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HP\Documents\OpenFinancialData\data\"/>
    </mc:Choice>
  </mc:AlternateContent>
  <xr:revisionPtr revIDLastSave="0" documentId="13_ncr:1_{B7A57115-E391-4134-96FC-E5039AF1BE02}" xr6:coauthVersionLast="47" xr6:coauthVersionMax="47" xr10:uidLastSave="{00000000-0000-0000-0000-000000000000}"/>
  <bookViews>
    <workbookView xWindow="-120" yWindow="-120" windowWidth="29040" windowHeight="15840" xr2:uid="{CBBA93D6-A017-FB4D-9BA4-4930AFD5FE0D}"/>
  </bookViews>
  <sheets>
    <sheet name="Final Portfolio" sheetId="41" r:id="rId1"/>
    <sheet name="Portfolio Adjusted Prices" sheetId="44" r:id="rId2"/>
    <sheet name="Portfolio Ln diary" sheetId="46" r:id="rId3"/>
    <sheet name="Sheet 1" sheetId="48" r:id="rId4"/>
    <sheet name="Mat Covdiario" sheetId="47" r:id="rId5"/>
    <sheet name="Benchmark Adjusted Prices" sheetId="45" r:id="rId6"/>
    <sheet name="90 day T bills" sheetId="7" r:id="rId7"/>
  </sheets>
  <externalReferences>
    <externalReference r:id="rId8"/>
  </externalReferences>
  <definedNames>
    <definedName name="chartTableData">'Sheet 1'!#REF!</definedName>
    <definedName name="chartTableHeader">'Sheet 1'!#REF!</definedName>
    <definedName name="chartTableName">'Sheet 1'!#REF!</definedName>
    <definedName name="chartTableTotal">'Sheet 1'!#REF!</definedName>
    <definedName name="CLS">'Sheet 1'!$B$2:$B$7</definedName>
    <definedName name="DAT">'Sheet 1'!$A$2:$A$7</definedName>
    <definedName name="filterValues">'Sheet 1'!#REF!</definedName>
    <definedName name="FLOW">'Sheet 1'!#REF!</definedName>
    <definedName name="HIG">'Sheet 1'!#REF!</definedName>
    <definedName name="LOW">'Sheet 1'!#REF!</definedName>
    <definedName name="NET">'Sheet 1'!#REF!</definedName>
    <definedName name="OPN">'Sheet 1'!#REF!</definedName>
    <definedName name="PCC">'Sheet 1'!#REF!</definedName>
    <definedName name="phTableData">'Sheet 1'!$A$2:$B$7</definedName>
    <definedName name="phTableHeader">'Sheet 1'!$A$1:$B$1</definedName>
    <definedName name="phTableName">'Sheet 1'!#REF!</definedName>
    <definedName name="sheetHeader">'Sheet 1'!#REF!</definedName>
    <definedName name="solver_adj" localSheetId="0" hidden="1">'Final Portfolio'!$E$5:$E$25</definedName>
    <definedName name="solver_adj" localSheetId="4" hidden="1">'Mat Covdiario'!$Z$3:$Z$32</definedName>
    <definedName name="solver_cvg" localSheetId="0" hidden="1">0.0001</definedName>
    <definedName name="solver_cvg" localSheetId="4" hidden="1">0.0001</definedName>
    <definedName name="solver_drv" localSheetId="0" hidden="1">1</definedName>
    <definedName name="solver_drv" localSheetId="4" hidden="1">1</definedName>
    <definedName name="solver_eng" localSheetId="0" hidden="1">1</definedName>
    <definedName name="solver_eng" localSheetId="4" hidden="1">1</definedName>
    <definedName name="solver_itr" localSheetId="0" hidden="1">2147483647</definedName>
    <definedName name="solver_itr" localSheetId="4" hidden="1">2147483647</definedName>
    <definedName name="solver_lhs1" localSheetId="0" hidden="1">'Final Portfolio'!$E$25</definedName>
    <definedName name="solver_lhs1" localSheetId="4" hidden="1">'Mat Covdiario'!$Z$1</definedName>
    <definedName name="solver_lhs2" localSheetId="0" hidden="1">'Final Portfolio'!$E$26</definedName>
    <definedName name="solver_lhs2" localSheetId="4" hidden="1">'Mat Covdiario'!$Z$3:$Z$32</definedName>
    <definedName name="solver_lhs3" localSheetId="0" hidden="1">'Final Portfolio'!$E$5:$E$24</definedName>
    <definedName name="solver_lhs4" localSheetId="0" hidden="1">'Final Portfolio'!$E$5:$E$24</definedName>
    <definedName name="solver_lhs5" localSheetId="0" hidden="1">'Final Portfolio'!#REF!</definedName>
    <definedName name="solver_lhs6" localSheetId="0" hidden="1">'Final Portfolio'!#REF!</definedName>
    <definedName name="solver_lin" localSheetId="0" hidden="1">2</definedName>
    <definedName name="solver_lin" localSheetId="4" hidden="1">2</definedName>
    <definedName name="solver_mip" localSheetId="0" hidden="1">2147483647</definedName>
    <definedName name="solver_mip" localSheetId="4" hidden="1">2147483647</definedName>
    <definedName name="solver_mni" localSheetId="0" hidden="1">30</definedName>
    <definedName name="solver_mni" localSheetId="4" hidden="1">30</definedName>
    <definedName name="solver_mrt" localSheetId="0" hidden="1">0.075</definedName>
    <definedName name="solver_mrt" localSheetId="4" hidden="1">0.075</definedName>
    <definedName name="solver_msl" localSheetId="0" hidden="1">2</definedName>
    <definedName name="solver_msl" localSheetId="4" hidden="1">2</definedName>
    <definedName name="solver_neg" localSheetId="0" hidden="1">1</definedName>
    <definedName name="solver_neg" localSheetId="4" hidden="1">1</definedName>
    <definedName name="solver_nod" localSheetId="0" hidden="1">2147483647</definedName>
    <definedName name="solver_nod" localSheetId="4" hidden="1">2147483647</definedName>
    <definedName name="solver_num" localSheetId="0" hidden="1">4</definedName>
    <definedName name="solver_num" localSheetId="4" hidden="1">2</definedName>
    <definedName name="solver_opt" localSheetId="0" hidden="1">'Final Portfolio'!$L$26</definedName>
    <definedName name="solver_opt" localSheetId="4" hidden="1">'Mat Covdiario'!$AD$5</definedName>
    <definedName name="solver_pre" localSheetId="0" hidden="1">0.000001</definedName>
    <definedName name="solver_pre" localSheetId="4" hidden="1">0.000001</definedName>
    <definedName name="solver_rbv" localSheetId="0" hidden="1">1</definedName>
    <definedName name="solver_rbv" localSheetId="4" hidden="1">1</definedName>
    <definedName name="solver_rel1" localSheetId="0" hidden="1">2</definedName>
    <definedName name="solver_rel1" localSheetId="4" hidden="1">2</definedName>
    <definedName name="solver_rel2" localSheetId="0" hidden="1">2</definedName>
    <definedName name="solver_rel2" localSheetId="4" hidden="1">3</definedName>
    <definedName name="solver_rel3" localSheetId="0" hidden="1">1</definedName>
    <definedName name="solver_rel4" localSheetId="0" hidden="1">3</definedName>
    <definedName name="solver_rel5" localSheetId="0" hidden="1">3</definedName>
    <definedName name="solver_rel6" localSheetId="0" hidden="1">3</definedName>
    <definedName name="solver_rhs1" localSheetId="0" hidden="1">0</definedName>
    <definedName name="solver_rhs1" localSheetId="4" hidden="1">1</definedName>
    <definedName name="solver_rhs2" localSheetId="0" hidden="1">1</definedName>
    <definedName name="solver_rhs2" localSheetId="4" hidden="1">0</definedName>
    <definedName name="solver_rhs3" localSheetId="0" hidden="1">0.1</definedName>
    <definedName name="solver_rhs4" localSheetId="0" hidden="1">0.01</definedName>
    <definedName name="solver_rhs5" localSheetId="0" hidden="1">0.025</definedName>
    <definedName name="solver_rhs6" localSheetId="0" hidden="1">0</definedName>
    <definedName name="solver_rlx" localSheetId="0" hidden="1">1</definedName>
    <definedName name="solver_rlx" localSheetId="4" hidden="1">2</definedName>
    <definedName name="solver_rsd" localSheetId="0" hidden="1">0</definedName>
    <definedName name="solver_rsd" localSheetId="4" hidden="1">0</definedName>
    <definedName name="solver_scl" localSheetId="0" hidden="1">2</definedName>
    <definedName name="solver_scl" localSheetId="4" hidden="1">1</definedName>
    <definedName name="solver_sho" localSheetId="0" hidden="1">2</definedName>
    <definedName name="solver_sho" localSheetId="4" hidden="1">2</definedName>
    <definedName name="solver_ssz" localSheetId="0" hidden="1">100</definedName>
    <definedName name="solver_ssz" localSheetId="4" hidden="1">100</definedName>
    <definedName name="solver_tim" localSheetId="0" hidden="1">2147483647</definedName>
    <definedName name="solver_tim" localSheetId="4" hidden="1">2147483647</definedName>
    <definedName name="solver_tol" localSheetId="0" hidden="1">0.01</definedName>
    <definedName name="solver_tol" localSheetId="4" hidden="1">0.01</definedName>
    <definedName name="solver_typ" localSheetId="0" hidden="1">1</definedName>
    <definedName name="solver_typ" localSheetId="4" hidden="1">2</definedName>
    <definedName name="solver_val" localSheetId="0" hidden="1">0</definedName>
    <definedName name="solver_val" localSheetId="4" hidden="1">0</definedName>
    <definedName name="solver_ver" localSheetId="0" hidden="1">2</definedName>
    <definedName name="solver_ver" localSheetId="4" hidden="1">2</definedName>
    <definedName name="statPriceChangeTableData">'Sheet 1'!#REF!</definedName>
    <definedName name="statPriceChangeTableHeader">'Sheet 1'!#REF!</definedName>
    <definedName name="statPriceTableData">'Sheet 1'!#REF!</definedName>
    <definedName name="statPriceTableHeader">'Sheet 1'!#REF!</definedName>
    <definedName name="statTableName">'Sheet 1'!#REF!</definedName>
    <definedName name="statTurnoverTableData">'Sheet 1'!#REF!</definedName>
    <definedName name="statTurnoverTableHeader">'Sheet 1'!#REF!</definedName>
    <definedName name="statUpDownTableData">'Sheet 1'!#REF!</definedName>
    <definedName name="statUpDownTableHeader">'Sheet 1'!#REF!</definedName>
    <definedName name="statVolumeTableData">'Sheet 1'!#REF!</definedName>
    <definedName name="statVolumeTableHeader">'Sheet 1'!#REF!</definedName>
    <definedName name="TOV">'Sheet 1'!#REF!</definedName>
    <definedName name="VOL">'Sheet 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7" i="41" l="1"/>
  <c r="G27" i="41"/>
  <c r="E2" i="48"/>
  <c r="C4" i="48"/>
  <c r="C5" i="48"/>
  <c r="C6" i="48"/>
  <c r="C7" i="48"/>
  <c r="C3" i="48"/>
  <c r="Y3" i="47" l="1" a="1"/>
  <c r="Y3" i="47" s="1"/>
  <c r="C3" i="47" s="1" a="1"/>
  <c r="C3" i="47" s="1"/>
  <c r="H26" i="41" s="1" a="1"/>
  <c r="H26" i="41" s="1"/>
  <c r="C2" i="47" l="1" a="1"/>
  <c r="C2" i="47" s="1"/>
  <c r="B3" i="47" s="1" a="1"/>
  <c r="B3" i="47" s="1"/>
  <c r="D1" i="47"/>
  <c r="E1" i="47" s="1"/>
  <c r="F1" i="47" s="1"/>
  <c r="G1" i="47" s="1"/>
  <c r="H1" i="47" s="1"/>
  <c r="I1" i="47" s="1"/>
  <c r="J1" i="47" s="1"/>
  <c r="K1" i="47" s="1"/>
  <c r="L1" i="47" s="1"/>
  <c r="M1" i="47" s="1"/>
  <c r="N1" i="47" s="1"/>
  <c r="O1" i="47" s="1"/>
  <c r="P1" i="47" s="1"/>
  <c r="Q1" i="47" s="1"/>
  <c r="R1" i="47" s="1"/>
  <c r="S1" i="47" s="1"/>
  <c r="T1" i="47" s="1"/>
  <c r="U1" i="47" s="1"/>
  <c r="V1" i="47" s="1"/>
  <c r="BZ3" i="47" a="1"/>
  <c r="BZ3" i="47" s="1"/>
  <c r="A4" i="47"/>
  <c r="A5" i="47" s="1"/>
  <c r="A6" i="47" s="1"/>
  <c r="A7" i="47" s="1"/>
  <c r="A8" i="47" s="1"/>
  <c r="A9" i="47" s="1"/>
  <c r="A10" i="47" s="1"/>
  <c r="A11" i="47" s="1"/>
  <c r="A12" i="47" s="1"/>
  <c r="A13" i="47" s="1"/>
  <c r="A14" i="47" s="1"/>
  <c r="A15" i="47" s="1"/>
  <c r="A16" i="47" s="1"/>
  <c r="A17" i="47" s="1"/>
  <c r="A18" i="47" s="1"/>
  <c r="A19" i="47" s="1"/>
  <c r="A20" i="47" s="1"/>
  <c r="A21" i="47" s="1"/>
  <c r="A22" i="47" s="1"/>
  <c r="I26" i="41" l="1"/>
  <c r="N25" i="41"/>
  <c r="H27" i="41"/>
  <c r="H5" i="41" a="1"/>
  <c r="H5" i="41" s="1"/>
  <c r="I5" i="41" s="1"/>
  <c r="I27" i="41" l="1"/>
  <c r="I34" i="41" s="1"/>
  <c r="I35" i="41"/>
  <c r="J5" i="41" a="1"/>
  <c r="J5" i="41" s="1"/>
  <c r="J26" i="41" s="1"/>
  <c r="F5" i="41" a="1"/>
  <c r="F4" i="45"/>
  <c r="F3" i="45"/>
  <c r="B2" i="46"/>
  <c r="B1" i="46"/>
  <c r="F2" i="45"/>
  <c r="C138" i="45"/>
  <c r="C3" i="45"/>
  <c r="B5" i="46"/>
  <c r="X2" i="44" a="1"/>
  <c r="X2" i="44" s="1"/>
  <c r="C4" i="45"/>
  <c r="C5" i="45"/>
  <c r="C6" i="45"/>
  <c r="C7" i="45"/>
  <c r="C8" i="45"/>
  <c r="C9" i="45"/>
  <c r="C10" i="45"/>
  <c r="C11" i="45"/>
  <c r="C12" i="45"/>
  <c r="C13" i="45"/>
  <c r="C14" i="45"/>
  <c r="C15" i="45"/>
  <c r="C16" i="45"/>
  <c r="C17" i="45"/>
  <c r="C18" i="45"/>
  <c r="C19" i="45"/>
  <c r="C20" i="45"/>
  <c r="C21" i="45"/>
  <c r="C22" i="45"/>
  <c r="C23" i="45"/>
  <c r="C24" i="45"/>
  <c r="C25" i="45"/>
  <c r="C26" i="45"/>
  <c r="C27" i="45"/>
  <c r="C28" i="45"/>
  <c r="C29" i="45"/>
  <c r="C30" i="45"/>
  <c r="C31" i="45"/>
  <c r="C32" i="45"/>
  <c r="C33" i="45"/>
  <c r="C34" i="45"/>
  <c r="C35" i="45"/>
  <c r="C36" i="45"/>
  <c r="C37" i="45"/>
  <c r="C38" i="45"/>
  <c r="C39" i="45"/>
  <c r="C40" i="45"/>
  <c r="C41" i="45"/>
  <c r="C42" i="45"/>
  <c r="C43" i="45"/>
  <c r="C44" i="45"/>
  <c r="C45" i="45"/>
  <c r="C46" i="45"/>
  <c r="C47" i="45"/>
  <c r="C48" i="45"/>
  <c r="C49" i="45"/>
  <c r="C50" i="45"/>
  <c r="C51" i="45"/>
  <c r="C52" i="45"/>
  <c r="C53" i="45"/>
  <c r="C54" i="45"/>
  <c r="C55" i="45"/>
  <c r="C56" i="45"/>
  <c r="C57" i="45"/>
  <c r="C58" i="45"/>
  <c r="C59" i="45"/>
  <c r="C60" i="45"/>
  <c r="C61" i="45"/>
  <c r="C62" i="45"/>
  <c r="C63" i="45"/>
  <c r="C64" i="45"/>
  <c r="C65" i="45"/>
  <c r="C66" i="45"/>
  <c r="C67" i="45"/>
  <c r="C68" i="45"/>
  <c r="C69" i="45"/>
  <c r="C70" i="45"/>
  <c r="C71" i="45"/>
  <c r="C72" i="45"/>
  <c r="C73" i="45"/>
  <c r="C74" i="45"/>
  <c r="C75" i="45"/>
  <c r="C76" i="45"/>
  <c r="C77" i="45"/>
  <c r="C78" i="45"/>
  <c r="C79" i="45"/>
  <c r="C80" i="45"/>
  <c r="C81" i="45"/>
  <c r="C82" i="45"/>
  <c r="C83" i="45"/>
  <c r="C84" i="45"/>
  <c r="C85" i="45"/>
  <c r="C86" i="45"/>
  <c r="C87" i="45"/>
  <c r="C88" i="45"/>
  <c r="C89" i="45"/>
  <c r="C90" i="45"/>
  <c r="C91" i="45"/>
  <c r="C92" i="45"/>
  <c r="C93" i="45"/>
  <c r="C94" i="45"/>
  <c r="C95" i="45"/>
  <c r="C96" i="45"/>
  <c r="C97" i="45"/>
  <c r="C98" i="45"/>
  <c r="C99" i="45"/>
  <c r="C100" i="45"/>
  <c r="C101" i="45"/>
  <c r="C102" i="45"/>
  <c r="C103" i="45"/>
  <c r="C104" i="45"/>
  <c r="C105" i="45"/>
  <c r="C106" i="45"/>
  <c r="C107" i="45"/>
  <c r="C108" i="45"/>
  <c r="C109" i="45"/>
  <c r="C110" i="45"/>
  <c r="C111" i="45"/>
  <c r="C112" i="45"/>
  <c r="C113" i="45"/>
  <c r="C114" i="45"/>
  <c r="C115" i="45"/>
  <c r="C116" i="45"/>
  <c r="C117" i="45"/>
  <c r="C118" i="45"/>
  <c r="C119" i="45"/>
  <c r="C120" i="45"/>
  <c r="C121" i="45"/>
  <c r="C122" i="45"/>
  <c r="C123" i="45"/>
  <c r="C124" i="45"/>
  <c r="C125" i="45"/>
  <c r="C126" i="45"/>
  <c r="C127" i="45"/>
  <c r="C128" i="45"/>
  <c r="C129" i="45"/>
  <c r="C130" i="45"/>
  <c r="C131" i="45"/>
  <c r="C132" i="45"/>
  <c r="C133" i="45"/>
  <c r="C134" i="45"/>
  <c r="C135" i="45"/>
  <c r="C136" i="45"/>
  <c r="C137" i="45"/>
  <c r="C139" i="45"/>
  <c r="C140" i="45"/>
  <c r="C141" i="45"/>
  <c r="C142" i="45"/>
  <c r="C143" i="45"/>
  <c r="C144" i="45"/>
  <c r="C145" i="45"/>
  <c r="C146" i="45"/>
  <c r="C147" i="45"/>
  <c r="C148" i="45"/>
  <c r="C149" i="45"/>
  <c r="C150" i="45"/>
  <c r="C151" i="45"/>
  <c r="C152" i="45"/>
  <c r="C153" i="45"/>
  <c r="C154" i="45"/>
  <c r="C155" i="45"/>
  <c r="C156" i="45"/>
  <c r="C157" i="45"/>
  <c r="C158" i="45"/>
  <c r="C159" i="45"/>
  <c r="C160" i="45"/>
  <c r="C161" i="45"/>
  <c r="C162" i="45"/>
  <c r="C163" i="45"/>
  <c r="C164" i="45"/>
  <c r="C165" i="45"/>
  <c r="C166" i="45"/>
  <c r="C167" i="45"/>
  <c r="C168" i="45"/>
  <c r="C169" i="45"/>
  <c r="C170" i="45"/>
  <c r="C171" i="45"/>
  <c r="C172" i="45"/>
  <c r="C173" i="45"/>
  <c r="C174" i="45"/>
  <c r="C175" i="45"/>
  <c r="C176" i="45"/>
  <c r="C177" i="45"/>
  <c r="C178" i="45"/>
  <c r="C179" i="45"/>
  <c r="C180" i="45"/>
  <c r="C181" i="45"/>
  <c r="C182" i="45"/>
  <c r="C183" i="45"/>
  <c r="C184" i="45"/>
  <c r="C185" i="45"/>
  <c r="C186" i="45"/>
  <c r="C187" i="45"/>
  <c r="C188" i="45"/>
  <c r="C189" i="45"/>
  <c r="C190" i="45"/>
  <c r="C191" i="45"/>
  <c r="C192" i="45"/>
  <c r="C193" i="45"/>
  <c r="C194" i="45"/>
  <c r="C195" i="45"/>
  <c r="C196" i="45"/>
  <c r="C197" i="45"/>
  <c r="C198" i="45"/>
  <c r="C199" i="45"/>
  <c r="C200" i="45"/>
  <c r="C201" i="45"/>
  <c r="C202" i="45"/>
  <c r="C203" i="45"/>
  <c r="C204" i="45"/>
  <c r="C205" i="45"/>
  <c r="C206" i="45"/>
  <c r="C207" i="45"/>
  <c r="C208" i="45"/>
  <c r="C209" i="45"/>
  <c r="C210" i="45"/>
  <c r="C211" i="45"/>
  <c r="C212" i="45"/>
  <c r="C213" i="45"/>
  <c r="C214" i="45"/>
  <c r="C215" i="45"/>
  <c r="C216" i="45"/>
  <c r="C217" i="45"/>
  <c r="C218" i="45"/>
  <c r="C219" i="45"/>
  <c r="C220" i="45"/>
  <c r="C221" i="45"/>
  <c r="C222" i="45"/>
  <c r="C223" i="45"/>
  <c r="C224" i="45"/>
  <c r="C225" i="45"/>
  <c r="C226" i="45"/>
  <c r="C227" i="45"/>
  <c r="C228" i="45"/>
  <c r="C229" i="45"/>
  <c r="C230" i="45"/>
  <c r="C231" i="45"/>
  <c r="C232" i="45"/>
  <c r="C233" i="45"/>
  <c r="C234" i="45"/>
  <c r="C235" i="45"/>
  <c r="C236" i="45"/>
  <c r="C237" i="45"/>
  <c r="C238" i="45"/>
  <c r="C239" i="45"/>
  <c r="C240" i="45"/>
  <c r="C241" i="45"/>
  <c r="C242" i="45"/>
  <c r="C243" i="45"/>
  <c r="C244" i="45"/>
  <c r="C245" i="45"/>
  <c r="C246" i="45"/>
  <c r="C247" i="45"/>
  <c r="C248" i="45"/>
  <c r="C249" i="45"/>
  <c r="C250" i="45"/>
  <c r="C251" i="45"/>
  <c r="C252" i="45"/>
  <c r="C253" i="45"/>
  <c r="C254" i="45"/>
  <c r="C255" i="45"/>
  <c r="C256" i="45"/>
  <c r="C257" i="45"/>
  <c r="C258" i="45"/>
  <c r="C259" i="45"/>
  <c r="C260" i="45"/>
  <c r="C261" i="45"/>
  <c r="C262" i="45"/>
  <c r="C263" i="45"/>
  <c r="C264" i="45"/>
  <c r="C265" i="45"/>
  <c r="C266" i="45"/>
  <c r="C267" i="45"/>
  <c r="C268" i="45"/>
  <c r="C269" i="45"/>
  <c r="C270" i="45"/>
  <c r="C271" i="45"/>
  <c r="C272" i="45"/>
  <c r="C273" i="45"/>
  <c r="C274" i="45"/>
  <c r="C275" i="45"/>
  <c r="C276" i="45"/>
  <c r="C277" i="45"/>
  <c r="C278" i="45"/>
  <c r="C279" i="45"/>
  <c r="C280" i="45"/>
  <c r="C281" i="45"/>
  <c r="C282" i="45"/>
  <c r="C283" i="45"/>
  <c r="C284" i="45"/>
  <c r="C285" i="45"/>
  <c r="C286" i="45"/>
  <c r="C287" i="45"/>
  <c r="C288" i="45"/>
  <c r="C289" i="45"/>
  <c r="C290" i="45"/>
  <c r="C291" i="45"/>
  <c r="C292" i="45"/>
  <c r="C293" i="45"/>
  <c r="C294" i="45"/>
  <c r="C295" i="45"/>
  <c r="C296" i="45"/>
  <c r="C297" i="45"/>
  <c r="C298" i="45"/>
  <c r="C299" i="45"/>
  <c r="C300" i="45"/>
  <c r="C301" i="45"/>
  <c r="C302" i="45"/>
  <c r="C303" i="45"/>
  <c r="C304" i="45"/>
  <c r="C305" i="45"/>
  <c r="C306" i="45"/>
  <c r="C307" i="45"/>
  <c r="C308" i="45"/>
  <c r="C309" i="45"/>
  <c r="C310" i="45"/>
  <c r="C311" i="45"/>
  <c r="C312" i="45"/>
  <c r="C313" i="45"/>
  <c r="C314" i="45"/>
  <c r="C315" i="45"/>
  <c r="C316" i="45"/>
  <c r="C317" i="45"/>
  <c r="C318" i="45"/>
  <c r="C319" i="45"/>
  <c r="C320" i="45"/>
  <c r="C321" i="45"/>
  <c r="C322" i="45"/>
  <c r="C323" i="45"/>
  <c r="C324" i="45"/>
  <c r="C325" i="45"/>
  <c r="C326" i="45"/>
  <c r="C327" i="45"/>
  <c r="C328" i="45"/>
  <c r="C329" i="45"/>
  <c r="C330" i="45"/>
  <c r="C331" i="45"/>
  <c r="C332" i="45"/>
  <c r="C333" i="45"/>
  <c r="C334" i="45"/>
  <c r="C335" i="45"/>
  <c r="C336" i="45"/>
  <c r="C337" i="45"/>
  <c r="C338" i="45"/>
  <c r="C339" i="45"/>
  <c r="C340" i="45"/>
  <c r="C341" i="45"/>
  <c r="C342" i="45"/>
  <c r="C343" i="45"/>
  <c r="C344" i="45"/>
  <c r="C345" i="45"/>
  <c r="C346" i="45"/>
  <c r="C347" i="45"/>
  <c r="C348" i="45"/>
  <c r="C349" i="45"/>
  <c r="C350" i="45"/>
  <c r="C351" i="45"/>
  <c r="C352" i="45"/>
  <c r="C353" i="45"/>
  <c r="C354" i="45"/>
  <c r="C355" i="45"/>
  <c r="C356" i="45"/>
  <c r="C357" i="45"/>
  <c r="C358" i="45"/>
  <c r="C359" i="45"/>
  <c r="C360" i="45"/>
  <c r="C361" i="45"/>
  <c r="C362" i="45"/>
  <c r="C363" i="45"/>
  <c r="C364" i="45"/>
  <c r="C365" i="45"/>
  <c r="C366" i="45"/>
  <c r="C367" i="45"/>
  <c r="C368" i="45"/>
  <c r="C369" i="45"/>
  <c r="C370" i="45"/>
  <c r="C371" i="45"/>
  <c r="C372" i="45"/>
  <c r="C373" i="45"/>
  <c r="C374" i="45"/>
  <c r="C375" i="45"/>
  <c r="C376" i="45"/>
  <c r="C377" i="45"/>
  <c r="C378" i="45"/>
  <c r="C379" i="45"/>
  <c r="C380" i="45"/>
  <c r="C381" i="45"/>
  <c r="C382" i="45"/>
  <c r="C383" i="45"/>
  <c r="C384" i="45"/>
  <c r="C385" i="45"/>
  <c r="C386" i="45"/>
  <c r="C387" i="45"/>
  <c r="C388" i="45"/>
  <c r="C389" i="45"/>
  <c r="C390" i="45"/>
  <c r="C391" i="45"/>
  <c r="C392" i="45"/>
  <c r="C393" i="45"/>
  <c r="C394" i="45"/>
  <c r="C395" i="45"/>
  <c r="C396" i="45"/>
  <c r="C397" i="45"/>
  <c r="C398" i="45"/>
  <c r="C399" i="45"/>
  <c r="C400" i="45"/>
  <c r="C401" i="45"/>
  <c r="C402" i="45"/>
  <c r="C403" i="45"/>
  <c r="C404" i="45"/>
  <c r="C405" i="45"/>
  <c r="C406" i="45"/>
  <c r="C407" i="45"/>
  <c r="C408" i="45"/>
  <c r="C409" i="45"/>
  <c r="C410" i="45"/>
  <c r="C411" i="45"/>
  <c r="C412" i="45"/>
  <c r="C413" i="45"/>
  <c r="C414" i="45"/>
  <c r="C415" i="45"/>
  <c r="C416" i="45"/>
  <c r="C417" i="45"/>
  <c r="C418" i="45"/>
  <c r="C419" i="45"/>
  <c r="C420" i="45"/>
  <c r="C421" i="45"/>
  <c r="C422" i="45"/>
  <c r="C423" i="45"/>
  <c r="C424" i="45"/>
  <c r="C425" i="45"/>
  <c r="C426" i="45"/>
  <c r="C427" i="45"/>
  <c r="C428" i="45"/>
  <c r="C429" i="45"/>
  <c r="C430" i="45"/>
  <c r="C431" i="45"/>
  <c r="C432" i="45"/>
  <c r="C433" i="45"/>
  <c r="C434" i="45"/>
  <c r="C435" i="45"/>
  <c r="C436" i="45"/>
  <c r="C437" i="45"/>
  <c r="C438" i="45"/>
  <c r="C439" i="45"/>
  <c r="C440" i="45"/>
  <c r="C441" i="45"/>
  <c r="C442" i="45"/>
  <c r="C443" i="45"/>
  <c r="C444" i="45"/>
  <c r="C445" i="45"/>
  <c r="C446" i="45"/>
  <c r="C447" i="45"/>
  <c r="C448" i="45"/>
  <c r="C449" i="45"/>
  <c r="C450" i="45"/>
  <c r="C451" i="45"/>
  <c r="C452" i="45"/>
  <c r="C453" i="45"/>
  <c r="C454" i="45"/>
  <c r="C455" i="45"/>
  <c r="C456" i="45"/>
  <c r="C457" i="45"/>
  <c r="C458" i="45"/>
  <c r="C459" i="45"/>
  <c r="C460" i="45"/>
  <c r="C461" i="45"/>
  <c r="C462" i="45"/>
  <c r="C463" i="45"/>
  <c r="C464" i="45"/>
  <c r="C465" i="45"/>
  <c r="C466" i="45"/>
  <c r="C467" i="45"/>
  <c r="C468" i="45"/>
  <c r="C469" i="45"/>
  <c r="C470" i="45"/>
  <c r="C471" i="45"/>
  <c r="C472" i="45"/>
  <c r="C473" i="45"/>
  <c r="C474" i="45"/>
  <c r="C475" i="45"/>
  <c r="C476" i="45"/>
  <c r="C477" i="45"/>
  <c r="C478" i="45"/>
  <c r="C479" i="45"/>
  <c r="C480" i="45"/>
  <c r="C481" i="45"/>
  <c r="C482" i="45"/>
  <c r="C483" i="45"/>
  <c r="C484" i="45"/>
  <c r="C485" i="45"/>
  <c r="C486" i="45"/>
  <c r="C487" i="45"/>
  <c r="C488" i="45"/>
  <c r="C489" i="45"/>
  <c r="C490" i="45"/>
  <c r="C491" i="45"/>
  <c r="C492" i="45"/>
  <c r="C493" i="45"/>
  <c r="C494" i="45"/>
  <c r="C495" i="45"/>
  <c r="C496" i="45"/>
  <c r="C497" i="45"/>
  <c r="C498" i="45"/>
  <c r="C499" i="45"/>
  <c r="C500" i="45"/>
  <c r="C501" i="45"/>
  <c r="C502" i="45"/>
  <c r="C503" i="45"/>
  <c r="C504" i="45"/>
  <c r="C505" i="45"/>
  <c r="C506" i="45"/>
  <c r="C507" i="45"/>
  <c r="C508" i="45"/>
  <c r="C509" i="45"/>
  <c r="C510" i="45"/>
  <c r="C511" i="45"/>
  <c r="C512" i="45"/>
  <c r="C513" i="45"/>
  <c r="C514" i="45"/>
  <c r="C515" i="45"/>
  <c r="C516" i="45"/>
  <c r="C517" i="45"/>
  <c r="C518" i="45"/>
  <c r="C519" i="45"/>
  <c r="C520" i="45"/>
  <c r="C521" i="45"/>
  <c r="C522" i="45"/>
  <c r="C523" i="45"/>
  <c r="C524" i="45"/>
  <c r="C525" i="45"/>
  <c r="C526" i="45"/>
  <c r="C527" i="45"/>
  <c r="C528" i="45"/>
  <c r="C529" i="45"/>
  <c r="C530" i="45"/>
  <c r="C531" i="45"/>
  <c r="C532" i="45"/>
  <c r="C533" i="45"/>
  <c r="C534" i="45"/>
  <c r="C535" i="45"/>
  <c r="C536" i="45"/>
  <c r="C537" i="45"/>
  <c r="C538" i="45"/>
  <c r="C539" i="45"/>
  <c r="C540" i="45"/>
  <c r="C541" i="45"/>
  <c r="C542" i="45"/>
  <c r="C543" i="45"/>
  <c r="C544" i="45"/>
  <c r="C545" i="45"/>
  <c r="C546" i="45"/>
  <c r="C547" i="45"/>
  <c r="C548" i="45"/>
  <c r="C549" i="45"/>
  <c r="C550" i="45"/>
  <c r="C551" i="45"/>
  <c r="C552" i="45"/>
  <c r="C553" i="45"/>
  <c r="C554" i="45"/>
  <c r="C555" i="45"/>
  <c r="C556" i="45"/>
  <c r="C557" i="45"/>
  <c r="C558" i="45"/>
  <c r="C559" i="45"/>
  <c r="C560" i="45"/>
  <c r="C561" i="45"/>
  <c r="C562" i="45"/>
  <c r="C563" i="45"/>
  <c r="C564" i="45"/>
  <c r="C565" i="45"/>
  <c r="C566" i="45"/>
  <c r="C567" i="45"/>
  <c r="C568" i="45"/>
  <c r="C569" i="45"/>
  <c r="C570" i="45"/>
  <c r="C571" i="45"/>
  <c r="C572" i="45"/>
  <c r="C573" i="45"/>
  <c r="C574" i="45"/>
  <c r="C575" i="45"/>
  <c r="C576" i="45"/>
  <c r="C577" i="45"/>
  <c r="C578" i="45"/>
  <c r="C579" i="45"/>
  <c r="C580" i="45"/>
  <c r="C581" i="45"/>
  <c r="C582" i="45"/>
  <c r="C583" i="45"/>
  <c r="C584" i="45"/>
  <c r="C585" i="45"/>
  <c r="C586" i="45"/>
  <c r="C587" i="45"/>
  <c r="C588" i="45"/>
  <c r="C589" i="45"/>
  <c r="C590" i="45"/>
  <c r="C591" i="45"/>
  <c r="C592" i="45"/>
  <c r="C593" i="45"/>
  <c r="C594" i="45"/>
  <c r="C595" i="45"/>
  <c r="C596" i="45"/>
  <c r="C597" i="45"/>
  <c r="C598" i="45"/>
  <c r="C599" i="45"/>
  <c r="C600" i="45"/>
  <c r="C601" i="45"/>
  <c r="C602" i="45"/>
  <c r="C603" i="45"/>
  <c r="C604" i="45"/>
  <c r="C605" i="45"/>
  <c r="C606" i="45"/>
  <c r="C607" i="45"/>
  <c r="C608" i="45"/>
  <c r="C609" i="45"/>
  <c r="C610" i="45"/>
  <c r="C611" i="45"/>
  <c r="C612" i="45"/>
  <c r="C613" i="45"/>
  <c r="C614" i="45"/>
  <c r="C615" i="45"/>
  <c r="C616" i="45"/>
  <c r="C617" i="45"/>
  <c r="C618" i="45"/>
  <c r="C619" i="45"/>
  <c r="C620" i="45"/>
  <c r="C621" i="45"/>
  <c r="C622" i="45"/>
  <c r="C623" i="45"/>
  <c r="C624" i="45"/>
  <c r="C625" i="45"/>
  <c r="C626" i="45"/>
  <c r="C627" i="45"/>
  <c r="C628" i="45"/>
  <c r="C629" i="45"/>
  <c r="C630" i="45"/>
  <c r="C631" i="45"/>
  <c r="C632" i="45"/>
  <c r="C633" i="45"/>
  <c r="C634" i="45"/>
  <c r="C635" i="45"/>
  <c r="C636" i="45"/>
  <c r="C637" i="45"/>
  <c r="C638" i="45"/>
  <c r="C639" i="45"/>
  <c r="C640" i="45"/>
  <c r="C641" i="45"/>
  <c r="C642" i="45"/>
  <c r="C643" i="45"/>
  <c r="C644" i="45"/>
  <c r="C645" i="45"/>
  <c r="C646" i="45"/>
  <c r="C647" i="45"/>
  <c r="C648" i="45"/>
  <c r="C649" i="45"/>
  <c r="C650" i="45"/>
  <c r="C651" i="45"/>
  <c r="C652" i="45"/>
  <c r="C653" i="45"/>
  <c r="C654" i="45"/>
  <c r="C655" i="45"/>
  <c r="C656" i="45"/>
  <c r="C657" i="45"/>
  <c r="C658" i="45"/>
  <c r="C659" i="45"/>
  <c r="C660" i="45"/>
  <c r="C661" i="45"/>
  <c r="C662" i="45"/>
  <c r="C663" i="45"/>
  <c r="C664" i="45"/>
  <c r="C665" i="45"/>
  <c r="C666" i="45"/>
  <c r="C667" i="45"/>
  <c r="C668" i="45"/>
  <c r="C669" i="45"/>
  <c r="C670" i="45"/>
  <c r="C671" i="45"/>
  <c r="C672" i="45"/>
  <c r="C673" i="45"/>
  <c r="C674" i="45"/>
  <c r="C675" i="45"/>
  <c r="C676" i="45"/>
  <c r="C677" i="45"/>
  <c r="C678" i="45"/>
  <c r="C679" i="45"/>
  <c r="C680" i="45"/>
  <c r="C681" i="45"/>
  <c r="C682" i="45"/>
  <c r="C683" i="45"/>
  <c r="C684" i="45"/>
  <c r="C685" i="45"/>
  <c r="C686" i="45"/>
  <c r="C687" i="45"/>
  <c r="C688" i="45"/>
  <c r="C689" i="45"/>
  <c r="C690" i="45"/>
  <c r="C691" i="45"/>
  <c r="C692" i="45"/>
  <c r="C693" i="45"/>
  <c r="C694" i="45"/>
  <c r="C695" i="45"/>
  <c r="C696" i="45"/>
  <c r="C697" i="45"/>
  <c r="C698" i="45"/>
  <c r="C699" i="45"/>
  <c r="C700" i="45"/>
  <c r="C701" i="45"/>
  <c r="C702" i="45"/>
  <c r="C703" i="45"/>
  <c r="C704" i="45"/>
  <c r="C705" i="45"/>
  <c r="C706" i="45"/>
  <c r="C707" i="45"/>
  <c r="C708" i="45"/>
  <c r="C709" i="45"/>
  <c r="C710" i="45"/>
  <c r="C711" i="45"/>
  <c r="C712" i="45"/>
  <c r="C713" i="45"/>
  <c r="C714" i="45"/>
  <c r="C715" i="45"/>
  <c r="C716" i="45"/>
  <c r="C717" i="45"/>
  <c r="C718" i="45"/>
  <c r="C719" i="45"/>
  <c r="C720" i="45"/>
  <c r="C721" i="45"/>
  <c r="C722" i="45"/>
  <c r="C723" i="45"/>
  <c r="C724" i="45"/>
  <c r="C725" i="45"/>
  <c r="C726" i="45"/>
  <c r="C727" i="45"/>
  <c r="C728" i="45"/>
  <c r="C729" i="45"/>
  <c r="C730" i="45"/>
  <c r="C731" i="45"/>
  <c r="C732" i="45"/>
  <c r="C733" i="45"/>
  <c r="C734" i="45"/>
  <c r="C735" i="45"/>
  <c r="C736" i="45"/>
  <c r="C737" i="45"/>
  <c r="C738" i="45"/>
  <c r="C739" i="45"/>
  <c r="C740" i="45"/>
  <c r="C741" i="45"/>
  <c r="C742" i="45"/>
  <c r="C743" i="45"/>
  <c r="C744" i="45"/>
  <c r="C745" i="45"/>
  <c r="C746" i="45"/>
  <c r="C747" i="45"/>
  <c r="C748" i="45"/>
  <c r="C749" i="45"/>
  <c r="C750" i="45"/>
  <c r="C751" i="45"/>
  <c r="C752" i="45"/>
  <c r="C753" i="45"/>
  <c r="C754" i="45"/>
  <c r="C755" i="45"/>
  <c r="C756" i="45"/>
  <c r="C757" i="45"/>
  <c r="C758" i="45"/>
  <c r="C759" i="45"/>
  <c r="C760" i="45"/>
  <c r="C761" i="45"/>
  <c r="C762" i="45"/>
  <c r="C763" i="45"/>
  <c r="C764" i="45"/>
  <c r="C765" i="45"/>
  <c r="C766" i="45"/>
  <c r="C767" i="45"/>
  <c r="C768" i="45"/>
  <c r="C769" i="45"/>
  <c r="C770" i="45"/>
  <c r="C771" i="45"/>
  <c r="C772" i="45"/>
  <c r="C773" i="45"/>
  <c r="C774" i="45"/>
  <c r="C775" i="45"/>
  <c r="C776" i="45"/>
  <c r="C777" i="45"/>
  <c r="C778" i="45"/>
  <c r="C779" i="45"/>
  <c r="C780" i="45"/>
  <c r="C781" i="45"/>
  <c r="C782" i="45"/>
  <c r="C783" i="45"/>
  <c r="C784" i="45"/>
  <c r="C785" i="45"/>
  <c r="C786" i="45"/>
  <c r="C787" i="45"/>
  <c r="C788" i="45"/>
  <c r="C789" i="45"/>
  <c r="C790" i="45"/>
  <c r="C791" i="45"/>
  <c r="C792" i="45"/>
  <c r="C793" i="45"/>
  <c r="C794" i="45"/>
  <c r="C795" i="45"/>
  <c r="C796" i="45"/>
  <c r="C797" i="45"/>
  <c r="C798" i="45"/>
  <c r="C799" i="45"/>
  <c r="C800" i="45"/>
  <c r="C801" i="45"/>
  <c r="C802" i="45"/>
  <c r="C803" i="45"/>
  <c r="C804" i="45"/>
  <c r="C805" i="45"/>
  <c r="C806" i="45"/>
  <c r="C807" i="45"/>
  <c r="C808" i="45"/>
  <c r="C809" i="45"/>
  <c r="C810" i="45"/>
  <c r="C811" i="45"/>
  <c r="C812" i="45"/>
  <c r="C813" i="45"/>
  <c r="C814" i="45"/>
  <c r="C815" i="45"/>
  <c r="C816" i="45"/>
  <c r="C817" i="45"/>
  <c r="C818" i="45"/>
  <c r="C819" i="45"/>
  <c r="C820" i="45"/>
  <c r="C821" i="45"/>
  <c r="C822" i="45"/>
  <c r="C823" i="45"/>
  <c r="C824" i="45"/>
  <c r="C825" i="45"/>
  <c r="C826" i="45"/>
  <c r="C827" i="45"/>
  <c r="C828" i="45"/>
  <c r="C829" i="45"/>
  <c r="C830" i="45"/>
  <c r="C831" i="45"/>
  <c r="C832" i="45"/>
  <c r="C833" i="45"/>
  <c r="C834" i="45"/>
  <c r="C835" i="45"/>
  <c r="C836" i="45"/>
  <c r="C837" i="45"/>
  <c r="C838" i="45"/>
  <c r="C839" i="45"/>
  <c r="C840" i="45"/>
  <c r="C841" i="45"/>
  <c r="C842" i="45"/>
  <c r="C843" i="45"/>
  <c r="C844" i="45"/>
  <c r="C845" i="45"/>
  <c r="C846" i="45"/>
  <c r="C847" i="45"/>
  <c r="C848" i="45"/>
  <c r="C849" i="45"/>
  <c r="C850" i="45"/>
  <c r="C851" i="45"/>
  <c r="C852" i="45"/>
  <c r="C853" i="45"/>
  <c r="C854" i="45"/>
  <c r="C855" i="45"/>
  <c r="C856" i="45"/>
  <c r="C857" i="45"/>
  <c r="C858" i="45"/>
  <c r="C859" i="45"/>
  <c r="C860" i="45"/>
  <c r="C861" i="45"/>
  <c r="C862" i="45"/>
  <c r="C863" i="45"/>
  <c r="C864" i="45"/>
  <c r="C865" i="45"/>
  <c r="C866" i="45"/>
  <c r="C867" i="45"/>
  <c r="C868" i="45"/>
  <c r="C869" i="45"/>
  <c r="C870" i="45"/>
  <c r="C871" i="45"/>
  <c r="C872" i="45"/>
  <c r="C873" i="45"/>
  <c r="C874" i="45"/>
  <c r="C875" i="45"/>
  <c r="C876" i="45"/>
  <c r="C877" i="45"/>
  <c r="C878" i="45"/>
  <c r="C879" i="45"/>
  <c r="C880" i="45"/>
  <c r="C881" i="45"/>
  <c r="C882" i="45"/>
  <c r="C883" i="45"/>
  <c r="C884" i="45"/>
  <c r="C885" i="45"/>
  <c r="C886" i="45"/>
  <c r="C887" i="45"/>
  <c r="C888" i="45"/>
  <c r="C889" i="45"/>
  <c r="C890" i="45"/>
  <c r="C891" i="45"/>
  <c r="C892" i="45"/>
  <c r="C893" i="45"/>
  <c r="C894" i="45"/>
  <c r="C895" i="45"/>
  <c r="C896" i="45"/>
  <c r="C897" i="45"/>
  <c r="C898" i="45"/>
  <c r="C899" i="45"/>
  <c r="C900" i="45"/>
  <c r="C901" i="45"/>
  <c r="C902" i="45"/>
  <c r="C903" i="45"/>
  <c r="C904" i="45"/>
  <c r="C905" i="45"/>
  <c r="C906" i="45"/>
  <c r="C907" i="45"/>
  <c r="C908" i="45"/>
  <c r="C909" i="45"/>
  <c r="C910" i="45"/>
  <c r="C911" i="45"/>
  <c r="C912" i="45"/>
  <c r="C913" i="45"/>
  <c r="C914" i="45"/>
  <c r="C915" i="45"/>
  <c r="C916" i="45"/>
  <c r="C917" i="45"/>
  <c r="C918" i="45"/>
  <c r="C919" i="45"/>
  <c r="C920" i="45"/>
  <c r="C921" i="45"/>
  <c r="C922" i="45"/>
  <c r="C923" i="45"/>
  <c r="C924" i="45"/>
  <c r="C925" i="45"/>
  <c r="C926" i="45"/>
  <c r="C927" i="45"/>
  <c r="C928" i="45"/>
  <c r="C929" i="45"/>
  <c r="C930" i="45"/>
  <c r="C931" i="45"/>
  <c r="C932" i="45"/>
  <c r="C933" i="45"/>
  <c r="C934" i="45"/>
  <c r="C935" i="45"/>
  <c r="C936" i="45"/>
  <c r="C937" i="45"/>
  <c r="C938" i="45"/>
  <c r="C939" i="45"/>
  <c r="C940" i="45"/>
  <c r="C941" i="45"/>
  <c r="C942" i="45"/>
  <c r="C943" i="45"/>
  <c r="C944" i="45"/>
  <c r="C945" i="45"/>
  <c r="C946" i="45"/>
  <c r="C947" i="45"/>
  <c r="C948" i="45"/>
  <c r="C949" i="45"/>
  <c r="C950" i="45"/>
  <c r="C951" i="45"/>
  <c r="C952" i="45"/>
  <c r="C953" i="45"/>
  <c r="C954" i="45"/>
  <c r="C955" i="45"/>
  <c r="C956" i="45"/>
  <c r="C957" i="45"/>
  <c r="C958" i="45"/>
  <c r="C959" i="45"/>
  <c r="C960" i="45"/>
  <c r="C961" i="45"/>
  <c r="C962" i="45"/>
  <c r="C963" i="45"/>
  <c r="C964" i="45"/>
  <c r="C965" i="45"/>
  <c r="C966" i="45"/>
  <c r="C967" i="45"/>
  <c r="C968" i="45"/>
  <c r="C969" i="45"/>
  <c r="C970" i="45"/>
  <c r="C971" i="45"/>
  <c r="C972" i="45"/>
  <c r="C973" i="45"/>
  <c r="C974" i="45"/>
  <c r="C975" i="45"/>
  <c r="C976" i="45"/>
  <c r="C977" i="45"/>
  <c r="C978" i="45"/>
  <c r="C979" i="45"/>
  <c r="C980" i="45"/>
  <c r="C981" i="45"/>
  <c r="C982" i="45"/>
  <c r="C983" i="45"/>
  <c r="C984" i="45"/>
  <c r="C985" i="45"/>
  <c r="C986" i="45"/>
  <c r="C987" i="45"/>
  <c r="C988" i="45"/>
  <c r="C989" i="45"/>
  <c r="C990" i="45"/>
  <c r="C991" i="45"/>
  <c r="C992" i="45"/>
  <c r="C993" i="45"/>
  <c r="C994" i="45"/>
  <c r="C995" i="45"/>
  <c r="C996" i="45"/>
  <c r="C997" i="45"/>
  <c r="C998" i="45"/>
  <c r="C999" i="45"/>
  <c r="C1000" i="45"/>
  <c r="C1001" i="45"/>
  <c r="C1002" i="45"/>
  <c r="C1003" i="45"/>
  <c r="C1004" i="45"/>
  <c r="C1005" i="45"/>
  <c r="C1006" i="45"/>
  <c r="C1007" i="45"/>
  <c r="C1008" i="45"/>
  <c r="C1009" i="45"/>
  <c r="C1010" i="45"/>
  <c r="C1011" i="45"/>
  <c r="C1012" i="45"/>
  <c r="C1013" i="45"/>
  <c r="C1014" i="45"/>
  <c r="C1015" i="45"/>
  <c r="C1016" i="45"/>
  <c r="C1017" i="45"/>
  <c r="C1018" i="45"/>
  <c r="C1019" i="45"/>
  <c r="C1020" i="45"/>
  <c r="C1021" i="45"/>
  <c r="C1022" i="45"/>
  <c r="C1023" i="45"/>
  <c r="C1024" i="45"/>
  <c r="C1025" i="45"/>
  <c r="C1026" i="45"/>
  <c r="C1027" i="45"/>
  <c r="C1028" i="45"/>
  <c r="C1029" i="45"/>
  <c r="C1030" i="45"/>
  <c r="C1031" i="45"/>
  <c r="C1032" i="45"/>
  <c r="C1033" i="45"/>
  <c r="C1034" i="45"/>
  <c r="C1035" i="45"/>
  <c r="C1036" i="45"/>
  <c r="C1037" i="45"/>
  <c r="C1038" i="45"/>
  <c r="C1039" i="45"/>
  <c r="C1040" i="45"/>
  <c r="C1041" i="45"/>
  <c r="C1042" i="45"/>
  <c r="C1043" i="45"/>
  <c r="C1044" i="45"/>
  <c r="C1045" i="45"/>
  <c r="C1046" i="45"/>
  <c r="C1047" i="45"/>
  <c r="C1048" i="45"/>
  <c r="C1049" i="45"/>
  <c r="C1050" i="45"/>
  <c r="C1051" i="45"/>
  <c r="C1052" i="45"/>
  <c r="C1053" i="45"/>
  <c r="C1054" i="45"/>
  <c r="C1055" i="45"/>
  <c r="C1056" i="45"/>
  <c r="C1057" i="45"/>
  <c r="C1058" i="45"/>
  <c r="C1059" i="45"/>
  <c r="C1060" i="45"/>
  <c r="C1061" i="45"/>
  <c r="C1062" i="45"/>
  <c r="C1063" i="45"/>
  <c r="C1064" i="45"/>
  <c r="C1065" i="45"/>
  <c r="C1066" i="45"/>
  <c r="C1067" i="45"/>
  <c r="C1068" i="45"/>
  <c r="C1069" i="45"/>
  <c r="C1070" i="45"/>
  <c r="C1071" i="45"/>
  <c r="C1072" i="45"/>
  <c r="C1073" i="45"/>
  <c r="C1074" i="45"/>
  <c r="C1075" i="45"/>
  <c r="C1076" i="45"/>
  <c r="C1077" i="45"/>
  <c r="C1078" i="45"/>
  <c r="C1079" i="45"/>
  <c r="C1080" i="45"/>
  <c r="C1081" i="45"/>
  <c r="C1082" i="45"/>
  <c r="C1083" i="45"/>
  <c r="C1084" i="45"/>
  <c r="C1085" i="45"/>
  <c r="C1086" i="45"/>
  <c r="C1087" i="45"/>
  <c r="C1088" i="45"/>
  <c r="C1089" i="45"/>
  <c r="C1090" i="45"/>
  <c r="C1091" i="45"/>
  <c r="C1092" i="45"/>
  <c r="C1093" i="45"/>
  <c r="C1094" i="45"/>
  <c r="C1095" i="45"/>
  <c r="C1096" i="45"/>
  <c r="C1097" i="45"/>
  <c r="C1098" i="45"/>
  <c r="C1099" i="45"/>
  <c r="C1100" i="45"/>
  <c r="C1101" i="45"/>
  <c r="C1102" i="45"/>
  <c r="C1103" i="45"/>
  <c r="C1104" i="45"/>
  <c r="C1105" i="45"/>
  <c r="C1106" i="45"/>
  <c r="C1107" i="45"/>
  <c r="C1108" i="45"/>
  <c r="C1109" i="45"/>
  <c r="C1110" i="45"/>
  <c r="C1111" i="45"/>
  <c r="C1112" i="45"/>
  <c r="C1113" i="45"/>
  <c r="C1114" i="45"/>
  <c r="C1115" i="45"/>
  <c r="C1116" i="45"/>
  <c r="C1117" i="45"/>
  <c r="C1118" i="45"/>
  <c r="C1119" i="45"/>
  <c r="C1120" i="45"/>
  <c r="C1121" i="45"/>
  <c r="C1122" i="45"/>
  <c r="C1123" i="45"/>
  <c r="C1124" i="45"/>
  <c r="C1125" i="45"/>
  <c r="C1126" i="45"/>
  <c r="C1127" i="45"/>
  <c r="C1128" i="45"/>
  <c r="C1129" i="45"/>
  <c r="C1130" i="45"/>
  <c r="C1131" i="45"/>
  <c r="C1132" i="45"/>
  <c r="C1133" i="45"/>
  <c r="C1134" i="45"/>
  <c r="C1135" i="45"/>
  <c r="C1136" i="45"/>
  <c r="C1137" i="45"/>
  <c r="C1138" i="45"/>
  <c r="C1139" i="45"/>
  <c r="C1140" i="45"/>
  <c r="C1141" i="45"/>
  <c r="C1142" i="45"/>
  <c r="C1143" i="45"/>
  <c r="C1144" i="45"/>
  <c r="C1145" i="45"/>
  <c r="C1146" i="45"/>
  <c r="C1147" i="45"/>
  <c r="C1148" i="45"/>
  <c r="C1149" i="45"/>
  <c r="C1150" i="45"/>
  <c r="C1151" i="45"/>
  <c r="C1152" i="45"/>
  <c r="C1153" i="45"/>
  <c r="C1154" i="45"/>
  <c r="C1155" i="45"/>
  <c r="C1156" i="45"/>
  <c r="C1157" i="45"/>
  <c r="C1158" i="45"/>
  <c r="C1159" i="45"/>
  <c r="C1160" i="45"/>
  <c r="C1161" i="45"/>
  <c r="C1162" i="45"/>
  <c r="C1163" i="45"/>
  <c r="C1164" i="45"/>
  <c r="C1165" i="45"/>
  <c r="C1166" i="45"/>
  <c r="C1167" i="45"/>
  <c r="C1168" i="45"/>
  <c r="C1169" i="45"/>
  <c r="C1170" i="45"/>
  <c r="C1171" i="45"/>
  <c r="C1172" i="45"/>
  <c r="C1173" i="45"/>
  <c r="C1174" i="45"/>
  <c r="C1175" i="45"/>
  <c r="C1176" i="45"/>
  <c r="C1177" i="45"/>
  <c r="C1178" i="45"/>
  <c r="C1179" i="45"/>
  <c r="C1180" i="45"/>
  <c r="C1181" i="45"/>
  <c r="C1182" i="45"/>
  <c r="C1183" i="45"/>
  <c r="C1184" i="45"/>
  <c r="C1185" i="45"/>
  <c r="C1186" i="45"/>
  <c r="C1187" i="45"/>
  <c r="C1188" i="45"/>
  <c r="C1189" i="45"/>
  <c r="C1190" i="45"/>
  <c r="C1191" i="45"/>
  <c r="C1192" i="45"/>
  <c r="C1193" i="45"/>
  <c r="C1194" i="45"/>
  <c r="C1195" i="45"/>
  <c r="C1196" i="45"/>
  <c r="C1197" i="45"/>
  <c r="C1198" i="45"/>
  <c r="C1199" i="45"/>
  <c r="C1200" i="45"/>
  <c r="C1201" i="45"/>
  <c r="C1202" i="45"/>
  <c r="C1203" i="45"/>
  <c r="C1204" i="45"/>
  <c r="C1205" i="45"/>
  <c r="C1206" i="45"/>
  <c r="C1207" i="45"/>
  <c r="C1208" i="45"/>
  <c r="C1209" i="45"/>
  <c r="C1210" i="45"/>
  <c r="C1211" i="45"/>
  <c r="C1212" i="45"/>
  <c r="C1213" i="45"/>
  <c r="C1214" i="45"/>
  <c r="C1215" i="45"/>
  <c r="C1216" i="45"/>
  <c r="C1217" i="45"/>
  <c r="C1218" i="45"/>
  <c r="C1219" i="45"/>
  <c r="C1220" i="45"/>
  <c r="C1221" i="45"/>
  <c r="C1222" i="45"/>
  <c r="C1223" i="45"/>
  <c r="C1224" i="45"/>
  <c r="C1225" i="45"/>
  <c r="C1226" i="45"/>
  <c r="C1227" i="45"/>
  <c r="C1228" i="45"/>
  <c r="C1229" i="45"/>
  <c r="C1230" i="45"/>
  <c r="C1231" i="45"/>
  <c r="C1232" i="45"/>
  <c r="C1233" i="45"/>
  <c r="C1234" i="45"/>
  <c r="C1235" i="45"/>
  <c r="C1236" i="45"/>
  <c r="C1237" i="45"/>
  <c r="C1238" i="45"/>
  <c r="C1239" i="45"/>
  <c r="C1240" i="45"/>
  <c r="C1241" i="45"/>
  <c r="C1242" i="45"/>
  <c r="C1243" i="45"/>
  <c r="C1244" i="45"/>
  <c r="C1245" i="45"/>
  <c r="C1246" i="45"/>
  <c r="C1247" i="45"/>
  <c r="C1248" i="45"/>
  <c r="C1249" i="45"/>
  <c r="C1250" i="45"/>
  <c r="C1251" i="45"/>
  <c r="C1252" i="45"/>
  <c r="C1253" i="45"/>
  <c r="C1254" i="45"/>
  <c r="C1255" i="45"/>
  <c r="C1256" i="45"/>
  <c r="C1257" i="45"/>
  <c r="C1258" i="45"/>
  <c r="C1259" i="45"/>
  <c r="B9" i="46"/>
  <c r="B14" i="46"/>
  <c r="W8" i="46"/>
  <c r="B1264" i="46"/>
  <c r="C1264" i="46"/>
  <c r="D1264" i="46"/>
  <c r="E1264" i="46"/>
  <c r="F1264" i="46"/>
  <c r="G1264" i="46"/>
  <c r="H1264" i="46"/>
  <c r="I1264" i="46"/>
  <c r="J1264" i="46"/>
  <c r="K1264" i="46"/>
  <c r="L1264" i="46"/>
  <c r="M1264" i="46"/>
  <c r="N1264" i="46"/>
  <c r="O1264" i="46"/>
  <c r="P1264" i="46"/>
  <c r="Q1264" i="46"/>
  <c r="R1264" i="46"/>
  <c r="S1264" i="46"/>
  <c r="T1264" i="46"/>
  <c r="U1264" i="46"/>
  <c r="B1265" i="46"/>
  <c r="C1265" i="46"/>
  <c r="D1265" i="46"/>
  <c r="E1265" i="46"/>
  <c r="F1265" i="46"/>
  <c r="G1265" i="46"/>
  <c r="H1265" i="46"/>
  <c r="I1265" i="46"/>
  <c r="J1265" i="46"/>
  <c r="K1265" i="46"/>
  <c r="L1265" i="46"/>
  <c r="M1265" i="46"/>
  <c r="N1265" i="46"/>
  <c r="O1265" i="46"/>
  <c r="P1265" i="46"/>
  <c r="Q1265" i="46"/>
  <c r="R1265" i="46"/>
  <c r="S1265" i="46"/>
  <c r="T1265" i="46"/>
  <c r="U1265" i="46"/>
  <c r="B1261" i="46"/>
  <c r="C1261" i="46"/>
  <c r="D1261" i="46"/>
  <c r="E1261" i="46"/>
  <c r="F1261" i="46"/>
  <c r="G1261" i="46"/>
  <c r="H1261" i="46"/>
  <c r="I1261" i="46"/>
  <c r="J1261" i="46"/>
  <c r="K1261" i="46"/>
  <c r="L1261" i="46"/>
  <c r="M1261" i="46"/>
  <c r="N1261" i="46"/>
  <c r="O1261" i="46"/>
  <c r="P1261" i="46"/>
  <c r="Q1261" i="46"/>
  <c r="R1261" i="46"/>
  <c r="S1261" i="46"/>
  <c r="T1261" i="46"/>
  <c r="U1261" i="46"/>
  <c r="B1262" i="46"/>
  <c r="C1262" i="46"/>
  <c r="D1262" i="46"/>
  <c r="E1262" i="46"/>
  <c r="F1262" i="46"/>
  <c r="G1262" i="46"/>
  <c r="H1262" i="46"/>
  <c r="I1262" i="46"/>
  <c r="J1262" i="46"/>
  <c r="K1262" i="46"/>
  <c r="L1262" i="46"/>
  <c r="M1262" i="46"/>
  <c r="N1262" i="46"/>
  <c r="O1262" i="46"/>
  <c r="P1262" i="46"/>
  <c r="Q1262" i="46"/>
  <c r="R1262" i="46"/>
  <c r="S1262" i="46"/>
  <c r="T1262" i="46"/>
  <c r="U1262" i="46"/>
  <c r="B1263" i="46"/>
  <c r="C1263" i="46"/>
  <c r="D1263" i="46"/>
  <c r="E1263" i="46"/>
  <c r="F1263" i="46"/>
  <c r="G1263" i="46"/>
  <c r="H1263" i="46"/>
  <c r="I1263" i="46"/>
  <c r="J1263" i="46"/>
  <c r="K1263" i="46"/>
  <c r="L1263" i="46"/>
  <c r="M1263" i="46"/>
  <c r="N1263" i="46"/>
  <c r="O1263" i="46"/>
  <c r="P1263" i="46"/>
  <c r="Q1263" i="46"/>
  <c r="R1263" i="46"/>
  <c r="S1263" i="46"/>
  <c r="T1263" i="46"/>
  <c r="U1263" i="46"/>
  <c r="B1248" i="46"/>
  <c r="C1248" i="46"/>
  <c r="D1248" i="46"/>
  <c r="E1248" i="46"/>
  <c r="F1248" i="46"/>
  <c r="G1248" i="46"/>
  <c r="H1248" i="46"/>
  <c r="I1248" i="46"/>
  <c r="J1248" i="46"/>
  <c r="K1248" i="46"/>
  <c r="L1248" i="46"/>
  <c r="M1248" i="46"/>
  <c r="N1248" i="46"/>
  <c r="O1248" i="46"/>
  <c r="P1248" i="46"/>
  <c r="Q1248" i="46"/>
  <c r="R1248" i="46"/>
  <c r="S1248" i="46"/>
  <c r="T1248" i="46"/>
  <c r="U1248" i="46"/>
  <c r="B1249" i="46"/>
  <c r="C1249" i="46"/>
  <c r="D1249" i="46"/>
  <c r="E1249" i="46"/>
  <c r="F1249" i="46"/>
  <c r="G1249" i="46"/>
  <c r="H1249" i="46"/>
  <c r="I1249" i="46"/>
  <c r="J1249" i="46"/>
  <c r="K1249" i="46"/>
  <c r="L1249" i="46"/>
  <c r="M1249" i="46"/>
  <c r="N1249" i="46"/>
  <c r="O1249" i="46"/>
  <c r="P1249" i="46"/>
  <c r="Q1249" i="46"/>
  <c r="R1249" i="46"/>
  <c r="S1249" i="46"/>
  <c r="T1249" i="46"/>
  <c r="U1249" i="46"/>
  <c r="B1250" i="46"/>
  <c r="C1250" i="46"/>
  <c r="D1250" i="46"/>
  <c r="E1250" i="46"/>
  <c r="F1250" i="46"/>
  <c r="G1250" i="46"/>
  <c r="H1250" i="46"/>
  <c r="I1250" i="46"/>
  <c r="J1250" i="46"/>
  <c r="K1250" i="46"/>
  <c r="L1250" i="46"/>
  <c r="M1250" i="46"/>
  <c r="N1250" i="46"/>
  <c r="O1250" i="46"/>
  <c r="P1250" i="46"/>
  <c r="Q1250" i="46"/>
  <c r="R1250" i="46"/>
  <c r="S1250" i="46"/>
  <c r="T1250" i="46"/>
  <c r="U1250" i="46"/>
  <c r="B1251" i="46"/>
  <c r="C1251" i="46"/>
  <c r="D1251" i="46"/>
  <c r="E1251" i="46"/>
  <c r="F1251" i="46"/>
  <c r="G1251" i="46"/>
  <c r="H1251" i="46"/>
  <c r="I1251" i="46"/>
  <c r="J1251" i="46"/>
  <c r="K1251" i="46"/>
  <c r="L1251" i="46"/>
  <c r="M1251" i="46"/>
  <c r="N1251" i="46"/>
  <c r="O1251" i="46"/>
  <c r="P1251" i="46"/>
  <c r="Q1251" i="46"/>
  <c r="R1251" i="46"/>
  <c r="S1251" i="46"/>
  <c r="T1251" i="46"/>
  <c r="U1251" i="46"/>
  <c r="B1252" i="46"/>
  <c r="C1252" i="46"/>
  <c r="D1252" i="46"/>
  <c r="E1252" i="46"/>
  <c r="F1252" i="46"/>
  <c r="G1252" i="46"/>
  <c r="H1252" i="46"/>
  <c r="I1252" i="46"/>
  <c r="J1252" i="46"/>
  <c r="K1252" i="46"/>
  <c r="L1252" i="46"/>
  <c r="M1252" i="46"/>
  <c r="N1252" i="46"/>
  <c r="O1252" i="46"/>
  <c r="P1252" i="46"/>
  <c r="Q1252" i="46"/>
  <c r="R1252" i="46"/>
  <c r="S1252" i="46"/>
  <c r="T1252" i="46"/>
  <c r="U1252" i="46"/>
  <c r="B1253" i="46"/>
  <c r="C1253" i="46"/>
  <c r="D1253" i="46"/>
  <c r="E1253" i="46"/>
  <c r="F1253" i="46"/>
  <c r="G1253" i="46"/>
  <c r="H1253" i="46"/>
  <c r="I1253" i="46"/>
  <c r="J1253" i="46"/>
  <c r="K1253" i="46"/>
  <c r="L1253" i="46"/>
  <c r="M1253" i="46"/>
  <c r="N1253" i="46"/>
  <c r="O1253" i="46"/>
  <c r="P1253" i="46"/>
  <c r="Q1253" i="46"/>
  <c r="R1253" i="46"/>
  <c r="S1253" i="46"/>
  <c r="T1253" i="46"/>
  <c r="U1253" i="46"/>
  <c r="B1254" i="46"/>
  <c r="C1254" i="46"/>
  <c r="D1254" i="46"/>
  <c r="E1254" i="46"/>
  <c r="F1254" i="46"/>
  <c r="G1254" i="46"/>
  <c r="H1254" i="46"/>
  <c r="I1254" i="46"/>
  <c r="J1254" i="46"/>
  <c r="K1254" i="46"/>
  <c r="L1254" i="46"/>
  <c r="M1254" i="46"/>
  <c r="N1254" i="46"/>
  <c r="O1254" i="46"/>
  <c r="P1254" i="46"/>
  <c r="Q1254" i="46"/>
  <c r="R1254" i="46"/>
  <c r="S1254" i="46"/>
  <c r="T1254" i="46"/>
  <c r="U1254" i="46"/>
  <c r="B1255" i="46"/>
  <c r="C1255" i="46"/>
  <c r="D1255" i="46"/>
  <c r="E1255" i="46"/>
  <c r="F1255" i="46"/>
  <c r="G1255" i="46"/>
  <c r="H1255" i="46"/>
  <c r="I1255" i="46"/>
  <c r="J1255" i="46"/>
  <c r="K1255" i="46"/>
  <c r="L1255" i="46"/>
  <c r="M1255" i="46"/>
  <c r="N1255" i="46"/>
  <c r="O1255" i="46"/>
  <c r="P1255" i="46"/>
  <c r="Q1255" i="46"/>
  <c r="R1255" i="46"/>
  <c r="S1255" i="46"/>
  <c r="T1255" i="46"/>
  <c r="U1255" i="46"/>
  <c r="B1256" i="46"/>
  <c r="C1256" i="46"/>
  <c r="D1256" i="46"/>
  <c r="E1256" i="46"/>
  <c r="F1256" i="46"/>
  <c r="G1256" i="46"/>
  <c r="H1256" i="46"/>
  <c r="I1256" i="46"/>
  <c r="J1256" i="46"/>
  <c r="K1256" i="46"/>
  <c r="L1256" i="46"/>
  <c r="M1256" i="46"/>
  <c r="N1256" i="46"/>
  <c r="O1256" i="46"/>
  <c r="P1256" i="46"/>
  <c r="Q1256" i="46"/>
  <c r="R1256" i="46"/>
  <c r="S1256" i="46"/>
  <c r="T1256" i="46"/>
  <c r="U1256" i="46"/>
  <c r="B1257" i="46"/>
  <c r="C1257" i="46"/>
  <c r="D1257" i="46"/>
  <c r="E1257" i="46"/>
  <c r="F1257" i="46"/>
  <c r="G1257" i="46"/>
  <c r="H1257" i="46"/>
  <c r="I1257" i="46"/>
  <c r="J1257" i="46"/>
  <c r="K1257" i="46"/>
  <c r="L1257" i="46"/>
  <c r="M1257" i="46"/>
  <c r="N1257" i="46"/>
  <c r="O1257" i="46"/>
  <c r="P1257" i="46"/>
  <c r="Q1257" i="46"/>
  <c r="R1257" i="46"/>
  <c r="S1257" i="46"/>
  <c r="T1257" i="46"/>
  <c r="U1257" i="46"/>
  <c r="B1258" i="46"/>
  <c r="C1258" i="46"/>
  <c r="D1258" i="46"/>
  <c r="E1258" i="46"/>
  <c r="F1258" i="46"/>
  <c r="G1258" i="46"/>
  <c r="H1258" i="46"/>
  <c r="I1258" i="46"/>
  <c r="J1258" i="46"/>
  <c r="K1258" i="46"/>
  <c r="L1258" i="46"/>
  <c r="M1258" i="46"/>
  <c r="N1258" i="46"/>
  <c r="O1258" i="46"/>
  <c r="P1258" i="46"/>
  <c r="Q1258" i="46"/>
  <c r="R1258" i="46"/>
  <c r="S1258" i="46"/>
  <c r="T1258" i="46"/>
  <c r="U1258" i="46"/>
  <c r="B1259" i="46"/>
  <c r="C1259" i="46"/>
  <c r="D1259" i="46"/>
  <c r="E1259" i="46"/>
  <c r="F1259" i="46"/>
  <c r="G1259" i="46"/>
  <c r="H1259" i="46"/>
  <c r="I1259" i="46"/>
  <c r="J1259" i="46"/>
  <c r="K1259" i="46"/>
  <c r="L1259" i="46"/>
  <c r="M1259" i="46"/>
  <c r="N1259" i="46"/>
  <c r="O1259" i="46"/>
  <c r="P1259" i="46"/>
  <c r="Q1259" i="46"/>
  <c r="R1259" i="46"/>
  <c r="S1259" i="46"/>
  <c r="T1259" i="46"/>
  <c r="U1259" i="46"/>
  <c r="B1260" i="46"/>
  <c r="C1260" i="46"/>
  <c r="D1260" i="46"/>
  <c r="E1260" i="46"/>
  <c r="F1260" i="46"/>
  <c r="G1260" i="46"/>
  <c r="H1260" i="46"/>
  <c r="I1260" i="46"/>
  <c r="J1260" i="46"/>
  <c r="K1260" i="46"/>
  <c r="L1260" i="46"/>
  <c r="M1260" i="46"/>
  <c r="N1260" i="46"/>
  <c r="O1260" i="46"/>
  <c r="P1260" i="46"/>
  <c r="Q1260" i="46"/>
  <c r="R1260" i="46"/>
  <c r="S1260" i="46"/>
  <c r="T1260" i="46"/>
  <c r="U1260" i="46"/>
  <c r="B10" i="46"/>
  <c r="C10" i="46"/>
  <c r="D10" i="46"/>
  <c r="E10" i="46"/>
  <c r="F10" i="46"/>
  <c r="G10" i="46"/>
  <c r="H10" i="46"/>
  <c r="I10" i="46"/>
  <c r="J10" i="46"/>
  <c r="K10" i="46"/>
  <c r="L10" i="46"/>
  <c r="M10" i="46"/>
  <c r="N10" i="46"/>
  <c r="O10" i="46"/>
  <c r="P10" i="46"/>
  <c r="Q10" i="46"/>
  <c r="R10" i="46"/>
  <c r="S10" i="46"/>
  <c r="T10" i="46"/>
  <c r="U10" i="46"/>
  <c r="B11" i="46"/>
  <c r="C11" i="46"/>
  <c r="D11" i="46"/>
  <c r="E11" i="46"/>
  <c r="F11" i="46"/>
  <c r="G11" i="46"/>
  <c r="H11" i="46"/>
  <c r="I11" i="46"/>
  <c r="J11" i="46"/>
  <c r="K11" i="46"/>
  <c r="L11" i="46"/>
  <c r="M11" i="46"/>
  <c r="N11" i="46"/>
  <c r="O11" i="46"/>
  <c r="P11" i="46"/>
  <c r="Q11" i="46"/>
  <c r="R11" i="46"/>
  <c r="S11" i="46"/>
  <c r="T11" i="46"/>
  <c r="U11" i="46"/>
  <c r="B12" i="46"/>
  <c r="C12" i="46"/>
  <c r="D12" i="46"/>
  <c r="E12" i="46"/>
  <c r="F12" i="46"/>
  <c r="G12" i="46"/>
  <c r="H12" i="46"/>
  <c r="I12" i="46"/>
  <c r="J12" i="46"/>
  <c r="K12" i="46"/>
  <c r="L12" i="46"/>
  <c r="M12" i="46"/>
  <c r="N12" i="46"/>
  <c r="O12" i="46"/>
  <c r="P12" i="46"/>
  <c r="Q12" i="46"/>
  <c r="R12" i="46"/>
  <c r="S12" i="46"/>
  <c r="T12" i="46"/>
  <c r="U12" i="46"/>
  <c r="B13" i="46"/>
  <c r="C13" i="46"/>
  <c r="D13" i="46"/>
  <c r="E13" i="46"/>
  <c r="F13" i="46"/>
  <c r="G13" i="46"/>
  <c r="H13" i="46"/>
  <c r="I13" i="46"/>
  <c r="J13" i="46"/>
  <c r="K13" i="46"/>
  <c r="L13" i="46"/>
  <c r="M13" i="46"/>
  <c r="N13" i="46"/>
  <c r="O13" i="46"/>
  <c r="P13" i="46"/>
  <c r="Q13" i="46"/>
  <c r="R13" i="46"/>
  <c r="S13" i="46"/>
  <c r="T13" i="46"/>
  <c r="U13" i="46"/>
  <c r="C14" i="46"/>
  <c r="D14" i="46"/>
  <c r="E14" i="46"/>
  <c r="F14" i="46"/>
  <c r="G14" i="46"/>
  <c r="H14" i="46"/>
  <c r="I14" i="46"/>
  <c r="J14" i="46"/>
  <c r="K14" i="46"/>
  <c r="L14" i="46"/>
  <c r="M14" i="46"/>
  <c r="N14" i="46"/>
  <c r="O14" i="46"/>
  <c r="P14" i="46"/>
  <c r="Q14" i="46"/>
  <c r="R14" i="46"/>
  <c r="S14" i="46"/>
  <c r="T14" i="46"/>
  <c r="U14" i="46"/>
  <c r="B15" i="46"/>
  <c r="C15" i="46"/>
  <c r="D15" i="46"/>
  <c r="E15" i="46"/>
  <c r="F15" i="46"/>
  <c r="G15" i="46"/>
  <c r="H15" i="46"/>
  <c r="I15" i="46"/>
  <c r="J15" i="46"/>
  <c r="K15" i="46"/>
  <c r="L15" i="46"/>
  <c r="M15" i="46"/>
  <c r="N15" i="46"/>
  <c r="O15" i="46"/>
  <c r="P15" i="46"/>
  <c r="Q15" i="46"/>
  <c r="R15" i="46"/>
  <c r="S15" i="46"/>
  <c r="T15" i="46"/>
  <c r="U15" i="46"/>
  <c r="B16" i="46"/>
  <c r="C16" i="46"/>
  <c r="D16" i="46"/>
  <c r="E16" i="46"/>
  <c r="F16" i="46"/>
  <c r="G16" i="46"/>
  <c r="H16" i="46"/>
  <c r="I16" i="46"/>
  <c r="J16" i="46"/>
  <c r="K16" i="46"/>
  <c r="L16" i="46"/>
  <c r="M16" i="46"/>
  <c r="N16" i="46"/>
  <c r="O16" i="46"/>
  <c r="P16" i="46"/>
  <c r="Q16" i="46"/>
  <c r="R16" i="46"/>
  <c r="S16" i="46"/>
  <c r="T16" i="46"/>
  <c r="U16" i="46"/>
  <c r="B17" i="46"/>
  <c r="C17" i="46"/>
  <c r="D17" i="46"/>
  <c r="E17" i="46"/>
  <c r="F17" i="46"/>
  <c r="G17" i="46"/>
  <c r="H17" i="46"/>
  <c r="I17" i="46"/>
  <c r="J17" i="46"/>
  <c r="K17" i="46"/>
  <c r="L17" i="46"/>
  <c r="M17" i="46"/>
  <c r="N17" i="46"/>
  <c r="O17" i="46"/>
  <c r="P17" i="46"/>
  <c r="Q17" i="46"/>
  <c r="R17" i="46"/>
  <c r="S17" i="46"/>
  <c r="T17" i="46"/>
  <c r="U17" i="46"/>
  <c r="B18" i="46"/>
  <c r="C18" i="46"/>
  <c r="D18" i="46"/>
  <c r="E18" i="46"/>
  <c r="F18" i="46"/>
  <c r="G18" i="46"/>
  <c r="H18" i="46"/>
  <c r="I18" i="46"/>
  <c r="J18" i="46"/>
  <c r="K18" i="46"/>
  <c r="L18" i="46"/>
  <c r="M18" i="46"/>
  <c r="N18" i="46"/>
  <c r="O18" i="46"/>
  <c r="P18" i="46"/>
  <c r="Q18" i="46"/>
  <c r="R18" i="46"/>
  <c r="S18" i="46"/>
  <c r="T18" i="46"/>
  <c r="U18" i="46"/>
  <c r="B19" i="46"/>
  <c r="C19" i="46"/>
  <c r="D19" i="46"/>
  <c r="E19" i="46"/>
  <c r="F19" i="46"/>
  <c r="G19" i="46"/>
  <c r="H19" i="46"/>
  <c r="I19" i="46"/>
  <c r="J19" i="46"/>
  <c r="K19" i="46"/>
  <c r="L19" i="46"/>
  <c r="M19" i="46"/>
  <c r="N19" i="46"/>
  <c r="O19" i="46"/>
  <c r="P19" i="46"/>
  <c r="Q19" i="46"/>
  <c r="R19" i="46"/>
  <c r="S19" i="46"/>
  <c r="T19" i="46"/>
  <c r="U19" i="46"/>
  <c r="B20" i="46"/>
  <c r="C20" i="46"/>
  <c r="D20" i="46"/>
  <c r="E20" i="46"/>
  <c r="F20" i="46"/>
  <c r="G20" i="46"/>
  <c r="H20" i="46"/>
  <c r="I20" i="46"/>
  <c r="J20" i="46"/>
  <c r="K20" i="46"/>
  <c r="L20" i="46"/>
  <c r="M20" i="46"/>
  <c r="N20" i="46"/>
  <c r="O20" i="46"/>
  <c r="P20" i="46"/>
  <c r="Q20" i="46"/>
  <c r="R20" i="46"/>
  <c r="S20" i="46"/>
  <c r="T20" i="46"/>
  <c r="U20" i="46"/>
  <c r="B21" i="46"/>
  <c r="C21" i="46"/>
  <c r="D21" i="46"/>
  <c r="E21" i="46"/>
  <c r="F21" i="46"/>
  <c r="G21" i="46"/>
  <c r="H21" i="46"/>
  <c r="I21" i="46"/>
  <c r="J21" i="46"/>
  <c r="K21" i="46"/>
  <c r="L21" i="46"/>
  <c r="M21" i="46"/>
  <c r="N21" i="46"/>
  <c r="O21" i="46"/>
  <c r="P21" i="46"/>
  <c r="Q21" i="46"/>
  <c r="R21" i="46"/>
  <c r="S21" i="46"/>
  <c r="T21" i="46"/>
  <c r="U21" i="46"/>
  <c r="B22" i="46"/>
  <c r="C22" i="46"/>
  <c r="D22" i="46"/>
  <c r="E22" i="46"/>
  <c r="F22" i="46"/>
  <c r="G22" i="46"/>
  <c r="H22" i="46"/>
  <c r="I22" i="46"/>
  <c r="J22" i="46"/>
  <c r="K22" i="46"/>
  <c r="L22" i="46"/>
  <c r="M22" i="46"/>
  <c r="N22" i="46"/>
  <c r="O22" i="46"/>
  <c r="P22" i="46"/>
  <c r="Q22" i="46"/>
  <c r="R22" i="46"/>
  <c r="S22" i="46"/>
  <c r="T22" i="46"/>
  <c r="U22" i="46"/>
  <c r="B23" i="46"/>
  <c r="C23" i="46"/>
  <c r="D23" i="46"/>
  <c r="E23" i="46"/>
  <c r="F23" i="46"/>
  <c r="G23" i="46"/>
  <c r="H23" i="46"/>
  <c r="I23" i="46"/>
  <c r="J23" i="46"/>
  <c r="K23" i="46"/>
  <c r="L23" i="46"/>
  <c r="M23" i="46"/>
  <c r="N23" i="46"/>
  <c r="O23" i="46"/>
  <c r="P23" i="46"/>
  <c r="Q23" i="46"/>
  <c r="R23" i="46"/>
  <c r="S23" i="46"/>
  <c r="T23" i="46"/>
  <c r="U23" i="46"/>
  <c r="B24" i="46"/>
  <c r="C24" i="46"/>
  <c r="D24" i="46"/>
  <c r="E24" i="46"/>
  <c r="F24" i="46"/>
  <c r="G24" i="46"/>
  <c r="H24" i="46"/>
  <c r="I24" i="46"/>
  <c r="J24" i="46"/>
  <c r="K24" i="46"/>
  <c r="L24" i="46"/>
  <c r="M24" i="46"/>
  <c r="N24" i="46"/>
  <c r="O24" i="46"/>
  <c r="P24" i="46"/>
  <c r="Q24" i="46"/>
  <c r="R24" i="46"/>
  <c r="S24" i="46"/>
  <c r="T24" i="46"/>
  <c r="U24" i="46"/>
  <c r="B25" i="46"/>
  <c r="C25" i="46"/>
  <c r="D25" i="46"/>
  <c r="E25" i="46"/>
  <c r="F25" i="46"/>
  <c r="G25" i="46"/>
  <c r="H25" i="46"/>
  <c r="I25" i="46"/>
  <c r="J25" i="46"/>
  <c r="K25" i="46"/>
  <c r="L25" i="46"/>
  <c r="M25" i="46"/>
  <c r="N25" i="46"/>
  <c r="O25" i="46"/>
  <c r="P25" i="46"/>
  <c r="Q25" i="46"/>
  <c r="R25" i="46"/>
  <c r="S25" i="46"/>
  <c r="T25" i="46"/>
  <c r="U25" i="46"/>
  <c r="B26" i="46"/>
  <c r="C26" i="46"/>
  <c r="D26" i="46"/>
  <c r="E26" i="46"/>
  <c r="F26" i="46"/>
  <c r="G26" i="46"/>
  <c r="H26" i="46"/>
  <c r="I26" i="46"/>
  <c r="J26" i="46"/>
  <c r="K26" i="46"/>
  <c r="L26" i="46"/>
  <c r="M26" i="46"/>
  <c r="N26" i="46"/>
  <c r="O26" i="46"/>
  <c r="P26" i="46"/>
  <c r="Q26" i="46"/>
  <c r="R26" i="46"/>
  <c r="S26" i="46"/>
  <c r="T26" i="46"/>
  <c r="U26" i="46"/>
  <c r="B27" i="46"/>
  <c r="C27" i="46"/>
  <c r="D27" i="46"/>
  <c r="E27" i="46"/>
  <c r="F27" i="46"/>
  <c r="G27" i="46"/>
  <c r="H27" i="46"/>
  <c r="I27" i="46"/>
  <c r="J27" i="46"/>
  <c r="K27" i="46"/>
  <c r="L27" i="46"/>
  <c r="M27" i="46"/>
  <c r="N27" i="46"/>
  <c r="O27" i="46"/>
  <c r="P27" i="46"/>
  <c r="Q27" i="46"/>
  <c r="R27" i="46"/>
  <c r="S27" i="46"/>
  <c r="T27" i="46"/>
  <c r="U27" i="46"/>
  <c r="B28" i="46"/>
  <c r="C28" i="46"/>
  <c r="D28" i="46"/>
  <c r="E28" i="46"/>
  <c r="F28" i="46"/>
  <c r="G28" i="46"/>
  <c r="H28" i="46"/>
  <c r="I28" i="46"/>
  <c r="J28" i="46"/>
  <c r="K28" i="46"/>
  <c r="L28" i="46"/>
  <c r="M28" i="46"/>
  <c r="N28" i="46"/>
  <c r="O28" i="46"/>
  <c r="P28" i="46"/>
  <c r="Q28" i="46"/>
  <c r="R28" i="46"/>
  <c r="S28" i="46"/>
  <c r="T28" i="46"/>
  <c r="U28" i="46"/>
  <c r="B29" i="46"/>
  <c r="C29" i="46"/>
  <c r="D29" i="46"/>
  <c r="E29" i="46"/>
  <c r="F29" i="46"/>
  <c r="G29" i="46"/>
  <c r="H29" i="46"/>
  <c r="I29" i="46"/>
  <c r="J29" i="46"/>
  <c r="K29" i="46"/>
  <c r="L29" i="46"/>
  <c r="M29" i="46"/>
  <c r="N29" i="46"/>
  <c r="O29" i="46"/>
  <c r="P29" i="46"/>
  <c r="Q29" i="46"/>
  <c r="R29" i="46"/>
  <c r="S29" i="46"/>
  <c r="T29" i="46"/>
  <c r="U29" i="46"/>
  <c r="B30" i="46"/>
  <c r="C30" i="46"/>
  <c r="D30" i="46"/>
  <c r="E30" i="46"/>
  <c r="F30" i="46"/>
  <c r="G30" i="46"/>
  <c r="H30" i="46"/>
  <c r="I30" i="46"/>
  <c r="J30" i="46"/>
  <c r="K30" i="46"/>
  <c r="L30" i="46"/>
  <c r="M30" i="46"/>
  <c r="N30" i="46"/>
  <c r="O30" i="46"/>
  <c r="P30" i="46"/>
  <c r="Q30" i="46"/>
  <c r="R30" i="46"/>
  <c r="S30" i="46"/>
  <c r="T30" i="46"/>
  <c r="U30" i="46"/>
  <c r="B31" i="46"/>
  <c r="C31" i="46"/>
  <c r="D31" i="46"/>
  <c r="E31" i="46"/>
  <c r="F31" i="46"/>
  <c r="G31" i="46"/>
  <c r="H31" i="46"/>
  <c r="I31" i="46"/>
  <c r="J31" i="46"/>
  <c r="K31" i="46"/>
  <c r="L31" i="46"/>
  <c r="M31" i="46"/>
  <c r="N31" i="46"/>
  <c r="O31" i="46"/>
  <c r="P31" i="46"/>
  <c r="Q31" i="46"/>
  <c r="R31" i="46"/>
  <c r="S31" i="46"/>
  <c r="T31" i="46"/>
  <c r="U31" i="46"/>
  <c r="B32" i="46"/>
  <c r="C32" i="46"/>
  <c r="D32" i="46"/>
  <c r="E32" i="46"/>
  <c r="F32" i="46"/>
  <c r="G32" i="46"/>
  <c r="H32" i="46"/>
  <c r="I32" i="46"/>
  <c r="J32" i="46"/>
  <c r="K32" i="46"/>
  <c r="L32" i="46"/>
  <c r="M32" i="46"/>
  <c r="N32" i="46"/>
  <c r="O32" i="46"/>
  <c r="P32" i="46"/>
  <c r="Q32" i="46"/>
  <c r="R32" i="46"/>
  <c r="S32" i="46"/>
  <c r="T32" i="46"/>
  <c r="U32" i="46"/>
  <c r="B33" i="46"/>
  <c r="C33" i="46"/>
  <c r="D33" i="46"/>
  <c r="E33" i="46"/>
  <c r="F33" i="46"/>
  <c r="G33" i="46"/>
  <c r="H33" i="46"/>
  <c r="I33" i="46"/>
  <c r="J33" i="46"/>
  <c r="K33" i="46"/>
  <c r="L33" i="46"/>
  <c r="M33" i="46"/>
  <c r="N33" i="46"/>
  <c r="O33" i="46"/>
  <c r="P33" i="46"/>
  <c r="Q33" i="46"/>
  <c r="R33" i="46"/>
  <c r="S33" i="46"/>
  <c r="T33" i="46"/>
  <c r="U33" i="46"/>
  <c r="B34" i="46"/>
  <c r="C34" i="46"/>
  <c r="D34" i="46"/>
  <c r="E34" i="46"/>
  <c r="F34" i="46"/>
  <c r="G34" i="46"/>
  <c r="H34" i="46"/>
  <c r="I34" i="46"/>
  <c r="J34" i="46"/>
  <c r="K34" i="46"/>
  <c r="L34" i="46"/>
  <c r="M34" i="46"/>
  <c r="N34" i="46"/>
  <c r="O34" i="46"/>
  <c r="P34" i="46"/>
  <c r="Q34" i="46"/>
  <c r="R34" i="46"/>
  <c r="S34" i="46"/>
  <c r="T34" i="46"/>
  <c r="U34" i="46"/>
  <c r="B35" i="46"/>
  <c r="C35" i="46"/>
  <c r="D35" i="46"/>
  <c r="E35" i="46"/>
  <c r="F35" i="46"/>
  <c r="G35" i="46"/>
  <c r="H35" i="46"/>
  <c r="I35" i="46"/>
  <c r="J35" i="46"/>
  <c r="K35" i="46"/>
  <c r="L35" i="46"/>
  <c r="M35" i="46"/>
  <c r="N35" i="46"/>
  <c r="O35" i="46"/>
  <c r="P35" i="46"/>
  <c r="Q35" i="46"/>
  <c r="R35" i="46"/>
  <c r="S35" i="46"/>
  <c r="T35" i="46"/>
  <c r="U35" i="46"/>
  <c r="B36" i="46"/>
  <c r="C36" i="46"/>
  <c r="D36" i="46"/>
  <c r="E36" i="46"/>
  <c r="F36" i="46"/>
  <c r="G36" i="46"/>
  <c r="H36" i="46"/>
  <c r="I36" i="46"/>
  <c r="J36" i="46"/>
  <c r="K36" i="46"/>
  <c r="L36" i="46"/>
  <c r="M36" i="46"/>
  <c r="N36" i="46"/>
  <c r="O36" i="46"/>
  <c r="P36" i="46"/>
  <c r="Q36" i="46"/>
  <c r="R36" i="46"/>
  <c r="S36" i="46"/>
  <c r="T36" i="46"/>
  <c r="U36" i="46"/>
  <c r="B37" i="46"/>
  <c r="C37" i="46"/>
  <c r="D37" i="46"/>
  <c r="E37" i="46"/>
  <c r="F37" i="46"/>
  <c r="G37" i="46"/>
  <c r="H37" i="46"/>
  <c r="I37" i="46"/>
  <c r="J37" i="46"/>
  <c r="K37" i="46"/>
  <c r="L37" i="46"/>
  <c r="M37" i="46"/>
  <c r="N37" i="46"/>
  <c r="O37" i="46"/>
  <c r="P37" i="46"/>
  <c r="Q37" i="46"/>
  <c r="R37" i="46"/>
  <c r="S37" i="46"/>
  <c r="T37" i="46"/>
  <c r="U37" i="46"/>
  <c r="B38" i="46"/>
  <c r="C38" i="46"/>
  <c r="D38" i="46"/>
  <c r="E38" i="46"/>
  <c r="F38" i="46"/>
  <c r="G38" i="46"/>
  <c r="H38" i="46"/>
  <c r="I38" i="46"/>
  <c r="J38" i="46"/>
  <c r="K38" i="46"/>
  <c r="L38" i="46"/>
  <c r="M38" i="46"/>
  <c r="N38" i="46"/>
  <c r="O38" i="46"/>
  <c r="P38" i="46"/>
  <c r="Q38" i="46"/>
  <c r="R38" i="46"/>
  <c r="S38" i="46"/>
  <c r="T38" i="46"/>
  <c r="U38" i="46"/>
  <c r="B39" i="46"/>
  <c r="C39" i="46"/>
  <c r="D39" i="46"/>
  <c r="E39" i="46"/>
  <c r="F39" i="46"/>
  <c r="G39" i="46"/>
  <c r="H39" i="46"/>
  <c r="I39" i="46"/>
  <c r="J39" i="46"/>
  <c r="K39" i="46"/>
  <c r="L39" i="46"/>
  <c r="M39" i="46"/>
  <c r="N39" i="46"/>
  <c r="O39" i="46"/>
  <c r="P39" i="46"/>
  <c r="Q39" i="46"/>
  <c r="R39" i="46"/>
  <c r="S39" i="46"/>
  <c r="T39" i="46"/>
  <c r="U39" i="46"/>
  <c r="B40" i="46"/>
  <c r="C40" i="46"/>
  <c r="D40" i="46"/>
  <c r="E40" i="46"/>
  <c r="F40" i="46"/>
  <c r="G40" i="46"/>
  <c r="H40" i="46"/>
  <c r="I40" i="46"/>
  <c r="J40" i="46"/>
  <c r="K40" i="46"/>
  <c r="L40" i="46"/>
  <c r="M40" i="46"/>
  <c r="N40" i="46"/>
  <c r="O40" i="46"/>
  <c r="P40" i="46"/>
  <c r="Q40" i="46"/>
  <c r="R40" i="46"/>
  <c r="S40" i="46"/>
  <c r="T40" i="46"/>
  <c r="U40" i="46"/>
  <c r="B41" i="46"/>
  <c r="C41" i="46"/>
  <c r="D41" i="46"/>
  <c r="E41" i="46"/>
  <c r="F41" i="46"/>
  <c r="G41" i="46"/>
  <c r="H41" i="46"/>
  <c r="I41" i="46"/>
  <c r="J41" i="46"/>
  <c r="K41" i="46"/>
  <c r="L41" i="46"/>
  <c r="M41" i="46"/>
  <c r="N41" i="46"/>
  <c r="O41" i="46"/>
  <c r="P41" i="46"/>
  <c r="Q41" i="46"/>
  <c r="R41" i="46"/>
  <c r="S41" i="46"/>
  <c r="T41" i="46"/>
  <c r="U41" i="46"/>
  <c r="B42" i="46"/>
  <c r="C42" i="46"/>
  <c r="D42" i="46"/>
  <c r="E42" i="46"/>
  <c r="F42" i="46"/>
  <c r="G42" i="46"/>
  <c r="H42" i="46"/>
  <c r="I42" i="46"/>
  <c r="J42" i="46"/>
  <c r="K42" i="46"/>
  <c r="L42" i="46"/>
  <c r="M42" i="46"/>
  <c r="N42" i="46"/>
  <c r="O42" i="46"/>
  <c r="P42" i="46"/>
  <c r="Q42" i="46"/>
  <c r="R42" i="46"/>
  <c r="S42" i="46"/>
  <c r="T42" i="46"/>
  <c r="U42" i="46"/>
  <c r="B43" i="46"/>
  <c r="C43" i="46"/>
  <c r="D43" i="46"/>
  <c r="E43" i="46"/>
  <c r="F43" i="46"/>
  <c r="G43" i="46"/>
  <c r="H43" i="46"/>
  <c r="I43" i="46"/>
  <c r="J43" i="46"/>
  <c r="K43" i="46"/>
  <c r="L43" i="46"/>
  <c r="M43" i="46"/>
  <c r="N43" i="46"/>
  <c r="O43" i="46"/>
  <c r="P43" i="46"/>
  <c r="Q43" i="46"/>
  <c r="R43" i="46"/>
  <c r="S43" i="46"/>
  <c r="T43" i="46"/>
  <c r="U43" i="46"/>
  <c r="B44" i="46"/>
  <c r="C44" i="46"/>
  <c r="D44" i="46"/>
  <c r="E44" i="46"/>
  <c r="F44" i="46"/>
  <c r="G44" i="46"/>
  <c r="H44" i="46"/>
  <c r="I44" i="46"/>
  <c r="J44" i="46"/>
  <c r="K44" i="46"/>
  <c r="L44" i="46"/>
  <c r="M44" i="46"/>
  <c r="N44" i="46"/>
  <c r="O44" i="46"/>
  <c r="P44" i="46"/>
  <c r="Q44" i="46"/>
  <c r="R44" i="46"/>
  <c r="S44" i="46"/>
  <c r="T44" i="46"/>
  <c r="U44" i="46"/>
  <c r="B45" i="46"/>
  <c r="C45" i="46"/>
  <c r="D45" i="46"/>
  <c r="E45" i="46"/>
  <c r="F45" i="46"/>
  <c r="G45" i="46"/>
  <c r="H45" i="46"/>
  <c r="I45" i="46"/>
  <c r="J45" i="46"/>
  <c r="K45" i="46"/>
  <c r="L45" i="46"/>
  <c r="M45" i="46"/>
  <c r="N45" i="46"/>
  <c r="O45" i="46"/>
  <c r="P45" i="46"/>
  <c r="Q45" i="46"/>
  <c r="R45" i="46"/>
  <c r="S45" i="46"/>
  <c r="T45" i="46"/>
  <c r="U45" i="46"/>
  <c r="B46" i="46"/>
  <c r="C46" i="46"/>
  <c r="D46" i="46"/>
  <c r="E46" i="46"/>
  <c r="F46" i="46"/>
  <c r="G46" i="46"/>
  <c r="H46" i="46"/>
  <c r="I46" i="46"/>
  <c r="J46" i="46"/>
  <c r="K46" i="46"/>
  <c r="L46" i="46"/>
  <c r="M46" i="46"/>
  <c r="N46" i="46"/>
  <c r="O46" i="46"/>
  <c r="P46" i="46"/>
  <c r="Q46" i="46"/>
  <c r="R46" i="46"/>
  <c r="S46" i="46"/>
  <c r="T46" i="46"/>
  <c r="U46" i="46"/>
  <c r="B47" i="46"/>
  <c r="C47" i="46"/>
  <c r="D47" i="46"/>
  <c r="E47" i="46"/>
  <c r="F47" i="46"/>
  <c r="G47" i="46"/>
  <c r="H47" i="46"/>
  <c r="I47" i="46"/>
  <c r="J47" i="46"/>
  <c r="K47" i="46"/>
  <c r="L47" i="46"/>
  <c r="M47" i="46"/>
  <c r="N47" i="46"/>
  <c r="O47" i="46"/>
  <c r="P47" i="46"/>
  <c r="Q47" i="46"/>
  <c r="R47" i="46"/>
  <c r="S47" i="46"/>
  <c r="T47" i="46"/>
  <c r="U47" i="46"/>
  <c r="B48" i="46"/>
  <c r="C48" i="46"/>
  <c r="D48" i="46"/>
  <c r="E48" i="46"/>
  <c r="F48" i="46"/>
  <c r="G48" i="46"/>
  <c r="H48" i="46"/>
  <c r="I48" i="46"/>
  <c r="J48" i="46"/>
  <c r="K48" i="46"/>
  <c r="L48" i="46"/>
  <c r="M48" i="46"/>
  <c r="N48" i="46"/>
  <c r="O48" i="46"/>
  <c r="P48" i="46"/>
  <c r="Q48" i="46"/>
  <c r="R48" i="46"/>
  <c r="S48" i="46"/>
  <c r="T48" i="46"/>
  <c r="U48" i="46"/>
  <c r="B49" i="46"/>
  <c r="C49" i="46"/>
  <c r="D49" i="46"/>
  <c r="E49" i="46"/>
  <c r="F49" i="46"/>
  <c r="G49" i="46"/>
  <c r="H49" i="46"/>
  <c r="I49" i="46"/>
  <c r="J49" i="46"/>
  <c r="K49" i="46"/>
  <c r="L49" i="46"/>
  <c r="M49" i="46"/>
  <c r="N49" i="46"/>
  <c r="O49" i="46"/>
  <c r="P49" i="46"/>
  <c r="Q49" i="46"/>
  <c r="R49" i="46"/>
  <c r="S49" i="46"/>
  <c r="T49" i="46"/>
  <c r="U49" i="46"/>
  <c r="B50" i="46"/>
  <c r="C50" i="46"/>
  <c r="D50" i="46"/>
  <c r="E50" i="46"/>
  <c r="F50" i="46"/>
  <c r="G50" i="46"/>
  <c r="H50" i="46"/>
  <c r="I50" i="46"/>
  <c r="J50" i="46"/>
  <c r="K50" i="46"/>
  <c r="L50" i="46"/>
  <c r="M50" i="46"/>
  <c r="N50" i="46"/>
  <c r="O50" i="46"/>
  <c r="P50" i="46"/>
  <c r="Q50" i="46"/>
  <c r="R50" i="46"/>
  <c r="S50" i="46"/>
  <c r="T50" i="46"/>
  <c r="U50" i="46"/>
  <c r="B51" i="46"/>
  <c r="C51" i="46"/>
  <c r="D51" i="46"/>
  <c r="E51" i="46"/>
  <c r="F51" i="46"/>
  <c r="G51" i="46"/>
  <c r="H51" i="46"/>
  <c r="I51" i="46"/>
  <c r="J51" i="46"/>
  <c r="K51" i="46"/>
  <c r="L51" i="46"/>
  <c r="M51" i="46"/>
  <c r="N51" i="46"/>
  <c r="O51" i="46"/>
  <c r="P51" i="46"/>
  <c r="Q51" i="46"/>
  <c r="R51" i="46"/>
  <c r="S51" i="46"/>
  <c r="T51" i="46"/>
  <c r="U51" i="46"/>
  <c r="B52" i="46"/>
  <c r="C52" i="46"/>
  <c r="D52" i="46"/>
  <c r="E52" i="46"/>
  <c r="F52" i="46"/>
  <c r="G52" i="46"/>
  <c r="H52" i="46"/>
  <c r="I52" i="46"/>
  <c r="J52" i="46"/>
  <c r="K52" i="46"/>
  <c r="L52" i="46"/>
  <c r="M52" i="46"/>
  <c r="N52" i="46"/>
  <c r="O52" i="46"/>
  <c r="P52" i="46"/>
  <c r="Q52" i="46"/>
  <c r="R52" i="46"/>
  <c r="S52" i="46"/>
  <c r="T52" i="46"/>
  <c r="U52" i="46"/>
  <c r="B53" i="46"/>
  <c r="C53" i="46"/>
  <c r="D53" i="46"/>
  <c r="E53" i="46"/>
  <c r="F53" i="46"/>
  <c r="G53" i="46"/>
  <c r="H53" i="46"/>
  <c r="I53" i="46"/>
  <c r="J53" i="46"/>
  <c r="K53" i="46"/>
  <c r="L53" i="46"/>
  <c r="M53" i="46"/>
  <c r="N53" i="46"/>
  <c r="O53" i="46"/>
  <c r="P53" i="46"/>
  <c r="Q53" i="46"/>
  <c r="R53" i="46"/>
  <c r="S53" i="46"/>
  <c r="T53" i="46"/>
  <c r="U53" i="46"/>
  <c r="B54" i="46"/>
  <c r="C54" i="46"/>
  <c r="D54" i="46"/>
  <c r="E54" i="46"/>
  <c r="F54" i="46"/>
  <c r="G54" i="46"/>
  <c r="H54" i="46"/>
  <c r="I54" i="46"/>
  <c r="J54" i="46"/>
  <c r="K54" i="46"/>
  <c r="L54" i="46"/>
  <c r="M54" i="46"/>
  <c r="N54" i="46"/>
  <c r="O54" i="46"/>
  <c r="P54" i="46"/>
  <c r="Q54" i="46"/>
  <c r="R54" i="46"/>
  <c r="S54" i="46"/>
  <c r="T54" i="46"/>
  <c r="U54" i="46"/>
  <c r="B55" i="46"/>
  <c r="C55" i="46"/>
  <c r="D55" i="46"/>
  <c r="E55" i="46"/>
  <c r="F55" i="46"/>
  <c r="G55" i="46"/>
  <c r="H55" i="46"/>
  <c r="I55" i="46"/>
  <c r="J55" i="46"/>
  <c r="K55" i="46"/>
  <c r="L55" i="46"/>
  <c r="M55" i="46"/>
  <c r="N55" i="46"/>
  <c r="O55" i="46"/>
  <c r="P55" i="46"/>
  <c r="Q55" i="46"/>
  <c r="R55" i="46"/>
  <c r="S55" i="46"/>
  <c r="T55" i="46"/>
  <c r="U55" i="46"/>
  <c r="B56" i="46"/>
  <c r="C56" i="46"/>
  <c r="D56" i="46"/>
  <c r="E56" i="46"/>
  <c r="F56" i="46"/>
  <c r="G56" i="46"/>
  <c r="H56" i="46"/>
  <c r="I56" i="46"/>
  <c r="J56" i="46"/>
  <c r="K56" i="46"/>
  <c r="L56" i="46"/>
  <c r="M56" i="46"/>
  <c r="N56" i="46"/>
  <c r="O56" i="46"/>
  <c r="P56" i="46"/>
  <c r="Q56" i="46"/>
  <c r="R56" i="46"/>
  <c r="S56" i="46"/>
  <c r="T56" i="46"/>
  <c r="U56" i="46"/>
  <c r="B57" i="46"/>
  <c r="C57" i="46"/>
  <c r="D57" i="46"/>
  <c r="E57" i="46"/>
  <c r="F57" i="46"/>
  <c r="G57" i="46"/>
  <c r="H57" i="46"/>
  <c r="I57" i="46"/>
  <c r="J57" i="46"/>
  <c r="K57" i="46"/>
  <c r="L57" i="46"/>
  <c r="M57" i="46"/>
  <c r="N57" i="46"/>
  <c r="O57" i="46"/>
  <c r="P57" i="46"/>
  <c r="Q57" i="46"/>
  <c r="R57" i="46"/>
  <c r="S57" i="46"/>
  <c r="T57" i="46"/>
  <c r="U57" i="46"/>
  <c r="B58" i="46"/>
  <c r="C58" i="46"/>
  <c r="D58" i="46"/>
  <c r="E58" i="46"/>
  <c r="F58" i="46"/>
  <c r="G58" i="46"/>
  <c r="H58" i="46"/>
  <c r="I58" i="46"/>
  <c r="J58" i="46"/>
  <c r="K58" i="46"/>
  <c r="L58" i="46"/>
  <c r="M58" i="46"/>
  <c r="N58" i="46"/>
  <c r="O58" i="46"/>
  <c r="P58" i="46"/>
  <c r="Q58" i="46"/>
  <c r="R58" i="46"/>
  <c r="S58" i="46"/>
  <c r="T58" i="46"/>
  <c r="U58" i="46"/>
  <c r="B59" i="46"/>
  <c r="C59" i="46"/>
  <c r="D59" i="46"/>
  <c r="E59" i="46"/>
  <c r="F59" i="46"/>
  <c r="G59" i="46"/>
  <c r="H59" i="46"/>
  <c r="I59" i="46"/>
  <c r="J59" i="46"/>
  <c r="K59" i="46"/>
  <c r="L59" i="46"/>
  <c r="M59" i="46"/>
  <c r="N59" i="46"/>
  <c r="O59" i="46"/>
  <c r="P59" i="46"/>
  <c r="Q59" i="46"/>
  <c r="R59" i="46"/>
  <c r="S59" i="46"/>
  <c r="T59" i="46"/>
  <c r="U59" i="46"/>
  <c r="B60" i="46"/>
  <c r="C60" i="46"/>
  <c r="D60" i="46"/>
  <c r="E60" i="46"/>
  <c r="F60" i="46"/>
  <c r="G60" i="46"/>
  <c r="H60" i="46"/>
  <c r="I60" i="46"/>
  <c r="J60" i="46"/>
  <c r="K60" i="46"/>
  <c r="L60" i="46"/>
  <c r="M60" i="46"/>
  <c r="N60" i="46"/>
  <c r="O60" i="46"/>
  <c r="P60" i="46"/>
  <c r="Q60" i="46"/>
  <c r="R60" i="46"/>
  <c r="S60" i="46"/>
  <c r="T60" i="46"/>
  <c r="U60" i="46"/>
  <c r="B61" i="46"/>
  <c r="C61" i="46"/>
  <c r="D61" i="46"/>
  <c r="E61" i="46"/>
  <c r="F61" i="46"/>
  <c r="G61" i="46"/>
  <c r="H61" i="46"/>
  <c r="I61" i="46"/>
  <c r="J61" i="46"/>
  <c r="K61" i="46"/>
  <c r="L61" i="46"/>
  <c r="M61" i="46"/>
  <c r="N61" i="46"/>
  <c r="O61" i="46"/>
  <c r="P61" i="46"/>
  <c r="Q61" i="46"/>
  <c r="R61" i="46"/>
  <c r="S61" i="46"/>
  <c r="T61" i="46"/>
  <c r="U61" i="46"/>
  <c r="B62" i="46"/>
  <c r="C62" i="46"/>
  <c r="D62" i="46"/>
  <c r="E62" i="46"/>
  <c r="F62" i="46"/>
  <c r="G62" i="46"/>
  <c r="H62" i="46"/>
  <c r="I62" i="46"/>
  <c r="J62" i="46"/>
  <c r="K62" i="46"/>
  <c r="L62" i="46"/>
  <c r="M62" i="46"/>
  <c r="N62" i="46"/>
  <c r="O62" i="46"/>
  <c r="P62" i="46"/>
  <c r="Q62" i="46"/>
  <c r="R62" i="46"/>
  <c r="S62" i="46"/>
  <c r="T62" i="46"/>
  <c r="U62" i="46"/>
  <c r="B63" i="46"/>
  <c r="C63" i="46"/>
  <c r="D63" i="46"/>
  <c r="E63" i="46"/>
  <c r="F63" i="46"/>
  <c r="G63" i="46"/>
  <c r="H63" i="46"/>
  <c r="I63" i="46"/>
  <c r="J63" i="46"/>
  <c r="K63" i="46"/>
  <c r="L63" i="46"/>
  <c r="M63" i="46"/>
  <c r="N63" i="46"/>
  <c r="O63" i="46"/>
  <c r="P63" i="46"/>
  <c r="Q63" i="46"/>
  <c r="R63" i="46"/>
  <c r="S63" i="46"/>
  <c r="T63" i="46"/>
  <c r="U63" i="46"/>
  <c r="B64" i="46"/>
  <c r="C64" i="46"/>
  <c r="D64" i="46"/>
  <c r="E64" i="46"/>
  <c r="F64" i="46"/>
  <c r="G64" i="46"/>
  <c r="H64" i="46"/>
  <c r="I64" i="46"/>
  <c r="J64" i="46"/>
  <c r="K64" i="46"/>
  <c r="L64" i="46"/>
  <c r="M64" i="46"/>
  <c r="N64" i="46"/>
  <c r="O64" i="46"/>
  <c r="P64" i="46"/>
  <c r="Q64" i="46"/>
  <c r="R64" i="46"/>
  <c r="S64" i="46"/>
  <c r="T64" i="46"/>
  <c r="U64" i="46"/>
  <c r="B65" i="46"/>
  <c r="C65" i="46"/>
  <c r="D65" i="46"/>
  <c r="E65" i="46"/>
  <c r="F65" i="46"/>
  <c r="G65" i="46"/>
  <c r="H65" i="46"/>
  <c r="I65" i="46"/>
  <c r="J65" i="46"/>
  <c r="K65" i="46"/>
  <c r="L65" i="46"/>
  <c r="M65" i="46"/>
  <c r="N65" i="46"/>
  <c r="O65" i="46"/>
  <c r="P65" i="46"/>
  <c r="Q65" i="46"/>
  <c r="R65" i="46"/>
  <c r="S65" i="46"/>
  <c r="T65" i="46"/>
  <c r="U65" i="46"/>
  <c r="B66" i="46"/>
  <c r="C66" i="46"/>
  <c r="D66" i="46"/>
  <c r="E66" i="46"/>
  <c r="F66" i="46"/>
  <c r="G66" i="46"/>
  <c r="H66" i="46"/>
  <c r="I66" i="46"/>
  <c r="J66" i="46"/>
  <c r="K66" i="46"/>
  <c r="L66" i="46"/>
  <c r="M66" i="46"/>
  <c r="N66" i="46"/>
  <c r="O66" i="46"/>
  <c r="P66" i="46"/>
  <c r="Q66" i="46"/>
  <c r="R66" i="46"/>
  <c r="S66" i="46"/>
  <c r="T66" i="46"/>
  <c r="U66" i="46"/>
  <c r="B67" i="46"/>
  <c r="C67" i="46"/>
  <c r="D67" i="46"/>
  <c r="E67" i="46"/>
  <c r="F67" i="46"/>
  <c r="G67" i="46"/>
  <c r="H67" i="46"/>
  <c r="I67" i="46"/>
  <c r="J67" i="46"/>
  <c r="K67" i="46"/>
  <c r="L67" i="46"/>
  <c r="M67" i="46"/>
  <c r="N67" i="46"/>
  <c r="O67" i="46"/>
  <c r="P67" i="46"/>
  <c r="Q67" i="46"/>
  <c r="R67" i="46"/>
  <c r="S67" i="46"/>
  <c r="T67" i="46"/>
  <c r="U67" i="46"/>
  <c r="B68" i="46"/>
  <c r="C68" i="46"/>
  <c r="D68" i="46"/>
  <c r="E68" i="46"/>
  <c r="F68" i="46"/>
  <c r="G68" i="46"/>
  <c r="H68" i="46"/>
  <c r="I68" i="46"/>
  <c r="J68" i="46"/>
  <c r="K68" i="46"/>
  <c r="L68" i="46"/>
  <c r="M68" i="46"/>
  <c r="N68" i="46"/>
  <c r="O68" i="46"/>
  <c r="P68" i="46"/>
  <c r="Q68" i="46"/>
  <c r="R68" i="46"/>
  <c r="S68" i="46"/>
  <c r="T68" i="46"/>
  <c r="U68" i="46"/>
  <c r="B69" i="46"/>
  <c r="C69" i="46"/>
  <c r="D69" i="46"/>
  <c r="E69" i="46"/>
  <c r="F69" i="46"/>
  <c r="G69" i="46"/>
  <c r="H69" i="46"/>
  <c r="I69" i="46"/>
  <c r="J69" i="46"/>
  <c r="K69" i="46"/>
  <c r="L69" i="46"/>
  <c r="M69" i="46"/>
  <c r="N69" i="46"/>
  <c r="O69" i="46"/>
  <c r="P69" i="46"/>
  <c r="Q69" i="46"/>
  <c r="R69" i="46"/>
  <c r="S69" i="46"/>
  <c r="T69" i="46"/>
  <c r="U69" i="46"/>
  <c r="B70" i="46"/>
  <c r="C70" i="46"/>
  <c r="D70" i="46"/>
  <c r="E70" i="46"/>
  <c r="F70" i="46"/>
  <c r="G70" i="46"/>
  <c r="H70" i="46"/>
  <c r="I70" i="46"/>
  <c r="J70" i="46"/>
  <c r="K70" i="46"/>
  <c r="L70" i="46"/>
  <c r="M70" i="46"/>
  <c r="N70" i="46"/>
  <c r="O70" i="46"/>
  <c r="P70" i="46"/>
  <c r="Q70" i="46"/>
  <c r="R70" i="46"/>
  <c r="S70" i="46"/>
  <c r="T70" i="46"/>
  <c r="U70" i="46"/>
  <c r="B71" i="46"/>
  <c r="C71" i="46"/>
  <c r="D71" i="46"/>
  <c r="E71" i="46"/>
  <c r="F71" i="46"/>
  <c r="G71" i="46"/>
  <c r="H71" i="46"/>
  <c r="I71" i="46"/>
  <c r="J71" i="46"/>
  <c r="K71" i="46"/>
  <c r="L71" i="46"/>
  <c r="M71" i="46"/>
  <c r="N71" i="46"/>
  <c r="O71" i="46"/>
  <c r="P71" i="46"/>
  <c r="Q71" i="46"/>
  <c r="R71" i="46"/>
  <c r="S71" i="46"/>
  <c r="T71" i="46"/>
  <c r="U71" i="46"/>
  <c r="B72" i="46"/>
  <c r="C72" i="46"/>
  <c r="D72" i="46"/>
  <c r="E72" i="46"/>
  <c r="F72" i="46"/>
  <c r="G72" i="46"/>
  <c r="H72" i="46"/>
  <c r="I72" i="46"/>
  <c r="J72" i="46"/>
  <c r="K72" i="46"/>
  <c r="L72" i="46"/>
  <c r="M72" i="46"/>
  <c r="N72" i="46"/>
  <c r="O72" i="46"/>
  <c r="P72" i="46"/>
  <c r="Q72" i="46"/>
  <c r="R72" i="46"/>
  <c r="S72" i="46"/>
  <c r="T72" i="46"/>
  <c r="U72" i="46"/>
  <c r="B73" i="46"/>
  <c r="C73" i="46"/>
  <c r="D73" i="46"/>
  <c r="E73" i="46"/>
  <c r="F73" i="46"/>
  <c r="G73" i="46"/>
  <c r="H73" i="46"/>
  <c r="I73" i="46"/>
  <c r="J73" i="46"/>
  <c r="K73" i="46"/>
  <c r="L73" i="46"/>
  <c r="M73" i="46"/>
  <c r="N73" i="46"/>
  <c r="O73" i="46"/>
  <c r="P73" i="46"/>
  <c r="Q73" i="46"/>
  <c r="R73" i="46"/>
  <c r="S73" i="46"/>
  <c r="T73" i="46"/>
  <c r="U73" i="46"/>
  <c r="B74" i="46"/>
  <c r="C74" i="46"/>
  <c r="D74" i="46"/>
  <c r="E74" i="46"/>
  <c r="F74" i="46"/>
  <c r="G74" i="46"/>
  <c r="H74" i="46"/>
  <c r="I74" i="46"/>
  <c r="J74" i="46"/>
  <c r="K74" i="46"/>
  <c r="L74" i="46"/>
  <c r="M74" i="46"/>
  <c r="N74" i="46"/>
  <c r="O74" i="46"/>
  <c r="P74" i="46"/>
  <c r="Q74" i="46"/>
  <c r="R74" i="46"/>
  <c r="S74" i="46"/>
  <c r="T74" i="46"/>
  <c r="U74" i="46"/>
  <c r="B75" i="46"/>
  <c r="C75" i="46"/>
  <c r="D75" i="46"/>
  <c r="E75" i="46"/>
  <c r="F75" i="46"/>
  <c r="G75" i="46"/>
  <c r="H75" i="46"/>
  <c r="I75" i="46"/>
  <c r="J75" i="46"/>
  <c r="K75" i="46"/>
  <c r="L75" i="46"/>
  <c r="M75" i="46"/>
  <c r="N75" i="46"/>
  <c r="O75" i="46"/>
  <c r="P75" i="46"/>
  <c r="Q75" i="46"/>
  <c r="R75" i="46"/>
  <c r="S75" i="46"/>
  <c r="T75" i="46"/>
  <c r="U75" i="46"/>
  <c r="B76" i="46"/>
  <c r="C76" i="46"/>
  <c r="D76" i="46"/>
  <c r="E76" i="46"/>
  <c r="F76" i="46"/>
  <c r="G76" i="46"/>
  <c r="H76" i="46"/>
  <c r="I76" i="46"/>
  <c r="J76" i="46"/>
  <c r="K76" i="46"/>
  <c r="L76" i="46"/>
  <c r="M76" i="46"/>
  <c r="N76" i="46"/>
  <c r="O76" i="46"/>
  <c r="P76" i="46"/>
  <c r="Q76" i="46"/>
  <c r="R76" i="46"/>
  <c r="S76" i="46"/>
  <c r="T76" i="46"/>
  <c r="U76" i="46"/>
  <c r="B77" i="46"/>
  <c r="C77" i="46"/>
  <c r="D77" i="46"/>
  <c r="E77" i="46"/>
  <c r="F77" i="46"/>
  <c r="G77" i="46"/>
  <c r="H77" i="46"/>
  <c r="I77" i="46"/>
  <c r="J77" i="46"/>
  <c r="K77" i="46"/>
  <c r="L77" i="46"/>
  <c r="M77" i="46"/>
  <c r="N77" i="46"/>
  <c r="O77" i="46"/>
  <c r="P77" i="46"/>
  <c r="Q77" i="46"/>
  <c r="R77" i="46"/>
  <c r="S77" i="46"/>
  <c r="T77" i="46"/>
  <c r="U77" i="46"/>
  <c r="B78" i="46"/>
  <c r="C78" i="46"/>
  <c r="D78" i="46"/>
  <c r="E78" i="46"/>
  <c r="F78" i="46"/>
  <c r="G78" i="46"/>
  <c r="H78" i="46"/>
  <c r="I78" i="46"/>
  <c r="J78" i="46"/>
  <c r="K78" i="46"/>
  <c r="L78" i="46"/>
  <c r="M78" i="46"/>
  <c r="N78" i="46"/>
  <c r="O78" i="46"/>
  <c r="P78" i="46"/>
  <c r="Q78" i="46"/>
  <c r="R78" i="46"/>
  <c r="S78" i="46"/>
  <c r="T78" i="46"/>
  <c r="U78" i="46"/>
  <c r="B79" i="46"/>
  <c r="C79" i="46"/>
  <c r="D79" i="46"/>
  <c r="E79" i="46"/>
  <c r="F79" i="46"/>
  <c r="G79" i="46"/>
  <c r="H79" i="46"/>
  <c r="I79" i="46"/>
  <c r="J79" i="46"/>
  <c r="K79" i="46"/>
  <c r="L79" i="46"/>
  <c r="M79" i="46"/>
  <c r="N79" i="46"/>
  <c r="O79" i="46"/>
  <c r="P79" i="46"/>
  <c r="Q79" i="46"/>
  <c r="R79" i="46"/>
  <c r="S79" i="46"/>
  <c r="T79" i="46"/>
  <c r="U79" i="46"/>
  <c r="B80" i="46"/>
  <c r="C80" i="46"/>
  <c r="D80" i="46"/>
  <c r="E80" i="46"/>
  <c r="F80" i="46"/>
  <c r="G80" i="46"/>
  <c r="H80" i="46"/>
  <c r="I80" i="46"/>
  <c r="J80" i="46"/>
  <c r="K80" i="46"/>
  <c r="L80" i="46"/>
  <c r="M80" i="46"/>
  <c r="N80" i="46"/>
  <c r="O80" i="46"/>
  <c r="P80" i="46"/>
  <c r="Q80" i="46"/>
  <c r="R80" i="46"/>
  <c r="S80" i="46"/>
  <c r="T80" i="46"/>
  <c r="U80" i="46"/>
  <c r="B81" i="46"/>
  <c r="C81" i="46"/>
  <c r="D81" i="46"/>
  <c r="E81" i="46"/>
  <c r="F81" i="46"/>
  <c r="G81" i="46"/>
  <c r="H81" i="46"/>
  <c r="I81" i="46"/>
  <c r="J81" i="46"/>
  <c r="K81" i="46"/>
  <c r="L81" i="46"/>
  <c r="M81" i="46"/>
  <c r="N81" i="46"/>
  <c r="O81" i="46"/>
  <c r="P81" i="46"/>
  <c r="Q81" i="46"/>
  <c r="R81" i="46"/>
  <c r="S81" i="46"/>
  <c r="T81" i="46"/>
  <c r="U81" i="46"/>
  <c r="B82" i="46"/>
  <c r="C82" i="46"/>
  <c r="D82" i="46"/>
  <c r="E82" i="46"/>
  <c r="F82" i="46"/>
  <c r="G82" i="46"/>
  <c r="H82" i="46"/>
  <c r="I82" i="46"/>
  <c r="J82" i="46"/>
  <c r="K82" i="46"/>
  <c r="L82" i="46"/>
  <c r="M82" i="46"/>
  <c r="N82" i="46"/>
  <c r="O82" i="46"/>
  <c r="P82" i="46"/>
  <c r="Q82" i="46"/>
  <c r="R82" i="46"/>
  <c r="S82" i="46"/>
  <c r="T82" i="46"/>
  <c r="U82" i="46"/>
  <c r="B83" i="46"/>
  <c r="C83" i="46"/>
  <c r="D83" i="46"/>
  <c r="E83" i="46"/>
  <c r="F83" i="46"/>
  <c r="G83" i="46"/>
  <c r="H83" i="46"/>
  <c r="I83" i="46"/>
  <c r="J83" i="46"/>
  <c r="K83" i="46"/>
  <c r="L83" i="46"/>
  <c r="M83" i="46"/>
  <c r="N83" i="46"/>
  <c r="O83" i="46"/>
  <c r="P83" i="46"/>
  <c r="Q83" i="46"/>
  <c r="R83" i="46"/>
  <c r="S83" i="46"/>
  <c r="T83" i="46"/>
  <c r="U83" i="46"/>
  <c r="B84" i="46"/>
  <c r="C84" i="46"/>
  <c r="D84" i="46"/>
  <c r="E84" i="46"/>
  <c r="F84" i="46"/>
  <c r="G84" i="46"/>
  <c r="H84" i="46"/>
  <c r="I84" i="46"/>
  <c r="J84" i="46"/>
  <c r="K84" i="46"/>
  <c r="L84" i="46"/>
  <c r="M84" i="46"/>
  <c r="N84" i="46"/>
  <c r="O84" i="46"/>
  <c r="P84" i="46"/>
  <c r="Q84" i="46"/>
  <c r="R84" i="46"/>
  <c r="S84" i="46"/>
  <c r="T84" i="46"/>
  <c r="U84" i="46"/>
  <c r="B85" i="46"/>
  <c r="C85" i="46"/>
  <c r="D85" i="46"/>
  <c r="E85" i="46"/>
  <c r="F85" i="46"/>
  <c r="G85" i="46"/>
  <c r="H85" i="46"/>
  <c r="I85" i="46"/>
  <c r="J85" i="46"/>
  <c r="K85" i="46"/>
  <c r="L85" i="46"/>
  <c r="M85" i="46"/>
  <c r="N85" i="46"/>
  <c r="O85" i="46"/>
  <c r="P85" i="46"/>
  <c r="Q85" i="46"/>
  <c r="R85" i="46"/>
  <c r="S85" i="46"/>
  <c r="T85" i="46"/>
  <c r="U85" i="46"/>
  <c r="B86" i="46"/>
  <c r="C86" i="46"/>
  <c r="D86" i="46"/>
  <c r="E86" i="46"/>
  <c r="F86" i="46"/>
  <c r="G86" i="46"/>
  <c r="H86" i="46"/>
  <c r="I86" i="46"/>
  <c r="J86" i="46"/>
  <c r="K86" i="46"/>
  <c r="L86" i="46"/>
  <c r="M86" i="46"/>
  <c r="N86" i="46"/>
  <c r="O86" i="46"/>
  <c r="P86" i="46"/>
  <c r="Q86" i="46"/>
  <c r="R86" i="46"/>
  <c r="S86" i="46"/>
  <c r="T86" i="46"/>
  <c r="U86" i="46"/>
  <c r="B87" i="46"/>
  <c r="C87" i="46"/>
  <c r="D87" i="46"/>
  <c r="E87" i="46"/>
  <c r="F87" i="46"/>
  <c r="G87" i="46"/>
  <c r="H87" i="46"/>
  <c r="I87" i="46"/>
  <c r="J87" i="46"/>
  <c r="K87" i="46"/>
  <c r="L87" i="46"/>
  <c r="M87" i="46"/>
  <c r="N87" i="46"/>
  <c r="O87" i="46"/>
  <c r="P87" i="46"/>
  <c r="Q87" i="46"/>
  <c r="R87" i="46"/>
  <c r="S87" i="46"/>
  <c r="T87" i="46"/>
  <c r="U87" i="46"/>
  <c r="B88" i="46"/>
  <c r="C88" i="46"/>
  <c r="D88" i="46"/>
  <c r="E88" i="46"/>
  <c r="F88" i="46"/>
  <c r="G88" i="46"/>
  <c r="H88" i="46"/>
  <c r="I88" i="46"/>
  <c r="J88" i="46"/>
  <c r="K88" i="46"/>
  <c r="L88" i="46"/>
  <c r="M88" i="46"/>
  <c r="N88" i="46"/>
  <c r="O88" i="46"/>
  <c r="P88" i="46"/>
  <c r="Q88" i="46"/>
  <c r="R88" i="46"/>
  <c r="S88" i="46"/>
  <c r="T88" i="46"/>
  <c r="U88" i="46"/>
  <c r="B89" i="46"/>
  <c r="C89" i="46"/>
  <c r="D89" i="46"/>
  <c r="E89" i="46"/>
  <c r="F89" i="46"/>
  <c r="G89" i="46"/>
  <c r="H89" i="46"/>
  <c r="I89" i="46"/>
  <c r="J89" i="46"/>
  <c r="K89" i="46"/>
  <c r="L89" i="46"/>
  <c r="M89" i="46"/>
  <c r="N89" i="46"/>
  <c r="O89" i="46"/>
  <c r="P89" i="46"/>
  <c r="Q89" i="46"/>
  <c r="R89" i="46"/>
  <c r="S89" i="46"/>
  <c r="T89" i="46"/>
  <c r="U89" i="46"/>
  <c r="B90" i="46"/>
  <c r="C90" i="46"/>
  <c r="D90" i="46"/>
  <c r="E90" i="46"/>
  <c r="F90" i="46"/>
  <c r="G90" i="46"/>
  <c r="H90" i="46"/>
  <c r="I90" i="46"/>
  <c r="J90" i="46"/>
  <c r="K90" i="46"/>
  <c r="L90" i="46"/>
  <c r="M90" i="46"/>
  <c r="N90" i="46"/>
  <c r="O90" i="46"/>
  <c r="P90" i="46"/>
  <c r="Q90" i="46"/>
  <c r="R90" i="46"/>
  <c r="S90" i="46"/>
  <c r="T90" i="46"/>
  <c r="U90" i="46"/>
  <c r="B91" i="46"/>
  <c r="C91" i="46"/>
  <c r="D91" i="46"/>
  <c r="E91" i="46"/>
  <c r="F91" i="46"/>
  <c r="G91" i="46"/>
  <c r="H91" i="46"/>
  <c r="I91" i="46"/>
  <c r="J91" i="46"/>
  <c r="K91" i="46"/>
  <c r="L91" i="46"/>
  <c r="M91" i="46"/>
  <c r="N91" i="46"/>
  <c r="O91" i="46"/>
  <c r="P91" i="46"/>
  <c r="Q91" i="46"/>
  <c r="R91" i="46"/>
  <c r="S91" i="46"/>
  <c r="T91" i="46"/>
  <c r="U91" i="46"/>
  <c r="B92" i="46"/>
  <c r="C92" i="46"/>
  <c r="D92" i="46"/>
  <c r="E92" i="46"/>
  <c r="F92" i="46"/>
  <c r="G92" i="46"/>
  <c r="H92" i="46"/>
  <c r="I92" i="46"/>
  <c r="J92" i="46"/>
  <c r="K92" i="46"/>
  <c r="L92" i="46"/>
  <c r="M92" i="46"/>
  <c r="N92" i="46"/>
  <c r="O92" i="46"/>
  <c r="P92" i="46"/>
  <c r="Q92" i="46"/>
  <c r="R92" i="46"/>
  <c r="S92" i="46"/>
  <c r="T92" i="46"/>
  <c r="U92" i="46"/>
  <c r="B93" i="46"/>
  <c r="C93" i="46"/>
  <c r="D93" i="46"/>
  <c r="E93" i="46"/>
  <c r="F93" i="46"/>
  <c r="G93" i="46"/>
  <c r="H93" i="46"/>
  <c r="I93" i="46"/>
  <c r="J93" i="46"/>
  <c r="K93" i="46"/>
  <c r="L93" i="46"/>
  <c r="M93" i="46"/>
  <c r="N93" i="46"/>
  <c r="O93" i="46"/>
  <c r="P93" i="46"/>
  <c r="Q93" i="46"/>
  <c r="R93" i="46"/>
  <c r="S93" i="46"/>
  <c r="T93" i="46"/>
  <c r="U93" i="46"/>
  <c r="B94" i="46"/>
  <c r="C94" i="46"/>
  <c r="D94" i="46"/>
  <c r="E94" i="46"/>
  <c r="F94" i="46"/>
  <c r="G94" i="46"/>
  <c r="H94" i="46"/>
  <c r="I94" i="46"/>
  <c r="J94" i="46"/>
  <c r="K94" i="46"/>
  <c r="L94" i="46"/>
  <c r="M94" i="46"/>
  <c r="N94" i="46"/>
  <c r="O94" i="46"/>
  <c r="P94" i="46"/>
  <c r="Q94" i="46"/>
  <c r="R94" i="46"/>
  <c r="S94" i="46"/>
  <c r="T94" i="46"/>
  <c r="U94" i="46"/>
  <c r="B95" i="46"/>
  <c r="C95" i="46"/>
  <c r="D95" i="46"/>
  <c r="E95" i="46"/>
  <c r="F95" i="46"/>
  <c r="G95" i="46"/>
  <c r="H95" i="46"/>
  <c r="I95" i="46"/>
  <c r="J95" i="46"/>
  <c r="K95" i="46"/>
  <c r="L95" i="46"/>
  <c r="M95" i="46"/>
  <c r="N95" i="46"/>
  <c r="O95" i="46"/>
  <c r="P95" i="46"/>
  <c r="Q95" i="46"/>
  <c r="R95" i="46"/>
  <c r="S95" i="46"/>
  <c r="T95" i="46"/>
  <c r="U95" i="46"/>
  <c r="B96" i="46"/>
  <c r="C96" i="46"/>
  <c r="D96" i="46"/>
  <c r="E96" i="46"/>
  <c r="F96" i="46"/>
  <c r="G96" i="46"/>
  <c r="H96" i="46"/>
  <c r="I96" i="46"/>
  <c r="J96" i="46"/>
  <c r="K96" i="46"/>
  <c r="L96" i="46"/>
  <c r="M96" i="46"/>
  <c r="N96" i="46"/>
  <c r="O96" i="46"/>
  <c r="P96" i="46"/>
  <c r="Q96" i="46"/>
  <c r="R96" i="46"/>
  <c r="S96" i="46"/>
  <c r="T96" i="46"/>
  <c r="U96" i="46"/>
  <c r="B97" i="46"/>
  <c r="C97" i="46"/>
  <c r="D97" i="46"/>
  <c r="E97" i="46"/>
  <c r="F97" i="46"/>
  <c r="G97" i="46"/>
  <c r="H97" i="46"/>
  <c r="I97" i="46"/>
  <c r="J97" i="46"/>
  <c r="K97" i="46"/>
  <c r="L97" i="46"/>
  <c r="M97" i="46"/>
  <c r="N97" i="46"/>
  <c r="O97" i="46"/>
  <c r="P97" i="46"/>
  <c r="Q97" i="46"/>
  <c r="R97" i="46"/>
  <c r="S97" i="46"/>
  <c r="T97" i="46"/>
  <c r="U97" i="46"/>
  <c r="B98" i="46"/>
  <c r="C98" i="46"/>
  <c r="D98" i="46"/>
  <c r="E98" i="46"/>
  <c r="F98" i="46"/>
  <c r="G98" i="46"/>
  <c r="H98" i="46"/>
  <c r="I98" i="46"/>
  <c r="J98" i="46"/>
  <c r="K98" i="46"/>
  <c r="L98" i="46"/>
  <c r="M98" i="46"/>
  <c r="N98" i="46"/>
  <c r="O98" i="46"/>
  <c r="P98" i="46"/>
  <c r="Q98" i="46"/>
  <c r="R98" i="46"/>
  <c r="S98" i="46"/>
  <c r="T98" i="46"/>
  <c r="U98" i="46"/>
  <c r="B99" i="46"/>
  <c r="C99" i="46"/>
  <c r="D99" i="46"/>
  <c r="E99" i="46"/>
  <c r="F99" i="46"/>
  <c r="G99" i="46"/>
  <c r="H99" i="46"/>
  <c r="I99" i="46"/>
  <c r="J99" i="46"/>
  <c r="K99" i="46"/>
  <c r="L99" i="46"/>
  <c r="M99" i="46"/>
  <c r="N99" i="46"/>
  <c r="O99" i="46"/>
  <c r="P99" i="46"/>
  <c r="Q99" i="46"/>
  <c r="R99" i="46"/>
  <c r="S99" i="46"/>
  <c r="T99" i="46"/>
  <c r="U99" i="46"/>
  <c r="B100" i="46"/>
  <c r="C100" i="46"/>
  <c r="D100" i="46"/>
  <c r="E100" i="46"/>
  <c r="F100" i="46"/>
  <c r="G100" i="46"/>
  <c r="H100" i="46"/>
  <c r="I100" i="46"/>
  <c r="J100" i="46"/>
  <c r="K100" i="46"/>
  <c r="L100" i="46"/>
  <c r="M100" i="46"/>
  <c r="N100" i="46"/>
  <c r="O100" i="46"/>
  <c r="P100" i="46"/>
  <c r="Q100" i="46"/>
  <c r="R100" i="46"/>
  <c r="S100" i="46"/>
  <c r="T100" i="46"/>
  <c r="U100" i="46"/>
  <c r="B101" i="46"/>
  <c r="C101" i="46"/>
  <c r="D101" i="46"/>
  <c r="E101" i="46"/>
  <c r="F101" i="46"/>
  <c r="G101" i="46"/>
  <c r="H101" i="46"/>
  <c r="I101" i="46"/>
  <c r="J101" i="46"/>
  <c r="K101" i="46"/>
  <c r="L101" i="46"/>
  <c r="M101" i="46"/>
  <c r="N101" i="46"/>
  <c r="O101" i="46"/>
  <c r="P101" i="46"/>
  <c r="Q101" i="46"/>
  <c r="R101" i="46"/>
  <c r="S101" i="46"/>
  <c r="T101" i="46"/>
  <c r="U101" i="46"/>
  <c r="B102" i="46"/>
  <c r="C102" i="46"/>
  <c r="D102" i="46"/>
  <c r="E102" i="46"/>
  <c r="F102" i="46"/>
  <c r="G102" i="46"/>
  <c r="H102" i="46"/>
  <c r="I102" i="46"/>
  <c r="J102" i="46"/>
  <c r="K102" i="46"/>
  <c r="L102" i="46"/>
  <c r="M102" i="46"/>
  <c r="N102" i="46"/>
  <c r="O102" i="46"/>
  <c r="P102" i="46"/>
  <c r="Q102" i="46"/>
  <c r="R102" i="46"/>
  <c r="S102" i="46"/>
  <c r="T102" i="46"/>
  <c r="U102" i="46"/>
  <c r="B103" i="46"/>
  <c r="C103" i="46"/>
  <c r="D103" i="46"/>
  <c r="E103" i="46"/>
  <c r="F103" i="46"/>
  <c r="G103" i="46"/>
  <c r="H103" i="46"/>
  <c r="I103" i="46"/>
  <c r="J103" i="46"/>
  <c r="K103" i="46"/>
  <c r="L103" i="46"/>
  <c r="M103" i="46"/>
  <c r="N103" i="46"/>
  <c r="O103" i="46"/>
  <c r="P103" i="46"/>
  <c r="Q103" i="46"/>
  <c r="R103" i="46"/>
  <c r="S103" i="46"/>
  <c r="T103" i="46"/>
  <c r="U103" i="46"/>
  <c r="B104" i="46"/>
  <c r="C104" i="46"/>
  <c r="D104" i="46"/>
  <c r="E104" i="46"/>
  <c r="F104" i="46"/>
  <c r="G104" i="46"/>
  <c r="H104" i="46"/>
  <c r="I104" i="46"/>
  <c r="J104" i="46"/>
  <c r="K104" i="46"/>
  <c r="L104" i="46"/>
  <c r="M104" i="46"/>
  <c r="N104" i="46"/>
  <c r="O104" i="46"/>
  <c r="P104" i="46"/>
  <c r="Q104" i="46"/>
  <c r="R104" i="46"/>
  <c r="S104" i="46"/>
  <c r="T104" i="46"/>
  <c r="U104" i="46"/>
  <c r="B105" i="46"/>
  <c r="C105" i="46"/>
  <c r="D105" i="46"/>
  <c r="E105" i="46"/>
  <c r="F105" i="46"/>
  <c r="G105" i="46"/>
  <c r="H105" i="46"/>
  <c r="I105" i="46"/>
  <c r="J105" i="46"/>
  <c r="K105" i="46"/>
  <c r="L105" i="46"/>
  <c r="M105" i="46"/>
  <c r="N105" i="46"/>
  <c r="O105" i="46"/>
  <c r="P105" i="46"/>
  <c r="Q105" i="46"/>
  <c r="R105" i="46"/>
  <c r="S105" i="46"/>
  <c r="T105" i="46"/>
  <c r="U105" i="46"/>
  <c r="B106" i="46"/>
  <c r="C106" i="46"/>
  <c r="D106" i="46"/>
  <c r="E106" i="46"/>
  <c r="F106" i="46"/>
  <c r="G106" i="46"/>
  <c r="H106" i="46"/>
  <c r="I106" i="46"/>
  <c r="J106" i="46"/>
  <c r="K106" i="46"/>
  <c r="L106" i="46"/>
  <c r="M106" i="46"/>
  <c r="N106" i="46"/>
  <c r="O106" i="46"/>
  <c r="P106" i="46"/>
  <c r="Q106" i="46"/>
  <c r="R106" i="46"/>
  <c r="S106" i="46"/>
  <c r="T106" i="46"/>
  <c r="U106" i="46"/>
  <c r="B107" i="46"/>
  <c r="C107" i="46"/>
  <c r="D107" i="46"/>
  <c r="E107" i="46"/>
  <c r="F107" i="46"/>
  <c r="G107" i="46"/>
  <c r="H107" i="46"/>
  <c r="I107" i="46"/>
  <c r="J107" i="46"/>
  <c r="K107" i="46"/>
  <c r="L107" i="46"/>
  <c r="M107" i="46"/>
  <c r="N107" i="46"/>
  <c r="O107" i="46"/>
  <c r="P107" i="46"/>
  <c r="Q107" i="46"/>
  <c r="R107" i="46"/>
  <c r="S107" i="46"/>
  <c r="T107" i="46"/>
  <c r="U107" i="46"/>
  <c r="B108" i="46"/>
  <c r="C108" i="46"/>
  <c r="D108" i="46"/>
  <c r="E108" i="46"/>
  <c r="F108" i="46"/>
  <c r="G108" i="46"/>
  <c r="H108" i="46"/>
  <c r="I108" i="46"/>
  <c r="J108" i="46"/>
  <c r="K108" i="46"/>
  <c r="L108" i="46"/>
  <c r="M108" i="46"/>
  <c r="N108" i="46"/>
  <c r="O108" i="46"/>
  <c r="P108" i="46"/>
  <c r="Q108" i="46"/>
  <c r="R108" i="46"/>
  <c r="S108" i="46"/>
  <c r="T108" i="46"/>
  <c r="U108" i="46"/>
  <c r="B109" i="46"/>
  <c r="C109" i="46"/>
  <c r="D109" i="46"/>
  <c r="E109" i="46"/>
  <c r="F109" i="46"/>
  <c r="G109" i="46"/>
  <c r="H109" i="46"/>
  <c r="I109" i="46"/>
  <c r="J109" i="46"/>
  <c r="K109" i="46"/>
  <c r="L109" i="46"/>
  <c r="M109" i="46"/>
  <c r="N109" i="46"/>
  <c r="O109" i="46"/>
  <c r="P109" i="46"/>
  <c r="Q109" i="46"/>
  <c r="R109" i="46"/>
  <c r="S109" i="46"/>
  <c r="T109" i="46"/>
  <c r="U109" i="46"/>
  <c r="B110" i="46"/>
  <c r="C110" i="46"/>
  <c r="D110" i="46"/>
  <c r="E110" i="46"/>
  <c r="F110" i="46"/>
  <c r="G110" i="46"/>
  <c r="H110" i="46"/>
  <c r="I110" i="46"/>
  <c r="J110" i="46"/>
  <c r="K110" i="46"/>
  <c r="L110" i="46"/>
  <c r="M110" i="46"/>
  <c r="N110" i="46"/>
  <c r="O110" i="46"/>
  <c r="P110" i="46"/>
  <c r="Q110" i="46"/>
  <c r="R110" i="46"/>
  <c r="S110" i="46"/>
  <c r="T110" i="46"/>
  <c r="U110" i="46"/>
  <c r="B111" i="46"/>
  <c r="C111" i="46"/>
  <c r="D111" i="46"/>
  <c r="E111" i="46"/>
  <c r="F111" i="46"/>
  <c r="G111" i="46"/>
  <c r="H111" i="46"/>
  <c r="I111" i="46"/>
  <c r="J111" i="46"/>
  <c r="K111" i="46"/>
  <c r="L111" i="46"/>
  <c r="M111" i="46"/>
  <c r="N111" i="46"/>
  <c r="O111" i="46"/>
  <c r="P111" i="46"/>
  <c r="Q111" i="46"/>
  <c r="R111" i="46"/>
  <c r="S111" i="46"/>
  <c r="T111" i="46"/>
  <c r="U111" i="46"/>
  <c r="B112" i="46"/>
  <c r="C112" i="46"/>
  <c r="D112" i="46"/>
  <c r="E112" i="46"/>
  <c r="F112" i="46"/>
  <c r="G112" i="46"/>
  <c r="H112" i="46"/>
  <c r="I112" i="46"/>
  <c r="J112" i="46"/>
  <c r="K112" i="46"/>
  <c r="L112" i="46"/>
  <c r="M112" i="46"/>
  <c r="N112" i="46"/>
  <c r="O112" i="46"/>
  <c r="P112" i="46"/>
  <c r="Q112" i="46"/>
  <c r="R112" i="46"/>
  <c r="S112" i="46"/>
  <c r="T112" i="46"/>
  <c r="U112" i="46"/>
  <c r="B113" i="46"/>
  <c r="C113" i="46"/>
  <c r="D113" i="46"/>
  <c r="E113" i="46"/>
  <c r="F113" i="46"/>
  <c r="G113" i="46"/>
  <c r="H113" i="46"/>
  <c r="I113" i="46"/>
  <c r="J113" i="46"/>
  <c r="K113" i="46"/>
  <c r="L113" i="46"/>
  <c r="M113" i="46"/>
  <c r="N113" i="46"/>
  <c r="O113" i="46"/>
  <c r="P113" i="46"/>
  <c r="Q113" i="46"/>
  <c r="R113" i="46"/>
  <c r="S113" i="46"/>
  <c r="T113" i="46"/>
  <c r="U113" i="46"/>
  <c r="B114" i="46"/>
  <c r="C114" i="46"/>
  <c r="D114" i="46"/>
  <c r="E114" i="46"/>
  <c r="F114" i="46"/>
  <c r="G114" i="46"/>
  <c r="H114" i="46"/>
  <c r="I114" i="46"/>
  <c r="J114" i="46"/>
  <c r="K114" i="46"/>
  <c r="L114" i="46"/>
  <c r="M114" i="46"/>
  <c r="N114" i="46"/>
  <c r="O114" i="46"/>
  <c r="P114" i="46"/>
  <c r="Q114" i="46"/>
  <c r="R114" i="46"/>
  <c r="S114" i="46"/>
  <c r="T114" i="46"/>
  <c r="U114" i="46"/>
  <c r="B115" i="46"/>
  <c r="C115" i="46"/>
  <c r="D115" i="46"/>
  <c r="E115" i="46"/>
  <c r="F115" i="46"/>
  <c r="G115" i="46"/>
  <c r="H115" i="46"/>
  <c r="I115" i="46"/>
  <c r="J115" i="46"/>
  <c r="K115" i="46"/>
  <c r="L115" i="46"/>
  <c r="M115" i="46"/>
  <c r="N115" i="46"/>
  <c r="O115" i="46"/>
  <c r="P115" i="46"/>
  <c r="Q115" i="46"/>
  <c r="R115" i="46"/>
  <c r="S115" i="46"/>
  <c r="T115" i="46"/>
  <c r="U115" i="46"/>
  <c r="B116" i="46"/>
  <c r="C116" i="46"/>
  <c r="D116" i="46"/>
  <c r="E116" i="46"/>
  <c r="F116" i="46"/>
  <c r="G116" i="46"/>
  <c r="H116" i="46"/>
  <c r="I116" i="46"/>
  <c r="J116" i="46"/>
  <c r="K116" i="46"/>
  <c r="L116" i="46"/>
  <c r="M116" i="46"/>
  <c r="N116" i="46"/>
  <c r="O116" i="46"/>
  <c r="P116" i="46"/>
  <c r="Q116" i="46"/>
  <c r="R116" i="46"/>
  <c r="S116" i="46"/>
  <c r="T116" i="46"/>
  <c r="U116" i="46"/>
  <c r="B117" i="46"/>
  <c r="C117" i="46"/>
  <c r="D117" i="46"/>
  <c r="E117" i="46"/>
  <c r="F117" i="46"/>
  <c r="G117" i="46"/>
  <c r="H117" i="46"/>
  <c r="I117" i="46"/>
  <c r="J117" i="46"/>
  <c r="K117" i="46"/>
  <c r="L117" i="46"/>
  <c r="M117" i="46"/>
  <c r="N117" i="46"/>
  <c r="O117" i="46"/>
  <c r="P117" i="46"/>
  <c r="Q117" i="46"/>
  <c r="R117" i="46"/>
  <c r="S117" i="46"/>
  <c r="T117" i="46"/>
  <c r="U117" i="46"/>
  <c r="B118" i="46"/>
  <c r="C118" i="46"/>
  <c r="D118" i="46"/>
  <c r="E118" i="46"/>
  <c r="F118" i="46"/>
  <c r="G118" i="46"/>
  <c r="H118" i="46"/>
  <c r="I118" i="46"/>
  <c r="J118" i="46"/>
  <c r="K118" i="46"/>
  <c r="L118" i="46"/>
  <c r="M118" i="46"/>
  <c r="N118" i="46"/>
  <c r="O118" i="46"/>
  <c r="P118" i="46"/>
  <c r="Q118" i="46"/>
  <c r="R118" i="46"/>
  <c r="S118" i="46"/>
  <c r="T118" i="46"/>
  <c r="U118" i="46"/>
  <c r="B119" i="46"/>
  <c r="C119" i="46"/>
  <c r="D119" i="46"/>
  <c r="E119" i="46"/>
  <c r="F119" i="46"/>
  <c r="G119" i="46"/>
  <c r="H119" i="46"/>
  <c r="I119" i="46"/>
  <c r="J119" i="46"/>
  <c r="K119" i="46"/>
  <c r="L119" i="46"/>
  <c r="M119" i="46"/>
  <c r="N119" i="46"/>
  <c r="O119" i="46"/>
  <c r="P119" i="46"/>
  <c r="Q119" i="46"/>
  <c r="R119" i="46"/>
  <c r="S119" i="46"/>
  <c r="T119" i="46"/>
  <c r="U119" i="46"/>
  <c r="B120" i="46"/>
  <c r="C120" i="46"/>
  <c r="D120" i="46"/>
  <c r="E120" i="46"/>
  <c r="F120" i="46"/>
  <c r="G120" i="46"/>
  <c r="H120" i="46"/>
  <c r="I120" i="46"/>
  <c r="J120" i="46"/>
  <c r="K120" i="46"/>
  <c r="L120" i="46"/>
  <c r="M120" i="46"/>
  <c r="N120" i="46"/>
  <c r="O120" i="46"/>
  <c r="P120" i="46"/>
  <c r="Q120" i="46"/>
  <c r="R120" i="46"/>
  <c r="S120" i="46"/>
  <c r="T120" i="46"/>
  <c r="U120" i="46"/>
  <c r="B121" i="46"/>
  <c r="C121" i="46"/>
  <c r="D121" i="46"/>
  <c r="E121" i="46"/>
  <c r="F121" i="46"/>
  <c r="G121" i="46"/>
  <c r="H121" i="46"/>
  <c r="I121" i="46"/>
  <c r="J121" i="46"/>
  <c r="K121" i="46"/>
  <c r="L121" i="46"/>
  <c r="M121" i="46"/>
  <c r="N121" i="46"/>
  <c r="O121" i="46"/>
  <c r="P121" i="46"/>
  <c r="Q121" i="46"/>
  <c r="R121" i="46"/>
  <c r="S121" i="46"/>
  <c r="T121" i="46"/>
  <c r="U121" i="46"/>
  <c r="B122" i="46"/>
  <c r="C122" i="46"/>
  <c r="D122" i="46"/>
  <c r="E122" i="46"/>
  <c r="F122" i="46"/>
  <c r="G122" i="46"/>
  <c r="H122" i="46"/>
  <c r="I122" i="46"/>
  <c r="J122" i="46"/>
  <c r="K122" i="46"/>
  <c r="L122" i="46"/>
  <c r="M122" i="46"/>
  <c r="N122" i="46"/>
  <c r="O122" i="46"/>
  <c r="P122" i="46"/>
  <c r="Q122" i="46"/>
  <c r="R122" i="46"/>
  <c r="S122" i="46"/>
  <c r="T122" i="46"/>
  <c r="U122" i="46"/>
  <c r="B123" i="46"/>
  <c r="C123" i="46"/>
  <c r="D123" i="46"/>
  <c r="E123" i="46"/>
  <c r="F123" i="46"/>
  <c r="G123" i="46"/>
  <c r="H123" i="46"/>
  <c r="I123" i="46"/>
  <c r="J123" i="46"/>
  <c r="K123" i="46"/>
  <c r="L123" i="46"/>
  <c r="M123" i="46"/>
  <c r="N123" i="46"/>
  <c r="O123" i="46"/>
  <c r="P123" i="46"/>
  <c r="Q123" i="46"/>
  <c r="R123" i="46"/>
  <c r="S123" i="46"/>
  <c r="T123" i="46"/>
  <c r="U123" i="46"/>
  <c r="B124" i="46"/>
  <c r="C124" i="46"/>
  <c r="D124" i="46"/>
  <c r="E124" i="46"/>
  <c r="F124" i="46"/>
  <c r="G124" i="46"/>
  <c r="H124" i="46"/>
  <c r="I124" i="46"/>
  <c r="J124" i="46"/>
  <c r="K124" i="46"/>
  <c r="L124" i="46"/>
  <c r="M124" i="46"/>
  <c r="N124" i="46"/>
  <c r="O124" i="46"/>
  <c r="P124" i="46"/>
  <c r="Q124" i="46"/>
  <c r="R124" i="46"/>
  <c r="S124" i="46"/>
  <c r="T124" i="46"/>
  <c r="U124" i="46"/>
  <c r="B125" i="46"/>
  <c r="C125" i="46"/>
  <c r="D125" i="46"/>
  <c r="E125" i="46"/>
  <c r="F125" i="46"/>
  <c r="G125" i="46"/>
  <c r="H125" i="46"/>
  <c r="I125" i="46"/>
  <c r="J125" i="46"/>
  <c r="K125" i="46"/>
  <c r="L125" i="46"/>
  <c r="M125" i="46"/>
  <c r="N125" i="46"/>
  <c r="O125" i="46"/>
  <c r="P125" i="46"/>
  <c r="Q125" i="46"/>
  <c r="R125" i="46"/>
  <c r="S125" i="46"/>
  <c r="T125" i="46"/>
  <c r="U125" i="46"/>
  <c r="B126" i="46"/>
  <c r="C126" i="46"/>
  <c r="D126" i="46"/>
  <c r="E126" i="46"/>
  <c r="F126" i="46"/>
  <c r="G126" i="46"/>
  <c r="H126" i="46"/>
  <c r="I126" i="46"/>
  <c r="J126" i="46"/>
  <c r="K126" i="46"/>
  <c r="L126" i="46"/>
  <c r="M126" i="46"/>
  <c r="N126" i="46"/>
  <c r="O126" i="46"/>
  <c r="P126" i="46"/>
  <c r="Q126" i="46"/>
  <c r="R126" i="46"/>
  <c r="S126" i="46"/>
  <c r="T126" i="46"/>
  <c r="U126" i="46"/>
  <c r="B127" i="46"/>
  <c r="C127" i="46"/>
  <c r="D127" i="46"/>
  <c r="E127" i="46"/>
  <c r="F127" i="46"/>
  <c r="G127" i="46"/>
  <c r="H127" i="46"/>
  <c r="I127" i="46"/>
  <c r="J127" i="46"/>
  <c r="K127" i="46"/>
  <c r="L127" i="46"/>
  <c r="M127" i="46"/>
  <c r="N127" i="46"/>
  <c r="O127" i="46"/>
  <c r="P127" i="46"/>
  <c r="Q127" i="46"/>
  <c r="R127" i="46"/>
  <c r="S127" i="46"/>
  <c r="T127" i="46"/>
  <c r="U127" i="46"/>
  <c r="B128" i="46"/>
  <c r="C128" i="46"/>
  <c r="D128" i="46"/>
  <c r="E128" i="46"/>
  <c r="F128" i="46"/>
  <c r="G128" i="46"/>
  <c r="H128" i="46"/>
  <c r="I128" i="46"/>
  <c r="J128" i="46"/>
  <c r="K128" i="46"/>
  <c r="L128" i="46"/>
  <c r="M128" i="46"/>
  <c r="N128" i="46"/>
  <c r="O128" i="46"/>
  <c r="P128" i="46"/>
  <c r="Q128" i="46"/>
  <c r="R128" i="46"/>
  <c r="S128" i="46"/>
  <c r="T128" i="46"/>
  <c r="U128" i="46"/>
  <c r="B129" i="46"/>
  <c r="C129" i="46"/>
  <c r="D129" i="46"/>
  <c r="E129" i="46"/>
  <c r="F129" i="46"/>
  <c r="G129" i="46"/>
  <c r="H129" i="46"/>
  <c r="I129" i="46"/>
  <c r="J129" i="46"/>
  <c r="K129" i="46"/>
  <c r="L129" i="46"/>
  <c r="M129" i="46"/>
  <c r="N129" i="46"/>
  <c r="O129" i="46"/>
  <c r="P129" i="46"/>
  <c r="Q129" i="46"/>
  <c r="R129" i="46"/>
  <c r="S129" i="46"/>
  <c r="T129" i="46"/>
  <c r="U129" i="46"/>
  <c r="B130" i="46"/>
  <c r="C130" i="46"/>
  <c r="D130" i="46"/>
  <c r="E130" i="46"/>
  <c r="F130" i="46"/>
  <c r="G130" i="46"/>
  <c r="H130" i="46"/>
  <c r="I130" i="46"/>
  <c r="J130" i="46"/>
  <c r="K130" i="46"/>
  <c r="L130" i="46"/>
  <c r="M130" i="46"/>
  <c r="N130" i="46"/>
  <c r="O130" i="46"/>
  <c r="P130" i="46"/>
  <c r="Q130" i="46"/>
  <c r="R130" i="46"/>
  <c r="S130" i="46"/>
  <c r="T130" i="46"/>
  <c r="U130" i="46"/>
  <c r="B131" i="46"/>
  <c r="C131" i="46"/>
  <c r="D131" i="46"/>
  <c r="E131" i="46"/>
  <c r="F131" i="46"/>
  <c r="G131" i="46"/>
  <c r="H131" i="46"/>
  <c r="I131" i="46"/>
  <c r="J131" i="46"/>
  <c r="K131" i="46"/>
  <c r="L131" i="46"/>
  <c r="M131" i="46"/>
  <c r="N131" i="46"/>
  <c r="O131" i="46"/>
  <c r="P131" i="46"/>
  <c r="Q131" i="46"/>
  <c r="R131" i="46"/>
  <c r="S131" i="46"/>
  <c r="T131" i="46"/>
  <c r="U131" i="46"/>
  <c r="B132" i="46"/>
  <c r="C132" i="46"/>
  <c r="D132" i="46"/>
  <c r="E132" i="46"/>
  <c r="F132" i="46"/>
  <c r="G132" i="46"/>
  <c r="H132" i="46"/>
  <c r="I132" i="46"/>
  <c r="J132" i="46"/>
  <c r="K132" i="46"/>
  <c r="L132" i="46"/>
  <c r="M132" i="46"/>
  <c r="N132" i="46"/>
  <c r="O132" i="46"/>
  <c r="P132" i="46"/>
  <c r="Q132" i="46"/>
  <c r="R132" i="46"/>
  <c r="S132" i="46"/>
  <c r="T132" i="46"/>
  <c r="U132" i="46"/>
  <c r="B133" i="46"/>
  <c r="C133" i="46"/>
  <c r="D133" i="46"/>
  <c r="E133" i="46"/>
  <c r="F133" i="46"/>
  <c r="G133" i="46"/>
  <c r="H133" i="46"/>
  <c r="I133" i="46"/>
  <c r="J133" i="46"/>
  <c r="K133" i="46"/>
  <c r="L133" i="46"/>
  <c r="M133" i="46"/>
  <c r="N133" i="46"/>
  <c r="O133" i="46"/>
  <c r="P133" i="46"/>
  <c r="Q133" i="46"/>
  <c r="R133" i="46"/>
  <c r="S133" i="46"/>
  <c r="T133" i="46"/>
  <c r="U133" i="46"/>
  <c r="B134" i="46"/>
  <c r="C134" i="46"/>
  <c r="D134" i="46"/>
  <c r="E134" i="46"/>
  <c r="F134" i="46"/>
  <c r="G134" i="46"/>
  <c r="H134" i="46"/>
  <c r="I134" i="46"/>
  <c r="J134" i="46"/>
  <c r="K134" i="46"/>
  <c r="L134" i="46"/>
  <c r="M134" i="46"/>
  <c r="N134" i="46"/>
  <c r="O134" i="46"/>
  <c r="P134" i="46"/>
  <c r="Q134" i="46"/>
  <c r="R134" i="46"/>
  <c r="S134" i="46"/>
  <c r="T134" i="46"/>
  <c r="U134" i="46"/>
  <c r="B135" i="46"/>
  <c r="C135" i="46"/>
  <c r="D135" i="46"/>
  <c r="E135" i="46"/>
  <c r="F135" i="46"/>
  <c r="G135" i="46"/>
  <c r="H135" i="46"/>
  <c r="I135" i="46"/>
  <c r="J135" i="46"/>
  <c r="K135" i="46"/>
  <c r="L135" i="46"/>
  <c r="M135" i="46"/>
  <c r="N135" i="46"/>
  <c r="O135" i="46"/>
  <c r="P135" i="46"/>
  <c r="Q135" i="46"/>
  <c r="R135" i="46"/>
  <c r="S135" i="46"/>
  <c r="T135" i="46"/>
  <c r="U135" i="46"/>
  <c r="B136" i="46"/>
  <c r="C136" i="46"/>
  <c r="D136" i="46"/>
  <c r="E136" i="46"/>
  <c r="F136" i="46"/>
  <c r="G136" i="46"/>
  <c r="H136" i="46"/>
  <c r="I136" i="46"/>
  <c r="J136" i="46"/>
  <c r="K136" i="46"/>
  <c r="L136" i="46"/>
  <c r="M136" i="46"/>
  <c r="N136" i="46"/>
  <c r="O136" i="46"/>
  <c r="P136" i="46"/>
  <c r="Q136" i="46"/>
  <c r="R136" i="46"/>
  <c r="S136" i="46"/>
  <c r="T136" i="46"/>
  <c r="U136" i="46"/>
  <c r="B137" i="46"/>
  <c r="C137" i="46"/>
  <c r="D137" i="46"/>
  <c r="E137" i="46"/>
  <c r="F137" i="46"/>
  <c r="G137" i="46"/>
  <c r="H137" i="46"/>
  <c r="I137" i="46"/>
  <c r="J137" i="46"/>
  <c r="K137" i="46"/>
  <c r="L137" i="46"/>
  <c r="M137" i="46"/>
  <c r="N137" i="46"/>
  <c r="O137" i="46"/>
  <c r="P137" i="46"/>
  <c r="Q137" i="46"/>
  <c r="R137" i="46"/>
  <c r="S137" i="46"/>
  <c r="T137" i="46"/>
  <c r="U137" i="46"/>
  <c r="B138" i="46"/>
  <c r="C138" i="46"/>
  <c r="D138" i="46"/>
  <c r="E138" i="46"/>
  <c r="F138" i="46"/>
  <c r="G138" i="46"/>
  <c r="H138" i="46"/>
  <c r="I138" i="46"/>
  <c r="J138" i="46"/>
  <c r="K138" i="46"/>
  <c r="L138" i="46"/>
  <c r="M138" i="46"/>
  <c r="N138" i="46"/>
  <c r="O138" i="46"/>
  <c r="P138" i="46"/>
  <c r="Q138" i="46"/>
  <c r="R138" i="46"/>
  <c r="S138" i="46"/>
  <c r="T138" i="46"/>
  <c r="U138" i="46"/>
  <c r="B139" i="46"/>
  <c r="C139" i="46"/>
  <c r="D139" i="46"/>
  <c r="E139" i="46"/>
  <c r="F139" i="46"/>
  <c r="G139" i="46"/>
  <c r="H139" i="46"/>
  <c r="I139" i="46"/>
  <c r="J139" i="46"/>
  <c r="K139" i="46"/>
  <c r="L139" i="46"/>
  <c r="M139" i="46"/>
  <c r="N139" i="46"/>
  <c r="O139" i="46"/>
  <c r="P139" i="46"/>
  <c r="Q139" i="46"/>
  <c r="R139" i="46"/>
  <c r="S139" i="46"/>
  <c r="T139" i="46"/>
  <c r="U139" i="46"/>
  <c r="B140" i="46"/>
  <c r="C140" i="46"/>
  <c r="D140" i="46"/>
  <c r="E140" i="46"/>
  <c r="F140" i="46"/>
  <c r="G140" i="46"/>
  <c r="H140" i="46"/>
  <c r="I140" i="46"/>
  <c r="J140" i="46"/>
  <c r="K140" i="46"/>
  <c r="L140" i="46"/>
  <c r="M140" i="46"/>
  <c r="N140" i="46"/>
  <c r="O140" i="46"/>
  <c r="P140" i="46"/>
  <c r="Q140" i="46"/>
  <c r="R140" i="46"/>
  <c r="S140" i="46"/>
  <c r="T140" i="46"/>
  <c r="U140" i="46"/>
  <c r="B141" i="46"/>
  <c r="C141" i="46"/>
  <c r="D141" i="46"/>
  <c r="E141" i="46"/>
  <c r="F141" i="46"/>
  <c r="G141" i="46"/>
  <c r="H141" i="46"/>
  <c r="I141" i="46"/>
  <c r="J141" i="46"/>
  <c r="K141" i="46"/>
  <c r="L141" i="46"/>
  <c r="M141" i="46"/>
  <c r="N141" i="46"/>
  <c r="O141" i="46"/>
  <c r="P141" i="46"/>
  <c r="Q141" i="46"/>
  <c r="R141" i="46"/>
  <c r="S141" i="46"/>
  <c r="T141" i="46"/>
  <c r="U141" i="46"/>
  <c r="B142" i="46"/>
  <c r="C142" i="46"/>
  <c r="D142" i="46"/>
  <c r="E142" i="46"/>
  <c r="F142" i="46"/>
  <c r="G142" i="46"/>
  <c r="H142" i="46"/>
  <c r="I142" i="46"/>
  <c r="J142" i="46"/>
  <c r="K142" i="46"/>
  <c r="L142" i="46"/>
  <c r="M142" i="46"/>
  <c r="N142" i="46"/>
  <c r="O142" i="46"/>
  <c r="P142" i="46"/>
  <c r="Q142" i="46"/>
  <c r="R142" i="46"/>
  <c r="S142" i="46"/>
  <c r="T142" i="46"/>
  <c r="U142" i="46"/>
  <c r="B143" i="46"/>
  <c r="C143" i="46"/>
  <c r="D143" i="46"/>
  <c r="E143" i="46"/>
  <c r="F143" i="46"/>
  <c r="G143" i="46"/>
  <c r="H143" i="46"/>
  <c r="I143" i="46"/>
  <c r="J143" i="46"/>
  <c r="K143" i="46"/>
  <c r="L143" i="46"/>
  <c r="M143" i="46"/>
  <c r="N143" i="46"/>
  <c r="O143" i="46"/>
  <c r="P143" i="46"/>
  <c r="Q143" i="46"/>
  <c r="R143" i="46"/>
  <c r="S143" i="46"/>
  <c r="T143" i="46"/>
  <c r="U143" i="46"/>
  <c r="B144" i="46"/>
  <c r="C144" i="46"/>
  <c r="D144" i="46"/>
  <c r="E144" i="46"/>
  <c r="F144" i="46"/>
  <c r="G144" i="46"/>
  <c r="H144" i="46"/>
  <c r="I144" i="46"/>
  <c r="J144" i="46"/>
  <c r="K144" i="46"/>
  <c r="L144" i="46"/>
  <c r="M144" i="46"/>
  <c r="N144" i="46"/>
  <c r="O144" i="46"/>
  <c r="P144" i="46"/>
  <c r="Q144" i="46"/>
  <c r="R144" i="46"/>
  <c r="S144" i="46"/>
  <c r="T144" i="46"/>
  <c r="U144" i="46"/>
  <c r="B145" i="46"/>
  <c r="C145" i="46"/>
  <c r="D145" i="46"/>
  <c r="E145" i="46"/>
  <c r="F145" i="46"/>
  <c r="G145" i="46"/>
  <c r="H145" i="46"/>
  <c r="I145" i="46"/>
  <c r="J145" i="46"/>
  <c r="K145" i="46"/>
  <c r="L145" i="46"/>
  <c r="M145" i="46"/>
  <c r="N145" i="46"/>
  <c r="O145" i="46"/>
  <c r="P145" i="46"/>
  <c r="Q145" i="46"/>
  <c r="R145" i="46"/>
  <c r="S145" i="46"/>
  <c r="T145" i="46"/>
  <c r="U145" i="46"/>
  <c r="B146" i="46"/>
  <c r="C146" i="46"/>
  <c r="D146" i="46"/>
  <c r="E146" i="46"/>
  <c r="F146" i="46"/>
  <c r="G146" i="46"/>
  <c r="H146" i="46"/>
  <c r="I146" i="46"/>
  <c r="J146" i="46"/>
  <c r="K146" i="46"/>
  <c r="L146" i="46"/>
  <c r="M146" i="46"/>
  <c r="N146" i="46"/>
  <c r="O146" i="46"/>
  <c r="P146" i="46"/>
  <c r="Q146" i="46"/>
  <c r="R146" i="46"/>
  <c r="S146" i="46"/>
  <c r="T146" i="46"/>
  <c r="U146" i="46"/>
  <c r="B147" i="46"/>
  <c r="C147" i="46"/>
  <c r="D147" i="46"/>
  <c r="E147" i="46"/>
  <c r="F147" i="46"/>
  <c r="G147" i="46"/>
  <c r="H147" i="46"/>
  <c r="I147" i="46"/>
  <c r="J147" i="46"/>
  <c r="K147" i="46"/>
  <c r="L147" i="46"/>
  <c r="M147" i="46"/>
  <c r="N147" i="46"/>
  <c r="O147" i="46"/>
  <c r="P147" i="46"/>
  <c r="Q147" i="46"/>
  <c r="R147" i="46"/>
  <c r="S147" i="46"/>
  <c r="T147" i="46"/>
  <c r="U147" i="46"/>
  <c r="B148" i="46"/>
  <c r="C148" i="46"/>
  <c r="D148" i="46"/>
  <c r="E148" i="46"/>
  <c r="F148" i="46"/>
  <c r="G148" i="46"/>
  <c r="H148" i="46"/>
  <c r="I148" i="46"/>
  <c r="J148" i="46"/>
  <c r="K148" i="46"/>
  <c r="L148" i="46"/>
  <c r="M148" i="46"/>
  <c r="N148" i="46"/>
  <c r="O148" i="46"/>
  <c r="P148" i="46"/>
  <c r="Q148" i="46"/>
  <c r="R148" i="46"/>
  <c r="S148" i="46"/>
  <c r="T148" i="46"/>
  <c r="U148" i="46"/>
  <c r="B149" i="46"/>
  <c r="C149" i="46"/>
  <c r="D149" i="46"/>
  <c r="E149" i="46"/>
  <c r="F149" i="46"/>
  <c r="G149" i="46"/>
  <c r="H149" i="46"/>
  <c r="I149" i="46"/>
  <c r="J149" i="46"/>
  <c r="K149" i="46"/>
  <c r="L149" i="46"/>
  <c r="M149" i="46"/>
  <c r="N149" i="46"/>
  <c r="O149" i="46"/>
  <c r="P149" i="46"/>
  <c r="Q149" i="46"/>
  <c r="R149" i="46"/>
  <c r="S149" i="46"/>
  <c r="T149" i="46"/>
  <c r="U149" i="46"/>
  <c r="B150" i="46"/>
  <c r="C150" i="46"/>
  <c r="D150" i="46"/>
  <c r="E150" i="46"/>
  <c r="F150" i="46"/>
  <c r="G150" i="46"/>
  <c r="H150" i="46"/>
  <c r="I150" i="46"/>
  <c r="J150" i="46"/>
  <c r="K150" i="46"/>
  <c r="L150" i="46"/>
  <c r="M150" i="46"/>
  <c r="N150" i="46"/>
  <c r="O150" i="46"/>
  <c r="P150" i="46"/>
  <c r="Q150" i="46"/>
  <c r="R150" i="46"/>
  <c r="S150" i="46"/>
  <c r="T150" i="46"/>
  <c r="U150" i="46"/>
  <c r="B151" i="46"/>
  <c r="C151" i="46"/>
  <c r="D151" i="46"/>
  <c r="E151" i="46"/>
  <c r="F151" i="46"/>
  <c r="G151" i="46"/>
  <c r="H151" i="46"/>
  <c r="I151" i="46"/>
  <c r="J151" i="46"/>
  <c r="K151" i="46"/>
  <c r="L151" i="46"/>
  <c r="M151" i="46"/>
  <c r="N151" i="46"/>
  <c r="O151" i="46"/>
  <c r="P151" i="46"/>
  <c r="Q151" i="46"/>
  <c r="R151" i="46"/>
  <c r="S151" i="46"/>
  <c r="T151" i="46"/>
  <c r="U151" i="46"/>
  <c r="B152" i="46"/>
  <c r="C152" i="46"/>
  <c r="D152" i="46"/>
  <c r="E152" i="46"/>
  <c r="F152" i="46"/>
  <c r="G152" i="46"/>
  <c r="H152" i="46"/>
  <c r="I152" i="46"/>
  <c r="J152" i="46"/>
  <c r="K152" i="46"/>
  <c r="L152" i="46"/>
  <c r="M152" i="46"/>
  <c r="N152" i="46"/>
  <c r="O152" i="46"/>
  <c r="P152" i="46"/>
  <c r="Q152" i="46"/>
  <c r="R152" i="46"/>
  <c r="S152" i="46"/>
  <c r="T152" i="46"/>
  <c r="U152" i="46"/>
  <c r="B153" i="46"/>
  <c r="C153" i="46"/>
  <c r="D153" i="46"/>
  <c r="E153" i="46"/>
  <c r="F153" i="46"/>
  <c r="G153" i="46"/>
  <c r="H153" i="46"/>
  <c r="I153" i="46"/>
  <c r="J153" i="46"/>
  <c r="K153" i="46"/>
  <c r="L153" i="46"/>
  <c r="M153" i="46"/>
  <c r="N153" i="46"/>
  <c r="O153" i="46"/>
  <c r="P153" i="46"/>
  <c r="Q153" i="46"/>
  <c r="R153" i="46"/>
  <c r="S153" i="46"/>
  <c r="T153" i="46"/>
  <c r="U153" i="46"/>
  <c r="B154" i="46"/>
  <c r="C154" i="46"/>
  <c r="D154" i="46"/>
  <c r="E154" i="46"/>
  <c r="F154" i="46"/>
  <c r="G154" i="46"/>
  <c r="H154" i="46"/>
  <c r="I154" i="46"/>
  <c r="J154" i="46"/>
  <c r="K154" i="46"/>
  <c r="L154" i="46"/>
  <c r="M154" i="46"/>
  <c r="N154" i="46"/>
  <c r="O154" i="46"/>
  <c r="P154" i="46"/>
  <c r="Q154" i="46"/>
  <c r="R154" i="46"/>
  <c r="S154" i="46"/>
  <c r="T154" i="46"/>
  <c r="U154" i="46"/>
  <c r="B155" i="46"/>
  <c r="C155" i="46"/>
  <c r="D155" i="46"/>
  <c r="E155" i="46"/>
  <c r="F155" i="46"/>
  <c r="G155" i="46"/>
  <c r="H155" i="46"/>
  <c r="I155" i="46"/>
  <c r="J155" i="46"/>
  <c r="K155" i="46"/>
  <c r="L155" i="46"/>
  <c r="M155" i="46"/>
  <c r="N155" i="46"/>
  <c r="O155" i="46"/>
  <c r="P155" i="46"/>
  <c r="Q155" i="46"/>
  <c r="R155" i="46"/>
  <c r="S155" i="46"/>
  <c r="T155" i="46"/>
  <c r="U155" i="46"/>
  <c r="B156" i="46"/>
  <c r="C156" i="46"/>
  <c r="D156" i="46"/>
  <c r="E156" i="46"/>
  <c r="F156" i="46"/>
  <c r="G156" i="46"/>
  <c r="H156" i="46"/>
  <c r="I156" i="46"/>
  <c r="J156" i="46"/>
  <c r="K156" i="46"/>
  <c r="L156" i="46"/>
  <c r="M156" i="46"/>
  <c r="N156" i="46"/>
  <c r="O156" i="46"/>
  <c r="P156" i="46"/>
  <c r="Q156" i="46"/>
  <c r="R156" i="46"/>
  <c r="S156" i="46"/>
  <c r="T156" i="46"/>
  <c r="U156" i="46"/>
  <c r="B157" i="46"/>
  <c r="C157" i="46"/>
  <c r="D157" i="46"/>
  <c r="E157" i="46"/>
  <c r="F157" i="46"/>
  <c r="G157" i="46"/>
  <c r="H157" i="46"/>
  <c r="I157" i="46"/>
  <c r="J157" i="46"/>
  <c r="K157" i="46"/>
  <c r="L157" i="46"/>
  <c r="M157" i="46"/>
  <c r="N157" i="46"/>
  <c r="O157" i="46"/>
  <c r="P157" i="46"/>
  <c r="Q157" i="46"/>
  <c r="R157" i="46"/>
  <c r="S157" i="46"/>
  <c r="T157" i="46"/>
  <c r="U157" i="46"/>
  <c r="B158" i="46"/>
  <c r="C158" i="46"/>
  <c r="D158" i="46"/>
  <c r="E158" i="46"/>
  <c r="F158" i="46"/>
  <c r="G158" i="46"/>
  <c r="H158" i="46"/>
  <c r="I158" i="46"/>
  <c r="J158" i="46"/>
  <c r="K158" i="46"/>
  <c r="L158" i="46"/>
  <c r="M158" i="46"/>
  <c r="N158" i="46"/>
  <c r="O158" i="46"/>
  <c r="P158" i="46"/>
  <c r="Q158" i="46"/>
  <c r="R158" i="46"/>
  <c r="S158" i="46"/>
  <c r="T158" i="46"/>
  <c r="U158" i="46"/>
  <c r="B159" i="46"/>
  <c r="C159" i="46"/>
  <c r="D159" i="46"/>
  <c r="E159" i="46"/>
  <c r="F159" i="46"/>
  <c r="G159" i="46"/>
  <c r="H159" i="46"/>
  <c r="I159" i="46"/>
  <c r="J159" i="46"/>
  <c r="K159" i="46"/>
  <c r="L159" i="46"/>
  <c r="M159" i="46"/>
  <c r="N159" i="46"/>
  <c r="O159" i="46"/>
  <c r="P159" i="46"/>
  <c r="Q159" i="46"/>
  <c r="R159" i="46"/>
  <c r="S159" i="46"/>
  <c r="T159" i="46"/>
  <c r="U159" i="46"/>
  <c r="B160" i="46"/>
  <c r="C160" i="46"/>
  <c r="D160" i="46"/>
  <c r="E160" i="46"/>
  <c r="F160" i="46"/>
  <c r="G160" i="46"/>
  <c r="H160" i="46"/>
  <c r="I160" i="46"/>
  <c r="J160" i="46"/>
  <c r="K160" i="46"/>
  <c r="L160" i="46"/>
  <c r="M160" i="46"/>
  <c r="N160" i="46"/>
  <c r="O160" i="46"/>
  <c r="P160" i="46"/>
  <c r="Q160" i="46"/>
  <c r="R160" i="46"/>
  <c r="S160" i="46"/>
  <c r="T160" i="46"/>
  <c r="U160" i="46"/>
  <c r="B161" i="46"/>
  <c r="C161" i="46"/>
  <c r="D161" i="46"/>
  <c r="E161" i="46"/>
  <c r="F161" i="46"/>
  <c r="G161" i="46"/>
  <c r="H161" i="46"/>
  <c r="I161" i="46"/>
  <c r="J161" i="46"/>
  <c r="K161" i="46"/>
  <c r="L161" i="46"/>
  <c r="M161" i="46"/>
  <c r="N161" i="46"/>
  <c r="O161" i="46"/>
  <c r="P161" i="46"/>
  <c r="Q161" i="46"/>
  <c r="R161" i="46"/>
  <c r="S161" i="46"/>
  <c r="T161" i="46"/>
  <c r="U161" i="46"/>
  <c r="B162" i="46"/>
  <c r="C162" i="46"/>
  <c r="D162" i="46"/>
  <c r="E162" i="46"/>
  <c r="F162" i="46"/>
  <c r="G162" i="46"/>
  <c r="H162" i="46"/>
  <c r="I162" i="46"/>
  <c r="J162" i="46"/>
  <c r="K162" i="46"/>
  <c r="L162" i="46"/>
  <c r="M162" i="46"/>
  <c r="N162" i="46"/>
  <c r="O162" i="46"/>
  <c r="P162" i="46"/>
  <c r="Q162" i="46"/>
  <c r="R162" i="46"/>
  <c r="S162" i="46"/>
  <c r="T162" i="46"/>
  <c r="U162" i="46"/>
  <c r="B163" i="46"/>
  <c r="C163" i="46"/>
  <c r="D163" i="46"/>
  <c r="E163" i="46"/>
  <c r="F163" i="46"/>
  <c r="G163" i="46"/>
  <c r="H163" i="46"/>
  <c r="I163" i="46"/>
  <c r="J163" i="46"/>
  <c r="K163" i="46"/>
  <c r="L163" i="46"/>
  <c r="M163" i="46"/>
  <c r="N163" i="46"/>
  <c r="O163" i="46"/>
  <c r="P163" i="46"/>
  <c r="Q163" i="46"/>
  <c r="R163" i="46"/>
  <c r="S163" i="46"/>
  <c r="T163" i="46"/>
  <c r="U163" i="46"/>
  <c r="B164" i="46"/>
  <c r="C164" i="46"/>
  <c r="D164" i="46"/>
  <c r="E164" i="46"/>
  <c r="F164" i="46"/>
  <c r="G164" i="46"/>
  <c r="H164" i="46"/>
  <c r="I164" i="46"/>
  <c r="J164" i="46"/>
  <c r="K164" i="46"/>
  <c r="L164" i="46"/>
  <c r="M164" i="46"/>
  <c r="N164" i="46"/>
  <c r="O164" i="46"/>
  <c r="P164" i="46"/>
  <c r="Q164" i="46"/>
  <c r="R164" i="46"/>
  <c r="S164" i="46"/>
  <c r="T164" i="46"/>
  <c r="U164" i="46"/>
  <c r="B165" i="46"/>
  <c r="C165" i="46"/>
  <c r="D165" i="46"/>
  <c r="E165" i="46"/>
  <c r="F165" i="46"/>
  <c r="G165" i="46"/>
  <c r="H165" i="46"/>
  <c r="I165" i="46"/>
  <c r="J165" i="46"/>
  <c r="K165" i="46"/>
  <c r="L165" i="46"/>
  <c r="M165" i="46"/>
  <c r="N165" i="46"/>
  <c r="O165" i="46"/>
  <c r="P165" i="46"/>
  <c r="Q165" i="46"/>
  <c r="R165" i="46"/>
  <c r="S165" i="46"/>
  <c r="T165" i="46"/>
  <c r="U165" i="46"/>
  <c r="B166" i="46"/>
  <c r="C166" i="46"/>
  <c r="D166" i="46"/>
  <c r="E166" i="46"/>
  <c r="F166" i="46"/>
  <c r="G166" i="46"/>
  <c r="H166" i="46"/>
  <c r="I166" i="46"/>
  <c r="J166" i="46"/>
  <c r="K166" i="46"/>
  <c r="L166" i="46"/>
  <c r="M166" i="46"/>
  <c r="N166" i="46"/>
  <c r="O166" i="46"/>
  <c r="P166" i="46"/>
  <c r="Q166" i="46"/>
  <c r="R166" i="46"/>
  <c r="S166" i="46"/>
  <c r="T166" i="46"/>
  <c r="U166" i="46"/>
  <c r="B167" i="46"/>
  <c r="C167" i="46"/>
  <c r="D167" i="46"/>
  <c r="E167" i="46"/>
  <c r="F167" i="46"/>
  <c r="G167" i="46"/>
  <c r="H167" i="46"/>
  <c r="I167" i="46"/>
  <c r="J167" i="46"/>
  <c r="K167" i="46"/>
  <c r="L167" i="46"/>
  <c r="M167" i="46"/>
  <c r="N167" i="46"/>
  <c r="O167" i="46"/>
  <c r="P167" i="46"/>
  <c r="Q167" i="46"/>
  <c r="R167" i="46"/>
  <c r="S167" i="46"/>
  <c r="T167" i="46"/>
  <c r="U167" i="46"/>
  <c r="B168" i="46"/>
  <c r="C168" i="46"/>
  <c r="D168" i="46"/>
  <c r="E168" i="46"/>
  <c r="F168" i="46"/>
  <c r="G168" i="46"/>
  <c r="H168" i="46"/>
  <c r="I168" i="46"/>
  <c r="J168" i="46"/>
  <c r="K168" i="46"/>
  <c r="L168" i="46"/>
  <c r="M168" i="46"/>
  <c r="N168" i="46"/>
  <c r="O168" i="46"/>
  <c r="P168" i="46"/>
  <c r="Q168" i="46"/>
  <c r="R168" i="46"/>
  <c r="S168" i="46"/>
  <c r="T168" i="46"/>
  <c r="U168" i="46"/>
  <c r="B169" i="46"/>
  <c r="C169" i="46"/>
  <c r="D169" i="46"/>
  <c r="E169" i="46"/>
  <c r="F169" i="46"/>
  <c r="G169" i="46"/>
  <c r="H169" i="46"/>
  <c r="I169" i="46"/>
  <c r="J169" i="46"/>
  <c r="K169" i="46"/>
  <c r="L169" i="46"/>
  <c r="M169" i="46"/>
  <c r="N169" i="46"/>
  <c r="O169" i="46"/>
  <c r="P169" i="46"/>
  <c r="Q169" i="46"/>
  <c r="R169" i="46"/>
  <c r="S169" i="46"/>
  <c r="T169" i="46"/>
  <c r="U169" i="46"/>
  <c r="B170" i="46"/>
  <c r="C170" i="46"/>
  <c r="D170" i="46"/>
  <c r="E170" i="46"/>
  <c r="F170" i="46"/>
  <c r="G170" i="46"/>
  <c r="H170" i="46"/>
  <c r="I170" i="46"/>
  <c r="J170" i="46"/>
  <c r="K170" i="46"/>
  <c r="L170" i="46"/>
  <c r="M170" i="46"/>
  <c r="N170" i="46"/>
  <c r="O170" i="46"/>
  <c r="P170" i="46"/>
  <c r="Q170" i="46"/>
  <c r="R170" i="46"/>
  <c r="S170" i="46"/>
  <c r="T170" i="46"/>
  <c r="U170" i="46"/>
  <c r="B171" i="46"/>
  <c r="C171" i="46"/>
  <c r="D171" i="46"/>
  <c r="E171" i="46"/>
  <c r="F171" i="46"/>
  <c r="G171" i="46"/>
  <c r="H171" i="46"/>
  <c r="I171" i="46"/>
  <c r="J171" i="46"/>
  <c r="K171" i="46"/>
  <c r="L171" i="46"/>
  <c r="M171" i="46"/>
  <c r="N171" i="46"/>
  <c r="O171" i="46"/>
  <c r="P171" i="46"/>
  <c r="Q171" i="46"/>
  <c r="R171" i="46"/>
  <c r="S171" i="46"/>
  <c r="T171" i="46"/>
  <c r="U171" i="46"/>
  <c r="B172" i="46"/>
  <c r="C172" i="46"/>
  <c r="D172" i="46"/>
  <c r="E172" i="46"/>
  <c r="F172" i="46"/>
  <c r="G172" i="46"/>
  <c r="H172" i="46"/>
  <c r="I172" i="46"/>
  <c r="J172" i="46"/>
  <c r="K172" i="46"/>
  <c r="L172" i="46"/>
  <c r="M172" i="46"/>
  <c r="N172" i="46"/>
  <c r="O172" i="46"/>
  <c r="P172" i="46"/>
  <c r="Q172" i="46"/>
  <c r="R172" i="46"/>
  <c r="S172" i="46"/>
  <c r="T172" i="46"/>
  <c r="U172" i="46"/>
  <c r="B173" i="46"/>
  <c r="C173" i="46"/>
  <c r="D173" i="46"/>
  <c r="E173" i="46"/>
  <c r="F173" i="46"/>
  <c r="G173" i="46"/>
  <c r="H173" i="46"/>
  <c r="I173" i="46"/>
  <c r="J173" i="46"/>
  <c r="K173" i="46"/>
  <c r="L173" i="46"/>
  <c r="M173" i="46"/>
  <c r="N173" i="46"/>
  <c r="O173" i="46"/>
  <c r="P173" i="46"/>
  <c r="Q173" i="46"/>
  <c r="R173" i="46"/>
  <c r="S173" i="46"/>
  <c r="T173" i="46"/>
  <c r="U173" i="46"/>
  <c r="B174" i="46"/>
  <c r="C174" i="46"/>
  <c r="D174" i="46"/>
  <c r="E174" i="46"/>
  <c r="F174" i="46"/>
  <c r="G174" i="46"/>
  <c r="H174" i="46"/>
  <c r="I174" i="46"/>
  <c r="J174" i="46"/>
  <c r="K174" i="46"/>
  <c r="L174" i="46"/>
  <c r="M174" i="46"/>
  <c r="N174" i="46"/>
  <c r="O174" i="46"/>
  <c r="P174" i="46"/>
  <c r="Q174" i="46"/>
  <c r="R174" i="46"/>
  <c r="S174" i="46"/>
  <c r="T174" i="46"/>
  <c r="U174" i="46"/>
  <c r="B175" i="46"/>
  <c r="C175" i="46"/>
  <c r="D175" i="46"/>
  <c r="E175" i="46"/>
  <c r="F175" i="46"/>
  <c r="G175" i="46"/>
  <c r="H175" i="46"/>
  <c r="I175" i="46"/>
  <c r="J175" i="46"/>
  <c r="K175" i="46"/>
  <c r="L175" i="46"/>
  <c r="M175" i="46"/>
  <c r="N175" i="46"/>
  <c r="O175" i="46"/>
  <c r="P175" i="46"/>
  <c r="Q175" i="46"/>
  <c r="R175" i="46"/>
  <c r="S175" i="46"/>
  <c r="T175" i="46"/>
  <c r="U175" i="46"/>
  <c r="B176" i="46"/>
  <c r="C176" i="46"/>
  <c r="D176" i="46"/>
  <c r="E176" i="46"/>
  <c r="F176" i="46"/>
  <c r="G176" i="46"/>
  <c r="H176" i="46"/>
  <c r="I176" i="46"/>
  <c r="J176" i="46"/>
  <c r="K176" i="46"/>
  <c r="L176" i="46"/>
  <c r="M176" i="46"/>
  <c r="N176" i="46"/>
  <c r="O176" i="46"/>
  <c r="P176" i="46"/>
  <c r="Q176" i="46"/>
  <c r="R176" i="46"/>
  <c r="S176" i="46"/>
  <c r="T176" i="46"/>
  <c r="U176" i="46"/>
  <c r="B177" i="46"/>
  <c r="C177" i="46"/>
  <c r="D177" i="46"/>
  <c r="E177" i="46"/>
  <c r="F177" i="46"/>
  <c r="G177" i="46"/>
  <c r="H177" i="46"/>
  <c r="I177" i="46"/>
  <c r="J177" i="46"/>
  <c r="K177" i="46"/>
  <c r="L177" i="46"/>
  <c r="M177" i="46"/>
  <c r="N177" i="46"/>
  <c r="O177" i="46"/>
  <c r="P177" i="46"/>
  <c r="Q177" i="46"/>
  <c r="R177" i="46"/>
  <c r="S177" i="46"/>
  <c r="T177" i="46"/>
  <c r="U177" i="46"/>
  <c r="B178" i="46"/>
  <c r="C178" i="46"/>
  <c r="D178" i="46"/>
  <c r="E178" i="46"/>
  <c r="F178" i="46"/>
  <c r="G178" i="46"/>
  <c r="H178" i="46"/>
  <c r="I178" i="46"/>
  <c r="J178" i="46"/>
  <c r="K178" i="46"/>
  <c r="L178" i="46"/>
  <c r="M178" i="46"/>
  <c r="N178" i="46"/>
  <c r="O178" i="46"/>
  <c r="P178" i="46"/>
  <c r="Q178" i="46"/>
  <c r="R178" i="46"/>
  <c r="S178" i="46"/>
  <c r="T178" i="46"/>
  <c r="U178" i="46"/>
  <c r="B179" i="46"/>
  <c r="C179" i="46"/>
  <c r="D179" i="46"/>
  <c r="E179" i="46"/>
  <c r="F179" i="46"/>
  <c r="G179" i="46"/>
  <c r="H179" i="46"/>
  <c r="I179" i="46"/>
  <c r="J179" i="46"/>
  <c r="K179" i="46"/>
  <c r="L179" i="46"/>
  <c r="M179" i="46"/>
  <c r="N179" i="46"/>
  <c r="O179" i="46"/>
  <c r="P179" i="46"/>
  <c r="Q179" i="46"/>
  <c r="R179" i="46"/>
  <c r="S179" i="46"/>
  <c r="T179" i="46"/>
  <c r="U179" i="46"/>
  <c r="B180" i="46"/>
  <c r="C180" i="46"/>
  <c r="D180" i="46"/>
  <c r="E180" i="46"/>
  <c r="F180" i="46"/>
  <c r="G180" i="46"/>
  <c r="H180" i="46"/>
  <c r="I180" i="46"/>
  <c r="J180" i="46"/>
  <c r="K180" i="46"/>
  <c r="L180" i="46"/>
  <c r="M180" i="46"/>
  <c r="N180" i="46"/>
  <c r="O180" i="46"/>
  <c r="P180" i="46"/>
  <c r="Q180" i="46"/>
  <c r="R180" i="46"/>
  <c r="S180" i="46"/>
  <c r="T180" i="46"/>
  <c r="U180" i="46"/>
  <c r="B181" i="46"/>
  <c r="C181" i="46"/>
  <c r="D181" i="46"/>
  <c r="E181" i="46"/>
  <c r="F181" i="46"/>
  <c r="G181" i="46"/>
  <c r="H181" i="46"/>
  <c r="I181" i="46"/>
  <c r="J181" i="46"/>
  <c r="K181" i="46"/>
  <c r="L181" i="46"/>
  <c r="M181" i="46"/>
  <c r="N181" i="46"/>
  <c r="O181" i="46"/>
  <c r="P181" i="46"/>
  <c r="Q181" i="46"/>
  <c r="R181" i="46"/>
  <c r="S181" i="46"/>
  <c r="T181" i="46"/>
  <c r="U181" i="46"/>
  <c r="B182" i="46"/>
  <c r="C182" i="46"/>
  <c r="D182" i="46"/>
  <c r="E182" i="46"/>
  <c r="F182" i="46"/>
  <c r="G182" i="46"/>
  <c r="H182" i="46"/>
  <c r="I182" i="46"/>
  <c r="J182" i="46"/>
  <c r="K182" i="46"/>
  <c r="L182" i="46"/>
  <c r="M182" i="46"/>
  <c r="N182" i="46"/>
  <c r="O182" i="46"/>
  <c r="P182" i="46"/>
  <c r="Q182" i="46"/>
  <c r="R182" i="46"/>
  <c r="S182" i="46"/>
  <c r="T182" i="46"/>
  <c r="U182" i="46"/>
  <c r="B183" i="46"/>
  <c r="C183" i="46"/>
  <c r="D183" i="46"/>
  <c r="E183" i="46"/>
  <c r="F183" i="46"/>
  <c r="G183" i="46"/>
  <c r="H183" i="46"/>
  <c r="I183" i="46"/>
  <c r="J183" i="46"/>
  <c r="K183" i="46"/>
  <c r="L183" i="46"/>
  <c r="M183" i="46"/>
  <c r="N183" i="46"/>
  <c r="O183" i="46"/>
  <c r="P183" i="46"/>
  <c r="Q183" i="46"/>
  <c r="R183" i="46"/>
  <c r="S183" i="46"/>
  <c r="T183" i="46"/>
  <c r="U183" i="46"/>
  <c r="B184" i="46"/>
  <c r="C184" i="46"/>
  <c r="D184" i="46"/>
  <c r="E184" i="46"/>
  <c r="F184" i="46"/>
  <c r="G184" i="46"/>
  <c r="H184" i="46"/>
  <c r="I184" i="46"/>
  <c r="J184" i="46"/>
  <c r="K184" i="46"/>
  <c r="L184" i="46"/>
  <c r="M184" i="46"/>
  <c r="N184" i="46"/>
  <c r="O184" i="46"/>
  <c r="P184" i="46"/>
  <c r="Q184" i="46"/>
  <c r="R184" i="46"/>
  <c r="S184" i="46"/>
  <c r="T184" i="46"/>
  <c r="U184" i="46"/>
  <c r="B185" i="46"/>
  <c r="C185" i="46"/>
  <c r="D185" i="46"/>
  <c r="E185" i="46"/>
  <c r="F185" i="46"/>
  <c r="G185" i="46"/>
  <c r="H185" i="46"/>
  <c r="I185" i="46"/>
  <c r="J185" i="46"/>
  <c r="K185" i="46"/>
  <c r="L185" i="46"/>
  <c r="M185" i="46"/>
  <c r="N185" i="46"/>
  <c r="O185" i="46"/>
  <c r="P185" i="46"/>
  <c r="Q185" i="46"/>
  <c r="R185" i="46"/>
  <c r="S185" i="46"/>
  <c r="T185" i="46"/>
  <c r="U185" i="46"/>
  <c r="B186" i="46"/>
  <c r="C186" i="46"/>
  <c r="D186" i="46"/>
  <c r="E186" i="46"/>
  <c r="F186" i="46"/>
  <c r="G186" i="46"/>
  <c r="H186" i="46"/>
  <c r="I186" i="46"/>
  <c r="J186" i="46"/>
  <c r="K186" i="46"/>
  <c r="L186" i="46"/>
  <c r="M186" i="46"/>
  <c r="N186" i="46"/>
  <c r="O186" i="46"/>
  <c r="P186" i="46"/>
  <c r="Q186" i="46"/>
  <c r="R186" i="46"/>
  <c r="S186" i="46"/>
  <c r="T186" i="46"/>
  <c r="U186" i="46"/>
  <c r="B187" i="46"/>
  <c r="C187" i="46"/>
  <c r="D187" i="46"/>
  <c r="E187" i="46"/>
  <c r="F187" i="46"/>
  <c r="G187" i="46"/>
  <c r="H187" i="46"/>
  <c r="I187" i="46"/>
  <c r="J187" i="46"/>
  <c r="K187" i="46"/>
  <c r="L187" i="46"/>
  <c r="M187" i="46"/>
  <c r="N187" i="46"/>
  <c r="O187" i="46"/>
  <c r="P187" i="46"/>
  <c r="Q187" i="46"/>
  <c r="R187" i="46"/>
  <c r="S187" i="46"/>
  <c r="T187" i="46"/>
  <c r="U187" i="46"/>
  <c r="B188" i="46"/>
  <c r="C188" i="46"/>
  <c r="D188" i="46"/>
  <c r="E188" i="46"/>
  <c r="F188" i="46"/>
  <c r="G188" i="46"/>
  <c r="H188" i="46"/>
  <c r="I188" i="46"/>
  <c r="J188" i="46"/>
  <c r="K188" i="46"/>
  <c r="L188" i="46"/>
  <c r="M188" i="46"/>
  <c r="N188" i="46"/>
  <c r="O188" i="46"/>
  <c r="P188" i="46"/>
  <c r="Q188" i="46"/>
  <c r="R188" i="46"/>
  <c r="S188" i="46"/>
  <c r="T188" i="46"/>
  <c r="U188" i="46"/>
  <c r="B189" i="46"/>
  <c r="C189" i="46"/>
  <c r="D189" i="46"/>
  <c r="E189" i="46"/>
  <c r="F189" i="46"/>
  <c r="G189" i="46"/>
  <c r="H189" i="46"/>
  <c r="I189" i="46"/>
  <c r="J189" i="46"/>
  <c r="K189" i="46"/>
  <c r="L189" i="46"/>
  <c r="M189" i="46"/>
  <c r="N189" i="46"/>
  <c r="O189" i="46"/>
  <c r="P189" i="46"/>
  <c r="Q189" i="46"/>
  <c r="R189" i="46"/>
  <c r="S189" i="46"/>
  <c r="T189" i="46"/>
  <c r="U189" i="46"/>
  <c r="B190" i="46"/>
  <c r="C190" i="46"/>
  <c r="D190" i="46"/>
  <c r="E190" i="46"/>
  <c r="F190" i="46"/>
  <c r="G190" i="46"/>
  <c r="H190" i="46"/>
  <c r="I190" i="46"/>
  <c r="J190" i="46"/>
  <c r="K190" i="46"/>
  <c r="L190" i="46"/>
  <c r="M190" i="46"/>
  <c r="N190" i="46"/>
  <c r="O190" i="46"/>
  <c r="P190" i="46"/>
  <c r="Q190" i="46"/>
  <c r="R190" i="46"/>
  <c r="S190" i="46"/>
  <c r="T190" i="46"/>
  <c r="U190" i="46"/>
  <c r="B191" i="46"/>
  <c r="C191" i="46"/>
  <c r="D191" i="46"/>
  <c r="E191" i="46"/>
  <c r="F191" i="46"/>
  <c r="G191" i="46"/>
  <c r="H191" i="46"/>
  <c r="I191" i="46"/>
  <c r="J191" i="46"/>
  <c r="K191" i="46"/>
  <c r="L191" i="46"/>
  <c r="M191" i="46"/>
  <c r="N191" i="46"/>
  <c r="O191" i="46"/>
  <c r="P191" i="46"/>
  <c r="Q191" i="46"/>
  <c r="R191" i="46"/>
  <c r="S191" i="46"/>
  <c r="T191" i="46"/>
  <c r="U191" i="46"/>
  <c r="B192" i="46"/>
  <c r="C192" i="46"/>
  <c r="D192" i="46"/>
  <c r="E192" i="46"/>
  <c r="F192" i="46"/>
  <c r="G192" i="46"/>
  <c r="H192" i="46"/>
  <c r="I192" i="46"/>
  <c r="J192" i="46"/>
  <c r="K192" i="46"/>
  <c r="L192" i="46"/>
  <c r="M192" i="46"/>
  <c r="N192" i="46"/>
  <c r="O192" i="46"/>
  <c r="P192" i="46"/>
  <c r="Q192" i="46"/>
  <c r="R192" i="46"/>
  <c r="S192" i="46"/>
  <c r="T192" i="46"/>
  <c r="U192" i="46"/>
  <c r="B193" i="46"/>
  <c r="C193" i="46"/>
  <c r="D193" i="46"/>
  <c r="E193" i="46"/>
  <c r="F193" i="46"/>
  <c r="G193" i="46"/>
  <c r="H193" i="46"/>
  <c r="I193" i="46"/>
  <c r="J193" i="46"/>
  <c r="K193" i="46"/>
  <c r="L193" i="46"/>
  <c r="M193" i="46"/>
  <c r="N193" i="46"/>
  <c r="O193" i="46"/>
  <c r="P193" i="46"/>
  <c r="Q193" i="46"/>
  <c r="R193" i="46"/>
  <c r="S193" i="46"/>
  <c r="T193" i="46"/>
  <c r="U193" i="46"/>
  <c r="B194" i="46"/>
  <c r="C194" i="46"/>
  <c r="D194" i="46"/>
  <c r="E194" i="46"/>
  <c r="F194" i="46"/>
  <c r="G194" i="46"/>
  <c r="H194" i="46"/>
  <c r="I194" i="46"/>
  <c r="J194" i="46"/>
  <c r="K194" i="46"/>
  <c r="L194" i="46"/>
  <c r="M194" i="46"/>
  <c r="N194" i="46"/>
  <c r="O194" i="46"/>
  <c r="P194" i="46"/>
  <c r="Q194" i="46"/>
  <c r="R194" i="46"/>
  <c r="S194" i="46"/>
  <c r="T194" i="46"/>
  <c r="U194" i="46"/>
  <c r="B195" i="46"/>
  <c r="C195" i="46"/>
  <c r="D195" i="46"/>
  <c r="E195" i="46"/>
  <c r="F195" i="46"/>
  <c r="G195" i="46"/>
  <c r="H195" i="46"/>
  <c r="I195" i="46"/>
  <c r="J195" i="46"/>
  <c r="K195" i="46"/>
  <c r="L195" i="46"/>
  <c r="M195" i="46"/>
  <c r="N195" i="46"/>
  <c r="O195" i="46"/>
  <c r="P195" i="46"/>
  <c r="Q195" i="46"/>
  <c r="R195" i="46"/>
  <c r="S195" i="46"/>
  <c r="T195" i="46"/>
  <c r="U195" i="46"/>
  <c r="B196" i="46"/>
  <c r="C196" i="46"/>
  <c r="D196" i="46"/>
  <c r="E196" i="46"/>
  <c r="F196" i="46"/>
  <c r="G196" i="46"/>
  <c r="H196" i="46"/>
  <c r="I196" i="46"/>
  <c r="J196" i="46"/>
  <c r="K196" i="46"/>
  <c r="L196" i="46"/>
  <c r="M196" i="46"/>
  <c r="N196" i="46"/>
  <c r="O196" i="46"/>
  <c r="P196" i="46"/>
  <c r="Q196" i="46"/>
  <c r="R196" i="46"/>
  <c r="S196" i="46"/>
  <c r="T196" i="46"/>
  <c r="U196" i="46"/>
  <c r="B197" i="46"/>
  <c r="C197" i="46"/>
  <c r="D197" i="46"/>
  <c r="E197" i="46"/>
  <c r="F197" i="46"/>
  <c r="G197" i="46"/>
  <c r="H197" i="46"/>
  <c r="I197" i="46"/>
  <c r="J197" i="46"/>
  <c r="K197" i="46"/>
  <c r="L197" i="46"/>
  <c r="M197" i="46"/>
  <c r="N197" i="46"/>
  <c r="O197" i="46"/>
  <c r="P197" i="46"/>
  <c r="Q197" i="46"/>
  <c r="R197" i="46"/>
  <c r="S197" i="46"/>
  <c r="T197" i="46"/>
  <c r="U197" i="46"/>
  <c r="B198" i="46"/>
  <c r="C198" i="46"/>
  <c r="D198" i="46"/>
  <c r="E198" i="46"/>
  <c r="F198" i="46"/>
  <c r="G198" i="46"/>
  <c r="H198" i="46"/>
  <c r="I198" i="46"/>
  <c r="J198" i="46"/>
  <c r="K198" i="46"/>
  <c r="L198" i="46"/>
  <c r="M198" i="46"/>
  <c r="N198" i="46"/>
  <c r="O198" i="46"/>
  <c r="P198" i="46"/>
  <c r="Q198" i="46"/>
  <c r="R198" i="46"/>
  <c r="S198" i="46"/>
  <c r="T198" i="46"/>
  <c r="U198" i="46"/>
  <c r="B199" i="46"/>
  <c r="C199" i="46"/>
  <c r="D199" i="46"/>
  <c r="E199" i="46"/>
  <c r="F199" i="46"/>
  <c r="G199" i="46"/>
  <c r="H199" i="46"/>
  <c r="I199" i="46"/>
  <c r="J199" i="46"/>
  <c r="K199" i="46"/>
  <c r="L199" i="46"/>
  <c r="M199" i="46"/>
  <c r="N199" i="46"/>
  <c r="O199" i="46"/>
  <c r="P199" i="46"/>
  <c r="Q199" i="46"/>
  <c r="R199" i="46"/>
  <c r="S199" i="46"/>
  <c r="T199" i="46"/>
  <c r="U199" i="46"/>
  <c r="B200" i="46"/>
  <c r="C200" i="46"/>
  <c r="D200" i="46"/>
  <c r="E200" i="46"/>
  <c r="F200" i="46"/>
  <c r="G200" i="46"/>
  <c r="H200" i="46"/>
  <c r="I200" i="46"/>
  <c r="J200" i="46"/>
  <c r="K200" i="46"/>
  <c r="L200" i="46"/>
  <c r="M200" i="46"/>
  <c r="N200" i="46"/>
  <c r="O200" i="46"/>
  <c r="P200" i="46"/>
  <c r="Q200" i="46"/>
  <c r="R200" i="46"/>
  <c r="S200" i="46"/>
  <c r="T200" i="46"/>
  <c r="U200" i="46"/>
  <c r="B201" i="46"/>
  <c r="C201" i="46"/>
  <c r="D201" i="46"/>
  <c r="E201" i="46"/>
  <c r="F201" i="46"/>
  <c r="G201" i="46"/>
  <c r="H201" i="46"/>
  <c r="I201" i="46"/>
  <c r="J201" i="46"/>
  <c r="K201" i="46"/>
  <c r="L201" i="46"/>
  <c r="M201" i="46"/>
  <c r="N201" i="46"/>
  <c r="O201" i="46"/>
  <c r="P201" i="46"/>
  <c r="Q201" i="46"/>
  <c r="R201" i="46"/>
  <c r="S201" i="46"/>
  <c r="T201" i="46"/>
  <c r="U201" i="46"/>
  <c r="B202" i="46"/>
  <c r="C202" i="46"/>
  <c r="D202" i="46"/>
  <c r="E202" i="46"/>
  <c r="F202" i="46"/>
  <c r="G202" i="46"/>
  <c r="H202" i="46"/>
  <c r="I202" i="46"/>
  <c r="J202" i="46"/>
  <c r="K202" i="46"/>
  <c r="L202" i="46"/>
  <c r="M202" i="46"/>
  <c r="N202" i="46"/>
  <c r="O202" i="46"/>
  <c r="P202" i="46"/>
  <c r="Q202" i="46"/>
  <c r="R202" i="46"/>
  <c r="S202" i="46"/>
  <c r="T202" i="46"/>
  <c r="U202" i="46"/>
  <c r="B203" i="46"/>
  <c r="C203" i="46"/>
  <c r="D203" i="46"/>
  <c r="E203" i="46"/>
  <c r="F203" i="46"/>
  <c r="G203" i="46"/>
  <c r="H203" i="46"/>
  <c r="I203" i="46"/>
  <c r="J203" i="46"/>
  <c r="K203" i="46"/>
  <c r="L203" i="46"/>
  <c r="M203" i="46"/>
  <c r="N203" i="46"/>
  <c r="O203" i="46"/>
  <c r="P203" i="46"/>
  <c r="Q203" i="46"/>
  <c r="R203" i="46"/>
  <c r="S203" i="46"/>
  <c r="T203" i="46"/>
  <c r="U203" i="46"/>
  <c r="B204" i="46"/>
  <c r="C204" i="46"/>
  <c r="D204" i="46"/>
  <c r="E204" i="46"/>
  <c r="F204" i="46"/>
  <c r="G204" i="46"/>
  <c r="H204" i="46"/>
  <c r="I204" i="46"/>
  <c r="J204" i="46"/>
  <c r="K204" i="46"/>
  <c r="L204" i="46"/>
  <c r="M204" i="46"/>
  <c r="N204" i="46"/>
  <c r="O204" i="46"/>
  <c r="P204" i="46"/>
  <c r="Q204" i="46"/>
  <c r="R204" i="46"/>
  <c r="S204" i="46"/>
  <c r="T204" i="46"/>
  <c r="U204" i="46"/>
  <c r="B205" i="46"/>
  <c r="C205" i="46"/>
  <c r="D205" i="46"/>
  <c r="E205" i="46"/>
  <c r="F205" i="46"/>
  <c r="G205" i="46"/>
  <c r="H205" i="46"/>
  <c r="I205" i="46"/>
  <c r="J205" i="46"/>
  <c r="K205" i="46"/>
  <c r="L205" i="46"/>
  <c r="M205" i="46"/>
  <c r="N205" i="46"/>
  <c r="O205" i="46"/>
  <c r="P205" i="46"/>
  <c r="Q205" i="46"/>
  <c r="R205" i="46"/>
  <c r="S205" i="46"/>
  <c r="T205" i="46"/>
  <c r="U205" i="46"/>
  <c r="B206" i="46"/>
  <c r="C206" i="46"/>
  <c r="D206" i="46"/>
  <c r="E206" i="46"/>
  <c r="F206" i="46"/>
  <c r="G206" i="46"/>
  <c r="H206" i="46"/>
  <c r="I206" i="46"/>
  <c r="J206" i="46"/>
  <c r="K206" i="46"/>
  <c r="L206" i="46"/>
  <c r="M206" i="46"/>
  <c r="N206" i="46"/>
  <c r="O206" i="46"/>
  <c r="P206" i="46"/>
  <c r="Q206" i="46"/>
  <c r="R206" i="46"/>
  <c r="S206" i="46"/>
  <c r="T206" i="46"/>
  <c r="U206" i="46"/>
  <c r="B207" i="46"/>
  <c r="C207" i="46"/>
  <c r="D207" i="46"/>
  <c r="E207" i="46"/>
  <c r="F207" i="46"/>
  <c r="G207" i="46"/>
  <c r="H207" i="46"/>
  <c r="I207" i="46"/>
  <c r="J207" i="46"/>
  <c r="K207" i="46"/>
  <c r="L207" i="46"/>
  <c r="M207" i="46"/>
  <c r="N207" i="46"/>
  <c r="O207" i="46"/>
  <c r="P207" i="46"/>
  <c r="Q207" i="46"/>
  <c r="R207" i="46"/>
  <c r="S207" i="46"/>
  <c r="T207" i="46"/>
  <c r="U207" i="46"/>
  <c r="B208" i="46"/>
  <c r="C208" i="46"/>
  <c r="D208" i="46"/>
  <c r="E208" i="46"/>
  <c r="F208" i="46"/>
  <c r="G208" i="46"/>
  <c r="H208" i="46"/>
  <c r="I208" i="46"/>
  <c r="J208" i="46"/>
  <c r="K208" i="46"/>
  <c r="L208" i="46"/>
  <c r="M208" i="46"/>
  <c r="N208" i="46"/>
  <c r="O208" i="46"/>
  <c r="P208" i="46"/>
  <c r="Q208" i="46"/>
  <c r="R208" i="46"/>
  <c r="S208" i="46"/>
  <c r="T208" i="46"/>
  <c r="U208" i="46"/>
  <c r="B209" i="46"/>
  <c r="C209" i="46"/>
  <c r="D209" i="46"/>
  <c r="E209" i="46"/>
  <c r="F209" i="46"/>
  <c r="G209" i="46"/>
  <c r="H209" i="46"/>
  <c r="I209" i="46"/>
  <c r="J209" i="46"/>
  <c r="K209" i="46"/>
  <c r="L209" i="46"/>
  <c r="M209" i="46"/>
  <c r="N209" i="46"/>
  <c r="O209" i="46"/>
  <c r="P209" i="46"/>
  <c r="Q209" i="46"/>
  <c r="R209" i="46"/>
  <c r="S209" i="46"/>
  <c r="T209" i="46"/>
  <c r="U209" i="46"/>
  <c r="B210" i="46"/>
  <c r="C210" i="46"/>
  <c r="D210" i="46"/>
  <c r="E210" i="46"/>
  <c r="F210" i="46"/>
  <c r="G210" i="46"/>
  <c r="H210" i="46"/>
  <c r="I210" i="46"/>
  <c r="J210" i="46"/>
  <c r="K210" i="46"/>
  <c r="L210" i="46"/>
  <c r="M210" i="46"/>
  <c r="N210" i="46"/>
  <c r="O210" i="46"/>
  <c r="P210" i="46"/>
  <c r="Q210" i="46"/>
  <c r="R210" i="46"/>
  <c r="S210" i="46"/>
  <c r="T210" i="46"/>
  <c r="U210" i="46"/>
  <c r="B211" i="46"/>
  <c r="C211" i="46"/>
  <c r="D211" i="46"/>
  <c r="E211" i="46"/>
  <c r="F211" i="46"/>
  <c r="G211" i="46"/>
  <c r="H211" i="46"/>
  <c r="I211" i="46"/>
  <c r="J211" i="46"/>
  <c r="K211" i="46"/>
  <c r="L211" i="46"/>
  <c r="M211" i="46"/>
  <c r="N211" i="46"/>
  <c r="O211" i="46"/>
  <c r="P211" i="46"/>
  <c r="Q211" i="46"/>
  <c r="R211" i="46"/>
  <c r="S211" i="46"/>
  <c r="T211" i="46"/>
  <c r="U211" i="46"/>
  <c r="B212" i="46"/>
  <c r="C212" i="46"/>
  <c r="D212" i="46"/>
  <c r="E212" i="46"/>
  <c r="F212" i="46"/>
  <c r="G212" i="46"/>
  <c r="H212" i="46"/>
  <c r="I212" i="46"/>
  <c r="J212" i="46"/>
  <c r="K212" i="46"/>
  <c r="L212" i="46"/>
  <c r="M212" i="46"/>
  <c r="N212" i="46"/>
  <c r="O212" i="46"/>
  <c r="P212" i="46"/>
  <c r="Q212" i="46"/>
  <c r="R212" i="46"/>
  <c r="S212" i="46"/>
  <c r="T212" i="46"/>
  <c r="U212" i="46"/>
  <c r="B213" i="46"/>
  <c r="C213" i="46"/>
  <c r="D213" i="46"/>
  <c r="E213" i="46"/>
  <c r="F213" i="46"/>
  <c r="G213" i="46"/>
  <c r="H213" i="46"/>
  <c r="I213" i="46"/>
  <c r="J213" i="46"/>
  <c r="K213" i="46"/>
  <c r="L213" i="46"/>
  <c r="M213" i="46"/>
  <c r="N213" i="46"/>
  <c r="O213" i="46"/>
  <c r="P213" i="46"/>
  <c r="Q213" i="46"/>
  <c r="R213" i="46"/>
  <c r="S213" i="46"/>
  <c r="T213" i="46"/>
  <c r="U213" i="46"/>
  <c r="B214" i="46"/>
  <c r="C214" i="46"/>
  <c r="D214" i="46"/>
  <c r="E214" i="46"/>
  <c r="F214" i="46"/>
  <c r="G214" i="46"/>
  <c r="H214" i="46"/>
  <c r="I214" i="46"/>
  <c r="J214" i="46"/>
  <c r="K214" i="46"/>
  <c r="L214" i="46"/>
  <c r="M214" i="46"/>
  <c r="N214" i="46"/>
  <c r="O214" i="46"/>
  <c r="P214" i="46"/>
  <c r="Q214" i="46"/>
  <c r="R214" i="46"/>
  <c r="S214" i="46"/>
  <c r="T214" i="46"/>
  <c r="U214" i="46"/>
  <c r="B215" i="46"/>
  <c r="C215" i="46"/>
  <c r="D215" i="46"/>
  <c r="E215" i="46"/>
  <c r="F215" i="46"/>
  <c r="G215" i="46"/>
  <c r="H215" i="46"/>
  <c r="I215" i="46"/>
  <c r="J215" i="46"/>
  <c r="K215" i="46"/>
  <c r="L215" i="46"/>
  <c r="M215" i="46"/>
  <c r="N215" i="46"/>
  <c r="O215" i="46"/>
  <c r="P215" i="46"/>
  <c r="Q215" i="46"/>
  <c r="R215" i="46"/>
  <c r="S215" i="46"/>
  <c r="T215" i="46"/>
  <c r="U215" i="46"/>
  <c r="B216" i="46"/>
  <c r="C216" i="46"/>
  <c r="D216" i="46"/>
  <c r="E216" i="46"/>
  <c r="F216" i="46"/>
  <c r="G216" i="46"/>
  <c r="H216" i="46"/>
  <c r="I216" i="46"/>
  <c r="J216" i="46"/>
  <c r="K216" i="46"/>
  <c r="L216" i="46"/>
  <c r="M216" i="46"/>
  <c r="N216" i="46"/>
  <c r="O216" i="46"/>
  <c r="P216" i="46"/>
  <c r="Q216" i="46"/>
  <c r="R216" i="46"/>
  <c r="S216" i="46"/>
  <c r="T216" i="46"/>
  <c r="U216" i="46"/>
  <c r="B217" i="46"/>
  <c r="C217" i="46"/>
  <c r="D217" i="46"/>
  <c r="E217" i="46"/>
  <c r="F217" i="46"/>
  <c r="G217" i="46"/>
  <c r="H217" i="46"/>
  <c r="I217" i="46"/>
  <c r="J217" i="46"/>
  <c r="K217" i="46"/>
  <c r="L217" i="46"/>
  <c r="M217" i="46"/>
  <c r="N217" i="46"/>
  <c r="O217" i="46"/>
  <c r="P217" i="46"/>
  <c r="Q217" i="46"/>
  <c r="R217" i="46"/>
  <c r="S217" i="46"/>
  <c r="T217" i="46"/>
  <c r="U217" i="46"/>
  <c r="B218" i="46"/>
  <c r="C218" i="46"/>
  <c r="D218" i="46"/>
  <c r="E218" i="46"/>
  <c r="F218" i="46"/>
  <c r="G218" i="46"/>
  <c r="H218" i="46"/>
  <c r="I218" i="46"/>
  <c r="J218" i="46"/>
  <c r="K218" i="46"/>
  <c r="L218" i="46"/>
  <c r="M218" i="46"/>
  <c r="N218" i="46"/>
  <c r="O218" i="46"/>
  <c r="P218" i="46"/>
  <c r="Q218" i="46"/>
  <c r="R218" i="46"/>
  <c r="S218" i="46"/>
  <c r="T218" i="46"/>
  <c r="U218" i="46"/>
  <c r="B219" i="46"/>
  <c r="C219" i="46"/>
  <c r="D219" i="46"/>
  <c r="E219" i="46"/>
  <c r="F219" i="46"/>
  <c r="G219" i="46"/>
  <c r="H219" i="46"/>
  <c r="I219" i="46"/>
  <c r="J219" i="46"/>
  <c r="K219" i="46"/>
  <c r="L219" i="46"/>
  <c r="M219" i="46"/>
  <c r="N219" i="46"/>
  <c r="O219" i="46"/>
  <c r="P219" i="46"/>
  <c r="Q219" i="46"/>
  <c r="R219" i="46"/>
  <c r="S219" i="46"/>
  <c r="T219" i="46"/>
  <c r="U219" i="46"/>
  <c r="B220" i="46"/>
  <c r="C220" i="46"/>
  <c r="D220" i="46"/>
  <c r="E220" i="46"/>
  <c r="F220" i="46"/>
  <c r="G220" i="46"/>
  <c r="H220" i="46"/>
  <c r="I220" i="46"/>
  <c r="J220" i="46"/>
  <c r="K220" i="46"/>
  <c r="L220" i="46"/>
  <c r="M220" i="46"/>
  <c r="N220" i="46"/>
  <c r="O220" i="46"/>
  <c r="P220" i="46"/>
  <c r="Q220" i="46"/>
  <c r="R220" i="46"/>
  <c r="S220" i="46"/>
  <c r="T220" i="46"/>
  <c r="U220" i="46"/>
  <c r="B221" i="46"/>
  <c r="C221" i="46"/>
  <c r="D221" i="46"/>
  <c r="E221" i="46"/>
  <c r="F221" i="46"/>
  <c r="G221" i="46"/>
  <c r="H221" i="46"/>
  <c r="I221" i="46"/>
  <c r="J221" i="46"/>
  <c r="K221" i="46"/>
  <c r="L221" i="46"/>
  <c r="M221" i="46"/>
  <c r="N221" i="46"/>
  <c r="O221" i="46"/>
  <c r="P221" i="46"/>
  <c r="Q221" i="46"/>
  <c r="R221" i="46"/>
  <c r="S221" i="46"/>
  <c r="T221" i="46"/>
  <c r="U221" i="46"/>
  <c r="B222" i="46"/>
  <c r="C222" i="46"/>
  <c r="D222" i="46"/>
  <c r="E222" i="46"/>
  <c r="F222" i="46"/>
  <c r="G222" i="46"/>
  <c r="H222" i="46"/>
  <c r="I222" i="46"/>
  <c r="J222" i="46"/>
  <c r="K222" i="46"/>
  <c r="L222" i="46"/>
  <c r="M222" i="46"/>
  <c r="N222" i="46"/>
  <c r="O222" i="46"/>
  <c r="P222" i="46"/>
  <c r="Q222" i="46"/>
  <c r="R222" i="46"/>
  <c r="S222" i="46"/>
  <c r="T222" i="46"/>
  <c r="U222" i="46"/>
  <c r="B223" i="46"/>
  <c r="C223" i="46"/>
  <c r="D223" i="46"/>
  <c r="E223" i="46"/>
  <c r="F223" i="46"/>
  <c r="G223" i="46"/>
  <c r="H223" i="46"/>
  <c r="I223" i="46"/>
  <c r="J223" i="46"/>
  <c r="K223" i="46"/>
  <c r="L223" i="46"/>
  <c r="M223" i="46"/>
  <c r="N223" i="46"/>
  <c r="O223" i="46"/>
  <c r="P223" i="46"/>
  <c r="Q223" i="46"/>
  <c r="R223" i="46"/>
  <c r="S223" i="46"/>
  <c r="T223" i="46"/>
  <c r="U223" i="46"/>
  <c r="B224" i="46"/>
  <c r="C224" i="46"/>
  <c r="D224" i="46"/>
  <c r="E224" i="46"/>
  <c r="F224" i="46"/>
  <c r="G224" i="46"/>
  <c r="H224" i="46"/>
  <c r="I224" i="46"/>
  <c r="J224" i="46"/>
  <c r="K224" i="46"/>
  <c r="L224" i="46"/>
  <c r="M224" i="46"/>
  <c r="N224" i="46"/>
  <c r="O224" i="46"/>
  <c r="P224" i="46"/>
  <c r="Q224" i="46"/>
  <c r="R224" i="46"/>
  <c r="S224" i="46"/>
  <c r="T224" i="46"/>
  <c r="U224" i="46"/>
  <c r="B225" i="46"/>
  <c r="C225" i="46"/>
  <c r="D225" i="46"/>
  <c r="E225" i="46"/>
  <c r="F225" i="46"/>
  <c r="G225" i="46"/>
  <c r="H225" i="46"/>
  <c r="I225" i="46"/>
  <c r="J225" i="46"/>
  <c r="K225" i="46"/>
  <c r="L225" i="46"/>
  <c r="M225" i="46"/>
  <c r="N225" i="46"/>
  <c r="O225" i="46"/>
  <c r="P225" i="46"/>
  <c r="Q225" i="46"/>
  <c r="R225" i="46"/>
  <c r="S225" i="46"/>
  <c r="T225" i="46"/>
  <c r="U225" i="46"/>
  <c r="B226" i="46"/>
  <c r="C226" i="46"/>
  <c r="D226" i="46"/>
  <c r="E226" i="46"/>
  <c r="F226" i="46"/>
  <c r="G226" i="46"/>
  <c r="H226" i="46"/>
  <c r="I226" i="46"/>
  <c r="J226" i="46"/>
  <c r="K226" i="46"/>
  <c r="L226" i="46"/>
  <c r="M226" i="46"/>
  <c r="N226" i="46"/>
  <c r="O226" i="46"/>
  <c r="P226" i="46"/>
  <c r="Q226" i="46"/>
  <c r="R226" i="46"/>
  <c r="S226" i="46"/>
  <c r="T226" i="46"/>
  <c r="U226" i="46"/>
  <c r="B227" i="46"/>
  <c r="C227" i="46"/>
  <c r="D227" i="46"/>
  <c r="E227" i="46"/>
  <c r="F227" i="46"/>
  <c r="G227" i="46"/>
  <c r="H227" i="46"/>
  <c r="I227" i="46"/>
  <c r="J227" i="46"/>
  <c r="K227" i="46"/>
  <c r="L227" i="46"/>
  <c r="M227" i="46"/>
  <c r="N227" i="46"/>
  <c r="O227" i="46"/>
  <c r="P227" i="46"/>
  <c r="Q227" i="46"/>
  <c r="R227" i="46"/>
  <c r="S227" i="46"/>
  <c r="T227" i="46"/>
  <c r="U227" i="46"/>
  <c r="B228" i="46"/>
  <c r="C228" i="46"/>
  <c r="D228" i="46"/>
  <c r="E228" i="46"/>
  <c r="F228" i="46"/>
  <c r="G228" i="46"/>
  <c r="H228" i="46"/>
  <c r="I228" i="46"/>
  <c r="J228" i="46"/>
  <c r="K228" i="46"/>
  <c r="L228" i="46"/>
  <c r="M228" i="46"/>
  <c r="N228" i="46"/>
  <c r="O228" i="46"/>
  <c r="P228" i="46"/>
  <c r="Q228" i="46"/>
  <c r="R228" i="46"/>
  <c r="S228" i="46"/>
  <c r="T228" i="46"/>
  <c r="U228" i="46"/>
  <c r="B229" i="46"/>
  <c r="C229" i="46"/>
  <c r="D229" i="46"/>
  <c r="E229" i="46"/>
  <c r="F229" i="46"/>
  <c r="G229" i="46"/>
  <c r="H229" i="46"/>
  <c r="I229" i="46"/>
  <c r="J229" i="46"/>
  <c r="K229" i="46"/>
  <c r="L229" i="46"/>
  <c r="M229" i="46"/>
  <c r="N229" i="46"/>
  <c r="O229" i="46"/>
  <c r="P229" i="46"/>
  <c r="Q229" i="46"/>
  <c r="R229" i="46"/>
  <c r="S229" i="46"/>
  <c r="T229" i="46"/>
  <c r="U229" i="46"/>
  <c r="B230" i="46"/>
  <c r="C230" i="46"/>
  <c r="D230" i="46"/>
  <c r="E230" i="46"/>
  <c r="F230" i="46"/>
  <c r="G230" i="46"/>
  <c r="H230" i="46"/>
  <c r="I230" i="46"/>
  <c r="J230" i="46"/>
  <c r="K230" i="46"/>
  <c r="L230" i="46"/>
  <c r="M230" i="46"/>
  <c r="N230" i="46"/>
  <c r="O230" i="46"/>
  <c r="P230" i="46"/>
  <c r="Q230" i="46"/>
  <c r="R230" i="46"/>
  <c r="S230" i="46"/>
  <c r="T230" i="46"/>
  <c r="U230" i="46"/>
  <c r="B231" i="46"/>
  <c r="C231" i="46"/>
  <c r="D231" i="46"/>
  <c r="E231" i="46"/>
  <c r="F231" i="46"/>
  <c r="G231" i="46"/>
  <c r="H231" i="46"/>
  <c r="I231" i="46"/>
  <c r="J231" i="46"/>
  <c r="K231" i="46"/>
  <c r="L231" i="46"/>
  <c r="M231" i="46"/>
  <c r="N231" i="46"/>
  <c r="O231" i="46"/>
  <c r="P231" i="46"/>
  <c r="Q231" i="46"/>
  <c r="R231" i="46"/>
  <c r="S231" i="46"/>
  <c r="T231" i="46"/>
  <c r="U231" i="46"/>
  <c r="B232" i="46"/>
  <c r="C232" i="46"/>
  <c r="D232" i="46"/>
  <c r="E232" i="46"/>
  <c r="F232" i="46"/>
  <c r="G232" i="46"/>
  <c r="H232" i="46"/>
  <c r="I232" i="46"/>
  <c r="J232" i="46"/>
  <c r="K232" i="46"/>
  <c r="L232" i="46"/>
  <c r="M232" i="46"/>
  <c r="N232" i="46"/>
  <c r="O232" i="46"/>
  <c r="P232" i="46"/>
  <c r="Q232" i="46"/>
  <c r="R232" i="46"/>
  <c r="S232" i="46"/>
  <c r="T232" i="46"/>
  <c r="U232" i="46"/>
  <c r="B233" i="46"/>
  <c r="C233" i="46"/>
  <c r="D233" i="46"/>
  <c r="E233" i="46"/>
  <c r="F233" i="46"/>
  <c r="G233" i="46"/>
  <c r="H233" i="46"/>
  <c r="I233" i="46"/>
  <c r="J233" i="46"/>
  <c r="K233" i="46"/>
  <c r="L233" i="46"/>
  <c r="M233" i="46"/>
  <c r="N233" i="46"/>
  <c r="O233" i="46"/>
  <c r="P233" i="46"/>
  <c r="Q233" i="46"/>
  <c r="R233" i="46"/>
  <c r="S233" i="46"/>
  <c r="T233" i="46"/>
  <c r="U233" i="46"/>
  <c r="B234" i="46"/>
  <c r="C234" i="46"/>
  <c r="D234" i="46"/>
  <c r="E234" i="46"/>
  <c r="F234" i="46"/>
  <c r="G234" i="46"/>
  <c r="H234" i="46"/>
  <c r="I234" i="46"/>
  <c r="J234" i="46"/>
  <c r="K234" i="46"/>
  <c r="L234" i="46"/>
  <c r="M234" i="46"/>
  <c r="N234" i="46"/>
  <c r="O234" i="46"/>
  <c r="P234" i="46"/>
  <c r="Q234" i="46"/>
  <c r="R234" i="46"/>
  <c r="S234" i="46"/>
  <c r="T234" i="46"/>
  <c r="U234" i="46"/>
  <c r="B235" i="46"/>
  <c r="C235" i="46"/>
  <c r="D235" i="46"/>
  <c r="E235" i="46"/>
  <c r="F235" i="46"/>
  <c r="G235" i="46"/>
  <c r="H235" i="46"/>
  <c r="I235" i="46"/>
  <c r="J235" i="46"/>
  <c r="K235" i="46"/>
  <c r="L235" i="46"/>
  <c r="M235" i="46"/>
  <c r="N235" i="46"/>
  <c r="O235" i="46"/>
  <c r="P235" i="46"/>
  <c r="Q235" i="46"/>
  <c r="R235" i="46"/>
  <c r="S235" i="46"/>
  <c r="T235" i="46"/>
  <c r="U235" i="46"/>
  <c r="B236" i="46"/>
  <c r="C236" i="46"/>
  <c r="D236" i="46"/>
  <c r="E236" i="46"/>
  <c r="F236" i="46"/>
  <c r="G236" i="46"/>
  <c r="H236" i="46"/>
  <c r="I236" i="46"/>
  <c r="J236" i="46"/>
  <c r="K236" i="46"/>
  <c r="L236" i="46"/>
  <c r="M236" i="46"/>
  <c r="N236" i="46"/>
  <c r="O236" i="46"/>
  <c r="P236" i="46"/>
  <c r="Q236" i="46"/>
  <c r="R236" i="46"/>
  <c r="S236" i="46"/>
  <c r="T236" i="46"/>
  <c r="U236" i="46"/>
  <c r="B237" i="46"/>
  <c r="C237" i="46"/>
  <c r="D237" i="46"/>
  <c r="E237" i="46"/>
  <c r="F237" i="46"/>
  <c r="G237" i="46"/>
  <c r="H237" i="46"/>
  <c r="I237" i="46"/>
  <c r="J237" i="46"/>
  <c r="K237" i="46"/>
  <c r="L237" i="46"/>
  <c r="M237" i="46"/>
  <c r="N237" i="46"/>
  <c r="O237" i="46"/>
  <c r="P237" i="46"/>
  <c r="Q237" i="46"/>
  <c r="R237" i="46"/>
  <c r="S237" i="46"/>
  <c r="T237" i="46"/>
  <c r="U237" i="46"/>
  <c r="B238" i="46"/>
  <c r="C238" i="46"/>
  <c r="D238" i="46"/>
  <c r="E238" i="46"/>
  <c r="F238" i="46"/>
  <c r="G238" i="46"/>
  <c r="H238" i="46"/>
  <c r="I238" i="46"/>
  <c r="J238" i="46"/>
  <c r="K238" i="46"/>
  <c r="L238" i="46"/>
  <c r="M238" i="46"/>
  <c r="N238" i="46"/>
  <c r="O238" i="46"/>
  <c r="P238" i="46"/>
  <c r="Q238" i="46"/>
  <c r="R238" i="46"/>
  <c r="S238" i="46"/>
  <c r="T238" i="46"/>
  <c r="U238" i="46"/>
  <c r="B239" i="46"/>
  <c r="C239" i="46"/>
  <c r="D239" i="46"/>
  <c r="E239" i="46"/>
  <c r="F239" i="46"/>
  <c r="G239" i="46"/>
  <c r="H239" i="46"/>
  <c r="I239" i="46"/>
  <c r="J239" i="46"/>
  <c r="K239" i="46"/>
  <c r="L239" i="46"/>
  <c r="M239" i="46"/>
  <c r="N239" i="46"/>
  <c r="O239" i="46"/>
  <c r="P239" i="46"/>
  <c r="Q239" i="46"/>
  <c r="R239" i="46"/>
  <c r="S239" i="46"/>
  <c r="T239" i="46"/>
  <c r="U239" i="46"/>
  <c r="B240" i="46"/>
  <c r="C240" i="46"/>
  <c r="D240" i="46"/>
  <c r="E240" i="46"/>
  <c r="F240" i="46"/>
  <c r="G240" i="46"/>
  <c r="H240" i="46"/>
  <c r="I240" i="46"/>
  <c r="J240" i="46"/>
  <c r="K240" i="46"/>
  <c r="L240" i="46"/>
  <c r="M240" i="46"/>
  <c r="N240" i="46"/>
  <c r="O240" i="46"/>
  <c r="P240" i="46"/>
  <c r="Q240" i="46"/>
  <c r="R240" i="46"/>
  <c r="S240" i="46"/>
  <c r="T240" i="46"/>
  <c r="U240" i="46"/>
  <c r="B241" i="46"/>
  <c r="C241" i="46"/>
  <c r="D241" i="46"/>
  <c r="E241" i="46"/>
  <c r="F241" i="46"/>
  <c r="G241" i="46"/>
  <c r="H241" i="46"/>
  <c r="I241" i="46"/>
  <c r="J241" i="46"/>
  <c r="K241" i="46"/>
  <c r="L241" i="46"/>
  <c r="M241" i="46"/>
  <c r="N241" i="46"/>
  <c r="O241" i="46"/>
  <c r="P241" i="46"/>
  <c r="Q241" i="46"/>
  <c r="R241" i="46"/>
  <c r="S241" i="46"/>
  <c r="T241" i="46"/>
  <c r="U241" i="46"/>
  <c r="B242" i="46"/>
  <c r="C242" i="46"/>
  <c r="D242" i="46"/>
  <c r="E242" i="46"/>
  <c r="F242" i="46"/>
  <c r="G242" i="46"/>
  <c r="H242" i="46"/>
  <c r="I242" i="46"/>
  <c r="J242" i="46"/>
  <c r="K242" i="46"/>
  <c r="L242" i="46"/>
  <c r="M242" i="46"/>
  <c r="N242" i="46"/>
  <c r="O242" i="46"/>
  <c r="P242" i="46"/>
  <c r="Q242" i="46"/>
  <c r="R242" i="46"/>
  <c r="S242" i="46"/>
  <c r="T242" i="46"/>
  <c r="U242" i="46"/>
  <c r="B243" i="46"/>
  <c r="C243" i="46"/>
  <c r="D243" i="46"/>
  <c r="E243" i="46"/>
  <c r="F243" i="46"/>
  <c r="G243" i="46"/>
  <c r="H243" i="46"/>
  <c r="I243" i="46"/>
  <c r="J243" i="46"/>
  <c r="K243" i="46"/>
  <c r="L243" i="46"/>
  <c r="M243" i="46"/>
  <c r="N243" i="46"/>
  <c r="O243" i="46"/>
  <c r="P243" i="46"/>
  <c r="Q243" i="46"/>
  <c r="R243" i="46"/>
  <c r="S243" i="46"/>
  <c r="T243" i="46"/>
  <c r="U243" i="46"/>
  <c r="B244" i="46"/>
  <c r="C244" i="46"/>
  <c r="D244" i="46"/>
  <c r="E244" i="46"/>
  <c r="F244" i="46"/>
  <c r="G244" i="46"/>
  <c r="H244" i="46"/>
  <c r="I244" i="46"/>
  <c r="J244" i="46"/>
  <c r="K244" i="46"/>
  <c r="L244" i="46"/>
  <c r="M244" i="46"/>
  <c r="N244" i="46"/>
  <c r="O244" i="46"/>
  <c r="P244" i="46"/>
  <c r="Q244" i="46"/>
  <c r="R244" i="46"/>
  <c r="S244" i="46"/>
  <c r="T244" i="46"/>
  <c r="U244" i="46"/>
  <c r="B245" i="46"/>
  <c r="C245" i="46"/>
  <c r="D245" i="46"/>
  <c r="E245" i="46"/>
  <c r="F245" i="46"/>
  <c r="G245" i="46"/>
  <c r="H245" i="46"/>
  <c r="I245" i="46"/>
  <c r="J245" i="46"/>
  <c r="K245" i="46"/>
  <c r="L245" i="46"/>
  <c r="M245" i="46"/>
  <c r="N245" i="46"/>
  <c r="O245" i="46"/>
  <c r="P245" i="46"/>
  <c r="Q245" i="46"/>
  <c r="R245" i="46"/>
  <c r="S245" i="46"/>
  <c r="T245" i="46"/>
  <c r="U245" i="46"/>
  <c r="B246" i="46"/>
  <c r="C246" i="46"/>
  <c r="D246" i="46"/>
  <c r="E246" i="46"/>
  <c r="F246" i="46"/>
  <c r="G246" i="46"/>
  <c r="H246" i="46"/>
  <c r="I246" i="46"/>
  <c r="J246" i="46"/>
  <c r="K246" i="46"/>
  <c r="L246" i="46"/>
  <c r="M246" i="46"/>
  <c r="N246" i="46"/>
  <c r="O246" i="46"/>
  <c r="P246" i="46"/>
  <c r="Q246" i="46"/>
  <c r="R246" i="46"/>
  <c r="S246" i="46"/>
  <c r="T246" i="46"/>
  <c r="U246" i="46"/>
  <c r="B247" i="46"/>
  <c r="C247" i="46"/>
  <c r="D247" i="46"/>
  <c r="E247" i="46"/>
  <c r="F247" i="46"/>
  <c r="G247" i="46"/>
  <c r="H247" i="46"/>
  <c r="I247" i="46"/>
  <c r="J247" i="46"/>
  <c r="K247" i="46"/>
  <c r="L247" i="46"/>
  <c r="M247" i="46"/>
  <c r="N247" i="46"/>
  <c r="O247" i="46"/>
  <c r="P247" i="46"/>
  <c r="Q247" i="46"/>
  <c r="R247" i="46"/>
  <c r="S247" i="46"/>
  <c r="T247" i="46"/>
  <c r="U247" i="46"/>
  <c r="B248" i="46"/>
  <c r="C248" i="46"/>
  <c r="D248" i="46"/>
  <c r="E248" i="46"/>
  <c r="F248" i="46"/>
  <c r="G248" i="46"/>
  <c r="H248" i="46"/>
  <c r="I248" i="46"/>
  <c r="J248" i="46"/>
  <c r="K248" i="46"/>
  <c r="L248" i="46"/>
  <c r="M248" i="46"/>
  <c r="N248" i="46"/>
  <c r="O248" i="46"/>
  <c r="P248" i="46"/>
  <c r="Q248" i="46"/>
  <c r="R248" i="46"/>
  <c r="S248" i="46"/>
  <c r="T248" i="46"/>
  <c r="U248" i="46"/>
  <c r="B249" i="46"/>
  <c r="C249" i="46"/>
  <c r="D249" i="46"/>
  <c r="E249" i="46"/>
  <c r="F249" i="46"/>
  <c r="G249" i="46"/>
  <c r="H249" i="46"/>
  <c r="I249" i="46"/>
  <c r="J249" i="46"/>
  <c r="K249" i="46"/>
  <c r="L249" i="46"/>
  <c r="M249" i="46"/>
  <c r="N249" i="46"/>
  <c r="O249" i="46"/>
  <c r="P249" i="46"/>
  <c r="Q249" i="46"/>
  <c r="R249" i="46"/>
  <c r="S249" i="46"/>
  <c r="T249" i="46"/>
  <c r="U249" i="46"/>
  <c r="B250" i="46"/>
  <c r="C250" i="46"/>
  <c r="D250" i="46"/>
  <c r="E250" i="46"/>
  <c r="F250" i="46"/>
  <c r="G250" i="46"/>
  <c r="H250" i="46"/>
  <c r="I250" i="46"/>
  <c r="J250" i="46"/>
  <c r="K250" i="46"/>
  <c r="L250" i="46"/>
  <c r="M250" i="46"/>
  <c r="N250" i="46"/>
  <c r="O250" i="46"/>
  <c r="P250" i="46"/>
  <c r="Q250" i="46"/>
  <c r="R250" i="46"/>
  <c r="S250" i="46"/>
  <c r="T250" i="46"/>
  <c r="U250" i="46"/>
  <c r="B251" i="46"/>
  <c r="C251" i="46"/>
  <c r="D251" i="46"/>
  <c r="E251" i="46"/>
  <c r="F251" i="46"/>
  <c r="G251" i="46"/>
  <c r="H251" i="46"/>
  <c r="I251" i="46"/>
  <c r="J251" i="46"/>
  <c r="K251" i="46"/>
  <c r="L251" i="46"/>
  <c r="M251" i="46"/>
  <c r="N251" i="46"/>
  <c r="O251" i="46"/>
  <c r="P251" i="46"/>
  <c r="Q251" i="46"/>
  <c r="R251" i="46"/>
  <c r="S251" i="46"/>
  <c r="T251" i="46"/>
  <c r="U251" i="46"/>
  <c r="B252" i="46"/>
  <c r="C252" i="46"/>
  <c r="D252" i="46"/>
  <c r="E252" i="46"/>
  <c r="F252" i="46"/>
  <c r="G252" i="46"/>
  <c r="H252" i="46"/>
  <c r="I252" i="46"/>
  <c r="J252" i="46"/>
  <c r="K252" i="46"/>
  <c r="L252" i="46"/>
  <c r="M252" i="46"/>
  <c r="N252" i="46"/>
  <c r="O252" i="46"/>
  <c r="P252" i="46"/>
  <c r="Q252" i="46"/>
  <c r="R252" i="46"/>
  <c r="S252" i="46"/>
  <c r="T252" i="46"/>
  <c r="U252" i="46"/>
  <c r="B253" i="46"/>
  <c r="C253" i="46"/>
  <c r="D253" i="46"/>
  <c r="E253" i="46"/>
  <c r="F253" i="46"/>
  <c r="G253" i="46"/>
  <c r="H253" i="46"/>
  <c r="I253" i="46"/>
  <c r="J253" i="46"/>
  <c r="K253" i="46"/>
  <c r="L253" i="46"/>
  <c r="M253" i="46"/>
  <c r="N253" i="46"/>
  <c r="O253" i="46"/>
  <c r="P253" i="46"/>
  <c r="Q253" i="46"/>
  <c r="R253" i="46"/>
  <c r="S253" i="46"/>
  <c r="T253" i="46"/>
  <c r="U253" i="46"/>
  <c r="B254" i="46"/>
  <c r="C254" i="46"/>
  <c r="D254" i="46"/>
  <c r="E254" i="46"/>
  <c r="F254" i="46"/>
  <c r="G254" i="46"/>
  <c r="H254" i="46"/>
  <c r="I254" i="46"/>
  <c r="J254" i="46"/>
  <c r="K254" i="46"/>
  <c r="L254" i="46"/>
  <c r="M254" i="46"/>
  <c r="N254" i="46"/>
  <c r="O254" i="46"/>
  <c r="P254" i="46"/>
  <c r="Q254" i="46"/>
  <c r="R254" i="46"/>
  <c r="S254" i="46"/>
  <c r="T254" i="46"/>
  <c r="U254" i="46"/>
  <c r="B255" i="46"/>
  <c r="C255" i="46"/>
  <c r="D255" i="46"/>
  <c r="E255" i="46"/>
  <c r="F255" i="46"/>
  <c r="G255" i="46"/>
  <c r="H255" i="46"/>
  <c r="I255" i="46"/>
  <c r="J255" i="46"/>
  <c r="K255" i="46"/>
  <c r="L255" i="46"/>
  <c r="M255" i="46"/>
  <c r="N255" i="46"/>
  <c r="O255" i="46"/>
  <c r="P255" i="46"/>
  <c r="Q255" i="46"/>
  <c r="R255" i="46"/>
  <c r="S255" i="46"/>
  <c r="T255" i="46"/>
  <c r="U255" i="46"/>
  <c r="B256" i="46"/>
  <c r="C256" i="46"/>
  <c r="D256" i="46"/>
  <c r="E256" i="46"/>
  <c r="F256" i="46"/>
  <c r="G256" i="46"/>
  <c r="H256" i="46"/>
  <c r="I256" i="46"/>
  <c r="J256" i="46"/>
  <c r="K256" i="46"/>
  <c r="L256" i="46"/>
  <c r="M256" i="46"/>
  <c r="N256" i="46"/>
  <c r="O256" i="46"/>
  <c r="P256" i="46"/>
  <c r="Q256" i="46"/>
  <c r="R256" i="46"/>
  <c r="S256" i="46"/>
  <c r="T256" i="46"/>
  <c r="U256" i="46"/>
  <c r="B257" i="46"/>
  <c r="C257" i="46"/>
  <c r="D257" i="46"/>
  <c r="E257" i="46"/>
  <c r="F257" i="46"/>
  <c r="G257" i="46"/>
  <c r="H257" i="46"/>
  <c r="I257" i="46"/>
  <c r="J257" i="46"/>
  <c r="K257" i="46"/>
  <c r="L257" i="46"/>
  <c r="M257" i="46"/>
  <c r="N257" i="46"/>
  <c r="O257" i="46"/>
  <c r="P257" i="46"/>
  <c r="Q257" i="46"/>
  <c r="R257" i="46"/>
  <c r="S257" i="46"/>
  <c r="T257" i="46"/>
  <c r="U257" i="46"/>
  <c r="B258" i="46"/>
  <c r="C258" i="46"/>
  <c r="D258" i="46"/>
  <c r="E258" i="46"/>
  <c r="F258" i="46"/>
  <c r="G258" i="46"/>
  <c r="H258" i="46"/>
  <c r="I258" i="46"/>
  <c r="J258" i="46"/>
  <c r="K258" i="46"/>
  <c r="L258" i="46"/>
  <c r="M258" i="46"/>
  <c r="N258" i="46"/>
  <c r="O258" i="46"/>
  <c r="P258" i="46"/>
  <c r="Q258" i="46"/>
  <c r="R258" i="46"/>
  <c r="S258" i="46"/>
  <c r="T258" i="46"/>
  <c r="U258" i="46"/>
  <c r="B259" i="46"/>
  <c r="C259" i="46"/>
  <c r="D259" i="46"/>
  <c r="E259" i="46"/>
  <c r="F259" i="46"/>
  <c r="G259" i="46"/>
  <c r="H259" i="46"/>
  <c r="I259" i="46"/>
  <c r="J259" i="46"/>
  <c r="K259" i="46"/>
  <c r="L259" i="46"/>
  <c r="M259" i="46"/>
  <c r="N259" i="46"/>
  <c r="O259" i="46"/>
  <c r="P259" i="46"/>
  <c r="Q259" i="46"/>
  <c r="R259" i="46"/>
  <c r="S259" i="46"/>
  <c r="T259" i="46"/>
  <c r="U259" i="46"/>
  <c r="B260" i="46"/>
  <c r="C260" i="46"/>
  <c r="D260" i="46"/>
  <c r="E260" i="46"/>
  <c r="F260" i="46"/>
  <c r="G260" i="46"/>
  <c r="H260" i="46"/>
  <c r="I260" i="46"/>
  <c r="J260" i="46"/>
  <c r="K260" i="46"/>
  <c r="L260" i="46"/>
  <c r="M260" i="46"/>
  <c r="N260" i="46"/>
  <c r="O260" i="46"/>
  <c r="P260" i="46"/>
  <c r="Q260" i="46"/>
  <c r="R260" i="46"/>
  <c r="S260" i="46"/>
  <c r="T260" i="46"/>
  <c r="U260" i="46"/>
  <c r="B261" i="46"/>
  <c r="C261" i="46"/>
  <c r="D261" i="46"/>
  <c r="E261" i="46"/>
  <c r="F261" i="46"/>
  <c r="G261" i="46"/>
  <c r="H261" i="46"/>
  <c r="I261" i="46"/>
  <c r="J261" i="46"/>
  <c r="K261" i="46"/>
  <c r="L261" i="46"/>
  <c r="M261" i="46"/>
  <c r="N261" i="46"/>
  <c r="O261" i="46"/>
  <c r="P261" i="46"/>
  <c r="Q261" i="46"/>
  <c r="R261" i="46"/>
  <c r="S261" i="46"/>
  <c r="T261" i="46"/>
  <c r="U261" i="46"/>
  <c r="B262" i="46"/>
  <c r="C262" i="46"/>
  <c r="D262" i="46"/>
  <c r="E262" i="46"/>
  <c r="F262" i="46"/>
  <c r="G262" i="46"/>
  <c r="H262" i="46"/>
  <c r="I262" i="46"/>
  <c r="J262" i="46"/>
  <c r="K262" i="46"/>
  <c r="L262" i="46"/>
  <c r="M262" i="46"/>
  <c r="N262" i="46"/>
  <c r="O262" i="46"/>
  <c r="P262" i="46"/>
  <c r="Q262" i="46"/>
  <c r="R262" i="46"/>
  <c r="S262" i="46"/>
  <c r="T262" i="46"/>
  <c r="U262" i="46"/>
  <c r="B263" i="46"/>
  <c r="C263" i="46"/>
  <c r="D263" i="46"/>
  <c r="E263" i="46"/>
  <c r="F263" i="46"/>
  <c r="G263" i="46"/>
  <c r="H263" i="46"/>
  <c r="I263" i="46"/>
  <c r="J263" i="46"/>
  <c r="K263" i="46"/>
  <c r="L263" i="46"/>
  <c r="M263" i="46"/>
  <c r="N263" i="46"/>
  <c r="O263" i="46"/>
  <c r="P263" i="46"/>
  <c r="Q263" i="46"/>
  <c r="R263" i="46"/>
  <c r="S263" i="46"/>
  <c r="T263" i="46"/>
  <c r="U263" i="46"/>
  <c r="B264" i="46"/>
  <c r="C264" i="46"/>
  <c r="D264" i="46"/>
  <c r="E264" i="46"/>
  <c r="F264" i="46"/>
  <c r="G264" i="46"/>
  <c r="H264" i="46"/>
  <c r="I264" i="46"/>
  <c r="J264" i="46"/>
  <c r="K264" i="46"/>
  <c r="L264" i="46"/>
  <c r="M264" i="46"/>
  <c r="N264" i="46"/>
  <c r="O264" i="46"/>
  <c r="P264" i="46"/>
  <c r="Q264" i="46"/>
  <c r="R264" i="46"/>
  <c r="S264" i="46"/>
  <c r="T264" i="46"/>
  <c r="U264" i="46"/>
  <c r="B265" i="46"/>
  <c r="C265" i="46"/>
  <c r="D265" i="46"/>
  <c r="E265" i="46"/>
  <c r="F265" i="46"/>
  <c r="G265" i="46"/>
  <c r="H265" i="46"/>
  <c r="I265" i="46"/>
  <c r="J265" i="46"/>
  <c r="K265" i="46"/>
  <c r="L265" i="46"/>
  <c r="M265" i="46"/>
  <c r="N265" i="46"/>
  <c r="O265" i="46"/>
  <c r="P265" i="46"/>
  <c r="Q265" i="46"/>
  <c r="R265" i="46"/>
  <c r="S265" i="46"/>
  <c r="T265" i="46"/>
  <c r="U265" i="46"/>
  <c r="B266" i="46"/>
  <c r="C266" i="46"/>
  <c r="D266" i="46"/>
  <c r="E266" i="46"/>
  <c r="F266" i="46"/>
  <c r="G266" i="46"/>
  <c r="H266" i="46"/>
  <c r="I266" i="46"/>
  <c r="J266" i="46"/>
  <c r="K266" i="46"/>
  <c r="L266" i="46"/>
  <c r="M266" i="46"/>
  <c r="N266" i="46"/>
  <c r="O266" i="46"/>
  <c r="P266" i="46"/>
  <c r="Q266" i="46"/>
  <c r="R266" i="46"/>
  <c r="S266" i="46"/>
  <c r="T266" i="46"/>
  <c r="U266" i="46"/>
  <c r="B267" i="46"/>
  <c r="C267" i="46"/>
  <c r="D267" i="46"/>
  <c r="E267" i="46"/>
  <c r="F267" i="46"/>
  <c r="G267" i="46"/>
  <c r="H267" i="46"/>
  <c r="I267" i="46"/>
  <c r="J267" i="46"/>
  <c r="K267" i="46"/>
  <c r="L267" i="46"/>
  <c r="M267" i="46"/>
  <c r="N267" i="46"/>
  <c r="O267" i="46"/>
  <c r="P267" i="46"/>
  <c r="Q267" i="46"/>
  <c r="R267" i="46"/>
  <c r="S267" i="46"/>
  <c r="T267" i="46"/>
  <c r="U267" i="46"/>
  <c r="B268" i="46"/>
  <c r="C268" i="46"/>
  <c r="D268" i="46"/>
  <c r="E268" i="46"/>
  <c r="F268" i="46"/>
  <c r="G268" i="46"/>
  <c r="H268" i="46"/>
  <c r="I268" i="46"/>
  <c r="J268" i="46"/>
  <c r="K268" i="46"/>
  <c r="L268" i="46"/>
  <c r="M268" i="46"/>
  <c r="N268" i="46"/>
  <c r="O268" i="46"/>
  <c r="P268" i="46"/>
  <c r="Q268" i="46"/>
  <c r="R268" i="46"/>
  <c r="S268" i="46"/>
  <c r="T268" i="46"/>
  <c r="U268" i="46"/>
  <c r="B269" i="46"/>
  <c r="C269" i="46"/>
  <c r="D269" i="46"/>
  <c r="E269" i="46"/>
  <c r="F269" i="46"/>
  <c r="G269" i="46"/>
  <c r="H269" i="46"/>
  <c r="I269" i="46"/>
  <c r="J269" i="46"/>
  <c r="K269" i="46"/>
  <c r="L269" i="46"/>
  <c r="M269" i="46"/>
  <c r="N269" i="46"/>
  <c r="O269" i="46"/>
  <c r="P269" i="46"/>
  <c r="Q269" i="46"/>
  <c r="R269" i="46"/>
  <c r="S269" i="46"/>
  <c r="T269" i="46"/>
  <c r="U269" i="46"/>
  <c r="B270" i="46"/>
  <c r="C270" i="46"/>
  <c r="D270" i="46"/>
  <c r="E270" i="46"/>
  <c r="F270" i="46"/>
  <c r="G270" i="46"/>
  <c r="H270" i="46"/>
  <c r="I270" i="46"/>
  <c r="J270" i="46"/>
  <c r="K270" i="46"/>
  <c r="L270" i="46"/>
  <c r="M270" i="46"/>
  <c r="N270" i="46"/>
  <c r="O270" i="46"/>
  <c r="P270" i="46"/>
  <c r="Q270" i="46"/>
  <c r="R270" i="46"/>
  <c r="S270" i="46"/>
  <c r="T270" i="46"/>
  <c r="U270" i="46"/>
  <c r="B271" i="46"/>
  <c r="C271" i="46"/>
  <c r="D271" i="46"/>
  <c r="E271" i="46"/>
  <c r="F271" i="46"/>
  <c r="G271" i="46"/>
  <c r="H271" i="46"/>
  <c r="I271" i="46"/>
  <c r="J271" i="46"/>
  <c r="K271" i="46"/>
  <c r="L271" i="46"/>
  <c r="M271" i="46"/>
  <c r="N271" i="46"/>
  <c r="O271" i="46"/>
  <c r="P271" i="46"/>
  <c r="Q271" i="46"/>
  <c r="R271" i="46"/>
  <c r="S271" i="46"/>
  <c r="T271" i="46"/>
  <c r="U271" i="46"/>
  <c r="B272" i="46"/>
  <c r="C272" i="46"/>
  <c r="D272" i="46"/>
  <c r="E272" i="46"/>
  <c r="F272" i="46"/>
  <c r="G272" i="46"/>
  <c r="H272" i="46"/>
  <c r="I272" i="46"/>
  <c r="J272" i="46"/>
  <c r="K272" i="46"/>
  <c r="L272" i="46"/>
  <c r="M272" i="46"/>
  <c r="N272" i="46"/>
  <c r="O272" i="46"/>
  <c r="P272" i="46"/>
  <c r="Q272" i="46"/>
  <c r="R272" i="46"/>
  <c r="S272" i="46"/>
  <c r="T272" i="46"/>
  <c r="U272" i="46"/>
  <c r="B273" i="46"/>
  <c r="C273" i="46"/>
  <c r="D273" i="46"/>
  <c r="E273" i="46"/>
  <c r="F273" i="46"/>
  <c r="G273" i="46"/>
  <c r="H273" i="46"/>
  <c r="I273" i="46"/>
  <c r="J273" i="46"/>
  <c r="K273" i="46"/>
  <c r="L273" i="46"/>
  <c r="M273" i="46"/>
  <c r="N273" i="46"/>
  <c r="O273" i="46"/>
  <c r="P273" i="46"/>
  <c r="Q273" i="46"/>
  <c r="R273" i="46"/>
  <c r="S273" i="46"/>
  <c r="T273" i="46"/>
  <c r="U273" i="46"/>
  <c r="B274" i="46"/>
  <c r="C274" i="46"/>
  <c r="D274" i="46"/>
  <c r="E274" i="46"/>
  <c r="F274" i="46"/>
  <c r="G274" i="46"/>
  <c r="H274" i="46"/>
  <c r="I274" i="46"/>
  <c r="J274" i="46"/>
  <c r="K274" i="46"/>
  <c r="L274" i="46"/>
  <c r="M274" i="46"/>
  <c r="N274" i="46"/>
  <c r="O274" i="46"/>
  <c r="P274" i="46"/>
  <c r="Q274" i="46"/>
  <c r="R274" i="46"/>
  <c r="S274" i="46"/>
  <c r="T274" i="46"/>
  <c r="U274" i="46"/>
  <c r="B275" i="46"/>
  <c r="C275" i="46"/>
  <c r="D275" i="46"/>
  <c r="E275" i="46"/>
  <c r="F275" i="46"/>
  <c r="G275" i="46"/>
  <c r="H275" i="46"/>
  <c r="I275" i="46"/>
  <c r="J275" i="46"/>
  <c r="K275" i="46"/>
  <c r="L275" i="46"/>
  <c r="M275" i="46"/>
  <c r="N275" i="46"/>
  <c r="O275" i="46"/>
  <c r="P275" i="46"/>
  <c r="Q275" i="46"/>
  <c r="R275" i="46"/>
  <c r="S275" i="46"/>
  <c r="T275" i="46"/>
  <c r="U275" i="46"/>
  <c r="B276" i="46"/>
  <c r="C276" i="46"/>
  <c r="D276" i="46"/>
  <c r="E276" i="46"/>
  <c r="F276" i="46"/>
  <c r="G276" i="46"/>
  <c r="H276" i="46"/>
  <c r="I276" i="46"/>
  <c r="J276" i="46"/>
  <c r="K276" i="46"/>
  <c r="L276" i="46"/>
  <c r="M276" i="46"/>
  <c r="N276" i="46"/>
  <c r="O276" i="46"/>
  <c r="P276" i="46"/>
  <c r="Q276" i="46"/>
  <c r="R276" i="46"/>
  <c r="S276" i="46"/>
  <c r="T276" i="46"/>
  <c r="U276" i="46"/>
  <c r="B277" i="46"/>
  <c r="C277" i="46"/>
  <c r="D277" i="46"/>
  <c r="E277" i="46"/>
  <c r="F277" i="46"/>
  <c r="G277" i="46"/>
  <c r="H277" i="46"/>
  <c r="I277" i="46"/>
  <c r="J277" i="46"/>
  <c r="K277" i="46"/>
  <c r="L277" i="46"/>
  <c r="M277" i="46"/>
  <c r="N277" i="46"/>
  <c r="O277" i="46"/>
  <c r="P277" i="46"/>
  <c r="Q277" i="46"/>
  <c r="R277" i="46"/>
  <c r="S277" i="46"/>
  <c r="T277" i="46"/>
  <c r="U277" i="46"/>
  <c r="B278" i="46"/>
  <c r="C278" i="46"/>
  <c r="D278" i="46"/>
  <c r="E278" i="46"/>
  <c r="F278" i="46"/>
  <c r="G278" i="46"/>
  <c r="H278" i="46"/>
  <c r="I278" i="46"/>
  <c r="J278" i="46"/>
  <c r="K278" i="46"/>
  <c r="L278" i="46"/>
  <c r="M278" i="46"/>
  <c r="N278" i="46"/>
  <c r="O278" i="46"/>
  <c r="P278" i="46"/>
  <c r="Q278" i="46"/>
  <c r="R278" i="46"/>
  <c r="S278" i="46"/>
  <c r="T278" i="46"/>
  <c r="U278" i="46"/>
  <c r="B279" i="46"/>
  <c r="C279" i="46"/>
  <c r="D279" i="46"/>
  <c r="E279" i="46"/>
  <c r="F279" i="46"/>
  <c r="G279" i="46"/>
  <c r="H279" i="46"/>
  <c r="I279" i="46"/>
  <c r="J279" i="46"/>
  <c r="K279" i="46"/>
  <c r="L279" i="46"/>
  <c r="M279" i="46"/>
  <c r="N279" i="46"/>
  <c r="O279" i="46"/>
  <c r="P279" i="46"/>
  <c r="Q279" i="46"/>
  <c r="R279" i="46"/>
  <c r="S279" i="46"/>
  <c r="T279" i="46"/>
  <c r="U279" i="46"/>
  <c r="B280" i="46"/>
  <c r="C280" i="46"/>
  <c r="D280" i="46"/>
  <c r="E280" i="46"/>
  <c r="F280" i="46"/>
  <c r="G280" i="46"/>
  <c r="H280" i="46"/>
  <c r="I280" i="46"/>
  <c r="J280" i="46"/>
  <c r="K280" i="46"/>
  <c r="L280" i="46"/>
  <c r="M280" i="46"/>
  <c r="N280" i="46"/>
  <c r="O280" i="46"/>
  <c r="P280" i="46"/>
  <c r="Q280" i="46"/>
  <c r="R280" i="46"/>
  <c r="S280" i="46"/>
  <c r="T280" i="46"/>
  <c r="U280" i="46"/>
  <c r="B281" i="46"/>
  <c r="C281" i="46"/>
  <c r="D281" i="46"/>
  <c r="E281" i="46"/>
  <c r="F281" i="46"/>
  <c r="G281" i="46"/>
  <c r="H281" i="46"/>
  <c r="I281" i="46"/>
  <c r="J281" i="46"/>
  <c r="K281" i="46"/>
  <c r="L281" i="46"/>
  <c r="M281" i="46"/>
  <c r="N281" i="46"/>
  <c r="O281" i="46"/>
  <c r="P281" i="46"/>
  <c r="Q281" i="46"/>
  <c r="R281" i="46"/>
  <c r="S281" i="46"/>
  <c r="T281" i="46"/>
  <c r="U281" i="46"/>
  <c r="B282" i="46"/>
  <c r="C282" i="46"/>
  <c r="D282" i="46"/>
  <c r="E282" i="46"/>
  <c r="F282" i="46"/>
  <c r="G282" i="46"/>
  <c r="H282" i="46"/>
  <c r="I282" i="46"/>
  <c r="J282" i="46"/>
  <c r="K282" i="46"/>
  <c r="L282" i="46"/>
  <c r="M282" i="46"/>
  <c r="N282" i="46"/>
  <c r="O282" i="46"/>
  <c r="P282" i="46"/>
  <c r="Q282" i="46"/>
  <c r="R282" i="46"/>
  <c r="S282" i="46"/>
  <c r="T282" i="46"/>
  <c r="U282" i="46"/>
  <c r="B283" i="46"/>
  <c r="C283" i="46"/>
  <c r="D283" i="46"/>
  <c r="E283" i="46"/>
  <c r="F283" i="46"/>
  <c r="G283" i="46"/>
  <c r="H283" i="46"/>
  <c r="I283" i="46"/>
  <c r="J283" i="46"/>
  <c r="K283" i="46"/>
  <c r="L283" i="46"/>
  <c r="M283" i="46"/>
  <c r="N283" i="46"/>
  <c r="O283" i="46"/>
  <c r="P283" i="46"/>
  <c r="Q283" i="46"/>
  <c r="R283" i="46"/>
  <c r="S283" i="46"/>
  <c r="T283" i="46"/>
  <c r="U283" i="46"/>
  <c r="B284" i="46"/>
  <c r="C284" i="46"/>
  <c r="D284" i="46"/>
  <c r="E284" i="46"/>
  <c r="F284" i="46"/>
  <c r="G284" i="46"/>
  <c r="H284" i="46"/>
  <c r="I284" i="46"/>
  <c r="J284" i="46"/>
  <c r="K284" i="46"/>
  <c r="L284" i="46"/>
  <c r="M284" i="46"/>
  <c r="N284" i="46"/>
  <c r="O284" i="46"/>
  <c r="P284" i="46"/>
  <c r="Q284" i="46"/>
  <c r="R284" i="46"/>
  <c r="S284" i="46"/>
  <c r="T284" i="46"/>
  <c r="U284" i="46"/>
  <c r="B285" i="46"/>
  <c r="C285" i="46"/>
  <c r="D285" i="46"/>
  <c r="E285" i="46"/>
  <c r="F285" i="46"/>
  <c r="G285" i="46"/>
  <c r="H285" i="46"/>
  <c r="I285" i="46"/>
  <c r="J285" i="46"/>
  <c r="K285" i="46"/>
  <c r="L285" i="46"/>
  <c r="M285" i="46"/>
  <c r="N285" i="46"/>
  <c r="O285" i="46"/>
  <c r="P285" i="46"/>
  <c r="Q285" i="46"/>
  <c r="R285" i="46"/>
  <c r="S285" i="46"/>
  <c r="T285" i="46"/>
  <c r="U285" i="46"/>
  <c r="B286" i="46"/>
  <c r="C286" i="46"/>
  <c r="D286" i="46"/>
  <c r="E286" i="46"/>
  <c r="F286" i="46"/>
  <c r="G286" i="46"/>
  <c r="H286" i="46"/>
  <c r="I286" i="46"/>
  <c r="J286" i="46"/>
  <c r="K286" i="46"/>
  <c r="L286" i="46"/>
  <c r="M286" i="46"/>
  <c r="N286" i="46"/>
  <c r="O286" i="46"/>
  <c r="P286" i="46"/>
  <c r="Q286" i="46"/>
  <c r="R286" i="46"/>
  <c r="S286" i="46"/>
  <c r="T286" i="46"/>
  <c r="U286" i="46"/>
  <c r="B287" i="46"/>
  <c r="C287" i="46"/>
  <c r="D287" i="46"/>
  <c r="E287" i="46"/>
  <c r="F287" i="46"/>
  <c r="G287" i="46"/>
  <c r="H287" i="46"/>
  <c r="I287" i="46"/>
  <c r="J287" i="46"/>
  <c r="K287" i="46"/>
  <c r="L287" i="46"/>
  <c r="M287" i="46"/>
  <c r="N287" i="46"/>
  <c r="O287" i="46"/>
  <c r="P287" i="46"/>
  <c r="Q287" i="46"/>
  <c r="R287" i="46"/>
  <c r="S287" i="46"/>
  <c r="T287" i="46"/>
  <c r="U287" i="46"/>
  <c r="B288" i="46"/>
  <c r="C288" i="46"/>
  <c r="D288" i="46"/>
  <c r="E288" i="46"/>
  <c r="F288" i="46"/>
  <c r="G288" i="46"/>
  <c r="H288" i="46"/>
  <c r="I288" i="46"/>
  <c r="J288" i="46"/>
  <c r="K288" i="46"/>
  <c r="L288" i="46"/>
  <c r="M288" i="46"/>
  <c r="N288" i="46"/>
  <c r="O288" i="46"/>
  <c r="P288" i="46"/>
  <c r="Q288" i="46"/>
  <c r="R288" i="46"/>
  <c r="S288" i="46"/>
  <c r="T288" i="46"/>
  <c r="U288" i="46"/>
  <c r="B289" i="46"/>
  <c r="C289" i="46"/>
  <c r="D289" i="46"/>
  <c r="E289" i="46"/>
  <c r="F289" i="46"/>
  <c r="G289" i="46"/>
  <c r="H289" i="46"/>
  <c r="I289" i="46"/>
  <c r="J289" i="46"/>
  <c r="K289" i="46"/>
  <c r="L289" i="46"/>
  <c r="M289" i="46"/>
  <c r="N289" i="46"/>
  <c r="O289" i="46"/>
  <c r="P289" i="46"/>
  <c r="Q289" i="46"/>
  <c r="R289" i="46"/>
  <c r="S289" i="46"/>
  <c r="T289" i="46"/>
  <c r="U289" i="46"/>
  <c r="B290" i="46"/>
  <c r="C290" i="46"/>
  <c r="D290" i="46"/>
  <c r="E290" i="46"/>
  <c r="F290" i="46"/>
  <c r="G290" i="46"/>
  <c r="H290" i="46"/>
  <c r="I290" i="46"/>
  <c r="J290" i="46"/>
  <c r="K290" i="46"/>
  <c r="L290" i="46"/>
  <c r="M290" i="46"/>
  <c r="N290" i="46"/>
  <c r="O290" i="46"/>
  <c r="P290" i="46"/>
  <c r="Q290" i="46"/>
  <c r="R290" i="46"/>
  <c r="S290" i="46"/>
  <c r="T290" i="46"/>
  <c r="U290" i="46"/>
  <c r="B291" i="46"/>
  <c r="C291" i="46"/>
  <c r="D291" i="46"/>
  <c r="E291" i="46"/>
  <c r="F291" i="46"/>
  <c r="G291" i="46"/>
  <c r="H291" i="46"/>
  <c r="I291" i="46"/>
  <c r="J291" i="46"/>
  <c r="K291" i="46"/>
  <c r="L291" i="46"/>
  <c r="M291" i="46"/>
  <c r="N291" i="46"/>
  <c r="O291" i="46"/>
  <c r="P291" i="46"/>
  <c r="Q291" i="46"/>
  <c r="R291" i="46"/>
  <c r="S291" i="46"/>
  <c r="T291" i="46"/>
  <c r="U291" i="46"/>
  <c r="B292" i="46"/>
  <c r="C292" i="46"/>
  <c r="D292" i="46"/>
  <c r="E292" i="46"/>
  <c r="F292" i="46"/>
  <c r="G292" i="46"/>
  <c r="H292" i="46"/>
  <c r="I292" i="46"/>
  <c r="J292" i="46"/>
  <c r="K292" i="46"/>
  <c r="L292" i="46"/>
  <c r="M292" i="46"/>
  <c r="N292" i="46"/>
  <c r="O292" i="46"/>
  <c r="P292" i="46"/>
  <c r="Q292" i="46"/>
  <c r="R292" i="46"/>
  <c r="S292" i="46"/>
  <c r="T292" i="46"/>
  <c r="U292" i="46"/>
  <c r="B293" i="46"/>
  <c r="C293" i="46"/>
  <c r="D293" i="46"/>
  <c r="E293" i="46"/>
  <c r="F293" i="46"/>
  <c r="G293" i="46"/>
  <c r="H293" i="46"/>
  <c r="I293" i="46"/>
  <c r="J293" i="46"/>
  <c r="K293" i="46"/>
  <c r="L293" i="46"/>
  <c r="M293" i="46"/>
  <c r="N293" i="46"/>
  <c r="O293" i="46"/>
  <c r="P293" i="46"/>
  <c r="Q293" i="46"/>
  <c r="R293" i="46"/>
  <c r="S293" i="46"/>
  <c r="T293" i="46"/>
  <c r="U293" i="46"/>
  <c r="B294" i="46"/>
  <c r="C294" i="46"/>
  <c r="D294" i="46"/>
  <c r="E294" i="46"/>
  <c r="F294" i="46"/>
  <c r="G294" i="46"/>
  <c r="H294" i="46"/>
  <c r="I294" i="46"/>
  <c r="J294" i="46"/>
  <c r="K294" i="46"/>
  <c r="L294" i="46"/>
  <c r="M294" i="46"/>
  <c r="N294" i="46"/>
  <c r="O294" i="46"/>
  <c r="P294" i="46"/>
  <c r="Q294" i="46"/>
  <c r="R294" i="46"/>
  <c r="S294" i="46"/>
  <c r="T294" i="46"/>
  <c r="U294" i="46"/>
  <c r="B295" i="46"/>
  <c r="C295" i="46"/>
  <c r="D295" i="46"/>
  <c r="E295" i="46"/>
  <c r="F295" i="46"/>
  <c r="G295" i="46"/>
  <c r="H295" i="46"/>
  <c r="I295" i="46"/>
  <c r="J295" i="46"/>
  <c r="K295" i="46"/>
  <c r="L295" i="46"/>
  <c r="M295" i="46"/>
  <c r="N295" i="46"/>
  <c r="O295" i="46"/>
  <c r="P295" i="46"/>
  <c r="Q295" i="46"/>
  <c r="R295" i="46"/>
  <c r="S295" i="46"/>
  <c r="T295" i="46"/>
  <c r="U295" i="46"/>
  <c r="B296" i="46"/>
  <c r="C296" i="46"/>
  <c r="D296" i="46"/>
  <c r="E296" i="46"/>
  <c r="F296" i="46"/>
  <c r="G296" i="46"/>
  <c r="H296" i="46"/>
  <c r="I296" i="46"/>
  <c r="J296" i="46"/>
  <c r="K296" i="46"/>
  <c r="L296" i="46"/>
  <c r="M296" i="46"/>
  <c r="N296" i="46"/>
  <c r="O296" i="46"/>
  <c r="P296" i="46"/>
  <c r="Q296" i="46"/>
  <c r="R296" i="46"/>
  <c r="S296" i="46"/>
  <c r="T296" i="46"/>
  <c r="U296" i="46"/>
  <c r="B297" i="46"/>
  <c r="C297" i="46"/>
  <c r="D297" i="46"/>
  <c r="E297" i="46"/>
  <c r="F297" i="46"/>
  <c r="G297" i="46"/>
  <c r="H297" i="46"/>
  <c r="I297" i="46"/>
  <c r="J297" i="46"/>
  <c r="K297" i="46"/>
  <c r="L297" i="46"/>
  <c r="M297" i="46"/>
  <c r="N297" i="46"/>
  <c r="O297" i="46"/>
  <c r="P297" i="46"/>
  <c r="Q297" i="46"/>
  <c r="R297" i="46"/>
  <c r="S297" i="46"/>
  <c r="T297" i="46"/>
  <c r="U297" i="46"/>
  <c r="B298" i="46"/>
  <c r="C298" i="46"/>
  <c r="D298" i="46"/>
  <c r="E298" i="46"/>
  <c r="F298" i="46"/>
  <c r="G298" i="46"/>
  <c r="H298" i="46"/>
  <c r="I298" i="46"/>
  <c r="J298" i="46"/>
  <c r="K298" i="46"/>
  <c r="L298" i="46"/>
  <c r="M298" i="46"/>
  <c r="N298" i="46"/>
  <c r="O298" i="46"/>
  <c r="P298" i="46"/>
  <c r="Q298" i="46"/>
  <c r="R298" i="46"/>
  <c r="S298" i="46"/>
  <c r="T298" i="46"/>
  <c r="U298" i="46"/>
  <c r="B299" i="46"/>
  <c r="C299" i="46"/>
  <c r="D299" i="46"/>
  <c r="E299" i="46"/>
  <c r="F299" i="46"/>
  <c r="G299" i="46"/>
  <c r="H299" i="46"/>
  <c r="I299" i="46"/>
  <c r="J299" i="46"/>
  <c r="K299" i="46"/>
  <c r="L299" i="46"/>
  <c r="M299" i="46"/>
  <c r="N299" i="46"/>
  <c r="O299" i="46"/>
  <c r="P299" i="46"/>
  <c r="Q299" i="46"/>
  <c r="R299" i="46"/>
  <c r="S299" i="46"/>
  <c r="T299" i="46"/>
  <c r="U299" i="46"/>
  <c r="B300" i="46"/>
  <c r="C300" i="46"/>
  <c r="D300" i="46"/>
  <c r="E300" i="46"/>
  <c r="F300" i="46"/>
  <c r="G300" i="46"/>
  <c r="H300" i="46"/>
  <c r="I300" i="46"/>
  <c r="J300" i="46"/>
  <c r="K300" i="46"/>
  <c r="L300" i="46"/>
  <c r="M300" i="46"/>
  <c r="N300" i="46"/>
  <c r="O300" i="46"/>
  <c r="P300" i="46"/>
  <c r="Q300" i="46"/>
  <c r="R300" i="46"/>
  <c r="S300" i="46"/>
  <c r="T300" i="46"/>
  <c r="U300" i="46"/>
  <c r="B301" i="46"/>
  <c r="C301" i="46"/>
  <c r="D301" i="46"/>
  <c r="E301" i="46"/>
  <c r="F301" i="46"/>
  <c r="G301" i="46"/>
  <c r="H301" i="46"/>
  <c r="I301" i="46"/>
  <c r="J301" i="46"/>
  <c r="K301" i="46"/>
  <c r="L301" i="46"/>
  <c r="M301" i="46"/>
  <c r="N301" i="46"/>
  <c r="O301" i="46"/>
  <c r="P301" i="46"/>
  <c r="Q301" i="46"/>
  <c r="R301" i="46"/>
  <c r="S301" i="46"/>
  <c r="T301" i="46"/>
  <c r="U301" i="46"/>
  <c r="B302" i="46"/>
  <c r="C302" i="46"/>
  <c r="D302" i="46"/>
  <c r="E302" i="46"/>
  <c r="F302" i="46"/>
  <c r="G302" i="46"/>
  <c r="H302" i="46"/>
  <c r="I302" i="46"/>
  <c r="J302" i="46"/>
  <c r="K302" i="46"/>
  <c r="L302" i="46"/>
  <c r="M302" i="46"/>
  <c r="N302" i="46"/>
  <c r="O302" i="46"/>
  <c r="P302" i="46"/>
  <c r="Q302" i="46"/>
  <c r="R302" i="46"/>
  <c r="S302" i="46"/>
  <c r="T302" i="46"/>
  <c r="U302" i="46"/>
  <c r="B303" i="46"/>
  <c r="C303" i="46"/>
  <c r="D303" i="46"/>
  <c r="E303" i="46"/>
  <c r="F303" i="46"/>
  <c r="G303" i="46"/>
  <c r="H303" i="46"/>
  <c r="I303" i="46"/>
  <c r="J303" i="46"/>
  <c r="K303" i="46"/>
  <c r="L303" i="46"/>
  <c r="M303" i="46"/>
  <c r="N303" i="46"/>
  <c r="O303" i="46"/>
  <c r="P303" i="46"/>
  <c r="Q303" i="46"/>
  <c r="R303" i="46"/>
  <c r="S303" i="46"/>
  <c r="T303" i="46"/>
  <c r="U303" i="46"/>
  <c r="B304" i="46"/>
  <c r="C304" i="46"/>
  <c r="D304" i="46"/>
  <c r="E304" i="46"/>
  <c r="F304" i="46"/>
  <c r="G304" i="46"/>
  <c r="H304" i="46"/>
  <c r="I304" i="46"/>
  <c r="J304" i="46"/>
  <c r="K304" i="46"/>
  <c r="L304" i="46"/>
  <c r="M304" i="46"/>
  <c r="N304" i="46"/>
  <c r="O304" i="46"/>
  <c r="P304" i="46"/>
  <c r="Q304" i="46"/>
  <c r="R304" i="46"/>
  <c r="S304" i="46"/>
  <c r="T304" i="46"/>
  <c r="U304" i="46"/>
  <c r="B305" i="46"/>
  <c r="C305" i="46"/>
  <c r="D305" i="46"/>
  <c r="E305" i="46"/>
  <c r="F305" i="46"/>
  <c r="G305" i="46"/>
  <c r="H305" i="46"/>
  <c r="I305" i="46"/>
  <c r="J305" i="46"/>
  <c r="K305" i="46"/>
  <c r="L305" i="46"/>
  <c r="M305" i="46"/>
  <c r="N305" i="46"/>
  <c r="O305" i="46"/>
  <c r="P305" i="46"/>
  <c r="Q305" i="46"/>
  <c r="R305" i="46"/>
  <c r="S305" i="46"/>
  <c r="T305" i="46"/>
  <c r="U305" i="46"/>
  <c r="B306" i="46"/>
  <c r="C306" i="46"/>
  <c r="D306" i="46"/>
  <c r="E306" i="46"/>
  <c r="F306" i="46"/>
  <c r="G306" i="46"/>
  <c r="H306" i="46"/>
  <c r="I306" i="46"/>
  <c r="J306" i="46"/>
  <c r="K306" i="46"/>
  <c r="L306" i="46"/>
  <c r="M306" i="46"/>
  <c r="N306" i="46"/>
  <c r="O306" i="46"/>
  <c r="P306" i="46"/>
  <c r="Q306" i="46"/>
  <c r="R306" i="46"/>
  <c r="S306" i="46"/>
  <c r="T306" i="46"/>
  <c r="U306" i="46"/>
  <c r="B307" i="46"/>
  <c r="C307" i="46"/>
  <c r="D307" i="46"/>
  <c r="E307" i="46"/>
  <c r="F307" i="46"/>
  <c r="G307" i="46"/>
  <c r="H307" i="46"/>
  <c r="I307" i="46"/>
  <c r="J307" i="46"/>
  <c r="K307" i="46"/>
  <c r="L307" i="46"/>
  <c r="M307" i="46"/>
  <c r="N307" i="46"/>
  <c r="O307" i="46"/>
  <c r="P307" i="46"/>
  <c r="Q307" i="46"/>
  <c r="R307" i="46"/>
  <c r="S307" i="46"/>
  <c r="T307" i="46"/>
  <c r="U307" i="46"/>
  <c r="B308" i="46"/>
  <c r="C308" i="46"/>
  <c r="D308" i="46"/>
  <c r="E308" i="46"/>
  <c r="F308" i="46"/>
  <c r="G308" i="46"/>
  <c r="H308" i="46"/>
  <c r="I308" i="46"/>
  <c r="J308" i="46"/>
  <c r="K308" i="46"/>
  <c r="L308" i="46"/>
  <c r="M308" i="46"/>
  <c r="N308" i="46"/>
  <c r="O308" i="46"/>
  <c r="P308" i="46"/>
  <c r="Q308" i="46"/>
  <c r="R308" i="46"/>
  <c r="S308" i="46"/>
  <c r="T308" i="46"/>
  <c r="U308" i="46"/>
  <c r="B309" i="46"/>
  <c r="C309" i="46"/>
  <c r="D309" i="46"/>
  <c r="E309" i="46"/>
  <c r="F309" i="46"/>
  <c r="G309" i="46"/>
  <c r="H309" i="46"/>
  <c r="I309" i="46"/>
  <c r="J309" i="46"/>
  <c r="K309" i="46"/>
  <c r="L309" i="46"/>
  <c r="M309" i="46"/>
  <c r="N309" i="46"/>
  <c r="O309" i="46"/>
  <c r="P309" i="46"/>
  <c r="Q309" i="46"/>
  <c r="R309" i="46"/>
  <c r="S309" i="46"/>
  <c r="T309" i="46"/>
  <c r="U309" i="46"/>
  <c r="B310" i="46"/>
  <c r="C310" i="46"/>
  <c r="D310" i="46"/>
  <c r="E310" i="46"/>
  <c r="F310" i="46"/>
  <c r="G310" i="46"/>
  <c r="H310" i="46"/>
  <c r="I310" i="46"/>
  <c r="J310" i="46"/>
  <c r="K310" i="46"/>
  <c r="L310" i="46"/>
  <c r="M310" i="46"/>
  <c r="N310" i="46"/>
  <c r="O310" i="46"/>
  <c r="P310" i="46"/>
  <c r="Q310" i="46"/>
  <c r="R310" i="46"/>
  <c r="S310" i="46"/>
  <c r="T310" i="46"/>
  <c r="U310" i="46"/>
  <c r="B311" i="46"/>
  <c r="C311" i="46"/>
  <c r="D311" i="46"/>
  <c r="E311" i="46"/>
  <c r="F311" i="46"/>
  <c r="G311" i="46"/>
  <c r="H311" i="46"/>
  <c r="I311" i="46"/>
  <c r="J311" i="46"/>
  <c r="K311" i="46"/>
  <c r="L311" i="46"/>
  <c r="M311" i="46"/>
  <c r="N311" i="46"/>
  <c r="O311" i="46"/>
  <c r="P311" i="46"/>
  <c r="Q311" i="46"/>
  <c r="R311" i="46"/>
  <c r="S311" i="46"/>
  <c r="T311" i="46"/>
  <c r="U311" i="46"/>
  <c r="B312" i="46"/>
  <c r="C312" i="46"/>
  <c r="D312" i="46"/>
  <c r="E312" i="46"/>
  <c r="F312" i="46"/>
  <c r="G312" i="46"/>
  <c r="H312" i="46"/>
  <c r="I312" i="46"/>
  <c r="J312" i="46"/>
  <c r="K312" i="46"/>
  <c r="L312" i="46"/>
  <c r="M312" i="46"/>
  <c r="N312" i="46"/>
  <c r="O312" i="46"/>
  <c r="P312" i="46"/>
  <c r="Q312" i="46"/>
  <c r="R312" i="46"/>
  <c r="S312" i="46"/>
  <c r="T312" i="46"/>
  <c r="U312" i="46"/>
  <c r="B313" i="46"/>
  <c r="C313" i="46"/>
  <c r="D313" i="46"/>
  <c r="E313" i="46"/>
  <c r="F313" i="46"/>
  <c r="G313" i="46"/>
  <c r="H313" i="46"/>
  <c r="I313" i="46"/>
  <c r="J313" i="46"/>
  <c r="K313" i="46"/>
  <c r="L313" i="46"/>
  <c r="M313" i="46"/>
  <c r="N313" i="46"/>
  <c r="O313" i="46"/>
  <c r="P313" i="46"/>
  <c r="Q313" i="46"/>
  <c r="R313" i="46"/>
  <c r="S313" i="46"/>
  <c r="T313" i="46"/>
  <c r="U313" i="46"/>
  <c r="B314" i="46"/>
  <c r="C314" i="46"/>
  <c r="D314" i="46"/>
  <c r="E314" i="46"/>
  <c r="F314" i="46"/>
  <c r="G314" i="46"/>
  <c r="H314" i="46"/>
  <c r="I314" i="46"/>
  <c r="J314" i="46"/>
  <c r="K314" i="46"/>
  <c r="L314" i="46"/>
  <c r="M314" i="46"/>
  <c r="N314" i="46"/>
  <c r="O314" i="46"/>
  <c r="P314" i="46"/>
  <c r="Q314" i="46"/>
  <c r="R314" i="46"/>
  <c r="S314" i="46"/>
  <c r="T314" i="46"/>
  <c r="U314" i="46"/>
  <c r="B315" i="46"/>
  <c r="C315" i="46"/>
  <c r="D315" i="46"/>
  <c r="E315" i="46"/>
  <c r="F315" i="46"/>
  <c r="G315" i="46"/>
  <c r="H315" i="46"/>
  <c r="I315" i="46"/>
  <c r="J315" i="46"/>
  <c r="K315" i="46"/>
  <c r="L315" i="46"/>
  <c r="M315" i="46"/>
  <c r="N315" i="46"/>
  <c r="O315" i="46"/>
  <c r="P315" i="46"/>
  <c r="Q315" i="46"/>
  <c r="R315" i="46"/>
  <c r="S315" i="46"/>
  <c r="T315" i="46"/>
  <c r="U315" i="46"/>
  <c r="B316" i="46"/>
  <c r="C316" i="46"/>
  <c r="D316" i="46"/>
  <c r="E316" i="46"/>
  <c r="F316" i="46"/>
  <c r="G316" i="46"/>
  <c r="H316" i="46"/>
  <c r="I316" i="46"/>
  <c r="J316" i="46"/>
  <c r="K316" i="46"/>
  <c r="L316" i="46"/>
  <c r="M316" i="46"/>
  <c r="N316" i="46"/>
  <c r="O316" i="46"/>
  <c r="P316" i="46"/>
  <c r="Q316" i="46"/>
  <c r="R316" i="46"/>
  <c r="S316" i="46"/>
  <c r="T316" i="46"/>
  <c r="U316" i="46"/>
  <c r="B317" i="46"/>
  <c r="C317" i="46"/>
  <c r="D317" i="46"/>
  <c r="E317" i="46"/>
  <c r="F317" i="46"/>
  <c r="G317" i="46"/>
  <c r="H317" i="46"/>
  <c r="I317" i="46"/>
  <c r="J317" i="46"/>
  <c r="K317" i="46"/>
  <c r="L317" i="46"/>
  <c r="M317" i="46"/>
  <c r="N317" i="46"/>
  <c r="O317" i="46"/>
  <c r="P317" i="46"/>
  <c r="Q317" i="46"/>
  <c r="R317" i="46"/>
  <c r="S317" i="46"/>
  <c r="T317" i="46"/>
  <c r="U317" i="46"/>
  <c r="B318" i="46"/>
  <c r="C318" i="46"/>
  <c r="D318" i="46"/>
  <c r="E318" i="46"/>
  <c r="F318" i="46"/>
  <c r="G318" i="46"/>
  <c r="H318" i="46"/>
  <c r="I318" i="46"/>
  <c r="J318" i="46"/>
  <c r="K318" i="46"/>
  <c r="L318" i="46"/>
  <c r="M318" i="46"/>
  <c r="N318" i="46"/>
  <c r="O318" i="46"/>
  <c r="P318" i="46"/>
  <c r="Q318" i="46"/>
  <c r="R318" i="46"/>
  <c r="S318" i="46"/>
  <c r="T318" i="46"/>
  <c r="U318" i="46"/>
  <c r="B319" i="46"/>
  <c r="C319" i="46"/>
  <c r="D319" i="46"/>
  <c r="E319" i="46"/>
  <c r="F319" i="46"/>
  <c r="G319" i="46"/>
  <c r="H319" i="46"/>
  <c r="I319" i="46"/>
  <c r="J319" i="46"/>
  <c r="K319" i="46"/>
  <c r="L319" i="46"/>
  <c r="M319" i="46"/>
  <c r="N319" i="46"/>
  <c r="O319" i="46"/>
  <c r="P319" i="46"/>
  <c r="Q319" i="46"/>
  <c r="R319" i="46"/>
  <c r="S319" i="46"/>
  <c r="T319" i="46"/>
  <c r="U319" i="46"/>
  <c r="B320" i="46"/>
  <c r="C320" i="46"/>
  <c r="D320" i="46"/>
  <c r="E320" i="46"/>
  <c r="F320" i="46"/>
  <c r="G320" i="46"/>
  <c r="H320" i="46"/>
  <c r="I320" i="46"/>
  <c r="J320" i="46"/>
  <c r="K320" i="46"/>
  <c r="L320" i="46"/>
  <c r="M320" i="46"/>
  <c r="N320" i="46"/>
  <c r="O320" i="46"/>
  <c r="P320" i="46"/>
  <c r="Q320" i="46"/>
  <c r="R320" i="46"/>
  <c r="S320" i="46"/>
  <c r="T320" i="46"/>
  <c r="U320" i="46"/>
  <c r="B321" i="46"/>
  <c r="C321" i="46"/>
  <c r="D321" i="46"/>
  <c r="E321" i="46"/>
  <c r="F321" i="46"/>
  <c r="G321" i="46"/>
  <c r="H321" i="46"/>
  <c r="I321" i="46"/>
  <c r="J321" i="46"/>
  <c r="K321" i="46"/>
  <c r="L321" i="46"/>
  <c r="M321" i="46"/>
  <c r="N321" i="46"/>
  <c r="O321" i="46"/>
  <c r="P321" i="46"/>
  <c r="Q321" i="46"/>
  <c r="R321" i="46"/>
  <c r="S321" i="46"/>
  <c r="T321" i="46"/>
  <c r="U321" i="46"/>
  <c r="B322" i="46"/>
  <c r="C322" i="46"/>
  <c r="D322" i="46"/>
  <c r="E322" i="46"/>
  <c r="F322" i="46"/>
  <c r="G322" i="46"/>
  <c r="H322" i="46"/>
  <c r="I322" i="46"/>
  <c r="J322" i="46"/>
  <c r="K322" i="46"/>
  <c r="L322" i="46"/>
  <c r="M322" i="46"/>
  <c r="N322" i="46"/>
  <c r="O322" i="46"/>
  <c r="P322" i="46"/>
  <c r="Q322" i="46"/>
  <c r="R322" i="46"/>
  <c r="S322" i="46"/>
  <c r="T322" i="46"/>
  <c r="U322" i="46"/>
  <c r="B323" i="46"/>
  <c r="C323" i="46"/>
  <c r="D323" i="46"/>
  <c r="E323" i="46"/>
  <c r="F323" i="46"/>
  <c r="G323" i="46"/>
  <c r="H323" i="46"/>
  <c r="I323" i="46"/>
  <c r="J323" i="46"/>
  <c r="K323" i="46"/>
  <c r="L323" i="46"/>
  <c r="M323" i="46"/>
  <c r="N323" i="46"/>
  <c r="O323" i="46"/>
  <c r="P323" i="46"/>
  <c r="Q323" i="46"/>
  <c r="R323" i="46"/>
  <c r="S323" i="46"/>
  <c r="T323" i="46"/>
  <c r="U323" i="46"/>
  <c r="B324" i="46"/>
  <c r="C324" i="46"/>
  <c r="D324" i="46"/>
  <c r="E324" i="46"/>
  <c r="F324" i="46"/>
  <c r="G324" i="46"/>
  <c r="H324" i="46"/>
  <c r="I324" i="46"/>
  <c r="J324" i="46"/>
  <c r="K324" i="46"/>
  <c r="L324" i="46"/>
  <c r="M324" i="46"/>
  <c r="N324" i="46"/>
  <c r="O324" i="46"/>
  <c r="P324" i="46"/>
  <c r="Q324" i="46"/>
  <c r="R324" i="46"/>
  <c r="S324" i="46"/>
  <c r="T324" i="46"/>
  <c r="U324" i="46"/>
  <c r="B325" i="46"/>
  <c r="C325" i="46"/>
  <c r="D325" i="46"/>
  <c r="E325" i="46"/>
  <c r="F325" i="46"/>
  <c r="G325" i="46"/>
  <c r="H325" i="46"/>
  <c r="I325" i="46"/>
  <c r="J325" i="46"/>
  <c r="K325" i="46"/>
  <c r="L325" i="46"/>
  <c r="M325" i="46"/>
  <c r="N325" i="46"/>
  <c r="O325" i="46"/>
  <c r="P325" i="46"/>
  <c r="Q325" i="46"/>
  <c r="R325" i="46"/>
  <c r="S325" i="46"/>
  <c r="T325" i="46"/>
  <c r="U325" i="46"/>
  <c r="B326" i="46"/>
  <c r="C326" i="46"/>
  <c r="D326" i="46"/>
  <c r="E326" i="46"/>
  <c r="F326" i="46"/>
  <c r="G326" i="46"/>
  <c r="H326" i="46"/>
  <c r="I326" i="46"/>
  <c r="J326" i="46"/>
  <c r="K326" i="46"/>
  <c r="L326" i="46"/>
  <c r="M326" i="46"/>
  <c r="N326" i="46"/>
  <c r="O326" i="46"/>
  <c r="P326" i="46"/>
  <c r="Q326" i="46"/>
  <c r="R326" i="46"/>
  <c r="S326" i="46"/>
  <c r="T326" i="46"/>
  <c r="U326" i="46"/>
  <c r="B327" i="46"/>
  <c r="C327" i="46"/>
  <c r="D327" i="46"/>
  <c r="E327" i="46"/>
  <c r="F327" i="46"/>
  <c r="G327" i="46"/>
  <c r="H327" i="46"/>
  <c r="I327" i="46"/>
  <c r="J327" i="46"/>
  <c r="K327" i="46"/>
  <c r="L327" i="46"/>
  <c r="M327" i="46"/>
  <c r="N327" i="46"/>
  <c r="O327" i="46"/>
  <c r="P327" i="46"/>
  <c r="Q327" i="46"/>
  <c r="R327" i="46"/>
  <c r="S327" i="46"/>
  <c r="T327" i="46"/>
  <c r="U327" i="46"/>
  <c r="B328" i="46"/>
  <c r="C328" i="46"/>
  <c r="D328" i="46"/>
  <c r="E328" i="46"/>
  <c r="F328" i="46"/>
  <c r="G328" i="46"/>
  <c r="H328" i="46"/>
  <c r="I328" i="46"/>
  <c r="J328" i="46"/>
  <c r="K328" i="46"/>
  <c r="L328" i="46"/>
  <c r="M328" i="46"/>
  <c r="N328" i="46"/>
  <c r="O328" i="46"/>
  <c r="P328" i="46"/>
  <c r="Q328" i="46"/>
  <c r="R328" i="46"/>
  <c r="S328" i="46"/>
  <c r="T328" i="46"/>
  <c r="U328" i="46"/>
  <c r="B329" i="46"/>
  <c r="C329" i="46"/>
  <c r="D329" i="46"/>
  <c r="E329" i="46"/>
  <c r="F329" i="46"/>
  <c r="G329" i="46"/>
  <c r="H329" i="46"/>
  <c r="I329" i="46"/>
  <c r="J329" i="46"/>
  <c r="K329" i="46"/>
  <c r="L329" i="46"/>
  <c r="M329" i="46"/>
  <c r="N329" i="46"/>
  <c r="O329" i="46"/>
  <c r="P329" i="46"/>
  <c r="Q329" i="46"/>
  <c r="R329" i="46"/>
  <c r="S329" i="46"/>
  <c r="T329" i="46"/>
  <c r="U329" i="46"/>
  <c r="B330" i="46"/>
  <c r="C330" i="46"/>
  <c r="D330" i="46"/>
  <c r="E330" i="46"/>
  <c r="F330" i="46"/>
  <c r="G330" i="46"/>
  <c r="H330" i="46"/>
  <c r="I330" i="46"/>
  <c r="J330" i="46"/>
  <c r="K330" i="46"/>
  <c r="L330" i="46"/>
  <c r="M330" i="46"/>
  <c r="N330" i="46"/>
  <c r="O330" i="46"/>
  <c r="P330" i="46"/>
  <c r="Q330" i="46"/>
  <c r="R330" i="46"/>
  <c r="S330" i="46"/>
  <c r="T330" i="46"/>
  <c r="U330" i="46"/>
  <c r="B331" i="46"/>
  <c r="C331" i="46"/>
  <c r="D331" i="46"/>
  <c r="E331" i="46"/>
  <c r="F331" i="46"/>
  <c r="G331" i="46"/>
  <c r="H331" i="46"/>
  <c r="I331" i="46"/>
  <c r="J331" i="46"/>
  <c r="K331" i="46"/>
  <c r="L331" i="46"/>
  <c r="M331" i="46"/>
  <c r="N331" i="46"/>
  <c r="O331" i="46"/>
  <c r="P331" i="46"/>
  <c r="Q331" i="46"/>
  <c r="R331" i="46"/>
  <c r="S331" i="46"/>
  <c r="T331" i="46"/>
  <c r="U331" i="46"/>
  <c r="B332" i="46"/>
  <c r="C332" i="46"/>
  <c r="D332" i="46"/>
  <c r="E332" i="46"/>
  <c r="F332" i="46"/>
  <c r="G332" i="46"/>
  <c r="H332" i="46"/>
  <c r="I332" i="46"/>
  <c r="J332" i="46"/>
  <c r="K332" i="46"/>
  <c r="L332" i="46"/>
  <c r="M332" i="46"/>
  <c r="N332" i="46"/>
  <c r="O332" i="46"/>
  <c r="P332" i="46"/>
  <c r="Q332" i="46"/>
  <c r="R332" i="46"/>
  <c r="S332" i="46"/>
  <c r="T332" i="46"/>
  <c r="U332" i="46"/>
  <c r="B333" i="46"/>
  <c r="C333" i="46"/>
  <c r="D333" i="46"/>
  <c r="E333" i="46"/>
  <c r="F333" i="46"/>
  <c r="G333" i="46"/>
  <c r="H333" i="46"/>
  <c r="I333" i="46"/>
  <c r="J333" i="46"/>
  <c r="K333" i="46"/>
  <c r="L333" i="46"/>
  <c r="M333" i="46"/>
  <c r="N333" i="46"/>
  <c r="O333" i="46"/>
  <c r="P333" i="46"/>
  <c r="Q333" i="46"/>
  <c r="R333" i="46"/>
  <c r="S333" i="46"/>
  <c r="T333" i="46"/>
  <c r="U333" i="46"/>
  <c r="B334" i="46"/>
  <c r="C334" i="46"/>
  <c r="D334" i="46"/>
  <c r="E334" i="46"/>
  <c r="F334" i="46"/>
  <c r="G334" i="46"/>
  <c r="H334" i="46"/>
  <c r="I334" i="46"/>
  <c r="J334" i="46"/>
  <c r="K334" i="46"/>
  <c r="L334" i="46"/>
  <c r="M334" i="46"/>
  <c r="N334" i="46"/>
  <c r="O334" i="46"/>
  <c r="P334" i="46"/>
  <c r="Q334" i="46"/>
  <c r="R334" i="46"/>
  <c r="S334" i="46"/>
  <c r="T334" i="46"/>
  <c r="U334" i="46"/>
  <c r="B335" i="46"/>
  <c r="C335" i="46"/>
  <c r="D335" i="46"/>
  <c r="E335" i="46"/>
  <c r="F335" i="46"/>
  <c r="G335" i="46"/>
  <c r="H335" i="46"/>
  <c r="I335" i="46"/>
  <c r="J335" i="46"/>
  <c r="K335" i="46"/>
  <c r="L335" i="46"/>
  <c r="M335" i="46"/>
  <c r="N335" i="46"/>
  <c r="O335" i="46"/>
  <c r="P335" i="46"/>
  <c r="Q335" i="46"/>
  <c r="R335" i="46"/>
  <c r="S335" i="46"/>
  <c r="T335" i="46"/>
  <c r="U335" i="46"/>
  <c r="B336" i="46"/>
  <c r="C336" i="46"/>
  <c r="D336" i="46"/>
  <c r="E336" i="46"/>
  <c r="F336" i="46"/>
  <c r="G336" i="46"/>
  <c r="H336" i="46"/>
  <c r="I336" i="46"/>
  <c r="J336" i="46"/>
  <c r="K336" i="46"/>
  <c r="L336" i="46"/>
  <c r="M336" i="46"/>
  <c r="N336" i="46"/>
  <c r="O336" i="46"/>
  <c r="P336" i="46"/>
  <c r="Q336" i="46"/>
  <c r="R336" i="46"/>
  <c r="S336" i="46"/>
  <c r="T336" i="46"/>
  <c r="U336" i="46"/>
  <c r="B337" i="46"/>
  <c r="C337" i="46"/>
  <c r="D337" i="46"/>
  <c r="E337" i="46"/>
  <c r="F337" i="46"/>
  <c r="G337" i="46"/>
  <c r="H337" i="46"/>
  <c r="I337" i="46"/>
  <c r="J337" i="46"/>
  <c r="K337" i="46"/>
  <c r="L337" i="46"/>
  <c r="M337" i="46"/>
  <c r="N337" i="46"/>
  <c r="O337" i="46"/>
  <c r="P337" i="46"/>
  <c r="Q337" i="46"/>
  <c r="R337" i="46"/>
  <c r="S337" i="46"/>
  <c r="T337" i="46"/>
  <c r="U337" i="46"/>
  <c r="B338" i="46"/>
  <c r="C338" i="46"/>
  <c r="D338" i="46"/>
  <c r="E338" i="46"/>
  <c r="F338" i="46"/>
  <c r="G338" i="46"/>
  <c r="H338" i="46"/>
  <c r="I338" i="46"/>
  <c r="J338" i="46"/>
  <c r="K338" i="46"/>
  <c r="L338" i="46"/>
  <c r="M338" i="46"/>
  <c r="N338" i="46"/>
  <c r="O338" i="46"/>
  <c r="P338" i="46"/>
  <c r="Q338" i="46"/>
  <c r="R338" i="46"/>
  <c r="S338" i="46"/>
  <c r="T338" i="46"/>
  <c r="U338" i="46"/>
  <c r="B339" i="46"/>
  <c r="C339" i="46"/>
  <c r="D339" i="46"/>
  <c r="E339" i="46"/>
  <c r="F339" i="46"/>
  <c r="G339" i="46"/>
  <c r="H339" i="46"/>
  <c r="I339" i="46"/>
  <c r="J339" i="46"/>
  <c r="K339" i="46"/>
  <c r="L339" i="46"/>
  <c r="M339" i="46"/>
  <c r="N339" i="46"/>
  <c r="O339" i="46"/>
  <c r="P339" i="46"/>
  <c r="Q339" i="46"/>
  <c r="R339" i="46"/>
  <c r="S339" i="46"/>
  <c r="T339" i="46"/>
  <c r="U339" i="46"/>
  <c r="B340" i="46"/>
  <c r="C340" i="46"/>
  <c r="D340" i="46"/>
  <c r="E340" i="46"/>
  <c r="F340" i="46"/>
  <c r="G340" i="46"/>
  <c r="H340" i="46"/>
  <c r="I340" i="46"/>
  <c r="J340" i="46"/>
  <c r="K340" i="46"/>
  <c r="L340" i="46"/>
  <c r="M340" i="46"/>
  <c r="N340" i="46"/>
  <c r="O340" i="46"/>
  <c r="P340" i="46"/>
  <c r="Q340" i="46"/>
  <c r="R340" i="46"/>
  <c r="S340" i="46"/>
  <c r="T340" i="46"/>
  <c r="U340" i="46"/>
  <c r="B341" i="46"/>
  <c r="C341" i="46"/>
  <c r="D341" i="46"/>
  <c r="E341" i="46"/>
  <c r="F341" i="46"/>
  <c r="G341" i="46"/>
  <c r="H341" i="46"/>
  <c r="I341" i="46"/>
  <c r="J341" i="46"/>
  <c r="K341" i="46"/>
  <c r="L341" i="46"/>
  <c r="M341" i="46"/>
  <c r="N341" i="46"/>
  <c r="O341" i="46"/>
  <c r="P341" i="46"/>
  <c r="Q341" i="46"/>
  <c r="R341" i="46"/>
  <c r="S341" i="46"/>
  <c r="T341" i="46"/>
  <c r="U341" i="46"/>
  <c r="B342" i="46"/>
  <c r="C342" i="46"/>
  <c r="D342" i="46"/>
  <c r="E342" i="46"/>
  <c r="F342" i="46"/>
  <c r="G342" i="46"/>
  <c r="H342" i="46"/>
  <c r="I342" i="46"/>
  <c r="J342" i="46"/>
  <c r="K342" i="46"/>
  <c r="L342" i="46"/>
  <c r="M342" i="46"/>
  <c r="N342" i="46"/>
  <c r="O342" i="46"/>
  <c r="P342" i="46"/>
  <c r="Q342" i="46"/>
  <c r="R342" i="46"/>
  <c r="S342" i="46"/>
  <c r="T342" i="46"/>
  <c r="U342" i="46"/>
  <c r="B343" i="46"/>
  <c r="C343" i="46"/>
  <c r="D343" i="46"/>
  <c r="E343" i="46"/>
  <c r="F343" i="46"/>
  <c r="G343" i="46"/>
  <c r="H343" i="46"/>
  <c r="I343" i="46"/>
  <c r="J343" i="46"/>
  <c r="K343" i="46"/>
  <c r="L343" i="46"/>
  <c r="M343" i="46"/>
  <c r="N343" i="46"/>
  <c r="O343" i="46"/>
  <c r="P343" i="46"/>
  <c r="Q343" i="46"/>
  <c r="R343" i="46"/>
  <c r="S343" i="46"/>
  <c r="T343" i="46"/>
  <c r="U343" i="46"/>
  <c r="B344" i="46"/>
  <c r="C344" i="46"/>
  <c r="D344" i="46"/>
  <c r="E344" i="46"/>
  <c r="F344" i="46"/>
  <c r="G344" i="46"/>
  <c r="H344" i="46"/>
  <c r="I344" i="46"/>
  <c r="J344" i="46"/>
  <c r="K344" i="46"/>
  <c r="L344" i="46"/>
  <c r="M344" i="46"/>
  <c r="N344" i="46"/>
  <c r="O344" i="46"/>
  <c r="P344" i="46"/>
  <c r="Q344" i="46"/>
  <c r="R344" i="46"/>
  <c r="S344" i="46"/>
  <c r="T344" i="46"/>
  <c r="U344" i="46"/>
  <c r="B345" i="46"/>
  <c r="C345" i="46"/>
  <c r="D345" i="46"/>
  <c r="E345" i="46"/>
  <c r="F345" i="46"/>
  <c r="G345" i="46"/>
  <c r="H345" i="46"/>
  <c r="I345" i="46"/>
  <c r="J345" i="46"/>
  <c r="K345" i="46"/>
  <c r="L345" i="46"/>
  <c r="M345" i="46"/>
  <c r="N345" i="46"/>
  <c r="O345" i="46"/>
  <c r="P345" i="46"/>
  <c r="Q345" i="46"/>
  <c r="R345" i="46"/>
  <c r="S345" i="46"/>
  <c r="T345" i="46"/>
  <c r="U345" i="46"/>
  <c r="B346" i="46"/>
  <c r="C346" i="46"/>
  <c r="D346" i="46"/>
  <c r="E346" i="46"/>
  <c r="F346" i="46"/>
  <c r="G346" i="46"/>
  <c r="H346" i="46"/>
  <c r="I346" i="46"/>
  <c r="J346" i="46"/>
  <c r="K346" i="46"/>
  <c r="L346" i="46"/>
  <c r="M346" i="46"/>
  <c r="N346" i="46"/>
  <c r="O346" i="46"/>
  <c r="P346" i="46"/>
  <c r="Q346" i="46"/>
  <c r="R346" i="46"/>
  <c r="S346" i="46"/>
  <c r="T346" i="46"/>
  <c r="U346" i="46"/>
  <c r="B347" i="46"/>
  <c r="C347" i="46"/>
  <c r="D347" i="46"/>
  <c r="E347" i="46"/>
  <c r="F347" i="46"/>
  <c r="G347" i="46"/>
  <c r="H347" i="46"/>
  <c r="I347" i="46"/>
  <c r="J347" i="46"/>
  <c r="K347" i="46"/>
  <c r="L347" i="46"/>
  <c r="M347" i="46"/>
  <c r="N347" i="46"/>
  <c r="O347" i="46"/>
  <c r="P347" i="46"/>
  <c r="Q347" i="46"/>
  <c r="R347" i="46"/>
  <c r="S347" i="46"/>
  <c r="T347" i="46"/>
  <c r="U347" i="46"/>
  <c r="B348" i="46"/>
  <c r="C348" i="46"/>
  <c r="D348" i="46"/>
  <c r="E348" i="46"/>
  <c r="F348" i="46"/>
  <c r="G348" i="46"/>
  <c r="H348" i="46"/>
  <c r="I348" i="46"/>
  <c r="J348" i="46"/>
  <c r="K348" i="46"/>
  <c r="L348" i="46"/>
  <c r="M348" i="46"/>
  <c r="N348" i="46"/>
  <c r="O348" i="46"/>
  <c r="P348" i="46"/>
  <c r="Q348" i="46"/>
  <c r="R348" i="46"/>
  <c r="S348" i="46"/>
  <c r="T348" i="46"/>
  <c r="U348" i="46"/>
  <c r="B349" i="46"/>
  <c r="C349" i="46"/>
  <c r="D349" i="46"/>
  <c r="E349" i="46"/>
  <c r="F349" i="46"/>
  <c r="G349" i="46"/>
  <c r="H349" i="46"/>
  <c r="I349" i="46"/>
  <c r="J349" i="46"/>
  <c r="K349" i="46"/>
  <c r="L349" i="46"/>
  <c r="M349" i="46"/>
  <c r="N349" i="46"/>
  <c r="O349" i="46"/>
  <c r="P349" i="46"/>
  <c r="Q349" i="46"/>
  <c r="R349" i="46"/>
  <c r="S349" i="46"/>
  <c r="T349" i="46"/>
  <c r="U349" i="46"/>
  <c r="B350" i="46"/>
  <c r="C350" i="46"/>
  <c r="D350" i="46"/>
  <c r="E350" i="46"/>
  <c r="F350" i="46"/>
  <c r="G350" i="46"/>
  <c r="H350" i="46"/>
  <c r="I350" i="46"/>
  <c r="J350" i="46"/>
  <c r="K350" i="46"/>
  <c r="L350" i="46"/>
  <c r="M350" i="46"/>
  <c r="N350" i="46"/>
  <c r="O350" i="46"/>
  <c r="P350" i="46"/>
  <c r="Q350" i="46"/>
  <c r="R350" i="46"/>
  <c r="S350" i="46"/>
  <c r="T350" i="46"/>
  <c r="U350" i="46"/>
  <c r="B351" i="46"/>
  <c r="C351" i="46"/>
  <c r="D351" i="46"/>
  <c r="E351" i="46"/>
  <c r="F351" i="46"/>
  <c r="G351" i="46"/>
  <c r="H351" i="46"/>
  <c r="I351" i="46"/>
  <c r="J351" i="46"/>
  <c r="K351" i="46"/>
  <c r="L351" i="46"/>
  <c r="M351" i="46"/>
  <c r="N351" i="46"/>
  <c r="O351" i="46"/>
  <c r="P351" i="46"/>
  <c r="Q351" i="46"/>
  <c r="R351" i="46"/>
  <c r="S351" i="46"/>
  <c r="T351" i="46"/>
  <c r="U351" i="46"/>
  <c r="B352" i="46"/>
  <c r="C352" i="46"/>
  <c r="D352" i="46"/>
  <c r="E352" i="46"/>
  <c r="F352" i="46"/>
  <c r="G352" i="46"/>
  <c r="H352" i="46"/>
  <c r="I352" i="46"/>
  <c r="J352" i="46"/>
  <c r="K352" i="46"/>
  <c r="L352" i="46"/>
  <c r="M352" i="46"/>
  <c r="N352" i="46"/>
  <c r="O352" i="46"/>
  <c r="P352" i="46"/>
  <c r="Q352" i="46"/>
  <c r="R352" i="46"/>
  <c r="S352" i="46"/>
  <c r="T352" i="46"/>
  <c r="U352" i="46"/>
  <c r="B353" i="46"/>
  <c r="C353" i="46"/>
  <c r="D353" i="46"/>
  <c r="E353" i="46"/>
  <c r="F353" i="46"/>
  <c r="G353" i="46"/>
  <c r="H353" i="46"/>
  <c r="I353" i="46"/>
  <c r="J353" i="46"/>
  <c r="K353" i="46"/>
  <c r="L353" i="46"/>
  <c r="M353" i="46"/>
  <c r="N353" i="46"/>
  <c r="O353" i="46"/>
  <c r="P353" i="46"/>
  <c r="Q353" i="46"/>
  <c r="R353" i="46"/>
  <c r="S353" i="46"/>
  <c r="T353" i="46"/>
  <c r="U353" i="46"/>
  <c r="B354" i="46"/>
  <c r="C354" i="46"/>
  <c r="D354" i="46"/>
  <c r="E354" i="46"/>
  <c r="F354" i="46"/>
  <c r="G354" i="46"/>
  <c r="H354" i="46"/>
  <c r="I354" i="46"/>
  <c r="J354" i="46"/>
  <c r="K354" i="46"/>
  <c r="L354" i="46"/>
  <c r="M354" i="46"/>
  <c r="N354" i="46"/>
  <c r="O354" i="46"/>
  <c r="P354" i="46"/>
  <c r="Q354" i="46"/>
  <c r="R354" i="46"/>
  <c r="S354" i="46"/>
  <c r="T354" i="46"/>
  <c r="U354" i="46"/>
  <c r="B355" i="46"/>
  <c r="C355" i="46"/>
  <c r="D355" i="46"/>
  <c r="E355" i="46"/>
  <c r="F355" i="46"/>
  <c r="G355" i="46"/>
  <c r="H355" i="46"/>
  <c r="I355" i="46"/>
  <c r="J355" i="46"/>
  <c r="K355" i="46"/>
  <c r="L355" i="46"/>
  <c r="M355" i="46"/>
  <c r="N355" i="46"/>
  <c r="O355" i="46"/>
  <c r="P355" i="46"/>
  <c r="Q355" i="46"/>
  <c r="R355" i="46"/>
  <c r="S355" i="46"/>
  <c r="T355" i="46"/>
  <c r="U355" i="46"/>
  <c r="B356" i="46"/>
  <c r="C356" i="46"/>
  <c r="D356" i="46"/>
  <c r="E356" i="46"/>
  <c r="F356" i="46"/>
  <c r="G356" i="46"/>
  <c r="H356" i="46"/>
  <c r="I356" i="46"/>
  <c r="J356" i="46"/>
  <c r="K356" i="46"/>
  <c r="L356" i="46"/>
  <c r="M356" i="46"/>
  <c r="N356" i="46"/>
  <c r="O356" i="46"/>
  <c r="P356" i="46"/>
  <c r="Q356" i="46"/>
  <c r="R356" i="46"/>
  <c r="S356" i="46"/>
  <c r="T356" i="46"/>
  <c r="U356" i="46"/>
  <c r="B357" i="46"/>
  <c r="C357" i="46"/>
  <c r="D357" i="46"/>
  <c r="E357" i="46"/>
  <c r="F357" i="46"/>
  <c r="G357" i="46"/>
  <c r="H357" i="46"/>
  <c r="I357" i="46"/>
  <c r="J357" i="46"/>
  <c r="K357" i="46"/>
  <c r="L357" i="46"/>
  <c r="M357" i="46"/>
  <c r="N357" i="46"/>
  <c r="O357" i="46"/>
  <c r="P357" i="46"/>
  <c r="Q357" i="46"/>
  <c r="R357" i="46"/>
  <c r="S357" i="46"/>
  <c r="T357" i="46"/>
  <c r="U357" i="46"/>
  <c r="B358" i="46"/>
  <c r="C358" i="46"/>
  <c r="D358" i="46"/>
  <c r="E358" i="46"/>
  <c r="F358" i="46"/>
  <c r="G358" i="46"/>
  <c r="H358" i="46"/>
  <c r="I358" i="46"/>
  <c r="J358" i="46"/>
  <c r="K358" i="46"/>
  <c r="L358" i="46"/>
  <c r="M358" i="46"/>
  <c r="N358" i="46"/>
  <c r="O358" i="46"/>
  <c r="P358" i="46"/>
  <c r="Q358" i="46"/>
  <c r="R358" i="46"/>
  <c r="S358" i="46"/>
  <c r="T358" i="46"/>
  <c r="U358" i="46"/>
  <c r="B359" i="46"/>
  <c r="C359" i="46"/>
  <c r="D359" i="46"/>
  <c r="E359" i="46"/>
  <c r="F359" i="46"/>
  <c r="G359" i="46"/>
  <c r="H359" i="46"/>
  <c r="I359" i="46"/>
  <c r="J359" i="46"/>
  <c r="K359" i="46"/>
  <c r="L359" i="46"/>
  <c r="M359" i="46"/>
  <c r="N359" i="46"/>
  <c r="O359" i="46"/>
  <c r="P359" i="46"/>
  <c r="Q359" i="46"/>
  <c r="R359" i="46"/>
  <c r="S359" i="46"/>
  <c r="T359" i="46"/>
  <c r="U359" i="46"/>
  <c r="B360" i="46"/>
  <c r="C360" i="46"/>
  <c r="D360" i="46"/>
  <c r="E360" i="46"/>
  <c r="F360" i="46"/>
  <c r="G360" i="46"/>
  <c r="H360" i="46"/>
  <c r="I360" i="46"/>
  <c r="J360" i="46"/>
  <c r="K360" i="46"/>
  <c r="L360" i="46"/>
  <c r="M360" i="46"/>
  <c r="N360" i="46"/>
  <c r="O360" i="46"/>
  <c r="P360" i="46"/>
  <c r="Q360" i="46"/>
  <c r="R360" i="46"/>
  <c r="S360" i="46"/>
  <c r="T360" i="46"/>
  <c r="U360" i="46"/>
  <c r="B361" i="46"/>
  <c r="C361" i="46"/>
  <c r="D361" i="46"/>
  <c r="E361" i="46"/>
  <c r="F361" i="46"/>
  <c r="G361" i="46"/>
  <c r="H361" i="46"/>
  <c r="I361" i="46"/>
  <c r="J361" i="46"/>
  <c r="K361" i="46"/>
  <c r="L361" i="46"/>
  <c r="M361" i="46"/>
  <c r="N361" i="46"/>
  <c r="O361" i="46"/>
  <c r="P361" i="46"/>
  <c r="Q361" i="46"/>
  <c r="R361" i="46"/>
  <c r="S361" i="46"/>
  <c r="T361" i="46"/>
  <c r="U361" i="46"/>
  <c r="B362" i="46"/>
  <c r="C362" i="46"/>
  <c r="D362" i="46"/>
  <c r="E362" i="46"/>
  <c r="F362" i="46"/>
  <c r="G362" i="46"/>
  <c r="H362" i="46"/>
  <c r="I362" i="46"/>
  <c r="J362" i="46"/>
  <c r="K362" i="46"/>
  <c r="L362" i="46"/>
  <c r="M362" i="46"/>
  <c r="N362" i="46"/>
  <c r="O362" i="46"/>
  <c r="P362" i="46"/>
  <c r="Q362" i="46"/>
  <c r="R362" i="46"/>
  <c r="S362" i="46"/>
  <c r="T362" i="46"/>
  <c r="U362" i="46"/>
  <c r="B363" i="46"/>
  <c r="C363" i="46"/>
  <c r="D363" i="46"/>
  <c r="E363" i="46"/>
  <c r="F363" i="46"/>
  <c r="G363" i="46"/>
  <c r="H363" i="46"/>
  <c r="I363" i="46"/>
  <c r="J363" i="46"/>
  <c r="K363" i="46"/>
  <c r="L363" i="46"/>
  <c r="M363" i="46"/>
  <c r="N363" i="46"/>
  <c r="O363" i="46"/>
  <c r="P363" i="46"/>
  <c r="Q363" i="46"/>
  <c r="R363" i="46"/>
  <c r="S363" i="46"/>
  <c r="T363" i="46"/>
  <c r="U363" i="46"/>
  <c r="B364" i="46"/>
  <c r="C364" i="46"/>
  <c r="D364" i="46"/>
  <c r="E364" i="46"/>
  <c r="F364" i="46"/>
  <c r="G364" i="46"/>
  <c r="H364" i="46"/>
  <c r="I364" i="46"/>
  <c r="J364" i="46"/>
  <c r="K364" i="46"/>
  <c r="L364" i="46"/>
  <c r="M364" i="46"/>
  <c r="N364" i="46"/>
  <c r="O364" i="46"/>
  <c r="P364" i="46"/>
  <c r="Q364" i="46"/>
  <c r="R364" i="46"/>
  <c r="S364" i="46"/>
  <c r="T364" i="46"/>
  <c r="U364" i="46"/>
  <c r="B365" i="46"/>
  <c r="C365" i="46"/>
  <c r="D365" i="46"/>
  <c r="E365" i="46"/>
  <c r="F365" i="46"/>
  <c r="G365" i="46"/>
  <c r="H365" i="46"/>
  <c r="I365" i="46"/>
  <c r="J365" i="46"/>
  <c r="K365" i="46"/>
  <c r="L365" i="46"/>
  <c r="M365" i="46"/>
  <c r="N365" i="46"/>
  <c r="O365" i="46"/>
  <c r="P365" i="46"/>
  <c r="Q365" i="46"/>
  <c r="R365" i="46"/>
  <c r="S365" i="46"/>
  <c r="T365" i="46"/>
  <c r="U365" i="46"/>
  <c r="B366" i="46"/>
  <c r="C366" i="46"/>
  <c r="D366" i="46"/>
  <c r="E366" i="46"/>
  <c r="F366" i="46"/>
  <c r="G366" i="46"/>
  <c r="H366" i="46"/>
  <c r="I366" i="46"/>
  <c r="J366" i="46"/>
  <c r="K366" i="46"/>
  <c r="L366" i="46"/>
  <c r="M366" i="46"/>
  <c r="N366" i="46"/>
  <c r="O366" i="46"/>
  <c r="P366" i="46"/>
  <c r="Q366" i="46"/>
  <c r="R366" i="46"/>
  <c r="S366" i="46"/>
  <c r="T366" i="46"/>
  <c r="U366" i="46"/>
  <c r="B367" i="46"/>
  <c r="C367" i="46"/>
  <c r="D367" i="46"/>
  <c r="E367" i="46"/>
  <c r="F367" i="46"/>
  <c r="G367" i="46"/>
  <c r="H367" i="46"/>
  <c r="I367" i="46"/>
  <c r="J367" i="46"/>
  <c r="K367" i="46"/>
  <c r="L367" i="46"/>
  <c r="M367" i="46"/>
  <c r="N367" i="46"/>
  <c r="O367" i="46"/>
  <c r="P367" i="46"/>
  <c r="Q367" i="46"/>
  <c r="R367" i="46"/>
  <c r="S367" i="46"/>
  <c r="T367" i="46"/>
  <c r="U367" i="46"/>
  <c r="B368" i="46"/>
  <c r="C368" i="46"/>
  <c r="D368" i="46"/>
  <c r="E368" i="46"/>
  <c r="F368" i="46"/>
  <c r="G368" i="46"/>
  <c r="H368" i="46"/>
  <c r="I368" i="46"/>
  <c r="J368" i="46"/>
  <c r="K368" i="46"/>
  <c r="L368" i="46"/>
  <c r="M368" i="46"/>
  <c r="N368" i="46"/>
  <c r="O368" i="46"/>
  <c r="P368" i="46"/>
  <c r="Q368" i="46"/>
  <c r="R368" i="46"/>
  <c r="S368" i="46"/>
  <c r="T368" i="46"/>
  <c r="U368" i="46"/>
  <c r="B369" i="46"/>
  <c r="C369" i="46"/>
  <c r="D369" i="46"/>
  <c r="E369" i="46"/>
  <c r="F369" i="46"/>
  <c r="G369" i="46"/>
  <c r="H369" i="46"/>
  <c r="I369" i="46"/>
  <c r="J369" i="46"/>
  <c r="K369" i="46"/>
  <c r="L369" i="46"/>
  <c r="M369" i="46"/>
  <c r="N369" i="46"/>
  <c r="O369" i="46"/>
  <c r="P369" i="46"/>
  <c r="Q369" i="46"/>
  <c r="R369" i="46"/>
  <c r="S369" i="46"/>
  <c r="T369" i="46"/>
  <c r="U369" i="46"/>
  <c r="B370" i="46"/>
  <c r="C370" i="46"/>
  <c r="D370" i="46"/>
  <c r="E370" i="46"/>
  <c r="F370" i="46"/>
  <c r="G370" i="46"/>
  <c r="H370" i="46"/>
  <c r="I370" i="46"/>
  <c r="J370" i="46"/>
  <c r="K370" i="46"/>
  <c r="L370" i="46"/>
  <c r="M370" i="46"/>
  <c r="N370" i="46"/>
  <c r="O370" i="46"/>
  <c r="P370" i="46"/>
  <c r="Q370" i="46"/>
  <c r="R370" i="46"/>
  <c r="S370" i="46"/>
  <c r="T370" i="46"/>
  <c r="U370" i="46"/>
  <c r="B371" i="46"/>
  <c r="C371" i="46"/>
  <c r="D371" i="46"/>
  <c r="E371" i="46"/>
  <c r="F371" i="46"/>
  <c r="G371" i="46"/>
  <c r="H371" i="46"/>
  <c r="I371" i="46"/>
  <c r="J371" i="46"/>
  <c r="K371" i="46"/>
  <c r="L371" i="46"/>
  <c r="M371" i="46"/>
  <c r="N371" i="46"/>
  <c r="O371" i="46"/>
  <c r="P371" i="46"/>
  <c r="Q371" i="46"/>
  <c r="R371" i="46"/>
  <c r="S371" i="46"/>
  <c r="T371" i="46"/>
  <c r="U371" i="46"/>
  <c r="B372" i="46"/>
  <c r="C372" i="46"/>
  <c r="D372" i="46"/>
  <c r="E372" i="46"/>
  <c r="F372" i="46"/>
  <c r="G372" i="46"/>
  <c r="H372" i="46"/>
  <c r="I372" i="46"/>
  <c r="J372" i="46"/>
  <c r="K372" i="46"/>
  <c r="L372" i="46"/>
  <c r="M372" i="46"/>
  <c r="N372" i="46"/>
  <c r="O372" i="46"/>
  <c r="P372" i="46"/>
  <c r="Q372" i="46"/>
  <c r="R372" i="46"/>
  <c r="S372" i="46"/>
  <c r="T372" i="46"/>
  <c r="U372" i="46"/>
  <c r="B373" i="46"/>
  <c r="C373" i="46"/>
  <c r="D373" i="46"/>
  <c r="E373" i="46"/>
  <c r="F373" i="46"/>
  <c r="G373" i="46"/>
  <c r="H373" i="46"/>
  <c r="I373" i="46"/>
  <c r="J373" i="46"/>
  <c r="K373" i="46"/>
  <c r="L373" i="46"/>
  <c r="M373" i="46"/>
  <c r="N373" i="46"/>
  <c r="O373" i="46"/>
  <c r="P373" i="46"/>
  <c r="Q373" i="46"/>
  <c r="R373" i="46"/>
  <c r="S373" i="46"/>
  <c r="T373" i="46"/>
  <c r="U373" i="46"/>
  <c r="B374" i="46"/>
  <c r="C374" i="46"/>
  <c r="D374" i="46"/>
  <c r="E374" i="46"/>
  <c r="F374" i="46"/>
  <c r="G374" i="46"/>
  <c r="H374" i="46"/>
  <c r="I374" i="46"/>
  <c r="J374" i="46"/>
  <c r="K374" i="46"/>
  <c r="L374" i="46"/>
  <c r="M374" i="46"/>
  <c r="N374" i="46"/>
  <c r="O374" i="46"/>
  <c r="P374" i="46"/>
  <c r="Q374" i="46"/>
  <c r="R374" i="46"/>
  <c r="S374" i="46"/>
  <c r="T374" i="46"/>
  <c r="U374" i="46"/>
  <c r="B375" i="46"/>
  <c r="C375" i="46"/>
  <c r="D375" i="46"/>
  <c r="E375" i="46"/>
  <c r="F375" i="46"/>
  <c r="G375" i="46"/>
  <c r="H375" i="46"/>
  <c r="I375" i="46"/>
  <c r="J375" i="46"/>
  <c r="K375" i="46"/>
  <c r="L375" i="46"/>
  <c r="M375" i="46"/>
  <c r="N375" i="46"/>
  <c r="O375" i="46"/>
  <c r="P375" i="46"/>
  <c r="Q375" i="46"/>
  <c r="R375" i="46"/>
  <c r="S375" i="46"/>
  <c r="T375" i="46"/>
  <c r="U375" i="46"/>
  <c r="B376" i="46"/>
  <c r="C376" i="46"/>
  <c r="D376" i="46"/>
  <c r="E376" i="46"/>
  <c r="F376" i="46"/>
  <c r="G376" i="46"/>
  <c r="H376" i="46"/>
  <c r="I376" i="46"/>
  <c r="J376" i="46"/>
  <c r="K376" i="46"/>
  <c r="L376" i="46"/>
  <c r="M376" i="46"/>
  <c r="N376" i="46"/>
  <c r="O376" i="46"/>
  <c r="P376" i="46"/>
  <c r="Q376" i="46"/>
  <c r="R376" i="46"/>
  <c r="S376" i="46"/>
  <c r="T376" i="46"/>
  <c r="U376" i="46"/>
  <c r="B377" i="46"/>
  <c r="C377" i="46"/>
  <c r="D377" i="46"/>
  <c r="E377" i="46"/>
  <c r="F377" i="46"/>
  <c r="G377" i="46"/>
  <c r="H377" i="46"/>
  <c r="I377" i="46"/>
  <c r="J377" i="46"/>
  <c r="K377" i="46"/>
  <c r="L377" i="46"/>
  <c r="M377" i="46"/>
  <c r="N377" i="46"/>
  <c r="O377" i="46"/>
  <c r="P377" i="46"/>
  <c r="Q377" i="46"/>
  <c r="R377" i="46"/>
  <c r="S377" i="46"/>
  <c r="T377" i="46"/>
  <c r="U377" i="46"/>
  <c r="B378" i="46"/>
  <c r="C378" i="46"/>
  <c r="D378" i="46"/>
  <c r="E378" i="46"/>
  <c r="F378" i="46"/>
  <c r="G378" i="46"/>
  <c r="H378" i="46"/>
  <c r="I378" i="46"/>
  <c r="J378" i="46"/>
  <c r="K378" i="46"/>
  <c r="L378" i="46"/>
  <c r="M378" i="46"/>
  <c r="N378" i="46"/>
  <c r="O378" i="46"/>
  <c r="P378" i="46"/>
  <c r="Q378" i="46"/>
  <c r="R378" i="46"/>
  <c r="S378" i="46"/>
  <c r="T378" i="46"/>
  <c r="U378" i="46"/>
  <c r="B379" i="46"/>
  <c r="C379" i="46"/>
  <c r="D379" i="46"/>
  <c r="E379" i="46"/>
  <c r="F379" i="46"/>
  <c r="G379" i="46"/>
  <c r="H379" i="46"/>
  <c r="I379" i="46"/>
  <c r="J379" i="46"/>
  <c r="K379" i="46"/>
  <c r="L379" i="46"/>
  <c r="M379" i="46"/>
  <c r="N379" i="46"/>
  <c r="O379" i="46"/>
  <c r="P379" i="46"/>
  <c r="Q379" i="46"/>
  <c r="R379" i="46"/>
  <c r="S379" i="46"/>
  <c r="T379" i="46"/>
  <c r="U379" i="46"/>
  <c r="B380" i="46"/>
  <c r="C380" i="46"/>
  <c r="D380" i="46"/>
  <c r="E380" i="46"/>
  <c r="F380" i="46"/>
  <c r="G380" i="46"/>
  <c r="H380" i="46"/>
  <c r="I380" i="46"/>
  <c r="J380" i="46"/>
  <c r="K380" i="46"/>
  <c r="L380" i="46"/>
  <c r="M380" i="46"/>
  <c r="N380" i="46"/>
  <c r="O380" i="46"/>
  <c r="P380" i="46"/>
  <c r="Q380" i="46"/>
  <c r="R380" i="46"/>
  <c r="S380" i="46"/>
  <c r="T380" i="46"/>
  <c r="U380" i="46"/>
  <c r="B381" i="46"/>
  <c r="C381" i="46"/>
  <c r="D381" i="46"/>
  <c r="E381" i="46"/>
  <c r="F381" i="46"/>
  <c r="G381" i="46"/>
  <c r="H381" i="46"/>
  <c r="I381" i="46"/>
  <c r="J381" i="46"/>
  <c r="K381" i="46"/>
  <c r="L381" i="46"/>
  <c r="M381" i="46"/>
  <c r="N381" i="46"/>
  <c r="O381" i="46"/>
  <c r="P381" i="46"/>
  <c r="Q381" i="46"/>
  <c r="R381" i="46"/>
  <c r="S381" i="46"/>
  <c r="T381" i="46"/>
  <c r="U381" i="46"/>
  <c r="B382" i="46"/>
  <c r="C382" i="46"/>
  <c r="D382" i="46"/>
  <c r="E382" i="46"/>
  <c r="F382" i="46"/>
  <c r="G382" i="46"/>
  <c r="H382" i="46"/>
  <c r="I382" i="46"/>
  <c r="J382" i="46"/>
  <c r="K382" i="46"/>
  <c r="L382" i="46"/>
  <c r="M382" i="46"/>
  <c r="N382" i="46"/>
  <c r="O382" i="46"/>
  <c r="P382" i="46"/>
  <c r="Q382" i="46"/>
  <c r="R382" i="46"/>
  <c r="S382" i="46"/>
  <c r="T382" i="46"/>
  <c r="U382" i="46"/>
  <c r="B383" i="46"/>
  <c r="C383" i="46"/>
  <c r="D383" i="46"/>
  <c r="E383" i="46"/>
  <c r="F383" i="46"/>
  <c r="G383" i="46"/>
  <c r="H383" i="46"/>
  <c r="I383" i="46"/>
  <c r="J383" i="46"/>
  <c r="K383" i="46"/>
  <c r="L383" i="46"/>
  <c r="M383" i="46"/>
  <c r="N383" i="46"/>
  <c r="O383" i="46"/>
  <c r="P383" i="46"/>
  <c r="Q383" i="46"/>
  <c r="R383" i="46"/>
  <c r="S383" i="46"/>
  <c r="T383" i="46"/>
  <c r="U383" i="46"/>
  <c r="B384" i="46"/>
  <c r="C384" i="46"/>
  <c r="D384" i="46"/>
  <c r="E384" i="46"/>
  <c r="F384" i="46"/>
  <c r="G384" i="46"/>
  <c r="H384" i="46"/>
  <c r="I384" i="46"/>
  <c r="J384" i="46"/>
  <c r="K384" i="46"/>
  <c r="L384" i="46"/>
  <c r="M384" i="46"/>
  <c r="N384" i="46"/>
  <c r="O384" i="46"/>
  <c r="P384" i="46"/>
  <c r="Q384" i="46"/>
  <c r="R384" i="46"/>
  <c r="S384" i="46"/>
  <c r="T384" i="46"/>
  <c r="U384" i="46"/>
  <c r="B385" i="46"/>
  <c r="C385" i="46"/>
  <c r="D385" i="46"/>
  <c r="E385" i="46"/>
  <c r="F385" i="46"/>
  <c r="G385" i="46"/>
  <c r="H385" i="46"/>
  <c r="I385" i="46"/>
  <c r="J385" i="46"/>
  <c r="K385" i="46"/>
  <c r="L385" i="46"/>
  <c r="M385" i="46"/>
  <c r="N385" i="46"/>
  <c r="O385" i="46"/>
  <c r="P385" i="46"/>
  <c r="Q385" i="46"/>
  <c r="R385" i="46"/>
  <c r="S385" i="46"/>
  <c r="T385" i="46"/>
  <c r="U385" i="46"/>
  <c r="B386" i="46"/>
  <c r="C386" i="46"/>
  <c r="D386" i="46"/>
  <c r="E386" i="46"/>
  <c r="F386" i="46"/>
  <c r="G386" i="46"/>
  <c r="H386" i="46"/>
  <c r="I386" i="46"/>
  <c r="J386" i="46"/>
  <c r="K386" i="46"/>
  <c r="L386" i="46"/>
  <c r="M386" i="46"/>
  <c r="N386" i="46"/>
  <c r="O386" i="46"/>
  <c r="P386" i="46"/>
  <c r="Q386" i="46"/>
  <c r="R386" i="46"/>
  <c r="S386" i="46"/>
  <c r="T386" i="46"/>
  <c r="U386" i="46"/>
  <c r="B387" i="46"/>
  <c r="C387" i="46"/>
  <c r="D387" i="46"/>
  <c r="E387" i="46"/>
  <c r="F387" i="46"/>
  <c r="G387" i="46"/>
  <c r="H387" i="46"/>
  <c r="I387" i="46"/>
  <c r="J387" i="46"/>
  <c r="K387" i="46"/>
  <c r="L387" i="46"/>
  <c r="M387" i="46"/>
  <c r="N387" i="46"/>
  <c r="O387" i="46"/>
  <c r="P387" i="46"/>
  <c r="Q387" i="46"/>
  <c r="R387" i="46"/>
  <c r="S387" i="46"/>
  <c r="T387" i="46"/>
  <c r="U387" i="46"/>
  <c r="B388" i="46"/>
  <c r="C388" i="46"/>
  <c r="D388" i="46"/>
  <c r="E388" i="46"/>
  <c r="F388" i="46"/>
  <c r="G388" i="46"/>
  <c r="H388" i="46"/>
  <c r="I388" i="46"/>
  <c r="J388" i="46"/>
  <c r="K388" i="46"/>
  <c r="L388" i="46"/>
  <c r="M388" i="46"/>
  <c r="N388" i="46"/>
  <c r="O388" i="46"/>
  <c r="P388" i="46"/>
  <c r="Q388" i="46"/>
  <c r="R388" i="46"/>
  <c r="S388" i="46"/>
  <c r="T388" i="46"/>
  <c r="U388" i="46"/>
  <c r="B389" i="46"/>
  <c r="C389" i="46"/>
  <c r="D389" i="46"/>
  <c r="E389" i="46"/>
  <c r="F389" i="46"/>
  <c r="G389" i="46"/>
  <c r="H389" i="46"/>
  <c r="I389" i="46"/>
  <c r="J389" i="46"/>
  <c r="K389" i="46"/>
  <c r="L389" i="46"/>
  <c r="M389" i="46"/>
  <c r="N389" i="46"/>
  <c r="O389" i="46"/>
  <c r="P389" i="46"/>
  <c r="Q389" i="46"/>
  <c r="R389" i="46"/>
  <c r="S389" i="46"/>
  <c r="T389" i="46"/>
  <c r="U389" i="46"/>
  <c r="B390" i="46"/>
  <c r="C390" i="46"/>
  <c r="D390" i="46"/>
  <c r="E390" i="46"/>
  <c r="F390" i="46"/>
  <c r="G390" i="46"/>
  <c r="H390" i="46"/>
  <c r="I390" i="46"/>
  <c r="J390" i="46"/>
  <c r="K390" i="46"/>
  <c r="L390" i="46"/>
  <c r="M390" i="46"/>
  <c r="N390" i="46"/>
  <c r="O390" i="46"/>
  <c r="P390" i="46"/>
  <c r="Q390" i="46"/>
  <c r="R390" i="46"/>
  <c r="S390" i="46"/>
  <c r="T390" i="46"/>
  <c r="U390" i="46"/>
  <c r="B391" i="46"/>
  <c r="C391" i="46"/>
  <c r="D391" i="46"/>
  <c r="E391" i="46"/>
  <c r="F391" i="46"/>
  <c r="G391" i="46"/>
  <c r="H391" i="46"/>
  <c r="I391" i="46"/>
  <c r="J391" i="46"/>
  <c r="K391" i="46"/>
  <c r="L391" i="46"/>
  <c r="M391" i="46"/>
  <c r="N391" i="46"/>
  <c r="O391" i="46"/>
  <c r="P391" i="46"/>
  <c r="Q391" i="46"/>
  <c r="R391" i="46"/>
  <c r="S391" i="46"/>
  <c r="T391" i="46"/>
  <c r="U391" i="46"/>
  <c r="B392" i="46"/>
  <c r="C392" i="46"/>
  <c r="D392" i="46"/>
  <c r="E392" i="46"/>
  <c r="F392" i="46"/>
  <c r="G392" i="46"/>
  <c r="H392" i="46"/>
  <c r="I392" i="46"/>
  <c r="J392" i="46"/>
  <c r="K392" i="46"/>
  <c r="L392" i="46"/>
  <c r="M392" i="46"/>
  <c r="N392" i="46"/>
  <c r="O392" i="46"/>
  <c r="P392" i="46"/>
  <c r="Q392" i="46"/>
  <c r="R392" i="46"/>
  <c r="S392" i="46"/>
  <c r="T392" i="46"/>
  <c r="U392" i="46"/>
  <c r="B393" i="46"/>
  <c r="C393" i="46"/>
  <c r="D393" i="46"/>
  <c r="E393" i="46"/>
  <c r="F393" i="46"/>
  <c r="G393" i="46"/>
  <c r="H393" i="46"/>
  <c r="I393" i="46"/>
  <c r="J393" i="46"/>
  <c r="K393" i="46"/>
  <c r="L393" i="46"/>
  <c r="M393" i="46"/>
  <c r="N393" i="46"/>
  <c r="O393" i="46"/>
  <c r="P393" i="46"/>
  <c r="Q393" i="46"/>
  <c r="R393" i="46"/>
  <c r="S393" i="46"/>
  <c r="T393" i="46"/>
  <c r="U393" i="46"/>
  <c r="B394" i="46"/>
  <c r="C394" i="46"/>
  <c r="D394" i="46"/>
  <c r="E394" i="46"/>
  <c r="F394" i="46"/>
  <c r="G394" i="46"/>
  <c r="H394" i="46"/>
  <c r="I394" i="46"/>
  <c r="J394" i="46"/>
  <c r="K394" i="46"/>
  <c r="L394" i="46"/>
  <c r="M394" i="46"/>
  <c r="N394" i="46"/>
  <c r="O394" i="46"/>
  <c r="P394" i="46"/>
  <c r="Q394" i="46"/>
  <c r="R394" i="46"/>
  <c r="S394" i="46"/>
  <c r="T394" i="46"/>
  <c r="U394" i="46"/>
  <c r="B395" i="46"/>
  <c r="C395" i="46"/>
  <c r="D395" i="46"/>
  <c r="E395" i="46"/>
  <c r="F395" i="46"/>
  <c r="G395" i="46"/>
  <c r="H395" i="46"/>
  <c r="I395" i="46"/>
  <c r="J395" i="46"/>
  <c r="K395" i="46"/>
  <c r="L395" i="46"/>
  <c r="M395" i="46"/>
  <c r="N395" i="46"/>
  <c r="O395" i="46"/>
  <c r="P395" i="46"/>
  <c r="Q395" i="46"/>
  <c r="R395" i="46"/>
  <c r="S395" i="46"/>
  <c r="T395" i="46"/>
  <c r="U395" i="46"/>
  <c r="B396" i="46"/>
  <c r="C396" i="46"/>
  <c r="D396" i="46"/>
  <c r="E396" i="46"/>
  <c r="F396" i="46"/>
  <c r="G396" i="46"/>
  <c r="H396" i="46"/>
  <c r="I396" i="46"/>
  <c r="J396" i="46"/>
  <c r="K396" i="46"/>
  <c r="L396" i="46"/>
  <c r="M396" i="46"/>
  <c r="N396" i="46"/>
  <c r="O396" i="46"/>
  <c r="P396" i="46"/>
  <c r="Q396" i="46"/>
  <c r="R396" i="46"/>
  <c r="S396" i="46"/>
  <c r="T396" i="46"/>
  <c r="U396" i="46"/>
  <c r="B397" i="46"/>
  <c r="C397" i="46"/>
  <c r="D397" i="46"/>
  <c r="E397" i="46"/>
  <c r="F397" i="46"/>
  <c r="G397" i="46"/>
  <c r="H397" i="46"/>
  <c r="I397" i="46"/>
  <c r="J397" i="46"/>
  <c r="K397" i="46"/>
  <c r="L397" i="46"/>
  <c r="M397" i="46"/>
  <c r="N397" i="46"/>
  <c r="O397" i="46"/>
  <c r="P397" i="46"/>
  <c r="Q397" i="46"/>
  <c r="R397" i="46"/>
  <c r="S397" i="46"/>
  <c r="T397" i="46"/>
  <c r="U397" i="46"/>
  <c r="B398" i="46"/>
  <c r="C398" i="46"/>
  <c r="D398" i="46"/>
  <c r="E398" i="46"/>
  <c r="F398" i="46"/>
  <c r="G398" i="46"/>
  <c r="H398" i="46"/>
  <c r="I398" i="46"/>
  <c r="J398" i="46"/>
  <c r="K398" i="46"/>
  <c r="L398" i="46"/>
  <c r="M398" i="46"/>
  <c r="N398" i="46"/>
  <c r="O398" i="46"/>
  <c r="P398" i="46"/>
  <c r="Q398" i="46"/>
  <c r="R398" i="46"/>
  <c r="S398" i="46"/>
  <c r="T398" i="46"/>
  <c r="U398" i="46"/>
  <c r="B399" i="46"/>
  <c r="C399" i="46"/>
  <c r="D399" i="46"/>
  <c r="E399" i="46"/>
  <c r="F399" i="46"/>
  <c r="G399" i="46"/>
  <c r="H399" i="46"/>
  <c r="I399" i="46"/>
  <c r="J399" i="46"/>
  <c r="K399" i="46"/>
  <c r="L399" i="46"/>
  <c r="M399" i="46"/>
  <c r="N399" i="46"/>
  <c r="O399" i="46"/>
  <c r="P399" i="46"/>
  <c r="Q399" i="46"/>
  <c r="R399" i="46"/>
  <c r="S399" i="46"/>
  <c r="T399" i="46"/>
  <c r="U399" i="46"/>
  <c r="B400" i="46"/>
  <c r="C400" i="46"/>
  <c r="D400" i="46"/>
  <c r="E400" i="46"/>
  <c r="F400" i="46"/>
  <c r="G400" i="46"/>
  <c r="H400" i="46"/>
  <c r="I400" i="46"/>
  <c r="J400" i="46"/>
  <c r="K400" i="46"/>
  <c r="L400" i="46"/>
  <c r="M400" i="46"/>
  <c r="N400" i="46"/>
  <c r="O400" i="46"/>
  <c r="P400" i="46"/>
  <c r="Q400" i="46"/>
  <c r="R400" i="46"/>
  <c r="S400" i="46"/>
  <c r="T400" i="46"/>
  <c r="U400" i="46"/>
  <c r="B401" i="46"/>
  <c r="C401" i="46"/>
  <c r="D401" i="46"/>
  <c r="E401" i="46"/>
  <c r="F401" i="46"/>
  <c r="G401" i="46"/>
  <c r="H401" i="46"/>
  <c r="I401" i="46"/>
  <c r="J401" i="46"/>
  <c r="K401" i="46"/>
  <c r="L401" i="46"/>
  <c r="M401" i="46"/>
  <c r="N401" i="46"/>
  <c r="O401" i="46"/>
  <c r="P401" i="46"/>
  <c r="Q401" i="46"/>
  <c r="R401" i="46"/>
  <c r="S401" i="46"/>
  <c r="T401" i="46"/>
  <c r="U401" i="46"/>
  <c r="B402" i="46"/>
  <c r="C402" i="46"/>
  <c r="D402" i="46"/>
  <c r="E402" i="46"/>
  <c r="F402" i="46"/>
  <c r="G402" i="46"/>
  <c r="H402" i="46"/>
  <c r="I402" i="46"/>
  <c r="J402" i="46"/>
  <c r="K402" i="46"/>
  <c r="L402" i="46"/>
  <c r="M402" i="46"/>
  <c r="N402" i="46"/>
  <c r="O402" i="46"/>
  <c r="P402" i="46"/>
  <c r="Q402" i="46"/>
  <c r="R402" i="46"/>
  <c r="S402" i="46"/>
  <c r="T402" i="46"/>
  <c r="U402" i="46"/>
  <c r="B403" i="46"/>
  <c r="C403" i="46"/>
  <c r="D403" i="46"/>
  <c r="E403" i="46"/>
  <c r="F403" i="46"/>
  <c r="G403" i="46"/>
  <c r="H403" i="46"/>
  <c r="I403" i="46"/>
  <c r="J403" i="46"/>
  <c r="K403" i="46"/>
  <c r="L403" i="46"/>
  <c r="M403" i="46"/>
  <c r="N403" i="46"/>
  <c r="O403" i="46"/>
  <c r="P403" i="46"/>
  <c r="Q403" i="46"/>
  <c r="R403" i="46"/>
  <c r="S403" i="46"/>
  <c r="T403" i="46"/>
  <c r="U403" i="46"/>
  <c r="B404" i="46"/>
  <c r="C404" i="46"/>
  <c r="D404" i="46"/>
  <c r="E404" i="46"/>
  <c r="F404" i="46"/>
  <c r="G404" i="46"/>
  <c r="H404" i="46"/>
  <c r="I404" i="46"/>
  <c r="J404" i="46"/>
  <c r="K404" i="46"/>
  <c r="L404" i="46"/>
  <c r="M404" i="46"/>
  <c r="N404" i="46"/>
  <c r="O404" i="46"/>
  <c r="P404" i="46"/>
  <c r="Q404" i="46"/>
  <c r="R404" i="46"/>
  <c r="S404" i="46"/>
  <c r="T404" i="46"/>
  <c r="U404" i="46"/>
  <c r="B405" i="46"/>
  <c r="C405" i="46"/>
  <c r="D405" i="46"/>
  <c r="E405" i="46"/>
  <c r="F405" i="46"/>
  <c r="G405" i="46"/>
  <c r="H405" i="46"/>
  <c r="I405" i="46"/>
  <c r="J405" i="46"/>
  <c r="K405" i="46"/>
  <c r="L405" i="46"/>
  <c r="M405" i="46"/>
  <c r="N405" i="46"/>
  <c r="O405" i="46"/>
  <c r="P405" i="46"/>
  <c r="Q405" i="46"/>
  <c r="R405" i="46"/>
  <c r="S405" i="46"/>
  <c r="T405" i="46"/>
  <c r="U405" i="46"/>
  <c r="B406" i="46"/>
  <c r="C406" i="46"/>
  <c r="D406" i="46"/>
  <c r="E406" i="46"/>
  <c r="F406" i="46"/>
  <c r="G406" i="46"/>
  <c r="H406" i="46"/>
  <c r="I406" i="46"/>
  <c r="J406" i="46"/>
  <c r="K406" i="46"/>
  <c r="L406" i="46"/>
  <c r="M406" i="46"/>
  <c r="N406" i="46"/>
  <c r="O406" i="46"/>
  <c r="P406" i="46"/>
  <c r="Q406" i="46"/>
  <c r="R406" i="46"/>
  <c r="S406" i="46"/>
  <c r="T406" i="46"/>
  <c r="U406" i="46"/>
  <c r="B407" i="46"/>
  <c r="C407" i="46"/>
  <c r="D407" i="46"/>
  <c r="E407" i="46"/>
  <c r="F407" i="46"/>
  <c r="G407" i="46"/>
  <c r="H407" i="46"/>
  <c r="I407" i="46"/>
  <c r="J407" i="46"/>
  <c r="K407" i="46"/>
  <c r="L407" i="46"/>
  <c r="M407" i="46"/>
  <c r="N407" i="46"/>
  <c r="O407" i="46"/>
  <c r="P407" i="46"/>
  <c r="Q407" i="46"/>
  <c r="R407" i="46"/>
  <c r="S407" i="46"/>
  <c r="T407" i="46"/>
  <c r="U407" i="46"/>
  <c r="B408" i="46"/>
  <c r="C408" i="46"/>
  <c r="D408" i="46"/>
  <c r="E408" i="46"/>
  <c r="F408" i="46"/>
  <c r="G408" i="46"/>
  <c r="H408" i="46"/>
  <c r="I408" i="46"/>
  <c r="J408" i="46"/>
  <c r="K408" i="46"/>
  <c r="L408" i="46"/>
  <c r="M408" i="46"/>
  <c r="N408" i="46"/>
  <c r="O408" i="46"/>
  <c r="P408" i="46"/>
  <c r="Q408" i="46"/>
  <c r="R408" i="46"/>
  <c r="S408" i="46"/>
  <c r="T408" i="46"/>
  <c r="U408" i="46"/>
  <c r="B409" i="46"/>
  <c r="C409" i="46"/>
  <c r="D409" i="46"/>
  <c r="E409" i="46"/>
  <c r="F409" i="46"/>
  <c r="G409" i="46"/>
  <c r="H409" i="46"/>
  <c r="I409" i="46"/>
  <c r="J409" i="46"/>
  <c r="K409" i="46"/>
  <c r="L409" i="46"/>
  <c r="M409" i="46"/>
  <c r="N409" i="46"/>
  <c r="O409" i="46"/>
  <c r="P409" i="46"/>
  <c r="Q409" i="46"/>
  <c r="R409" i="46"/>
  <c r="S409" i="46"/>
  <c r="T409" i="46"/>
  <c r="U409" i="46"/>
  <c r="B410" i="46"/>
  <c r="C410" i="46"/>
  <c r="D410" i="46"/>
  <c r="E410" i="46"/>
  <c r="F410" i="46"/>
  <c r="G410" i="46"/>
  <c r="H410" i="46"/>
  <c r="I410" i="46"/>
  <c r="J410" i="46"/>
  <c r="K410" i="46"/>
  <c r="L410" i="46"/>
  <c r="M410" i="46"/>
  <c r="N410" i="46"/>
  <c r="O410" i="46"/>
  <c r="P410" i="46"/>
  <c r="Q410" i="46"/>
  <c r="R410" i="46"/>
  <c r="S410" i="46"/>
  <c r="T410" i="46"/>
  <c r="U410" i="46"/>
  <c r="B411" i="46"/>
  <c r="C411" i="46"/>
  <c r="D411" i="46"/>
  <c r="E411" i="46"/>
  <c r="F411" i="46"/>
  <c r="G411" i="46"/>
  <c r="H411" i="46"/>
  <c r="I411" i="46"/>
  <c r="J411" i="46"/>
  <c r="K411" i="46"/>
  <c r="L411" i="46"/>
  <c r="M411" i="46"/>
  <c r="N411" i="46"/>
  <c r="O411" i="46"/>
  <c r="P411" i="46"/>
  <c r="Q411" i="46"/>
  <c r="R411" i="46"/>
  <c r="S411" i="46"/>
  <c r="T411" i="46"/>
  <c r="U411" i="46"/>
  <c r="B412" i="46"/>
  <c r="C412" i="46"/>
  <c r="D412" i="46"/>
  <c r="E412" i="46"/>
  <c r="F412" i="46"/>
  <c r="G412" i="46"/>
  <c r="H412" i="46"/>
  <c r="I412" i="46"/>
  <c r="J412" i="46"/>
  <c r="K412" i="46"/>
  <c r="L412" i="46"/>
  <c r="M412" i="46"/>
  <c r="N412" i="46"/>
  <c r="O412" i="46"/>
  <c r="P412" i="46"/>
  <c r="Q412" i="46"/>
  <c r="R412" i="46"/>
  <c r="S412" i="46"/>
  <c r="T412" i="46"/>
  <c r="U412" i="46"/>
  <c r="B413" i="46"/>
  <c r="C413" i="46"/>
  <c r="D413" i="46"/>
  <c r="E413" i="46"/>
  <c r="F413" i="46"/>
  <c r="G413" i="46"/>
  <c r="H413" i="46"/>
  <c r="I413" i="46"/>
  <c r="J413" i="46"/>
  <c r="K413" i="46"/>
  <c r="L413" i="46"/>
  <c r="M413" i="46"/>
  <c r="N413" i="46"/>
  <c r="O413" i="46"/>
  <c r="P413" i="46"/>
  <c r="Q413" i="46"/>
  <c r="R413" i="46"/>
  <c r="S413" i="46"/>
  <c r="T413" i="46"/>
  <c r="U413" i="46"/>
  <c r="B414" i="46"/>
  <c r="C414" i="46"/>
  <c r="D414" i="46"/>
  <c r="E414" i="46"/>
  <c r="F414" i="46"/>
  <c r="G414" i="46"/>
  <c r="H414" i="46"/>
  <c r="I414" i="46"/>
  <c r="J414" i="46"/>
  <c r="K414" i="46"/>
  <c r="L414" i="46"/>
  <c r="M414" i="46"/>
  <c r="N414" i="46"/>
  <c r="O414" i="46"/>
  <c r="P414" i="46"/>
  <c r="Q414" i="46"/>
  <c r="R414" i="46"/>
  <c r="S414" i="46"/>
  <c r="T414" i="46"/>
  <c r="U414" i="46"/>
  <c r="B415" i="46"/>
  <c r="C415" i="46"/>
  <c r="D415" i="46"/>
  <c r="E415" i="46"/>
  <c r="F415" i="46"/>
  <c r="G415" i="46"/>
  <c r="H415" i="46"/>
  <c r="I415" i="46"/>
  <c r="J415" i="46"/>
  <c r="K415" i="46"/>
  <c r="L415" i="46"/>
  <c r="M415" i="46"/>
  <c r="N415" i="46"/>
  <c r="O415" i="46"/>
  <c r="P415" i="46"/>
  <c r="Q415" i="46"/>
  <c r="R415" i="46"/>
  <c r="S415" i="46"/>
  <c r="T415" i="46"/>
  <c r="U415" i="46"/>
  <c r="B416" i="46"/>
  <c r="C416" i="46"/>
  <c r="D416" i="46"/>
  <c r="E416" i="46"/>
  <c r="F416" i="46"/>
  <c r="G416" i="46"/>
  <c r="H416" i="46"/>
  <c r="I416" i="46"/>
  <c r="J416" i="46"/>
  <c r="K416" i="46"/>
  <c r="L416" i="46"/>
  <c r="M416" i="46"/>
  <c r="N416" i="46"/>
  <c r="O416" i="46"/>
  <c r="P416" i="46"/>
  <c r="Q416" i="46"/>
  <c r="R416" i="46"/>
  <c r="S416" i="46"/>
  <c r="T416" i="46"/>
  <c r="U416" i="46"/>
  <c r="B417" i="46"/>
  <c r="C417" i="46"/>
  <c r="D417" i="46"/>
  <c r="E417" i="46"/>
  <c r="F417" i="46"/>
  <c r="G417" i="46"/>
  <c r="H417" i="46"/>
  <c r="I417" i="46"/>
  <c r="J417" i="46"/>
  <c r="K417" i="46"/>
  <c r="L417" i="46"/>
  <c r="M417" i="46"/>
  <c r="N417" i="46"/>
  <c r="O417" i="46"/>
  <c r="P417" i="46"/>
  <c r="Q417" i="46"/>
  <c r="R417" i="46"/>
  <c r="S417" i="46"/>
  <c r="T417" i="46"/>
  <c r="U417" i="46"/>
  <c r="B418" i="46"/>
  <c r="C418" i="46"/>
  <c r="D418" i="46"/>
  <c r="E418" i="46"/>
  <c r="F418" i="46"/>
  <c r="G418" i="46"/>
  <c r="H418" i="46"/>
  <c r="I418" i="46"/>
  <c r="J418" i="46"/>
  <c r="K418" i="46"/>
  <c r="L418" i="46"/>
  <c r="M418" i="46"/>
  <c r="N418" i="46"/>
  <c r="O418" i="46"/>
  <c r="P418" i="46"/>
  <c r="Q418" i="46"/>
  <c r="R418" i="46"/>
  <c r="S418" i="46"/>
  <c r="T418" i="46"/>
  <c r="U418" i="46"/>
  <c r="B419" i="46"/>
  <c r="C419" i="46"/>
  <c r="D419" i="46"/>
  <c r="E419" i="46"/>
  <c r="F419" i="46"/>
  <c r="G419" i="46"/>
  <c r="H419" i="46"/>
  <c r="I419" i="46"/>
  <c r="J419" i="46"/>
  <c r="K419" i="46"/>
  <c r="L419" i="46"/>
  <c r="M419" i="46"/>
  <c r="N419" i="46"/>
  <c r="O419" i="46"/>
  <c r="P419" i="46"/>
  <c r="Q419" i="46"/>
  <c r="R419" i="46"/>
  <c r="S419" i="46"/>
  <c r="T419" i="46"/>
  <c r="U419" i="46"/>
  <c r="B420" i="46"/>
  <c r="C420" i="46"/>
  <c r="D420" i="46"/>
  <c r="E420" i="46"/>
  <c r="F420" i="46"/>
  <c r="G420" i="46"/>
  <c r="H420" i="46"/>
  <c r="I420" i="46"/>
  <c r="J420" i="46"/>
  <c r="K420" i="46"/>
  <c r="L420" i="46"/>
  <c r="M420" i="46"/>
  <c r="N420" i="46"/>
  <c r="O420" i="46"/>
  <c r="P420" i="46"/>
  <c r="Q420" i="46"/>
  <c r="R420" i="46"/>
  <c r="S420" i="46"/>
  <c r="T420" i="46"/>
  <c r="U420" i="46"/>
  <c r="B421" i="46"/>
  <c r="C421" i="46"/>
  <c r="D421" i="46"/>
  <c r="E421" i="46"/>
  <c r="F421" i="46"/>
  <c r="G421" i="46"/>
  <c r="H421" i="46"/>
  <c r="I421" i="46"/>
  <c r="J421" i="46"/>
  <c r="K421" i="46"/>
  <c r="L421" i="46"/>
  <c r="M421" i="46"/>
  <c r="N421" i="46"/>
  <c r="O421" i="46"/>
  <c r="P421" i="46"/>
  <c r="Q421" i="46"/>
  <c r="R421" i="46"/>
  <c r="S421" i="46"/>
  <c r="T421" i="46"/>
  <c r="U421" i="46"/>
  <c r="B422" i="46"/>
  <c r="C422" i="46"/>
  <c r="D422" i="46"/>
  <c r="E422" i="46"/>
  <c r="F422" i="46"/>
  <c r="G422" i="46"/>
  <c r="H422" i="46"/>
  <c r="I422" i="46"/>
  <c r="J422" i="46"/>
  <c r="K422" i="46"/>
  <c r="L422" i="46"/>
  <c r="M422" i="46"/>
  <c r="N422" i="46"/>
  <c r="O422" i="46"/>
  <c r="P422" i="46"/>
  <c r="Q422" i="46"/>
  <c r="R422" i="46"/>
  <c r="S422" i="46"/>
  <c r="T422" i="46"/>
  <c r="U422" i="46"/>
  <c r="B423" i="46"/>
  <c r="C423" i="46"/>
  <c r="D423" i="46"/>
  <c r="E423" i="46"/>
  <c r="F423" i="46"/>
  <c r="G423" i="46"/>
  <c r="H423" i="46"/>
  <c r="I423" i="46"/>
  <c r="J423" i="46"/>
  <c r="K423" i="46"/>
  <c r="L423" i="46"/>
  <c r="M423" i="46"/>
  <c r="N423" i="46"/>
  <c r="O423" i="46"/>
  <c r="P423" i="46"/>
  <c r="Q423" i="46"/>
  <c r="R423" i="46"/>
  <c r="S423" i="46"/>
  <c r="T423" i="46"/>
  <c r="U423" i="46"/>
  <c r="B424" i="46"/>
  <c r="C424" i="46"/>
  <c r="D424" i="46"/>
  <c r="E424" i="46"/>
  <c r="F424" i="46"/>
  <c r="G424" i="46"/>
  <c r="H424" i="46"/>
  <c r="I424" i="46"/>
  <c r="J424" i="46"/>
  <c r="K424" i="46"/>
  <c r="L424" i="46"/>
  <c r="M424" i="46"/>
  <c r="N424" i="46"/>
  <c r="O424" i="46"/>
  <c r="P424" i="46"/>
  <c r="Q424" i="46"/>
  <c r="R424" i="46"/>
  <c r="S424" i="46"/>
  <c r="T424" i="46"/>
  <c r="U424" i="46"/>
  <c r="B425" i="46"/>
  <c r="C425" i="46"/>
  <c r="D425" i="46"/>
  <c r="E425" i="46"/>
  <c r="F425" i="46"/>
  <c r="G425" i="46"/>
  <c r="H425" i="46"/>
  <c r="I425" i="46"/>
  <c r="J425" i="46"/>
  <c r="K425" i="46"/>
  <c r="L425" i="46"/>
  <c r="M425" i="46"/>
  <c r="N425" i="46"/>
  <c r="O425" i="46"/>
  <c r="P425" i="46"/>
  <c r="Q425" i="46"/>
  <c r="R425" i="46"/>
  <c r="S425" i="46"/>
  <c r="T425" i="46"/>
  <c r="U425" i="46"/>
  <c r="B426" i="46"/>
  <c r="C426" i="46"/>
  <c r="D426" i="46"/>
  <c r="E426" i="46"/>
  <c r="F426" i="46"/>
  <c r="G426" i="46"/>
  <c r="H426" i="46"/>
  <c r="I426" i="46"/>
  <c r="J426" i="46"/>
  <c r="K426" i="46"/>
  <c r="L426" i="46"/>
  <c r="M426" i="46"/>
  <c r="N426" i="46"/>
  <c r="O426" i="46"/>
  <c r="P426" i="46"/>
  <c r="Q426" i="46"/>
  <c r="R426" i="46"/>
  <c r="S426" i="46"/>
  <c r="T426" i="46"/>
  <c r="U426" i="46"/>
  <c r="B427" i="46"/>
  <c r="C427" i="46"/>
  <c r="D427" i="46"/>
  <c r="E427" i="46"/>
  <c r="F427" i="46"/>
  <c r="G427" i="46"/>
  <c r="H427" i="46"/>
  <c r="I427" i="46"/>
  <c r="J427" i="46"/>
  <c r="K427" i="46"/>
  <c r="L427" i="46"/>
  <c r="M427" i="46"/>
  <c r="N427" i="46"/>
  <c r="O427" i="46"/>
  <c r="P427" i="46"/>
  <c r="Q427" i="46"/>
  <c r="R427" i="46"/>
  <c r="S427" i="46"/>
  <c r="T427" i="46"/>
  <c r="U427" i="46"/>
  <c r="B428" i="46"/>
  <c r="C428" i="46"/>
  <c r="D428" i="46"/>
  <c r="E428" i="46"/>
  <c r="F428" i="46"/>
  <c r="G428" i="46"/>
  <c r="H428" i="46"/>
  <c r="I428" i="46"/>
  <c r="J428" i="46"/>
  <c r="K428" i="46"/>
  <c r="L428" i="46"/>
  <c r="M428" i="46"/>
  <c r="N428" i="46"/>
  <c r="O428" i="46"/>
  <c r="P428" i="46"/>
  <c r="Q428" i="46"/>
  <c r="R428" i="46"/>
  <c r="S428" i="46"/>
  <c r="T428" i="46"/>
  <c r="U428" i="46"/>
  <c r="B429" i="46"/>
  <c r="C429" i="46"/>
  <c r="D429" i="46"/>
  <c r="E429" i="46"/>
  <c r="F429" i="46"/>
  <c r="G429" i="46"/>
  <c r="H429" i="46"/>
  <c r="I429" i="46"/>
  <c r="J429" i="46"/>
  <c r="K429" i="46"/>
  <c r="L429" i="46"/>
  <c r="M429" i="46"/>
  <c r="N429" i="46"/>
  <c r="O429" i="46"/>
  <c r="P429" i="46"/>
  <c r="Q429" i="46"/>
  <c r="R429" i="46"/>
  <c r="S429" i="46"/>
  <c r="T429" i="46"/>
  <c r="U429" i="46"/>
  <c r="B430" i="46"/>
  <c r="C430" i="46"/>
  <c r="D430" i="46"/>
  <c r="E430" i="46"/>
  <c r="F430" i="46"/>
  <c r="G430" i="46"/>
  <c r="H430" i="46"/>
  <c r="I430" i="46"/>
  <c r="J430" i="46"/>
  <c r="K430" i="46"/>
  <c r="L430" i="46"/>
  <c r="M430" i="46"/>
  <c r="N430" i="46"/>
  <c r="O430" i="46"/>
  <c r="P430" i="46"/>
  <c r="Q430" i="46"/>
  <c r="R430" i="46"/>
  <c r="S430" i="46"/>
  <c r="T430" i="46"/>
  <c r="U430" i="46"/>
  <c r="B431" i="46"/>
  <c r="C431" i="46"/>
  <c r="D431" i="46"/>
  <c r="E431" i="46"/>
  <c r="F431" i="46"/>
  <c r="G431" i="46"/>
  <c r="H431" i="46"/>
  <c r="I431" i="46"/>
  <c r="J431" i="46"/>
  <c r="K431" i="46"/>
  <c r="L431" i="46"/>
  <c r="M431" i="46"/>
  <c r="N431" i="46"/>
  <c r="O431" i="46"/>
  <c r="P431" i="46"/>
  <c r="Q431" i="46"/>
  <c r="R431" i="46"/>
  <c r="S431" i="46"/>
  <c r="T431" i="46"/>
  <c r="U431" i="46"/>
  <c r="B432" i="46"/>
  <c r="C432" i="46"/>
  <c r="D432" i="46"/>
  <c r="E432" i="46"/>
  <c r="F432" i="46"/>
  <c r="G432" i="46"/>
  <c r="H432" i="46"/>
  <c r="I432" i="46"/>
  <c r="J432" i="46"/>
  <c r="K432" i="46"/>
  <c r="L432" i="46"/>
  <c r="M432" i="46"/>
  <c r="N432" i="46"/>
  <c r="O432" i="46"/>
  <c r="P432" i="46"/>
  <c r="Q432" i="46"/>
  <c r="R432" i="46"/>
  <c r="S432" i="46"/>
  <c r="T432" i="46"/>
  <c r="U432" i="46"/>
  <c r="B433" i="46"/>
  <c r="C433" i="46"/>
  <c r="D433" i="46"/>
  <c r="E433" i="46"/>
  <c r="F433" i="46"/>
  <c r="G433" i="46"/>
  <c r="H433" i="46"/>
  <c r="I433" i="46"/>
  <c r="J433" i="46"/>
  <c r="K433" i="46"/>
  <c r="L433" i="46"/>
  <c r="M433" i="46"/>
  <c r="N433" i="46"/>
  <c r="O433" i="46"/>
  <c r="P433" i="46"/>
  <c r="Q433" i="46"/>
  <c r="R433" i="46"/>
  <c r="S433" i="46"/>
  <c r="T433" i="46"/>
  <c r="U433" i="46"/>
  <c r="B434" i="46"/>
  <c r="C434" i="46"/>
  <c r="D434" i="46"/>
  <c r="E434" i="46"/>
  <c r="F434" i="46"/>
  <c r="G434" i="46"/>
  <c r="H434" i="46"/>
  <c r="I434" i="46"/>
  <c r="J434" i="46"/>
  <c r="K434" i="46"/>
  <c r="L434" i="46"/>
  <c r="M434" i="46"/>
  <c r="N434" i="46"/>
  <c r="O434" i="46"/>
  <c r="P434" i="46"/>
  <c r="Q434" i="46"/>
  <c r="R434" i="46"/>
  <c r="S434" i="46"/>
  <c r="T434" i="46"/>
  <c r="U434" i="46"/>
  <c r="B435" i="46"/>
  <c r="C435" i="46"/>
  <c r="D435" i="46"/>
  <c r="E435" i="46"/>
  <c r="F435" i="46"/>
  <c r="G435" i="46"/>
  <c r="H435" i="46"/>
  <c r="I435" i="46"/>
  <c r="J435" i="46"/>
  <c r="K435" i="46"/>
  <c r="L435" i="46"/>
  <c r="M435" i="46"/>
  <c r="N435" i="46"/>
  <c r="O435" i="46"/>
  <c r="P435" i="46"/>
  <c r="Q435" i="46"/>
  <c r="R435" i="46"/>
  <c r="S435" i="46"/>
  <c r="T435" i="46"/>
  <c r="U435" i="46"/>
  <c r="B436" i="46"/>
  <c r="C436" i="46"/>
  <c r="D436" i="46"/>
  <c r="E436" i="46"/>
  <c r="F436" i="46"/>
  <c r="G436" i="46"/>
  <c r="H436" i="46"/>
  <c r="I436" i="46"/>
  <c r="J436" i="46"/>
  <c r="K436" i="46"/>
  <c r="L436" i="46"/>
  <c r="M436" i="46"/>
  <c r="N436" i="46"/>
  <c r="O436" i="46"/>
  <c r="P436" i="46"/>
  <c r="Q436" i="46"/>
  <c r="R436" i="46"/>
  <c r="S436" i="46"/>
  <c r="T436" i="46"/>
  <c r="U436" i="46"/>
  <c r="B437" i="46"/>
  <c r="C437" i="46"/>
  <c r="D437" i="46"/>
  <c r="E437" i="46"/>
  <c r="F437" i="46"/>
  <c r="G437" i="46"/>
  <c r="H437" i="46"/>
  <c r="I437" i="46"/>
  <c r="J437" i="46"/>
  <c r="K437" i="46"/>
  <c r="L437" i="46"/>
  <c r="M437" i="46"/>
  <c r="N437" i="46"/>
  <c r="O437" i="46"/>
  <c r="P437" i="46"/>
  <c r="Q437" i="46"/>
  <c r="R437" i="46"/>
  <c r="S437" i="46"/>
  <c r="T437" i="46"/>
  <c r="U437" i="46"/>
  <c r="B438" i="46"/>
  <c r="C438" i="46"/>
  <c r="D438" i="46"/>
  <c r="E438" i="46"/>
  <c r="F438" i="46"/>
  <c r="G438" i="46"/>
  <c r="H438" i="46"/>
  <c r="I438" i="46"/>
  <c r="J438" i="46"/>
  <c r="K438" i="46"/>
  <c r="L438" i="46"/>
  <c r="M438" i="46"/>
  <c r="N438" i="46"/>
  <c r="O438" i="46"/>
  <c r="P438" i="46"/>
  <c r="Q438" i="46"/>
  <c r="R438" i="46"/>
  <c r="S438" i="46"/>
  <c r="T438" i="46"/>
  <c r="U438" i="46"/>
  <c r="B439" i="46"/>
  <c r="C439" i="46"/>
  <c r="D439" i="46"/>
  <c r="E439" i="46"/>
  <c r="F439" i="46"/>
  <c r="G439" i="46"/>
  <c r="H439" i="46"/>
  <c r="I439" i="46"/>
  <c r="J439" i="46"/>
  <c r="K439" i="46"/>
  <c r="L439" i="46"/>
  <c r="M439" i="46"/>
  <c r="N439" i="46"/>
  <c r="O439" i="46"/>
  <c r="P439" i="46"/>
  <c r="Q439" i="46"/>
  <c r="R439" i="46"/>
  <c r="S439" i="46"/>
  <c r="T439" i="46"/>
  <c r="U439" i="46"/>
  <c r="B440" i="46"/>
  <c r="C440" i="46"/>
  <c r="D440" i="46"/>
  <c r="E440" i="46"/>
  <c r="F440" i="46"/>
  <c r="G440" i="46"/>
  <c r="H440" i="46"/>
  <c r="I440" i="46"/>
  <c r="J440" i="46"/>
  <c r="K440" i="46"/>
  <c r="L440" i="46"/>
  <c r="M440" i="46"/>
  <c r="N440" i="46"/>
  <c r="O440" i="46"/>
  <c r="P440" i="46"/>
  <c r="Q440" i="46"/>
  <c r="R440" i="46"/>
  <c r="S440" i="46"/>
  <c r="T440" i="46"/>
  <c r="U440" i="46"/>
  <c r="B441" i="46"/>
  <c r="C441" i="46"/>
  <c r="D441" i="46"/>
  <c r="E441" i="46"/>
  <c r="F441" i="46"/>
  <c r="G441" i="46"/>
  <c r="H441" i="46"/>
  <c r="I441" i="46"/>
  <c r="J441" i="46"/>
  <c r="K441" i="46"/>
  <c r="L441" i="46"/>
  <c r="M441" i="46"/>
  <c r="N441" i="46"/>
  <c r="O441" i="46"/>
  <c r="P441" i="46"/>
  <c r="Q441" i="46"/>
  <c r="R441" i="46"/>
  <c r="S441" i="46"/>
  <c r="T441" i="46"/>
  <c r="U441" i="46"/>
  <c r="B442" i="46"/>
  <c r="C442" i="46"/>
  <c r="D442" i="46"/>
  <c r="E442" i="46"/>
  <c r="F442" i="46"/>
  <c r="G442" i="46"/>
  <c r="H442" i="46"/>
  <c r="I442" i="46"/>
  <c r="J442" i="46"/>
  <c r="K442" i="46"/>
  <c r="L442" i="46"/>
  <c r="M442" i="46"/>
  <c r="N442" i="46"/>
  <c r="O442" i="46"/>
  <c r="P442" i="46"/>
  <c r="Q442" i="46"/>
  <c r="R442" i="46"/>
  <c r="S442" i="46"/>
  <c r="T442" i="46"/>
  <c r="U442" i="46"/>
  <c r="B443" i="46"/>
  <c r="C443" i="46"/>
  <c r="D443" i="46"/>
  <c r="E443" i="46"/>
  <c r="F443" i="46"/>
  <c r="G443" i="46"/>
  <c r="H443" i="46"/>
  <c r="I443" i="46"/>
  <c r="J443" i="46"/>
  <c r="K443" i="46"/>
  <c r="L443" i="46"/>
  <c r="M443" i="46"/>
  <c r="N443" i="46"/>
  <c r="O443" i="46"/>
  <c r="P443" i="46"/>
  <c r="Q443" i="46"/>
  <c r="R443" i="46"/>
  <c r="S443" i="46"/>
  <c r="T443" i="46"/>
  <c r="U443" i="46"/>
  <c r="B444" i="46"/>
  <c r="C444" i="46"/>
  <c r="D444" i="46"/>
  <c r="E444" i="46"/>
  <c r="F444" i="46"/>
  <c r="G444" i="46"/>
  <c r="H444" i="46"/>
  <c r="I444" i="46"/>
  <c r="J444" i="46"/>
  <c r="K444" i="46"/>
  <c r="L444" i="46"/>
  <c r="M444" i="46"/>
  <c r="N444" i="46"/>
  <c r="O444" i="46"/>
  <c r="P444" i="46"/>
  <c r="Q444" i="46"/>
  <c r="R444" i="46"/>
  <c r="S444" i="46"/>
  <c r="T444" i="46"/>
  <c r="U444" i="46"/>
  <c r="B445" i="46"/>
  <c r="C445" i="46"/>
  <c r="D445" i="46"/>
  <c r="E445" i="46"/>
  <c r="F445" i="46"/>
  <c r="G445" i="46"/>
  <c r="H445" i="46"/>
  <c r="I445" i="46"/>
  <c r="J445" i="46"/>
  <c r="K445" i="46"/>
  <c r="L445" i="46"/>
  <c r="M445" i="46"/>
  <c r="N445" i="46"/>
  <c r="O445" i="46"/>
  <c r="P445" i="46"/>
  <c r="Q445" i="46"/>
  <c r="R445" i="46"/>
  <c r="S445" i="46"/>
  <c r="T445" i="46"/>
  <c r="U445" i="46"/>
  <c r="B446" i="46"/>
  <c r="C446" i="46"/>
  <c r="D446" i="46"/>
  <c r="E446" i="46"/>
  <c r="F446" i="46"/>
  <c r="G446" i="46"/>
  <c r="H446" i="46"/>
  <c r="I446" i="46"/>
  <c r="J446" i="46"/>
  <c r="K446" i="46"/>
  <c r="L446" i="46"/>
  <c r="M446" i="46"/>
  <c r="N446" i="46"/>
  <c r="O446" i="46"/>
  <c r="P446" i="46"/>
  <c r="Q446" i="46"/>
  <c r="R446" i="46"/>
  <c r="S446" i="46"/>
  <c r="T446" i="46"/>
  <c r="U446" i="46"/>
  <c r="B447" i="46"/>
  <c r="C447" i="46"/>
  <c r="D447" i="46"/>
  <c r="E447" i="46"/>
  <c r="F447" i="46"/>
  <c r="G447" i="46"/>
  <c r="H447" i="46"/>
  <c r="I447" i="46"/>
  <c r="J447" i="46"/>
  <c r="K447" i="46"/>
  <c r="L447" i="46"/>
  <c r="M447" i="46"/>
  <c r="N447" i="46"/>
  <c r="O447" i="46"/>
  <c r="P447" i="46"/>
  <c r="Q447" i="46"/>
  <c r="R447" i="46"/>
  <c r="S447" i="46"/>
  <c r="T447" i="46"/>
  <c r="U447" i="46"/>
  <c r="B448" i="46"/>
  <c r="C448" i="46"/>
  <c r="D448" i="46"/>
  <c r="E448" i="46"/>
  <c r="F448" i="46"/>
  <c r="G448" i="46"/>
  <c r="H448" i="46"/>
  <c r="I448" i="46"/>
  <c r="J448" i="46"/>
  <c r="K448" i="46"/>
  <c r="L448" i="46"/>
  <c r="M448" i="46"/>
  <c r="N448" i="46"/>
  <c r="O448" i="46"/>
  <c r="P448" i="46"/>
  <c r="Q448" i="46"/>
  <c r="R448" i="46"/>
  <c r="S448" i="46"/>
  <c r="T448" i="46"/>
  <c r="U448" i="46"/>
  <c r="B449" i="46"/>
  <c r="C449" i="46"/>
  <c r="D449" i="46"/>
  <c r="E449" i="46"/>
  <c r="F449" i="46"/>
  <c r="G449" i="46"/>
  <c r="H449" i="46"/>
  <c r="I449" i="46"/>
  <c r="J449" i="46"/>
  <c r="K449" i="46"/>
  <c r="L449" i="46"/>
  <c r="M449" i="46"/>
  <c r="N449" i="46"/>
  <c r="O449" i="46"/>
  <c r="P449" i="46"/>
  <c r="Q449" i="46"/>
  <c r="R449" i="46"/>
  <c r="S449" i="46"/>
  <c r="T449" i="46"/>
  <c r="U449" i="46"/>
  <c r="B450" i="46"/>
  <c r="C450" i="46"/>
  <c r="D450" i="46"/>
  <c r="E450" i="46"/>
  <c r="F450" i="46"/>
  <c r="G450" i="46"/>
  <c r="H450" i="46"/>
  <c r="I450" i="46"/>
  <c r="J450" i="46"/>
  <c r="K450" i="46"/>
  <c r="L450" i="46"/>
  <c r="M450" i="46"/>
  <c r="N450" i="46"/>
  <c r="O450" i="46"/>
  <c r="P450" i="46"/>
  <c r="Q450" i="46"/>
  <c r="R450" i="46"/>
  <c r="S450" i="46"/>
  <c r="T450" i="46"/>
  <c r="U450" i="46"/>
  <c r="B451" i="46"/>
  <c r="C451" i="46"/>
  <c r="D451" i="46"/>
  <c r="E451" i="46"/>
  <c r="F451" i="46"/>
  <c r="G451" i="46"/>
  <c r="H451" i="46"/>
  <c r="I451" i="46"/>
  <c r="J451" i="46"/>
  <c r="K451" i="46"/>
  <c r="L451" i="46"/>
  <c r="M451" i="46"/>
  <c r="N451" i="46"/>
  <c r="O451" i="46"/>
  <c r="P451" i="46"/>
  <c r="Q451" i="46"/>
  <c r="R451" i="46"/>
  <c r="S451" i="46"/>
  <c r="T451" i="46"/>
  <c r="U451" i="46"/>
  <c r="B452" i="46"/>
  <c r="C452" i="46"/>
  <c r="D452" i="46"/>
  <c r="E452" i="46"/>
  <c r="F452" i="46"/>
  <c r="G452" i="46"/>
  <c r="H452" i="46"/>
  <c r="I452" i="46"/>
  <c r="J452" i="46"/>
  <c r="K452" i="46"/>
  <c r="L452" i="46"/>
  <c r="M452" i="46"/>
  <c r="N452" i="46"/>
  <c r="O452" i="46"/>
  <c r="P452" i="46"/>
  <c r="Q452" i="46"/>
  <c r="R452" i="46"/>
  <c r="S452" i="46"/>
  <c r="T452" i="46"/>
  <c r="U452" i="46"/>
  <c r="B453" i="46"/>
  <c r="C453" i="46"/>
  <c r="D453" i="46"/>
  <c r="E453" i="46"/>
  <c r="F453" i="46"/>
  <c r="G453" i="46"/>
  <c r="H453" i="46"/>
  <c r="I453" i="46"/>
  <c r="J453" i="46"/>
  <c r="K453" i="46"/>
  <c r="L453" i="46"/>
  <c r="M453" i="46"/>
  <c r="N453" i="46"/>
  <c r="O453" i="46"/>
  <c r="P453" i="46"/>
  <c r="Q453" i="46"/>
  <c r="R453" i="46"/>
  <c r="S453" i="46"/>
  <c r="T453" i="46"/>
  <c r="U453" i="46"/>
  <c r="B454" i="46"/>
  <c r="C454" i="46"/>
  <c r="D454" i="46"/>
  <c r="E454" i="46"/>
  <c r="F454" i="46"/>
  <c r="G454" i="46"/>
  <c r="H454" i="46"/>
  <c r="I454" i="46"/>
  <c r="J454" i="46"/>
  <c r="K454" i="46"/>
  <c r="L454" i="46"/>
  <c r="M454" i="46"/>
  <c r="N454" i="46"/>
  <c r="O454" i="46"/>
  <c r="P454" i="46"/>
  <c r="Q454" i="46"/>
  <c r="R454" i="46"/>
  <c r="S454" i="46"/>
  <c r="T454" i="46"/>
  <c r="U454" i="46"/>
  <c r="B455" i="46"/>
  <c r="C455" i="46"/>
  <c r="D455" i="46"/>
  <c r="E455" i="46"/>
  <c r="F455" i="46"/>
  <c r="G455" i="46"/>
  <c r="H455" i="46"/>
  <c r="I455" i="46"/>
  <c r="J455" i="46"/>
  <c r="K455" i="46"/>
  <c r="L455" i="46"/>
  <c r="M455" i="46"/>
  <c r="N455" i="46"/>
  <c r="O455" i="46"/>
  <c r="P455" i="46"/>
  <c r="Q455" i="46"/>
  <c r="R455" i="46"/>
  <c r="S455" i="46"/>
  <c r="T455" i="46"/>
  <c r="U455" i="46"/>
  <c r="B456" i="46"/>
  <c r="C456" i="46"/>
  <c r="D456" i="46"/>
  <c r="E456" i="46"/>
  <c r="F456" i="46"/>
  <c r="G456" i="46"/>
  <c r="H456" i="46"/>
  <c r="I456" i="46"/>
  <c r="J456" i="46"/>
  <c r="K456" i="46"/>
  <c r="L456" i="46"/>
  <c r="M456" i="46"/>
  <c r="N456" i="46"/>
  <c r="O456" i="46"/>
  <c r="P456" i="46"/>
  <c r="Q456" i="46"/>
  <c r="R456" i="46"/>
  <c r="S456" i="46"/>
  <c r="T456" i="46"/>
  <c r="U456" i="46"/>
  <c r="B457" i="46"/>
  <c r="C457" i="46"/>
  <c r="D457" i="46"/>
  <c r="E457" i="46"/>
  <c r="F457" i="46"/>
  <c r="G457" i="46"/>
  <c r="H457" i="46"/>
  <c r="I457" i="46"/>
  <c r="J457" i="46"/>
  <c r="K457" i="46"/>
  <c r="L457" i="46"/>
  <c r="M457" i="46"/>
  <c r="N457" i="46"/>
  <c r="O457" i="46"/>
  <c r="P457" i="46"/>
  <c r="Q457" i="46"/>
  <c r="R457" i="46"/>
  <c r="S457" i="46"/>
  <c r="T457" i="46"/>
  <c r="U457" i="46"/>
  <c r="B458" i="46"/>
  <c r="C458" i="46"/>
  <c r="D458" i="46"/>
  <c r="E458" i="46"/>
  <c r="F458" i="46"/>
  <c r="G458" i="46"/>
  <c r="H458" i="46"/>
  <c r="I458" i="46"/>
  <c r="J458" i="46"/>
  <c r="K458" i="46"/>
  <c r="L458" i="46"/>
  <c r="M458" i="46"/>
  <c r="N458" i="46"/>
  <c r="O458" i="46"/>
  <c r="P458" i="46"/>
  <c r="Q458" i="46"/>
  <c r="R458" i="46"/>
  <c r="S458" i="46"/>
  <c r="T458" i="46"/>
  <c r="U458" i="46"/>
  <c r="B459" i="46"/>
  <c r="C459" i="46"/>
  <c r="D459" i="46"/>
  <c r="E459" i="46"/>
  <c r="F459" i="46"/>
  <c r="G459" i="46"/>
  <c r="H459" i="46"/>
  <c r="I459" i="46"/>
  <c r="J459" i="46"/>
  <c r="K459" i="46"/>
  <c r="L459" i="46"/>
  <c r="M459" i="46"/>
  <c r="N459" i="46"/>
  <c r="O459" i="46"/>
  <c r="P459" i="46"/>
  <c r="Q459" i="46"/>
  <c r="R459" i="46"/>
  <c r="S459" i="46"/>
  <c r="T459" i="46"/>
  <c r="U459" i="46"/>
  <c r="B460" i="46"/>
  <c r="C460" i="46"/>
  <c r="D460" i="46"/>
  <c r="E460" i="46"/>
  <c r="F460" i="46"/>
  <c r="G460" i="46"/>
  <c r="H460" i="46"/>
  <c r="I460" i="46"/>
  <c r="J460" i="46"/>
  <c r="K460" i="46"/>
  <c r="L460" i="46"/>
  <c r="M460" i="46"/>
  <c r="N460" i="46"/>
  <c r="O460" i="46"/>
  <c r="P460" i="46"/>
  <c r="Q460" i="46"/>
  <c r="R460" i="46"/>
  <c r="S460" i="46"/>
  <c r="T460" i="46"/>
  <c r="U460" i="46"/>
  <c r="B461" i="46"/>
  <c r="C461" i="46"/>
  <c r="D461" i="46"/>
  <c r="E461" i="46"/>
  <c r="F461" i="46"/>
  <c r="G461" i="46"/>
  <c r="H461" i="46"/>
  <c r="I461" i="46"/>
  <c r="J461" i="46"/>
  <c r="K461" i="46"/>
  <c r="L461" i="46"/>
  <c r="M461" i="46"/>
  <c r="N461" i="46"/>
  <c r="O461" i="46"/>
  <c r="P461" i="46"/>
  <c r="Q461" i="46"/>
  <c r="R461" i="46"/>
  <c r="S461" i="46"/>
  <c r="T461" i="46"/>
  <c r="U461" i="46"/>
  <c r="B462" i="46"/>
  <c r="C462" i="46"/>
  <c r="D462" i="46"/>
  <c r="E462" i="46"/>
  <c r="F462" i="46"/>
  <c r="G462" i="46"/>
  <c r="H462" i="46"/>
  <c r="I462" i="46"/>
  <c r="J462" i="46"/>
  <c r="K462" i="46"/>
  <c r="L462" i="46"/>
  <c r="M462" i="46"/>
  <c r="N462" i="46"/>
  <c r="O462" i="46"/>
  <c r="P462" i="46"/>
  <c r="Q462" i="46"/>
  <c r="R462" i="46"/>
  <c r="S462" i="46"/>
  <c r="T462" i="46"/>
  <c r="U462" i="46"/>
  <c r="B463" i="46"/>
  <c r="C463" i="46"/>
  <c r="D463" i="46"/>
  <c r="E463" i="46"/>
  <c r="F463" i="46"/>
  <c r="G463" i="46"/>
  <c r="H463" i="46"/>
  <c r="I463" i="46"/>
  <c r="J463" i="46"/>
  <c r="K463" i="46"/>
  <c r="L463" i="46"/>
  <c r="M463" i="46"/>
  <c r="N463" i="46"/>
  <c r="O463" i="46"/>
  <c r="P463" i="46"/>
  <c r="Q463" i="46"/>
  <c r="R463" i="46"/>
  <c r="S463" i="46"/>
  <c r="T463" i="46"/>
  <c r="U463" i="46"/>
  <c r="B464" i="46"/>
  <c r="C464" i="46"/>
  <c r="D464" i="46"/>
  <c r="E464" i="46"/>
  <c r="F464" i="46"/>
  <c r="G464" i="46"/>
  <c r="H464" i="46"/>
  <c r="I464" i="46"/>
  <c r="J464" i="46"/>
  <c r="K464" i="46"/>
  <c r="L464" i="46"/>
  <c r="M464" i="46"/>
  <c r="N464" i="46"/>
  <c r="O464" i="46"/>
  <c r="P464" i="46"/>
  <c r="Q464" i="46"/>
  <c r="R464" i="46"/>
  <c r="S464" i="46"/>
  <c r="T464" i="46"/>
  <c r="U464" i="46"/>
  <c r="B465" i="46"/>
  <c r="C465" i="46"/>
  <c r="D465" i="46"/>
  <c r="E465" i="46"/>
  <c r="F465" i="46"/>
  <c r="G465" i="46"/>
  <c r="H465" i="46"/>
  <c r="I465" i="46"/>
  <c r="J465" i="46"/>
  <c r="K465" i="46"/>
  <c r="L465" i="46"/>
  <c r="M465" i="46"/>
  <c r="N465" i="46"/>
  <c r="O465" i="46"/>
  <c r="P465" i="46"/>
  <c r="Q465" i="46"/>
  <c r="R465" i="46"/>
  <c r="S465" i="46"/>
  <c r="T465" i="46"/>
  <c r="U465" i="46"/>
  <c r="B466" i="46"/>
  <c r="C466" i="46"/>
  <c r="D466" i="46"/>
  <c r="E466" i="46"/>
  <c r="F466" i="46"/>
  <c r="G466" i="46"/>
  <c r="H466" i="46"/>
  <c r="I466" i="46"/>
  <c r="J466" i="46"/>
  <c r="K466" i="46"/>
  <c r="L466" i="46"/>
  <c r="M466" i="46"/>
  <c r="N466" i="46"/>
  <c r="O466" i="46"/>
  <c r="P466" i="46"/>
  <c r="Q466" i="46"/>
  <c r="R466" i="46"/>
  <c r="S466" i="46"/>
  <c r="T466" i="46"/>
  <c r="U466" i="46"/>
  <c r="B467" i="46"/>
  <c r="C467" i="46"/>
  <c r="D467" i="46"/>
  <c r="E467" i="46"/>
  <c r="F467" i="46"/>
  <c r="G467" i="46"/>
  <c r="H467" i="46"/>
  <c r="I467" i="46"/>
  <c r="J467" i="46"/>
  <c r="K467" i="46"/>
  <c r="L467" i="46"/>
  <c r="M467" i="46"/>
  <c r="N467" i="46"/>
  <c r="O467" i="46"/>
  <c r="P467" i="46"/>
  <c r="Q467" i="46"/>
  <c r="R467" i="46"/>
  <c r="S467" i="46"/>
  <c r="T467" i="46"/>
  <c r="U467" i="46"/>
  <c r="B468" i="46"/>
  <c r="C468" i="46"/>
  <c r="D468" i="46"/>
  <c r="E468" i="46"/>
  <c r="F468" i="46"/>
  <c r="G468" i="46"/>
  <c r="H468" i="46"/>
  <c r="I468" i="46"/>
  <c r="J468" i="46"/>
  <c r="K468" i="46"/>
  <c r="L468" i="46"/>
  <c r="M468" i="46"/>
  <c r="N468" i="46"/>
  <c r="O468" i="46"/>
  <c r="P468" i="46"/>
  <c r="Q468" i="46"/>
  <c r="R468" i="46"/>
  <c r="S468" i="46"/>
  <c r="T468" i="46"/>
  <c r="U468" i="46"/>
  <c r="B469" i="46"/>
  <c r="C469" i="46"/>
  <c r="D469" i="46"/>
  <c r="E469" i="46"/>
  <c r="F469" i="46"/>
  <c r="G469" i="46"/>
  <c r="H469" i="46"/>
  <c r="I469" i="46"/>
  <c r="J469" i="46"/>
  <c r="K469" i="46"/>
  <c r="L469" i="46"/>
  <c r="M469" i="46"/>
  <c r="N469" i="46"/>
  <c r="O469" i="46"/>
  <c r="P469" i="46"/>
  <c r="Q469" i="46"/>
  <c r="R469" i="46"/>
  <c r="S469" i="46"/>
  <c r="T469" i="46"/>
  <c r="U469" i="46"/>
  <c r="B470" i="46"/>
  <c r="C470" i="46"/>
  <c r="D470" i="46"/>
  <c r="E470" i="46"/>
  <c r="F470" i="46"/>
  <c r="G470" i="46"/>
  <c r="H470" i="46"/>
  <c r="I470" i="46"/>
  <c r="J470" i="46"/>
  <c r="K470" i="46"/>
  <c r="L470" i="46"/>
  <c r="M470" i="46"/>
  <c r="N470" i="46"/>
  <c r="O470" i="46"/>
  <c r="P470" i="46"/>
  <c r="Q470" i="46"/>
  <c r="R470" i="46"/>
  <c r="S470" i="46"/>
  <c r="T470" i="46"/>
  <c r="U470" i="46"/>
  <c r="B471" i="46"/>
  <c r="C471" i="46"/>
  <c r="D471" i="46"/>
  <c r="E471" i="46"/>
  <c r="F471" i="46"/>
  <c r="G471" i="46"/>
  <c r="H471" i="46"/>
  <c r="I471" i="46"/>
  <c r="J471" i="46"/>
  <c r="K471" i="46"/>
  <c r="L471" i="46"/>
  <c r="M471" i="46"/>
  <c r="N471" i="46"/>
  <c r="O471" i="46"/>
  <c r="P471" i="46"/>
  <c r="Q471" i="46"/>
  <c r="R471" i="46"/>
  <c r="S471" i="46"/>
  <c r="T471" i="46"/>
  <c r="U471" i="46"/>
  <c r="B472" i="46"/>
  <c r="C472" i="46"/>
  <c r="D472" i="46"/>
  <c r="E472" i="46"/>
  <c r="F472" i="46"/>
  <c r="G472" i="46"/>
  <c r="H472" i="46"/>
  <c r="I472" i="46"/>
  <c r="J472" i="46"/>
  <c r="K472" i="46"/>
  <c r="L472" i="46"/>
  <c r="M472" i="46"/>
  <c r="N472" i="46"/>
  <c r="O472" i="46"/>
  <c r="P472" i="46"/>
  <c r="Q472" i="46"/>
  <c r="R472" i="46"/>
  <c r="S472" i="46"/>
  <c r="T472" i="46"/>
  <c r="U472" i="46"/>
  <c r="B473" i="46"/>
  <c r="C473" i="46"/>
  <c r="D473" i="46"/>
  <c r="E473" i="46"/>
  <c r="F473" i="46"/>
  <c r="G473" i="46"/>
  <c r="H473" i="46"/>
  <c r="I473" i="46"/>
  <c r="J473" i="46"/>
  <c r="K473" i="46"/>
  <c r="L473" i="46"/>
  <c r="M473" i="46"/>
  <c r="N473" i="46"/>
  <c r="O473" i="46"/>
  <c r="P473" i="46"/>
  <c r="Q473" i="46"/>
  <c r="R473" i="46"/>
  <c r="S473" i="46"/>
  <c r="T473" i="46"/>
  <c r="U473" i="46"/>
  <c r="B474" i="46"/>
  <c r="C474" i="46"/>
  <c r="D474" i="46"/>
  <c r="E474" i="46"/>
  <c r="F474" i="46"/>
  <c r="G474" i="46"/>
  <c r="H474" i="46"/>
  <c r="I474" i="46"/>
  <c r="J474" i="46"/>
  <c r="K474" i="46"/>
  <c r="L474" i="46"/>
  <c r="M474" i="46"/>
  <c r="N474" i="46"/>
  <c r="O474" i="46"/>
  <c r="P474" i="46"/>
  <c r="Q474" i="46"/>
  <c r="R474" i="46"/>
  <c r="S474" i="46"/>
  <c r="T474" i="46"/>
  <c r="U474" i="46"/>
  <c r="B475" i="46"/>
  <c r="C475" i="46"/>
  <c r="D475" i="46"/>
  <c r="E475" i="46"/>
  <c r="F475" i="46"/>
  <c r="G475" i="46"/>
  <c r="H475" i="46"/>
  <c r="I475" i="46"/>
  <c r="J475" i="46"/>
  <c r="K475" i="46"/>
  <c r="L475" i="46"/>
  <c r="M475" i="46"/>
  <c r="N475" i="46"/>
  <c r="O475" i="46"/>
  <c r="P475" i="46"/>
  <c r="Q475" i="46"/>
  <c r="R475" i="46"/>
  <c r="S475" i="46"/>
  <c r="T475" i="46"/>
  <c r="U475" i="46"/>
  <c r="B476" i="46"/>
  <c r="C476" i="46"/>
  <c r="D476" i="46"/>
  <c r="E476" i="46"/>
  <c r="F476" i="46"/>
  <c r="G476" i="46"/>
  <c r="H476" i="46"/>
  <c r="I476" i="46"/>
  <c r="J476" i="46"/>
  <c r="K476" i="46"/>
  <c r="L476" i="46"/>
  <c r="M476" i="46"/>
  <c r="N476" i="46"/>
  <c r="O476" i="46"/>
  <c r="P476" i="46"/>
  <c r="Q476" i="46"/>
  <c r="R476" i="46"/>
  <c r="S476" i="46"/>
  <c r="T476" i="46"/>
  <c r="U476" i="46"/>
  <c r="B477" i="46"/>
  <c r="C477" i="46"/>
  <c r="D477" i="46"/>
  <c r="E477" i="46"/>
  <c r="F477" i="46"/>
  <c r="G477" i="46"/>
  <c r="H477" i="46"/>
  <c r="I477" i="46"/>
  <c r="J477" i="46"/>
  <c r="K477" i="46"/>
  <c r="L477" i="46"/>
  <c r="M477" i="46"/>
  <c r="N477" i="46"/>
  <c r="O477" i="46"/>
  <c r="P477" i="46"/>
  <c r="Q477" i="46"/>
  <c r="R477" i="46"/>
  <c r="S477" i="46"/>
  <c r="T477" i="46"/>
  <c r="U477" i="46"/>
  <c r="B478" i="46"/>
  <c r="C478" i="46"/>
  <c r="D478" i="46"/>
  <c r="E478" i="46"/>
  <c r="F478" i="46"/>
  <c r="G478" i="46"/>
  <c r="H478" i="46"/>
  <c r="I478" i="46"/>
  <c r="J478" i="46"/>
  <c r="K478" i="46"/>
  <c r="L478" i="46"/>
  <c r="M478" i="46"/>
  <c r="N478" i="46"/>
  <c r="O478" i="46"/>
  <c r="P478" i="46"/>
  <c r="Q478" i="46"/>
  <c r="R478" i="46"/>
  <c r="S478" i="46"/>
  <c r="T478" i="46"/>
  <c r="U478" i="46"/>
  <c r="B479" i="46"/>
  <c r="C479" i="46"/>
  <c r="D479" i="46"/>
  <c r="E479" i="46"/>
  <c r="F479" i="46"/>
  <c r="G479" i="46"/>
  <c r="H479" i="46"/>
  <c r="I479" i="46"/>
  <c r="J479" i="46"/>
  <c r="K479" i="46"/>
  <c r="L479" i="46"/>
  <c r="M479" i="46"/>
  <c r="N479" i="46"/>
  <c r="O479" i="46"/>
  <c r="P479" i="46"/>
  <c r="Q479" i="46"/>
  <c r="R479" i="46"/>
  <c r="S479" i="46"/>
  <c r="T479" i="46"/>
  <c r="U479" i="46"/>
  <c r="B480" i="46"/>
  <c r="C480" i="46"/>
  <c r="D480" i="46"/>
  <c r="E480" i="46"/>
  <c r="F480" i="46"/>
  <c r="G480" i="46"/>
  <c r="H480" i="46"/>
  <c r="I480" i="46"/>
  <c r="J480" i="46"/>
  <c r="K480" i="46"/>
  <c r="L480" i="46"/>
  <c r="M480" i="46"/>
  <c r="N480" i="46"/>
  <c r="O480" i="46"/>
  <c r="P480" i="46"/>
  <c r="Q480" i="46"/>
  <c r="R480" i="46"/>
  <c r="S480" i="46"/>
  <c r="T480" i="46"/>
  <c r="U480" i="46"/>
  <c r="B481" i="46"/>
  <c r="C481" i="46"/>
  <c r="D481" i="46"/>
  <c r="E481" i="46"/>
  <c r="F481" i="46"/>
  <c r="G481" i="46"/>
  <c r="H481" i="46"/>
  <c r="I481" i="46"/>
  <c r="J481" i="46"/>
  <c r="K481" i="46"/>
  <c r="L481" i="46"/>
  <c r="M481" i="46"/>
  <c r="N481" i="46"/>
  <c r="O481" i="46"/>
  <c r="P481" i="46"/>
  <c r="Q481" i="46"/>
  <c r="R481" i="46"/>
  <c r="S481" i="46"/>
  <c r="T481" i="46"/>
  <c r="U481" i="46"/>
  <c r="B482" i="46"/>
  <c r="C482" i="46"/>
  <c r="D482" i="46"/>
  <c r="E482" i="46"/>
  <c r="F482" i="46"/>
  <c r="G482" i="46"/>
  <c r="H482" i="46"/>
  <c r="I482" i="46"/>
  <c r="J482" i="46"/>
  <c r="K482" i="46"/>
  <c r="L482" i="46"/>
  <c r="M482" i="46"/>
  <c r="N482" i="46"/>
  <c r="O482" i="46"/>
  <c r="P482" i="46"/>
  <c r="Q482" i="46"/>
  <c r="R482" i="46"/>
  <c r="S482" i="46"/>
  <c r="T482" i="46"/>
  <c r="U482" i="46"/>
  <c r="B483" i="46"/>
  <c r="C483" i="46"/>
  <c r="D483" i="46"/>
  <c r="E483" i="46"/>
  <c r="F483" i="46"/>
  <c r="G483" i="46"/>
  <c r="H483" i="46"/>
  <c r="I483" i="46"/>
  <c r="J483" i="46"/>
  <c r="K483" i="46"/>
  <c r="L483" i="46"/>
  <c r="M483" i="46"/>
  <c r="N483" i="46"/>
  <c r="O483" i="46"/>
  <c r="P483" i="46"/>
  <c r="Q483" i="46"/>
  <c r="R483" i="46"/>
  <c r="S483" i="46"/>
  <c r="T483" i="46"/>
  <c r="U483" i="46"/>
  <c r="B484" i="46"/>
  <c r="C484" i="46"/>
  <c r="D484" i="46"/>
  <c r="E484" i="46"/>
  <c r="F484" i="46"/>
  <c r="G484" i="46"/>
  <c r="H484" i="46"/>
  <c r="I484" i="46"/>
  <c r="J484" i="46"/>
  <c r="K484" i="46"/>
  <c r="L484" i="46"/>
  <c r="M484" i="46"/>
  <c r="N484" i="46"/>
  <c r="O484" i="46"/>
  <c r="P484" i="46"/>
  <c r="Q484" i="46"/>
  <c r="R484" i="46"/>
  <c r="S484" i="46"/>
  <c r="T484" i="46"/>
  <c r="U484" i="46"/>
  <c r="B485" i="46"/>
  <c r="C485" i="46"/>
  <c r="D485" i="46"/>
  <c r="E485" i="46"/>
  <c r="F485" i="46"/>
  <c r="G485" i="46"/>
  <c r="H485" i="46"/>
  <c r="I485" i="46"/>
  <c r="J485" i="46"/>
  <c r="K485" i="46"/>
  <c r="L485" i="46"/>
  <c r="M485" i="46"/>
  <c r="N485" i="46"/>
  <c r="O485" i="46"/>
  <c r="P485" i="46"/>
  <c r="Q485" i="46"/>
  <c r="R485" i="46"/>
  <c r="S485" i="46"/>
  <c r="T485" i="46"/>
  <c r="U485" i="46"/>
  <c r="B486" i="46"/>
  <c r="C486" i="46"/>
  <c r="D486" i="46"/>
  <c r="E486" i="46"/>
  <c r="F486" i="46"/>
  <c r="G486" i="46"/>
  <c r="H486" i="46"/>
  <c r="I486" i="46"/>
  <c r="J486" i="46"/>
  <c r="K486" i="46"/>
  <c r="L486" i="46"/>
  <c r="M486" i="46"/>
  <c r="N486" i="46"/>
  <c r="O486" i="46"/>
  <c r="P486" i="46"/>
  <c r="Q486" i="46"/>
  <c r="R486" i="46"/>
  <c r="S486" i="46"/>
  <c r="T486" i="46"/>
  <c r="U486" i="46"/>
  <c r="B487" i="46"/>
  <c r="C487" i="46"/>
  <c r="D487" i="46"/>
  <c r="E487" i="46"/>
  <c r="F487" i="46"/>
  <c r="G487" i="46"/>
  <c r="H487" i="46"/>
  <c r="I487" i="46"/>
  <c r="J487" i="46"/>
  <c r="K487" i="46"/>
  <c r="L487" i="46"/>
  <c r="M487" i="46"/>
  <c r="N487" i="46"/>
  <c r="O487" i="46"/>
  <c r="P487" i="46"/>
  <c r="Q487" i="46"/>
  <c r="R487" i="46"/>
  <c r="S487" i="46"/>
  <c r="T487" i="46"/>
  <c r="U487" i="46"/>
  <c r="B488" i="46"/>
  <c r="C488" i="46"/>
  <c r="D488" i="46"/>
  <c r="E488" i="46"/>
  <c r="F488" i="46"/>
  <c r="G488" i="46"/>
  <c r="H488" i="46"/>
  <c r="I488" i="46"/>
  <c r="J488" i="46"/>
  <c r="K488" i="46"/>
  <c r="L488" i="46"/>
  <c r="M488" i="46"/>
  <c r="N488" i="46"/>
  <c r="O488" i="46"/>
  <c r="P488" i="46"/>
  <c r="Q488" i="46"/>
  <c r="R488" i="46"/>
  <c r="S488" i="46"/>
  <c r="T488" i="46"/>
  <c r="U488" i="46"/>
  <c r="B489" i="46"/>
  <c r="C489" i="46"/>
  <c r="D489" i="46"/>
  <c r="E489" i="46"/>
  <c r="F489" i="46"/>
  <c r="G489" i="46"/>
  <c r="H489" i="46"/>
  <c r="I489" i="46"/>
  <c r="J489" i="46"/>
  <c r="K489" i="46"/>
  <c r="L489" i="46"/>
  <c r="M489" i="46"/>
  <c r="N489" i="46"/>
  <c r="O489" i="46"/>
  <c r="P489" i="46"/>
  <c r="Q489" i="46"/>
  <c r="R489" i="46"/>
  <c r="S489" i="46"/>
  <c r="T489" i="46"/>
  <c r="U489" i="46"/>
  <c r="B490" i="46"/>
  <c r="C490" i="46"/>
  <c r="D490" i="46"/>
  <c r="E490" i="46"/>
  <c r="F490" i="46"/>
  <c r="G490" i="46"/>
  <c r="H490" i="46"/>
  <c r="I490" i="46"/>
  <c r="J490" i="46"/>
  <c r="K490" i="46"/>
  <c r="L490" i="46"/>
  <c r="M490" i="46"/>
  <c r="N490" i="46"/>
  <c r="O490" i="46"/>
  <c r="P490" i="46"/>
  <c r="Q490" i="46"/>
  <c r="R490" i="46"/>
  <c r="S490" i="46"/>
  <c r="T490" i="46"/>
  <c r="U490" i="46"/>
  <c r="B491" i="46"/>
  <c r="C491" i="46"/>
  <c r="D491" i="46"/>
  <c r="E491" i="46"/>
  <c r="F491" i="46"/>
  <c r="G491" i="46"/>
  <c r="H491" i="46"/>
  <c r="I491" i="46"/>
  <c r="J491" i="46"/>
  <c r="K491" i="46"/>
  <c r="L491" i="46"/>
  <c r="M491" i="46"/>
  <c r="N491" i="46"/>
  <c r="O491" i="46"/>
  <c r="P491" i="46"/>
  <c r="Q491" i="46"/>
  <c r="R491" i="46"/>
  <c r="S491" i="46"/>
  <c r="T491" i="46"/>
  <c r="U491" i="46"/>
  <c r="B492" i="46"/>
  <c r="C492" i="46"/>
  <c r="D492" i="46"/>
  <c r="E492" i="46"/>
  <c r="F492" i="46"/>
  <c r="G492" i="46"/>
  <c r="H492" i="46"/>
  <c r="I492" i="46"/>
  <c r="J492" i="46"/>
  <c r="K492" i="46"/>
  <c r="L492" i="46"/>
  <c r="M492" i="46"/>
  <c r="N492" i="46"/>
  <c r="O492" i="46"/>
  <c r="P492" i="46"/>
  <c r="Q492" i="46"/>
  <c r="R492" i="46"/>
  <c r="S492" i="46"/>
  <c r="T492" i="46"/>
  <c r="U492" i="46"/>
  <c r="B493" i="46"/>
  <c r="C493" i="46"/>
  <c r="D493" i="46"/>
  <c r="E493" i="46"/>
  <c r="F493" i="46"/>
  <c r="G493" i="46"/>
  <c r="H493" i="46"/>
  <c r="I493" i="46"/>
  <c r="J493" i="46"/>
  <c r="K493" i="46"/>
  <c r="L493" i="46"/>
  <c r="M493" i="46"/>
  <c r="N493" i="46"/>
  <c r="O493" i="46"/>
  <c r="P493" i="46"/>
  <c r="Q493" i="46"/>
  <c r="R493" i="46"/>
  <c r="S493" i="46"/>
  <c r="T493" i="46"/>
  <c r="U493" i="46"/>
  <c r="B494" i="46"/>
  <c r="C494" i="46"/>
  <c r="D494" i="46"/>
  <c r="E494" i="46"/>
  <c r="F494" i="46"/>
  <c r="G494" i="46"/>
  <c r="H494" i="46"/>
  <c r="I494" i="46"/>
  <c r="J494" i="46"/>
  <c r="K494" i="46"/>
  <c r="L494" i="46"/>
  <c r="M494" i="46"/>
  <c r="N494" i="46"/>
  <c r="O494" i="46"/>
  <c r="P494" i="46"/>
  <c r="Q494" i="46"/>
  <c r="R494" i="46"/>
  <c r="S494" i="46"/>
  <c r="T494" i="46"/>
  <c r="U494" i="46"/>
  <c r="B495" i="46"/>
  <c r="C495" i="46"/>
  <c r="D495" i="46"/>
  <c r="E495" i="46"/>
  <c r="F495" i="46"/>
  <c r="G495" i="46"/>
  <c r="H495" i="46"/>
  <c r="I495" i="46"/>
  <c r="J495" i="46"/>
  <c r="K495" i="46"/>
  <c r="L495" i="46"/>
  <c r="M495" i="46"/>
  <c r="N495" i="46"/>
  <c r="O495" i="46"/>
  <c r="P495" i="46"/>
  <c r="Q495" i="46"/>
  <c r="R495" i="46"/>
  <c r="S495" i="46"/>
  <c r="T495" i="46"/>
  <c r="U495" i="46"/>
  <c r="B496" i="46"/>
  <c r="C496" i="46"/>
  <c r="D496" i="46"/>
  <c r="E496" i="46"/>
  <c r="F496" i="46"/>
  <c r="G496" i="46"/>
  <c r="H496" i="46"/>
  <c r="I496" i="46"/>
  <c r="J496" i="46"/>
  <c r="K496" i="46"/>
  <c r="L496" i="46"/>
  <c r="M496" i="46"/>
  <c r="N496" i="46"/>
  <c r="O496" i="46"/>
  <c r="P496" i="46"/>
  <c r="Q496" i="46"/>
  <c r="R496" i="46"/>
  <c r="S496" i="46"/>
  <c r="T496" i="46"/>
  <c r="U496" i="46"/>
  <c r="B497" i="46"/>
  <c r="C497" i="46"/>
  <c r="D497" i="46"/>
  <c r="E497" i="46"/>
  <c r="F497" i="46"/>
  <c r="G497" i="46"/>
  <c r="H497" i="46"/>
  <c r="I497" i="46"/>
  <c r="J497" i="46"/>
  <c r="K497" i="46"/>
  <c r="L497" i="46"/>
  <c r="M497" i="46"/>
  <c r="N497" i="46"/>
  <c r="O497" i="46"/>
  <c r="P497" i="46"/>
  <c r="Q497" i="46"/>
  <c r="R497" i="46"/>
  <c r="S497" i="46"/>
  <c r="T497" i="46"/>
  <c r="U497" i="46"/>
  <c r="B498" i="46"/>
  <c r="C498" i="46"/>
  <c r="D498" i="46"/>
  <c r="E498" i="46"/>
  <c r="F498" i="46"/>
  <c r="G498" i="46"/>
  <c r="H498" i="46"/>
  <c r="I498" i="46"/>
  <c r="J498" i="46"/>
  <c r="K498" i="46"/>
  <c r="L498" i="46"/>
  <c r="M498" i="46"/>
  <c r="N498" i="46"/>
  <c r="O498" i="46"/>
  <c r="P498" i="46"/>
  <c r="Q498" i="46"/>
  <c r="R498" i="46"/>
  <c r="S498" i="46"/>
  <c r="T498" i="46"/>
  <c r="U498" i="46"/>
  <c r="B499" i="46"/>
  <c r="C499" i="46"/>
  <c r="D499" i="46"/>
  <c r="E499" i="46"/>
  <c r="F499" i="46"/>
  <c r="G499" i="46"/>
  <c r="H499" i="46"/>
  <c r="I499" i="46"/>
  <c r="J499" i="46"/>
  <c r="K499" i="46"/>
  <c r="L499" i="46"/>
  <c r="M499" i="46"/>
  <c r="N499" i="46"/>
  <c r="O499" i="46"/>
  <c r="P499" i="46"/>
  <c r="Q499" i="46"/>
  <c r="R499" i="46"/>
  <c r="S499" i="46"/>
  <c r="T499" i="46"/>
  <c r="U499" i="46"/>
  <c r="B500" i="46"/>
  <c r="C500" i="46"/>
  <c r="D500" i="46"/>
  <c r="E500" i="46"/>
  <c r="F500" i="46"/>
  <c r="G500" i="46"/>
  <c r="H500" i="46"/>
  <c r="I500" i="46"/>
  <c r="J500" i="46"/>
  <c r="K500" i="46"/>
  <c r="L500" i="46"/>
  <c r="M500" i="46"/>
  <c r="N500" i="46"/>
  <c r="O500" i="46"/>
  <c r="P500" i="46"/>
  <c r="Q500" i="46"/>
  <c r="R500" i="46"/>
  <c r="S500" i="46"/>
  <c r="T500" i="46"/>
  <c r="U500" i="46"/>
  <c r="B501" i="46"/>
  <c r="C501" i="46"/>
  <c r="D501" i="46"/>
  <c r="E501" i="46"/>
  <c r="F501" i="46"/>
  <c r="G501" i="46"/>
  <c r="H501" i="46"/>
  <c r="I501" i="46"/>
  <c r="J501" i="46"/>
  <c r="K501" i="46"/>
  <c r="L501" i="46"/>
  <c r="M501" i="46"/>
  <c r="N501" i="46"/>
  <c r="O501" i="46"/>
  <c r="P501" i="46"/>
  <c r="Q501" i="46"/>
  <c r="R501" i="46"/>
  <c r="S501" i="46"/>
  <c r="T501" i="46"/>
  <c r="U501" i="46"/>
  <c r="B502" i="46"/>
  <c r="C502" i="46"/>
  <c r="D502" i="46"/>
  <c r="E502" i="46"/>
  <c r="F502" i="46"/>
  <c r="G502" i="46"/>
  <c r="H502" i="46"/>
  <c r="I502" i="46"/>
  <c r="J502" i="46"/>
  <c r="K502" i="46"/>
  <c r="L502" i="46"/>
  <c r="M502" i="46"/>
  <c r="N502" i="46"/>
  <c r="O502" i="46"/>
  <c r="P502" i="46"/>
  <c r="Q502" i="46"/>
  <c r="R502" i="46"/>
  <c r="S502" i="46"/>
  <c r="T502" i="46"/>
  <c r="U502" i="46"/>
  <c r="B503" i="46"/>
  <c r="C503" i="46"/>
  <c r="D503" i="46"/>
  <c r="E503" i="46"/>
  <c r="F503" i="46"/>
  <c r="G503" i="46"/>
  <c r="H503" i="46"/>
  <c r="I503" i="46"/>
  <c r="J503" i="46"/>
  <c r="K503" i="46"/>
  <c r="L503" i="46"/>
  <c r="M503" i="46"/>
  <c r="N503" i="46"/>
  <c r="O503" i="46"/>
  <c r="P503" i="46"/>
  <c r="Q503" i="46"/>
  <c r="R503" i="46"/>
  <c r="S503" i="46"/>
  <c r="T503" i="46"/>
  <c r="U503" i="46"/>
  <c r="B504" i="46"/>
  <c r="C504" i="46"/>
  <c r="D504" i="46"/>
  <c r="E504" i="46"/>
  <c r="F504" i="46"/>
  <c r="G504" i="46"/>
  <c r="H504" i="46"/>
  <c r="I504" i="46"/>
  <c r="J504" i="46"/>
  <c r="K504" i="46"/>
  <c r="L504" i="46"/>
  <c r="M504" i="46"/>
  <c r="N504" i="46"/>
  <c r="O504" i="46"/>
  <c r="P504" i="46"/>
  <c r="Q504" i="46"/>
  <c r="R504" i="46"/>
  <c r="S504" i="46"/>
  <c r="T504" i="46"/>
  <c r="U504" i="46"/>
  <c r="B505" i="46"/>
  <c r="C505" i="46"/>
  <c r="D505" i="46"/>
  <c r="E505" i="46"/>
  <c r="F505" i="46"/>
  <c r="G505" i="46"/>
  <c r="H505" i="46"/>
  <c r="I505" i="46"/>
  <c r="J505" i="46"/>
  <c r="K505" i="46"/>
  <c r="L505" i="46"/>
  <c r="M505" i="46"/>
  <c r="N505" i="46"/>
  <c r="O505" i="46"/>
  <c r="P505" i="46"/>
  <c r="Q505" i="46"/>
  <c r="R505" i="46"/>
  <c r="S505" i="46"/>
  <c r="T505" i="46"/>
  <c r="U505" i="46"/>
  <c r="B506" i="46"/>
  <c r="C506" i="46"/>
  <c r="D506" i="46"/>
  <c r="E506" i="46"/>
  <c r="F506" i="46"/>
  <c r="G506" i="46"/>
  <c r="H506" i="46"/>
  <c r="I506" i="46"/>
  <c r="J506" i="46"/>
  <c r="K506" i="46"/>
  <c r="L506" i="46"/>
  <c r="M506" i="46"/>
  <c r="N506" i="46"/>
  <c r="O506" i="46"/>
  <c r="P506" i="46"/>
  <c r="Q506" i="46"/>
  <c r="R506" i="46"/>
  <c r="S506" i="46"/>
  <c r="T506" i="46"/>
  <c r="U506" i="46"/>
  <c r="B507" i="46"/>
  <c r="C507" i="46"/>
  <c r="D507" i="46"/>
  <c r="E507" i="46"/>
  <c r="F507" i="46"/>
  <c r="G507" i="46"/>
  <c r="H507" i="46"/>
  <c r="I507" i="46"/>
  <c r="J507" i="46"/>
  <c r="K507" i="46"/>
  <c r="L507" i="46"/>
  <c r="M507" i="46"/>
  <c r="N507" i="46"/>
  <c r="O507" i="46"/>
  <c r="P507" i="46"/>
  <c r="Q507" i="46"/>
  <c r="R507" i="46"/>
  <c r="S507" i="46"/>
  <c r="T507" i="46"/>
  <c r="U507" i="46"/>
  <c r="B508" i="46"/>
  <c r="C508" i="46"/>
  <c r="D508" i="46"/>
  <c r="E508" i="46"/>
  <c r="F508" i="46"/>
  <c r="G508" i="46"/>
  <c r="H508" i="46"/>
  <c r="I508" i="46"/>
  <c r="J508" i="46"/>
  <c r="K508" i="46"/>
  <c r="L508" i="46"/>
  <c r="M508" i="46"/>
  <c r="N508" i="46"/>
  <c r="O508" i="46"/>
  <c r="P508" i="46"/>
  <c r="Q508" i="46"/>
  <c r="R508" i="46"/>
  <c r="S508" i="46"/>
  <c r="T508" i="46"/>
  <c r="U508" i="46"/>
  <c r="B509" i="46"/>
  <c r="C509" i="46"/>
  <c r="D509" i="46"/>
  <c r="E509" i="46"/>
  <c r="F509" i="46"/>
  <c r="G509" i="46"/>
  <c r="H509" i="46"/>
  <c r="I509" i="46"/>
  <c r="J509" i="46"/>
  <c r="K509" i="46"/>
  <c r="L509" i="46"/>
  <c r="M509" i="46"/>
  <c r="N509" i="46"/>
  <c r="O509" i="46"/>
  <c r="P509" i="46"/>
  <c r="Q509" i="46"/>
  <c r="R509" i="46"/>
  <c r="S509" i="46"/>
  <c r="T509" i="46"/>
  <c r="U509" i="46"/>
  <c r="B510" i="46"/>
  <c r="C510" i="46"/>
  <c r="D510" i="46"/>
  <c r="E510" i="46"/>
  <c r="F510" i="46"/>
  <c r="G510" i="46"/>
  <c r="H510" i="46"/>
  <c r="I510" i="46"/>
  <c r="J510" i="46"/>
  <c r="K510" i="46"/>
  <c r="L510" i="46"/>
  <c r="M510" i="46"/>
  <c r="N510" i="46"/>
  <c r="O510" i="46"/>
  <c r="P510" i="46"/>
  <c r="Q510" i="46"/>
  <c r="R510" i="46"/>
  <c r="S510" i="46"/>
  <c r="T510" i="46"/>
  <c r="U510" i="46"/>
  <c r="B511" i="46"/>
  <c r="C511" i="46"/>
  <c r="D511" i="46"/>
  <c r="E511" i="46"/>
  <c r="F511" i="46"/>
  <c r="G511" i="46"/>
  <c r="H511" i="46"/>
  <c r="I511" i="46"/>
  <c r="J511" i="46"/>
  <c r="K511" i="46"/>
  <c r="L511" i="46"/>
  <c r="M511" i="46"/>
  <c r="N511" i="46"/>
  <c r="O511" i="46"/>
  <c r="P511" i="46"/>
  <c r="Q511" i="46"/>
  <c r="R511" i="46"/>
  <c r="S511" i="46"/>
  <c r="T511" i="46"/>
  <c r="U511" i="46"/>
  <c r="B512" i="46"/>
  <c r="C512" i="46"/>
  <c r="D512" i="46"/>
  <c r="E512" i="46"/>
  <c r="F512" i="46"/>
  <c r="G512" i="46"/>
  <c r="H512" i="46"/>
  <c r="I512" i="46"/>
  <c r="J512" i="46"/>
  <c r="K512" i="46"/>
  <c r="L512" i="46"/>
  <c r="M512" i="46"/>
  <c r="N512" i="46"/>
  <c r="O512" i="46"/>
  <c r="P512" i="46"/>
  <c r="Q512" i="46"/>
  <c r="R512" i="46"/>
  <c r="S512" i="46"/>
  <c r="T512" i="46"/>
  <c r="U512" i="46"/>
  <c r="B513" i="46"/>
  <c r="C513" i="46"/>
  <c r="D513" i="46"/>
  <c r="E513" i="46"/>
  <c r="F513" i="46"/>
  <c r="G513" i="46"/>
  <c r="H513" i="46"/>
  <c r="I513" i="46"/>
  <c r="J513" i="46"/>
  <c r="K513" i="46"/>
  <c r="L513" i="46"/>
  <c r="M513" i="46"/>
  <c r="N513" i="46"/>
  <c r="O513" i="46"/>
  <c r="P513" i="46"/>
  <c r="Q513" i="46"/>
  <c r="R513" i="46"/>
  <c r="S513" i="46"/>
  <c r="T513" i="46"/>
  <c r="U513" i="46"/>
  <c r="B514" i="46"/>
  <c r="C514" i="46"/>
  <c r="D514" i="46"/>
  <c r="E514" i="46"/>
  <c r="F514" i="46"/>
  <c r="G514" i="46"/>
  <c r="H514" i="46"/>
  <c r="I514" i="46"/>
  <c r="J514" i="46"/>
  <c r="K514" i="46"/>
  <c r="L514" i="46"/>
  <c r="M514" i="46"/>
  <c r="N514" i="46"/>
  <c r="O514" i="46"/>
  <c r="P514" i="46"/>
  <c r="Q514" i="46"/>
  <c r="R514" i="46"/>
  <c r="S514" i="46"/>
  <c r="T514" i="46"/>
  <c r="U514" i="46"/>
  <c r="B515" i="46"/>
  <c r="C515" i="46"/>
  <c r="D515" i="46"/>
  <c r="E515" i="46"/>
  <c r="F515" i="46"/>
  <c r="G515" i="46"/>
  <c r="H515" i="46"/>
  <c r="I515" i="46"/>
  <c r="J515" i="46"/>
  <c r="K515" i="46"/>
  <c r="L515" i="46"/>
  <c r="M515" i="46"/>
  <c r="N515" i="46"/>
  <c r="O515" i="46"/>
  <c r="P515" i="46"/>
  <c r="Q515" i="46"/>
  <c r="R515" i="46"/>
  <c r="S515" i="46"/>
  <c r="T515" i="46"/>
  <c r="U515" i="46"/>
  <c r="B516" i="46"/>
  <c r="C516" i="46"/>
  <c r="D516" i="46"/>
  <c r="E516" i="46"/>
  <c r="F516" i="46"/>
  <c r="G516" i="46"/>
  <c r="H516" i="46"/>
  <c r="I516" i="46"/>
  <c r="J516" i="46"/>
  <c r="K516" i="46"/>
  <c r="L516" i="46"/>
  <c r="M516" i="46"/>
  <c r="N516" i="46"/>
  <c r="O516" i="46"/>
  <c r="P516" i="46"/>
  <c r="Q516" i="46"/>
  <c r="R516" i="46"/>
  <c r="S516" i="46"/>
  <c r="T516" i="46"/>
  <c r="U516" i="46"/>
  <c r="B517" i="46"/>
  <c r="C517" i="46"/>
  <c r="D517" i="46"/>
  <c r="E517" i="46"/>
  <c r="F517" i="46"/>
  <c r="G517" i="46"/>
  <c r="H517" i="46"/>
  <c r="I517" i="46"/>
  <c r="J517" i="46"/>
  <c r="K517" i="46"/>
  <c r="L517" i="46"/>
  <c r="M517" i="46"/>
  <c r="N517" i="46"/>
  <c r="O517" i="46"/>
  <c r="P517" i="46"/>
  <c r="Q517" i="46"/>
  <c r="R517" i="46"/>
  <c r="S517" i="46"/>
  <c r="T517" i="46"/>
  <c r="U517" i="46"/>
  <c r="B518" i="46"/>
  <c r="C518" i="46"/>
  <c r="D518" i="46"/>
  <c r="E518" i="46"/>
  <c r="F518" i="46"/>
  <c r="G518" i="46"/>
  <c r="H518" i="46"/>
  <c r="I518" i="46"/>
  <c r="J518" i="46"/>
  <c r="K518" i="46"/>
  <c r="L518" i="46"/>
  <c r="M518" i="46"/>
  <c r="N518" i="46"/>
  <c r="O518" i="46"/>
  <c r="P518" i="46"/>
  <c r="Q518" i="46"/>
  <c r="R518" i="46"/>
  <c r="S518" i="46"/>
  <c r="T518" i="46"/>
  <c r="U518" i="46"/>
  <c r="B519" i="46"/>
  <c r="C519" i="46"/>
  <c r="D519" i="46"/>
  <c r="E519" i="46"/>
  <c r="F519" i="46"/>
  <c r="G519" i="46"/>
  <c r="H519" i="46"/>
  <c r="I519" i="46"/>
  <c r="J519" i="46"/>
  <c r="K519" i="46"/>
  <c r="L519" i="46"/>
  <c r="M519" i="46"/>
  <c r="N519" i="46"/>
  <c r="O519" i="46"/>
  <c r="P519" i="46"/>
  <c r="Q519" i="46"/>
  <c r="R519" i="46"/>
  <c r="S519" i="46"/>
  <c r="T519" i="46"/>
  <c r="U519" i="46"/>
  <c r="B520" i="46"/>
  <c r="C520" i="46"/>
  <c r="D520" i="46"/>
  <c r="E520" i="46"/>
  <c r="F520" i="46"/>
  <c r="G520" i="46"/>
  <c r="H520" i="46"/>
  <c r="I520" i="46"/>
  <c r="J520" i="46"/>
  <c r="K520" i="46"/>
  <c r="L520" i="46"/>
  <c r="M520" i="46"/>
  <c r="N520" i="46"/>
  <c r="O520" i="46"/>
  <c r="P520" i="46"/>
  <c r="Q520" i="46"/>
  <c r="R520" i="46"/>
  <c r="S520" i="46"/>
  <c r="T520" i="46"/>
  <c r="U520" i="46"/>
  <c r="B521" i="46"/>
  <c r="C521" i="46"/>
  <c r="D521" i="46"/>
  <c r="E521" i="46"/>
  <c r="F521" i="46"/>
  <c r="G521" i="46"/>
  <c r="H521" i="46"/>
  <c r="I521" i="46"/>
  <c r="J521" i="46"/>
  <c r="K521" i="46"/>
  <c r="L521" i="46"/>
  <c r="M521" i="46"/>
  <c r="N521" i="46"/>
  <c r="O521" i="46"/>
  <c r="P521" i="46"/>
  <c r="Q521" i="46"/>
  <c r="R521" i="46"/>
  <c r="S521" i="46"/>
  <c r="T521" i="46"/>
  <c r="U521" i="46"/>
  <c r="B522" i="46"/>
  <c r="C522" i="46"/>
  <c r="D522" i="46"/>
  <c r="E522" i="46"/>
  <c r="F522" i="46"/>
  <c r="G522" i="46"/>
  <c r="H522" i="46"/>
  <c r="I522" i="46"/>
  <c r="J522" i="46"/>
  <c r="K522" i="46"/>
  <c r="L522" i="46"/>
  <c r="M522" i="46"/>
  <c r="N522" i="46"/>
  <c r="O522" i="46"/>
  <c r="P522" i="46"/>
  <c r="Q522" i="46"/>
  <c r="R522" i="46"/>
  <c r="S522" i="46"/>
  <c r="T522" i="46"/>
  <c r="U522" i="46"/>
  <c r="B523" i="46"/>
  <c r="C523" i="46"/>
  <c r="D523" i="46"/>
  <c r="E523" i="46"/>
  <c r="F523" i="46"/>
  <c r="G523" i="46"/>
  <c r="H523" i="46"/>
  <c r="I523" i="46"/>
  <c r="J523" i="46"/>
  <c r="K523" i="46"/>
  <c r="L523" i="46"/>
  <c r="M523" i="46"/>
  <c r="N523" i="46"/>
  <c r="O523" i="46"/>
  <c r="P523" i="46"/>
  <c r="Q523" i="46"/>
  <c r="R523" i="46"/>
  <c r="S523" i="46"/>
  <c r="T523" i="46"/>
  <c r="U523" i="46"/>
  <c r="B524" i="46"/>
  <c r="C524" i="46"/>
  <c r="D524" i="46"/>
  <c r="E524" i="46"/>
  <c r="F524" i="46"/>
  <c r="G524" i="46"/>
  <c r="H524" i="46"/>
  <c r="I524" i="46"/>
  <c r="J524" i="46"/>
  <c r="K524" i="46"/>
  <c r="L524" i="46"/>
  <c r="M524" i="46"/>
  <c r="N524" i="46"/>
  <c r="O524" i="46"/>
  <c r="P524" i="46"/>
  <c r="Q524" i="46"/>
  <c r="R524" i="46"/>
  <c r="S524" i="46"/>
  <c r="T524" i="46"/>
  <c r="U524" i="46"/>
  <c r="B525" i="46"/>
  <c r="C525" i="46"/>
  <c r="D525" i="46"/>
  <c r="E525" i="46"/>
  <c r="F525" i="46"/>
  <c r="G525" i="46"/>
  <c r="H525" i="46"/>
  <c r="I525" i="46"/>
  <c r="J525" i="46"/>
  <c r="K525" i="46"/>
  <c r="L525" i="46"/>
  <c r="M525" i="46"/>
  <c r="N525" i="46"/>
  <c r="O525" i="46"/>
  <c r="P525" i="46"/>
  <c r="Q525" i="46"/>
  <c r="R525" i="46"/>
  <c r="S525" i="46"/>
  <c r="T525" i="46"/>
  <c r="U525" i="46"/>
  <c r="B526" i="46"/>
  <c r="C526" i="46"/>
  <c r="D526" i="46"/>
  <c r="E526" i="46"/>
  <c r="F526" i="46"/>
  <c r="G526" i="46"/>
  <c r="H526" i="46"/>
  <c r="I526" i="46"/>
  <c r="J526" i="46"/>
  <c r="K526" i="46"/>
  <c r="L526" i="46"/>
  <c r="M526" i="46"/>
  <c r="N526" i="46"/>
  <c r="O526" i="46"/>
  <c r="P526" i="46"/>
  <c r="Q526" i="46"/>
  <c r="R526" i="46"/>
  <c r="S526" i="46"/>
  <c r="T526" i="46"/>
  <c r="U526" i="46"/>
  <c r="B527" i="46"/>
  <c r="C527" i="46"/>
  <c r="D527" i="46"/>
  <c r="E527" i="46"/>
  <c r="F527" i="46"/>
  <c r="G527" i="46"/>
  <c r="H527" i="46"/>
  <c r="I527" i="46"/>
  <c r="J527" i="46"/>
  <c r="K527" i="46"/>
  <c r="L527" i="46"/>
  <c r="M527" i="46"/>
  <c r="N527" i="46"/>
  <c r="O527" i="46"/>
  <c r="P527" i="46"/>
  <c r="Q527" i="46"/>
  <c r="R527" i="46"/>
  <c r="S527" i="46"/>
  <c r="T527" i="46"/>
  <c r="U527" i="46"/>
  <c r="B528" i="46"/>
  <c r="C528" i="46"/>
  <c r="D528" i="46"/>
  <c r="E528" i="46"/>
  <c r="F528" i="46"/>
  <c r="G528" i="46"/>
  <c r="H528" i="46"/>
  <c r="I528" i="46"/>
  <c r="J528" i="46"/>
  <c r="K528" i="46"/>
  <c r="L528" i="46"/>
  <c r="M528" i="46"/>
  <c r="N528" i="46"/>
  <c r="O528" i="46"/>
  <c r="P528" i="46"/>
  <c r="Q528" i="46"/>
  <c r="R528" i="46"/>
  <c r="S528" i="46"/>
  <c r="T528" i="46"/>
  <c r="U528" i="46"/>
  <c r="B529" i="46"/>
  <c r="C529" i="46"/>
  <c r="D529" i="46"/>
  <c r="E529" i="46"/>
  <c r="F529" i="46"/>
  <c r="G529" i="46"/>
  <c r="H529" i="46"/>
  <c r="I529" i="46"/>
  <c r="J529" i="46"/>
  <c r="K529" i="46"/>
  <c r="L529" i="46"/>
  <c r="M529" i="46"/>
  <c r="N529" i="46"/>
  <c r="O529" i="46"/>
  <c r="P529" i="46"/>
  <c r="Q529" i="46"/>
  <c r="R529" i="46"/>
  <c r="S529" i="46"/>
  <c r="T529" i="46"/>
  <c r="U529" i="46"/>
  <c r="B530" i="46"/>
  <c r="C530" i="46"/>
  <c r="D530" i="46"/>
  <c r="E530" i="46"/>
  <c r="F530" i="46"/>
  <c r="G530" i="46"/>
  <c r="H530" i="46"/>
  <c r="I530" i="46"/>
  <c r="J530" i="46"/>
  <c r="K530" i="46"/>
  <c r="L530" i="46"/>
  <c r="M530" i="46"/>
  <c r="N530" i="46"/>
  <c r="O530" i="46"/>
  <c r="P530" i="46"/>
  <c r="Q530" i="46"/>
  <c r="R530" i="46"/>
  <c r="S530" i="46"/>
  <c r="T530" i="46"/>
  <c r="U530" i="46"/>
  <c r="B531" i="46"/>
  <c r="C531" i="46"/>
  <c r="D531" i="46"/>
  <c r="E531" i="46"/>
  <c r="F531" i="46"/>
  <c r="G531" i="46"/>
  <c r="H531" i="46"/>
  <c r="I531" i="46"/>
  <c r="J531" i="46"/>
  <c r="K531" i="46"/>
  <c r="L531" i="46"/>
  <c r="M531" i="46"/>
  <c r="N531" i="46"/>
  <c r="O531" i="46"/>
  <c r="P531" i="46"/>
  <c r="Q531" i="46"/>
  <c r="R531" i="46"/>
  <c r="S531" i="46"/>
  <c r="T531" i="46"/>
  <c r="U531" i="46"/>
  <c r="B532" i="46"/>
  <c r="C532" i="46"/>
  <c r="D532" i="46"/>
  <c r="E532" i="46"/>
  <c r="F532" i="46"/>
  <c r="G532" i="46"/>
  <c r="H532" i="46"/>
  <c r="I532" i="46"/>
  <c r="J532" i="46"/>
  <c r="K532" i="46"/>
  <c r="L532" i="46"/>
  <c r="M532" i="46"/>
  <c r="N532" i="46"/>
  <c r="O532" i="46"/>
  <c r="P532" i="46"/>
  <c r="Q532" i="46"/>
  <c r="R532" i="46"/>
  <c r="S532" i="46"/>
  <c r="T532" i="46"/>
  <c r="U532" i="46"/>
  <c r="B533" i="46"/>
  <c r="C533" i="46"/>
  <c r="D533" i="46"/>
  <c r="E533" i="46"/>
  <c r="F533" i="46"/>
  <c r="G533" i="46"/>
  <c r="H533" i="46"/>
  <c r="I533" i="46"/>
  <c r="J533" i="46"/>
  <c r="K533" i="46"/>
  <c r="L533" i="46"/>
  <c r="M533" i="46"/>
  <c r="N533" i="46"/>
  <c r="O533" i="46"/>
  <c r="P533" i="46"/>
  <c r="Q533" i="46"/>
  <c r="R533" i="46"/>
  <c r="S533" i="46"/>
  <c r="T533" i="46"/>
  <c r="U533" i="46"/>
  <c r="B534" i="46"/>
  <c r="C534" i="46"/>
  <c r="D534" i="46"/>
  <c r="E534" i="46"/>
  <c r="F534" i="46"/>
  <c r="G534" i="46"/>
  <c r="H534" i="46"/>
  <c r="I534" i="46"/>
  <c r="J534" i="46"/>
  <c r="K534" i="46"/>
  <c r="L534" i="46"/>
  <c r="M534" i="46"/>
  <c r="N534" i="46"/>
  <c r="O534" i="46"/>
  <c r="P534" i="46"/>
  <c r="Q534" i="46"/>
  <c r="R534" i="46"/>
  <c r="S534" i="46"/>
  <c r="T534" i="46"/>
  <c r="U534" i="46"/>
  <c r="B535" i="46"/>
  <c r="C535" i="46"/>
  <c r="D535" i="46"/>
  <c r="E535" i="46"/>
  <c r="F535" i="46"/>
  <c r="G535" i="46"/>
  <c r="H535" i="46"/>
  <c r="I535" i="46"/>
  <c r="J535" i="46"/>
  <c r="K535" i="46"/>
  <c r="L535" i="46"/>
  <c r="M535" i="46"/>
  <c r="N535" i="46"/>
  <c r="O535" i="46"/>
  <c r="P535" i="46"/>
  <c r="Q535" i="46"/>
  <c r="R535" i="46"/>
  <c r="S535" i="46"/>
  <c r="T535" i="46"/>
  <c r="U535" i="46"/>
  <c r="B536" i="46"/>
  <c r="C536" i="46"/>
  <c r="D536" i="46"/>
  <c r="E536" i="46"/>
  <c r="F536" i="46"/>
  <c r="G536" i="46"/>
  <c r="H536" i="46"/>
  <c r="I536" i="46"/>
  <c r="J536" i="46"/>
  <c r="K536" i="46"/>
  <c r="L536" i="46"/>
  <c r="M536" i="46"/>
  <c r="N536" i="46"/>
  <c r="O536" i="46"/>
  <c r="P536" i="46"/>
  <c r="Q536" i="46"/>
  <c r="R536" i="46"/>
  <c r="S536" i="46"/>
  <c r="T536" i="46"/>
  <c r="U536" i="46"/>
  <c r="B537" i="46"/>
  <c r="C537" i="46"/>
  <c r="D537" i="46"/>
  <c r="E537" i="46"/>
  <c r="F537" i="46"/>
  <c r="G537" i="46"/>
  <c r="H537" i="46"/>
  <c r="I537" i="46"/>
  <c r="J537" i="46"/>
  <c r="K537" i="46"/>
  <c r="L537" i="46"/>
  <c r="M537" i="46"/>
  <c r="N537" i="46"/>
  <c r="O537" i="46"/>
  <c r="P537" i="46"/>
  <c r="Q537" i="46"/>
  <c r="R537" i="46"/>
  <c r="S537" i="46"/>
  <c r="T537" i="46"/>
  <c r="U537" i="46"/>
  <c r="B538" i="46"/>
  <c r="C538" i="46"/>
  <c r="D538" i="46"/>
  <c r="E538" i="46"/>
  <c r="F538" i="46"/>
  <c r="G538" i="46"/>
  <c r="H538" i="46"/>
  <c r="I538" i="46"/>
  <c r="J538" i="46"/>
  <c r="K538" i="46"/>
  <c r="L538" i="46"/>
  <c r="M538" i="46"/>
  <c r="N538" i="46"/>
  <c r="O538" i="46"/>
  <c r="P538" i="46"/>
  <c r="Q538" i="46"/>
  <c r="R538" i="46"/>
  <c r="S538" i="46"/>
  <c r="T538" i="46"/>
  <c r="U538" i="46"/>
  <c r="B539" i="46"/>
  <c r="C539" i="46"/>
  <c r="D539" i="46"/>
  <c r="E539" i="46"/>
  <c r="F539" i="46"/>
  <c r="G539" i="46"/>
  <c r="H539" i="46"/>
  <c r="I539" i="46"/>
  <c r="J539" i="46"/>
  <c r="K539" i="46"/>
  <c r="L539" i="46"/>
  <c r="M539" i="46"/>
  <c r="N539" i="46"/>
  <c r="O539" i="46"/>
  <c r="P539" i="46"/>
  <c r="Q539" i="46"/>
  <c r="R539" i="46"/>
  <c r="S539" i="46"/>
  <c r="T539" i="46"/>
  <c r="U539" i="46"/>
  <c r="B540" i="46"/>
  <c r="C540" i="46"/>
  <c r="D540" i="46"/>
  <c r="E540" i="46"/>
  <c r="F540" i="46"/>
  <c r="G540" i="46"/>
  <c r="H540" i="46"/>
  <c r="I540" i="46"/>
  <c r="J540" i="46"/>
  <c r="K540" i="46"/>
  <c r="L540" i="46"/>
  <c r="M540" i="46"/>
  <c r="N540" i="46"/>
  <c r="O540" i="46"/>
  <c r="P540" i="46"/>
  <c r="Q540" i="46"/>
  <c r="R540" i="46"/>
  <c r="S540" i="46"/>
  <c r="T540" i="46"/>
  <c r="U540" i="46"/>
  <c r="B541" i="46"/>
  <c r="C541" i="46"/>
  <c r="D541" i="46"/>
  <c r="E541" i="46"/>
  <c r="F541" i="46"/>
  <c r="G541" i="46"/>
  <c r="H541" i="46"/>
  <c r="I541" i="46"/>
  <c r="J541" i="46"/>
  <c r="K541" i="46"/>
  <c r="L541" i="46"/>
  <c r="M541" i="46"/>
  <c r="N541" i="46"/>
  <c r="O541" i="46"/>
  <c r="P541" i="46"/>
  <c r="Q541" i="46"/>
  <c r="R541" i="46"/>
  <c r="S541" i="46"/>
  <c r="T541" i="46"/>
  <c r="U541" i="46"/>
  <c r="B542" i="46"/>
  <c r="C542" i="46"/>
  <c r="D542" i="46"/>
  <c r="E542" i="46"/>
  <c r="F542" i="46"/>
  <c r="G542" i="46"/>
  <c r="H542" i="46"/>
  <c r="I542" i="46"/>
  <c r="J542" i="46"/>
  <c r="K542" i="46"/>
  <c r="L542" i="46"/>
  <c r="M542" i="46"/>
  <c r="N542" i="46"/>
  <c r="O542" i="46"/>
  <c r="P542" i="46"/>
  <c r="Q542" i="46"/>
  <c r="R542" i="46"/>
  <c r="S542" i="46"/>
  <c r="T542" i="46"/>
  <c r="U542" i="46"/>
  <c r="B543" i="46"/>
  <c r="C543" i="46"/>
  <c r="D543" i="46"/>
  <c r="E543" i="46"/>
  <c r="F543" i="46"/>
  <c r="G543" i="46"/>
  <c r="H543" i="46"/>
  <c r="I543" i="46"/>
  <c r="J543" i="46"/>
  <c r="K543" i="46"/>
  <c r="L543" i="46"/>
  <c r="M543" i="46"/>
  <c r="N543" i="46"/>
  <c r="O543" i="46"/>
  <c r="P543" i="46"/>
  <c r="Q543" i="46"/>
  <c r="R543" i="46"/>
  <c r="S543" i="46"/>
  <c r="T543" i="46"/>
  <c r="U543" i="46"/>
  <c r="B544" i="46"/>
  <c r="C544" i="46"/>
  <c r="D544" i="46"/>
  <c r="E544" i="46"/>
  <c r="F544" i="46"/>
  <c r="G544" i="46"/>
  <c r="H544" i="46"/>
  <c r="I544" i="46"/>
  <c r="J544" i="46"/>
  <c r="K544" i="46"/>
  <c r="L544" i="46"/>
  <c r="M544" i="46"/>
  <c r="N544" i="46"/>
  <c r="O544" i="46"/>
  <c r="P544" i="46"/>
  <c r="Q544" i="46"/>
  <c r="R544" i="46"/>
  <c r="S544" i="46"/>
  <c r="T544" i="46"/>
  <c r="U544" i="46"/>
  <c r="B545" i="46"/>
  <c r="C545" i="46"/>
  <c r="D545" i="46"/>
  <c r="E545" i="46"/>
  <c r="F545" i="46"/>
  <c r="G545" i="46"/>
  <c r="H545" i="46"/>
  <c r="I545" i="46"/>
  <c r="J545" i="46"/>
  <c r="K545" i="46"/>
  <c r="L545" i="46"/>
  <c r="M545" i="46"/>
  <c r="N545" i="46"/>
  <c r="O545" i="46"/>
  <c r="P545" i="46"/>
  <c r="Q545" i="46"/>
  <c r="R545" i="46"/>
  <c r="S545" i="46"/>
  <c r="T545" i="46"/>
  <c r="U545" i="46"/>
  <c r="B546" i="46"/>
  <c r="C546" i="46"/>
  <c r="D546" i="46"/>
  <c r="E546" i="46"/>
  <c r="F546" i="46"/>
  <c r="G546" i="46"/>
  <c r="H546" i="46"/>
  <c r="I546" i="46"/>
  <c r="J546" i="46"/>
  <c r="K546" i="46"/>
  <c r="L546" i="46"/>
  <c r="M546" i="46"/>
  <c r="N546" i="46"/>
  <c r="O546" i="46"/>
  <c r="P546" i="46"/>
  <c r="Q546" i="46"/>
  <c r="R546" i="46"/>
  <c r="S546" i="46"/>
  <c r="T546" i="46"/>
  <c r="U546" i="46"/>
  <c r="B547" i="46"/>
  <c r="C547" i="46"/>
  <c r="D547" i="46"/>
  <c r="E547" i="46"/>
  <c r="F547" i="46"/>
  <c r="G547" i="46"/>
  <c r="H547" i="46"/>
  <c r="I547" i="46"/>
  <c r="J547" i="46"/>
  <c r="K547" i="46"/>
  <c r="L547" i="46"/>
  <c r="M547" i="46"/>
  <c r="N547" i="46"/>
  <c r="O547" i="46"/>
  <c r="P547" i="46"/>
  <c r="Q547" i="46"/>
  <c r="R547" i="46"/>
  <c r="S547" i="46"/>
  <c r="T547" i="46"/>
  <c r="U547" i="46"/>
  <c r="B548" i="46"/>
  <c r="C548" i="46"/>
  <c r="D548" i="46"/>
  <c r="E548" i="46"/>
  <c r="F548" i="46"/>
  <c r="G548" i="46"/>
  <c r="H548" i="46"/>
  <c r="I548" i="46"/>
  <c r="J548" i="46"/>
  <c r="K548" i="46"/>
  <c r="L548" i="46"/>
  <c r="M548" i="46"/>
  <c r="N548" i="46"/>
  <c r="O548" i="46"/>
  <c r="P548" i="46"/>
  <c r="Q548" i="46"/>
  <c r="R548" i="46"/>
  <c r="S548" i="46"/>
  <c r="T548" i="46"/>
  <c r="U548" i="46"/>
  <c r="B549" i="46"/>
  <c r="C549" i="46"/>
  <c r="D549" i="46"/>
  <c r="E549" i="46"/>
  <c r="F549" i="46"/>
  <c r="G549" i="46"/>
  <c r="H549" i="46"/>
  <c r="I549" i="46"/>
  <c r="J549" i="46"/>
  <c r="K549" i="46"/>
  <c r="L549" i="46"/>
  <c r="M549" i="46"/>
  <c r="N549" i="46"/>
  <c r="O549" i="46"/>
  <c r="P549" i="46"/>
  <c r="Q549" i="46"/>
  <c r="R549" i="46"/>
  <c r="S549" i="46"/>
  <c r="T549" i="46"/>
  <c r="U549" i="46"/>
  <c r="B550" i="46"/>
  <c r="C550" i="46"/>
  <c r="D550" i="46"/>
  <c r="E550" i="46"/>
  <c r="F550" i="46"/>
  <c r="G550" i="46"/>
  <c r="H550" i="46"/>
  <c r="I550" i="46"/>
  <c r="J550" i="46"/>
  <c r="K550" i="46"/>
  <c r="L550" i="46"/>
  <c r="M550" i="46"/>
  <c r="N550" i="46"/>
  <c r="O550" i="46"/>
  <c r="P550" i="46"/>
  <c r="Q550" i="46"/>
  <c r="R550" i="46"/>
  <c r="S550" i="46"/>
  <c r="T550" i="46"/>
  <c r="U550" i="46"/>
  <c r="B551" i="46"/>
  <c r="C551" i="46"/>
  <c r="D551" i="46"/>
  <c r="E551" i="46"/>
  <c r="F551" i="46"/>
  <c r="G551" i="46"/>
  <c r="H551" i="46"/>
  <c r="I551" i="46"/>
  <c r="J551" i="46"/>
  <c r="K551" i="46"/>
  <c r="L551" i="46"/>
  <c r="M551" i="46"/>
  <c r="N551" i="46"/>
  <c r="O551" i="46"/>
  <c r="P551" i="46"/>
  <c r="Q551" i="46"/>
  <c r="R551" i="46"/>
  <c r="S551" i="46"/>
  <c r="T551" i="46"/>
  <c r="U551" i="46"/>
  <c r="B552" i="46"/>
  <c r="C552" i="46"/>
  <c r="D552" i="46"/>
  <c r="E552" i="46"/>
  <c r="F552" i="46"/>
  <c r="G552" i="46"/>
  <c r="H552" i="46"/>
  <c r="I552" i="46"/>
  <c r="J552" i="46"/>
  <c r="K552" i="46"/>
  <c r="L552" i="46"/>
  <c r="M552" i="46"/>
  <c r="N552" i="46"/>
  <c r="O552" i="46"/>
  <c r="P552" i="46"/>
  <c r="Q552" i="46"/>
  <c r="R552" i="46"/>
  <c r="S552" i="46"/>
  <c r="T552" i="46"/>
  <c r="U552" i="46"/>
  <c r="B553" i="46"/>
  <c r="C553" i="46"/>
  <c r="D553" i="46"/>
  <c r="E553" i="46"/>
  <c r="F553" i="46"/>
  <c r="G553" i="46"/>
  <c r="H553" i="46"/>
  <c r="I553" i="46"/>
  <c r="J553" i="46"/>
  <c r="K553" i="46"/>
  <c r="L553" i="46"/>
  <c r="M553" i="46"/>
  <c r="N553" i="46"/>
  <c r="O553" i="46"/>
  <c r="P553" i="46"/>
  <c r="Q553" i="46"/>
  <c r="R553" i="46"/>
  <c r="S553" i="46"/>
  <c r="T553" i="46"/>
  <c r="U553" i="46"/>
  <c r="B554" i="46"/>
  <c r="C554" i="46"/>
  <c r="D554" i="46"/>
  <c r="E554" i="46"/>
  <c r="F554" i="46"/>
  <c r="G554" i="46"/>
  <c r="H554" i="46"/>
  <c r="I554" i="46"/>
  <c r="J554" i="46"/>
  <c r="K554" i="46"/>
  <c r="L554" i="46"/>
  <c r="M554" i="46"/>
  <c r="N554" i="46"/>
  <c r="O554" i="46"/>
  <c r="P554" i="46"/>
  <c r="Q554" i="46"/>
  <c r="R554" i="46"/>
  <c r="S554" i="46"/>
  <c r="T554" i="46"/>
  <c r="U554" i="46"/>
  <c r="B555" i="46"/>
  <c r="C555" i="46"/>
  <c r="D555" i="46"/>
  <c r="E555" i="46"/>
  <c r="F555" i="46"/>
  <c r="G555" i="46"/>
  <c r="H555" i="46"/>
  <c r="I555" i="46"/>
  <c r="J555" i="46"/>
  <c r="K555" i="46"/>
  <c r="L555" i="46"/>
  <c r="M555" i="46"/>
  <c r="N555" i="46"/>
  <c r="O555" i="46"/>
  <c r="P555" i="46"/>
  <c r="Q555" i="46"/>
  <c r="R555" i="46"/>
  <c r="S555" i="46"/>
  <c r="T555" i="46"/>
  <c r="U555" i="46"/>
  <c r="B556" i="46"/>
  <c r="C556" i="46"/>
  <c r="D556" i="46"/>
  <c r="E556" i="46"/>
  <c r="F556" i="46"/>
  <c r="G556" i="46"/>
  <c r="H556" i="46"/>
  <c r="I556" i="46"/>
  <c r="J556" i="46"/>
  <c r="K556" i="46"/>
  <c r="L556" i="46"/>
  <c r="M556" i="46"/>
  <c r="N556" i="46"/>
  <c r="O556" i="46"/>
  <c r="P556" i="46"/>
  <c r="Q556" i="46"/>
  <c r="R556" i="46"/>
  <c r="S556" i="46"/>
  <c r="T556" i="46"/>
  <c r="U556" i="46"/>
  <c r="B557" i="46"/>
  <c r="C557" i="46"/>
  <c r="D557" i="46"/>
  <c r="E557" i="46"/>
  <c r="F557" i="46"/>
  <c r="G557" i="46"/>
  <c r="H557" i="46"/>
  <c r="I557" i="46"/>
  <c r="J557" i="46"/>
  <c r="K557" i="46"/>
  <c r="L557" i="46"/>
  <c r="M557" i="46"/>
  <c r="N557" i="46"/>
  <c r="O557" i="46"/>
  <c r="P557" i="46"/>
  <c r="Q557" i="46"/>
  <c r="R557" i="46"/>
  <c r="S557" i="46"/>
  <c r="T557" i="46"/>
  <c r="U557" i="46"/>
  <c r="B558" i="46"/>
  <c r="C558" i="46"/>
  <c r="D558" i="46"/>
  <c r="E558" i="46"/>
  <c r="F558" i="46"/>
  <c r="G558" i="46"/>
  <c r="H558" i="46"/>
  <c r="I558" i="46"/>
  <c r="J558" i="46"/>
  <c r="K558" i="46"/>
  <c r="L558" i="46"/>
  <c r="M558" i="46"/>
  <c r="N558" i="46"/>
  <c r="O558" i="46"/>
  <c r="P558" i="46"/>
  <c r="Q558" i="46"/>
  <c r="R558" i="46"/>
  <c r="S558" i="46"/>
  <c r="T558" i="46"/>
  <c r="U558" i="46"/>
  <c r="B559" i="46"/>
  <c r="C559" i="46"/>
  <c r="D559" i="46"/>
  <c r="E559" i="46"/>
  <c r="F559" i="46"/>
  <c r="G559" i="46"/>
  <c r="H559" i="46"/>
  <c r="I559" i="46"/>
  <c r="J559" i="46"/>
  <c r="K559" i="46"/>
  <c r="L559" i="46"/>
  <c r="M559" i="46"/>
  <c r="N559" i="46"/>
  <c r="O559" i="46"/>
  <c r="P559" i="46"/>
  <c r="Q559" i="46"/>
  <c r="R559" i="46"/>
  <c r="S559" i="46"/>
  <c r="T559" i="46"/>
  <c r="U559" i="46"/>
  <c r="B560" i="46"/>
  <c r="C560" i="46"/>
  <c r="D560" i="46"/>
  <c r="E560" i="46"/>
  <c r="F560" i="46"/>
  <c r="G560" i="46"/>
  <c r="H560" i="46"/>
  <c r="I560" i="46"/>
  <c r="J560" i="46"/>
  <c r="K560" i="46"/>
  <c r="L560" i="46"/>
  <c r="M560" i="46"/>
  <c r="N560" i="46"/>
  <c r="O560" i="46"/>
  <c r="P560" i="46"/>
  <c r="Q560" i="46"/>
  <c r="R560" i="46"/>
  <c r="S560" i="46"/>
  <c r="T560" i="46"/>
  <c r="U560" i="46"/>
  <c r="B561" i="46"/>
  <c r="C561" i="46"/>
  <c r="D561" i="46"/>
  <c r="E561" i="46"/>
  <c r="F561" i="46"/>
  <c r="G561" i="46"/>
  <c r="H561" i="46"/>
  <c r="I561" i="46"/>
  <c r="J561" i="46"/>
  <c r="K561" i="46"/>
  <c r="L561" i="46"/>
  <c r="M561" i="46"/>
  <c r="N561" i="46"/>
  <c r="O561" i="46"/>
  <c r="P561" i="46"/>
  <c r="Q561" i="46"/>
  <c r="R561" i="46"/>
  <c r="S561" i="46"/>
  <c r="T561" i="46"/>
  <c r="U561" i="46"/>
  <c r="B562" i="46"/>
  <c r="C562" i="46"/>
  <c r="D562" i="46"/>
  <c r="E562" i="46"/>
  <c r="F562" i="46"/>
  <c r="G562" i="46"/>
  <c r="H562" i="46"/>
  <c r="I562" i="46"/>
  <c r="J562" i="46"/>
  <c r="K562" i="46"/>
  <c r="L562" i="46"/>
  <c r="M562" i="46"/>
  <c r="N562" i="46"/>
  <c r="O562" i="46"/>
  <c r="P562" i="46"/>
  <c r="Q562" i="46"/>
  <c r="R562" i="46"/>
  <c r="S562" i="46"/>
  <c r="T562" i="46"/>
  <c r="U562" i="46"/>
  <c r="B563" i="46"/>
  <c r="C563" i="46"/>
  <c r="D563" i="46"/>
  <c r="E563" i="46"/>
  <c r="F563" i="46"/>
  <c r="G563" i="46"/>
  <c r="H563" i="46"/>
  <c r="I563" i="46"/>
  <c r="J563" i="46"/>
  <c r="K563" i="46"/>
  <c r="L563" i="46"/>
  <c r="M563" i="46"/>
  <c r="N563" i="46"/>
  <c r="O563" i="46"/>
  <c r="P563" i="46"/>
  <c r="Q563" i="46"/>
  <c r="R563" i="46"/>
  <c r="S563" i="46"/>
  <c r="T563" i="46"/>
  <c r="U563" i="46"/>
  <c r="B564" i="46"/>
  <c r="C564" i="46"/>
  <c r="D564" i="46"/>
  <c r="E564" i="46"/>
  <c r="F564" i="46"/>
  <c r="G564" i="46"/>
  <c r="H564" i="46"/>
  <c r="I564" i="46"/>
  <c r="J564" i="46"/>
  <c r="K564" i="46"/>
  <c r="L564" i="46"/>
  <c r="M564" i="46"/>
  <c r="N564" i="46"/>
  <c r="O564" i="46"/>
  <c r="P564" i="46"/>
  <c r="Q564" i="46"/>
  <c r="R564" i="46"/>
  <c r="S564" i="46"/>
  <c r="T564" i="46"/>
  <c r="U564" i="46"/>
  <c r="B565" i="46"/>
  <c r="C565" i="46"/>
  <c r="D565" i="46"/>
  <c r="E565" i="46"/>
  <c r="F565" i="46"/>
  <c r="G565" i="46"/>
  <c r="H565" i="46"/>
  <c r="I565" i="46"/>
  <c r="J565" i="46"/>
  <c r="K565" i="46"/>
  <c r="L565" i="46"/>
  <c r="M565" i="46"/>
  <c r="N565" i="46"/>
  <c r="O565" i="46"/>
  <c r="P565" i="46"/>
  <c r="Q565" i="46"/>
  <c r="R565" i="46"/>
  <c r="S565" i="46"/>
  <c r="T565" i="46"/>
  <c r="U565" i="46"/>
  <c r="B566" i="46"/>
  <c r="C566" i="46"/>
  <c r="D566" i="46"/>
  <c r="E566" i="46"/>
  <c r="F566" i="46"/>
  <c r="G566" i="46"/>
  <c r="H566" i="46"/>
  <c r="I566" i="46"/>
  <c r="J566" i="46"/>
  <c r="K566" i="46"/>
  <c r="L566" i="46"/>
  <c r="M566" i="46"/>
  <c r="N566" i="46"/>
  <c r="O566" i="46"/>
  <c r="P566" i="46"/>
  <c r="Q566" i="46"/>
  <c r="R566" i="46"/>
  <c r="S566" i="46"/>
  <c r="T566" i="46"/>
  <c r="U566" i="46"/>
  <c r="B567" i="46"/>
  <c r="C567" i="46"/>
  <c r="D567" i="46"/>
  <c r="E567" i="46"/>
  <c r="F567" i="46"/>
  <c r="G567" i="46"/>
  <c r="H567" i="46"/>
  <c r="I567" i="46"/>
  <c r="J567" i="46"/>
  <c r="K567" i="46"/>
  <c r="L567" i="46"/>
  <c r="M567" i="46"/>
  <c r="N567" i="46"/>
  <c r="O567" i="46"/>
  <c r="P567" i="46"/>
  <c r="Q567" i="46"/>
  <c r="R567" i="46"/>
  <c r="S567" i="46"/>
  <c r="T567" i="46"/>
  <c r="U567" i="46"/>
  <c r="B568" i="46"/>
  <c r="C568" i="46"/>
  <c r="D568" i="46"/>
  <c r="E568" i="46"/>
  <c r="F568" i="46"/>
  <c r="G568" i="46"/>
  <c r="H568" i="46"/>
  <c r="I568" i="46"/>
  <c r="J568" i="46"/>
  <c r="K568" i="46"/>
  <c r="L568" i="46"/>
  <c r="M568" i="46"/>
  <c r="N568" i="46"/>
  <c r="O568" i="46"/>
  <c r="P568" i="46"/>
  <c r="Q568" i="46"/>
  <c r="R568" i="46"/>
  <c r="S568" i="46"/>
  <c r="T568" i="46"/>
  <c r="U568" i="46"/>
  <c r="B569" i="46"/>
  <c r="C569" i="46"/>
  <c r="D569" i="46"/>
  <c r="E569" i="46"/>
  <c r="F569" i="46"/>
  <c r="G569" i="46"/>
  <c r="H569" i="46"/>
  <c r="I569" i="46"/>
  <c r="J569" i="46"/>
  <c r="K569" i="46"/>
  <c r="L569" i="46"/>
  <c r="M569" i="46"/>
  <c r="N569" i="46"/>
  <c r="O569" i="46"/>
  <c r="P569" i="46"/>
  <c r="Q569" i="46"/>
  <c r="R569" i="46"/>
  <c r="S569" i="46"/>
  <c r="T569" i="46"/>
  <c r="U569" i="46"/>
  <c r="B570" i="46"/>
  <c r="C570" i="46"/>
  <c r="D570" i="46"/>
  <c r="E570" i="46"/>
  <c r="F570" i="46"/>
  <c r="G570" i="46"/>
  <c r="H570" i="46"/>
  <c r="I570" i="46"/>
  <c r="J570" i="46"/>
  <c r="K570" i="46"/>
  <c r="L570" i="46"/>
  <c r="M570" i="46"/>
  <c r="N570" i="46"/>
  <c r="O570" i="46"/>
  <c r="P570" i="46"/>
  <c r="Q570" i="46"/>
  <c r="R570" i="46"/>
  <c r="S570" i="46"/>
  <c r="T570" i="46"/>
  <c r="U570" i="46"/>
  <c r="B571" i="46"/>
  <c r="C571" i="46"/>
  <c r="D571" i="46"/>
  <c r="E571" i="46"/>
  <c r="F571" i="46"/>
  <c r="G571" i="46"/>
  <c r="H571" i="46"/>
  <c r="I571" i="46"/>
  <c r="J571" i="46"/>
  <c r="K571" i="46"/>
  <c r="L571" i="46"/>
  <c r="M571" i="46"/>
  <c r="N571" i="46"/>
  <c r="O571" i="46"/>
  <c r="P571" i="46"/>
  <c r="Q571" i="46"/>
  <c r="R571" i="46"/>
  <c r="S571" i="46"/>
  <c r="T571" i="46"/>
  <c r="U571" i="46"/>
  <c r="B572" i="46"/>
  <c r="C572" i="46"/>
  <c r="D572" i="46"/>
  <c r="E572" i="46"/>
  <c r="F572" i="46"/>
  <c r="G572" i="46"/>
  <c r="H572" i="46"/>
  <c r="I572" i="46"/>
  <c r="J572" i="46"/>
  <c r="K572" i="46"/>
  <c r="L572" i="46"/>
  <c r="M572" i="46"/>
  <c r="N572" i="46"/>
  <c r="O572" i="46"/>
  <c r="P572" i="46"/>
  <c r="Q572" i="46"/>
  <c r="R572" i="46"/>
  <c r="S572" i="46"/>
  <c r="T572" i="46"/>
  <c r="U572" i="46"/>
  <c r="B573" i="46"/>
  <c r="C573" i="46"/>
  <c r="D573" i="46"/>
  <c r="E573" i="46"/>
  <c r="F573" i="46"/>
  <c r="G573" i="46"/>
  <c r="H573" i="46"/>
  <c r="I573" i="46"/>
  <c r="J573" i="46"/>
  <c r="K573" i="46"/>
  <c r="L573" i="46"/>
  <c r="M573" i="46"/>
  <c r="N573" i="46"/>
  <c r="O573" i="46"/>
  <c r="P573" i="46"/>
  <c r="Q573" i="46"/>
  <c r="R573" i="46"/>
  <c r="S573" i="46"/>
  <c r="T573" i="46"/>
  <c r="U573" i="46"/>
  <c r="B574" i="46"/>
  <c r="C574" i="46"/>
  <c r="D574" i="46"/>
  <c r="E574" i="46"/>
  <c r="F574" i="46"/>
  <c r="G574" i="46"/>
  <c r="H574" i="46"/>
  <c r="I574" i="46"/>
  <c r="J574" i="46"/>
  <c r="K574" i="46"/>
  <c r="L574" i="46"/>
  <c r="M574" i="46"/>
  <c r="N574" i="46"/>
  <c r="O574" i="46"/>
  <c r="P574" i="46"/>
  <c r="Q574" i="46"/>
  <c r="R574" i="46"/>
  <c r="S574" i="46"/>
  <c r="T574" i="46"/>
  <c r="U574" i="46"/>
  <c r="B575" i="46"/>
  <c r="C575" i="46"/>
  <c r="D575" i="46"/>
  <c r="E575" i="46"/>
  <c r="F575" i="46"/>
  <c r="G575" i="46"/>
  <c r="H575" i="46"/>
  <c r="I575" i="46"/>
  <c r="J575" i="46"/>
  <c r="K575" i="46"/>
  <c r="L575" i="46"/>
  <c r="M575" i="46"/>
  <c r="N575" i="46"/>
  <c r="O575" i="46"/>
  <c r="P575" i="46"/>
  <c r="Q575" i="46"/>
  <c r="R575" i="46"/>
  <c r="S575" i="46"/>
  <c r="T575" i="46"/>
  <c r="U575" i="46"/>
  <c r="B576" i="46"/>
  <c r="C576" i="46"/>
  <c r="D576" i="46"/>
  <c r="E576" i="46"/>
  <c r="F576" i="46"/>
  <c r="G576" i="46"/>
  <c r="H576" i="46"/>
  <c r="I576" i="46"/>
  <c r="J576" i="46"/>
  <c r="K576" i="46"/>
  <c r="L576" i="46"/>
  <c r="M576" i="46"/>
  <c r="N576" i="46"/>
  <c r="O576" i="46"/>
  <c r="P576" i="46"/>
  <c r="Q576" i="46"/>
  <c r="R576" i="46"/>
  <c r="S576" i="46"/>
  <c r="T576" i="46"/>
  <c r="U576" i="46"/>
  <c r="B577" i="46"/>
  <c r="C577" i="46"/>
  <c r="D577" i="46"/>
  <c r="E577" i="46"/>
  <c r="F577" i="46"/>
  <c r="G577" i="46"/>
  <c r="H577" i="46"/>
  <c r="I577" i="46"/>
  <c r="J577" i="46"/>
  <c r="K577" i="46"/>
  <c r="L577" i="46"/>
  <c r="M577" i="46"/>
  <c r="N577" i="46"/>
  <c r="O577" i="46"/>
  <c r="P577" i="46"/>
  <c r="Q577" i="46"/>
  <c r="R577" i="46"/>
  <c r="S577" i="46"/>
  <c r="T577" i="46"/>
  <c r="U577" i="46"/>
  <c r="B578" i="46"/>
  <c r="C578" i="46"/>
  <c r="D578" i="46"/>
  <c r="E578" i="46"/>
  <c r="F578" i="46"/>
  <c r="G578" i="46"/>
  <c r="H578" i="46"/>
  <c r="I578" i="46"/>
  <c r="J578" i="46"/>
  <c r="K578" i="46"/>
  <c r="L578" i="46"/>
  <c r="M578" i="46"/>
  <c r="N578" i="46"/>
  <c r="O578" i="46"/>
  <c r="P578" i="46"/>
  <c r="Q578" i="46"/>
  <c r="R578" i="46"/>
  <c r="S578" i="46"/>
  <c r="T578" i="46"/>
  <c r="U578" i="46"/>
  <c r="B579" i="46"/>
  <c r="C579" i="46"/>
  <c r="D579" i="46"/>
  <c r="E579" i="46"/>
  <c r="F579" i="46"/>
  <c r="G579" i="46"/>
  <c r="H579" i="46"/>
  <c r="I579" i="46"/>
  <c r="J579" i="46"/>
  <c r="K579" i="46"/>
  <c r="L579" i="46"/>
  <c r="M579" i="46"/>
  <c r="N579" i="46"/>
  <c r="O579" i="46"/>
  <c r="P579" i="46"/>
  <c r="Q579" i="46"/>
  <c r="R579" i="46"/>
  <c r="S579" i="46"/>
  <c r="T579" i="46"/>
  <c r="U579" i="46"/>
  <c r="B580" i="46"/>
  <c r="C580" i="46"/>
  <c r="D580" i="46"/>
  <c r="E580" i="46"/>
  <c r="F580" i="46"/>
  <c r="G580" i="46"/>
  <c r="H580" i="46"/>
  <c r="I580" i="46"/>
  <c r="J580" i="46"/>
  <c r="K580" i="46"/>
  <c r="L580" i="46"/>
  <c r="M580" i="46"/>
  <c r="N580" i="46"/>
  <c r="O580" i="46"/>
  <c r="P580" i="46"/>
  <c r="Q580" i="46"/>
  <c r="R580" i="46"/>
  <c r="S580" i="46"/>
  <c r="T580" i="46"/>
  <c r="U580" i="46"/>
  <c r="B581" i="46"/>
  <c r="C581" i="46"/>
  <c r="D581" i="46"/>
  <c r="E581" i="46"/>
  <c r="F581" i="46"/>
  <c r="G581" i="46"/>
  <c r="H581" i="46"/>
  <c r="I581" i="46"/>
  <c r="J581" i="46"/>
  <c r="K581" i="46"/>
  <c r="L581" i="46"/>
  <c r="M581" i="46"/>
  <c r="N581" i="46"/>
  <c r="O581" i="46"/>
  <c r="P581" i="46"/>
  <c r="Q581" i="46"/>
  <c r="R581" i="46"/>
  <c r="S581" i="46"/>
  <c r="T581" i="46"/>
  <c r="U581" i="46"/>
  <c r="B582" i="46"/>
  <c r="C582" i="46"/>
  <c r="D582" i="46"/>
  <c r="E582" i="46"/>
  <c r="F582" i="46"/>
  <c r="G582" i="46"/>
  <c r="H582" i="46"/>
  <c r="I582" i="46"/>
  <c r="J582" i="46"/>
  <c r="K582" i="46"/>
  <c r="L582" i="46"/>
  <c r="M582" i="46"/>
  <c r="N582" i="46"/>
  <c r="O582" i="46"/>
  <c r="P582" i="46"/>
  <c r="Q582" i="46"/>
  <c r="R582" i="46"/>
  <c r="S582" i="46"/>
  <c r="T582" i="46"/>
  <c r="U582" i="46"/>
  <c r="B583" i="46"/>
  <c r="C583" i="46"/>
  <c r="D583" i="46"/>
  <c r="E583" i="46"/>
  <c r="F583" i="46"/>
  <c r="G583" i="46"/>
  <c r="H583" i="46"/>
  <c r="I583" i="46"/>
  <c r="J583" i="46"/>
  <c r="K583" i="46"/>
  <c r="L583" i="46"/>
  <c r="M583" i="46"/>
  <c r="N583" i="46"/>
  <c r="O583" i="46"/>
  <c r="P583" i="46"/>
  <c r="Q583" i="46"/>
  <c r="R583" i="46"/>
  <c r="S583" i="46"/>
  <c r="T583" i="46"/>
  <c r="U583" i="46"/>
  <c r="B584" i="46"/>
  <c r="C584" i="46"/>
  <c r="D584" i="46"/>
  <c r="E584" i="46"/>
  <c r="F584" i="46"/>
  <c r="G584" i="46"/>
  <c r="H584" i="46"/>
  <c r="I584" i="46"/>
  <c r="J584" i="46"/>
  <c r="K584" i="46"/>
  <c r="L584" i="46"/>
  <c r="M584" i="46"/>
  <c r="N584" i="46"/>
  <c r="O584" i="46"/>
  <c r="P584" i="46"/>
  <c r="Q584" i="46"/>
  <c r="R584" i="46"/>
  <c r="S584" i="46"/>
  <c r="T584" i="46"/>
  <c r="U584" i="46"/>
  <c r="B585" i="46"/>
  <c r="C585" i="46"/>
  <c r="D585" i="46"/>
  <c r="E585" i="46"/>
  <c r="F585" i="46"/>
  <c r="G585" i="46"/>
  <c r="H585" i="46"/>
  <c r="I585" i="46"/>
  <c r="J585" i="46"/>
  <c r="K585" i="46"/>
  <c r="L585" i="46"/>
  <c r="M585" i="46"/>
  <c r="N585" i="46"/>
  <c r="O585" i="46"/>
  <c r="P585" i="46"/>
  <c r="Q585" i="46"/>
  <c r="R585" i="46"/>
  <c r="S585" i="46"/>
  <c r="T585" i="46"/>
  <c r="U585" i="46"/>
  <c r="B586" i="46"/>
  <c r="C586" i="46"/>
  <c r="D586" i="46"/>
  <c r="E586" i="46"/>
  <c r="F586" i="46"/>
  <c r="G586" i="46"/>
  <c r="H586" i="46"/>
  <c r="I586" i="46"/>
  <c r="J586" i="46"/>
  <c r="K586" i="46"/>
  <c r="L586" i="46"/>
  <c r="M586" i="46"/>
  <c r="N586" i="46"/>
  <c r="O586" i="46"/>
  <c r="P586" i="46"/>
  <c r="Q586" i="46"/>
  <c r="R586" i="46"/>
  <c r="S586" i="46"/>
  <c r="T586" i="46"/>
  <c r="U586" i="46"/>
  <c r="B587" i="46"/>
  <c r="C587" i="46"/>
  <c r="D587" i="46"/>
  <c r="E587" i="46"/>
  <c r="F587" i="46"/>
  <c r="G587" i="46"/>
  <c r="H587" i="46"/>
  <c r="I587" i="46"/>
  <c r="J587" i="46"/>
  <c r="K587" i="46"/>
  <c r="L587" i="46"/>
  <c r="M587" i="46"/>
  <c r="N587" i="46"/>
  <c r="O587" i="46"/>
  <c r="P587" i="46"/>
  <c r="Q587" i="46"/>
  <c r="R587" i="46"/>
  <c r="S587" i="46"/>
  <c r="T587" i="46"/>
  <c r="U587" i="46"/>
  <c r="B588" i="46"/>
  <c r="C588" i="46"/>
  <c r="D588" i="46"/>
  <c r="E588" i="46"/>
  <c r="F588" i="46"/>
  <c r="G588" i="46"/>
  <c r="H588" i="46"/>
  <c r="I588" i="46"/>
  <c r="J588" i="46"/>
  <c r="K588" i="46"/>
  <c r="L588" i="46"/>
  <c r="M588" i="46"/>
  <c r="N588" i="46"/>
  <c r="O588" i="46"/>
  <c r="P588" i="46"/>
  <c r="Q588" i="46"/>
  <c r="R588" i="46"/>
  <c r="S588" i="46"/>
  <c r="T588" i="46"/>
  <c r="U588" i="46"/>
  <c r="B589" i="46"/>
  <c r="C589" i="46"/>
  <c r="D589" i="46"/>
  <c r="E589" i="46"/>
  <c r="F589" i="46"/>
  <c r="G589" i="46"/>
  <c r="H589" i="46"/>
  <c r="I589" i="46"/>
  <c r="J589" i="46"/>
  <c r="K589" i="46"/>
  <c r="L589" i="46"/>
  <c r="M589" i="46"/>
  <c r="N589" i="46"/>
  <c r="O589" i="46"/>
  <c r="P589" i="46"/>
  <c r="Q589" i="46"/>
  <c r="R589" i="46"/>
  <c r="S589" i="46"/>
  <c r="T589" i="46"/>
  <c r="U589" i="46"/>
  <c r="B590" i="46"/>
  <c r="C590" i="46"/>
  <c r="D590" i="46"/>
  <c r="E590" i="46"/>
  <c r="F590" i="46"/>
  <c r="G590" i="46"/>
  <c r="H590" i="46"/>
  <c r="I590" i="46"/>
  <c r="J590" i="46"/>
  <c r="K590" i="46"/>
  <c r="L590" i="46"/>
  <c r="M590" i="46"/>
  <c r="N590" i="46"/>
  <c r="O590" i="46"/>
  <c r="P590" i="46"/>
  <c r="Q590" i="46"/>
  <c r="R590" i="46"/>
  <c r="S590" i="46"/>
  <c r="T590" i="46"/>
  <c r="U590" i="46"/>
  <c r="B591" i="46"/>
  <c r="C591" i="46"/>
  <c r="D591" i="46"/>
  <c r="E591" i="46"/>
  <c r="F591" i="46"/>
  <c r="G591" i="46"/>
  <c r="H591" i="46"/>
  <c r="I591" i="46"/>
  <c r="J591" i="46"/>
  <c r="K591" i="46"/>
  <c r="L591" i="46"/>
  <c r="M591" i="46"/>
  <c r="N591" i="46"/>
  <c r="O591" i="46"/>
  <c r="P591" i="46"/>
  <c r="Q591" i="46"/>
  <c r="R591" i="46"/>
  <c r="S591" i="46"/>
  <c r="T591" i="46"/>
  <c r="U591" i="46"/>
  <c r="B592" i="46"/>
  <c r="C592" i="46"/>
  <c r="D592" i="46"/>
  <c r="E592" i="46"/>
  <c r="F592" i="46"/>
  <c r="G592" i="46"/>
  <c r="H592" i="46"/>
  <c r="I592" i="46"/>
  <c r="J592" i="46"/>
  <c r="K592" i="46"/>
  <c r="L592" i="46"/>
  <c r="M592" i="46"/>
  <c r="N592" i="46"/>
  <c r="O592" i="46"/>
  <c r="P592" i="46"/>
  <c r="Q592" i="46"/>
  <c r="R592" i="46"/>
  <c r="S592" i="46"/>
  <c r="T592" i="46"/>
  <c r="U592" i="46"/>
  <c r="B593" i="46"/>
  <c r="C593" i="46"/>
  <c r="D593" i="46"/>
  <c r="E593" i="46"/>
  <c r="F593" i="46"/>
  <c r="G593" i="46"/>
  <c r="H593" i="46"/>
  <c r="I593" i="46"/>
  <c r="J593" i="46"/>
  <c r="K593" i="46"/>
  <c r="L593" i="46"/>
  <c r="M593" i="46"/>
  <c r="N593" i="46"/>
  <c r="O593" i="46"/>
  <c r="P593" i="46"/>
  <c r="Q593" i="46"/>
  <c r="R593" i="46"/>
  <c r="S593" i="46"/>
  <c r="T593" i="46"/>
  <c r="U593" i="46"/>
  <c r="B594" i="46"/>
  <c r="C594" i="46"/>
  <c r="D594" i="46"/>
  <c r="E594" i="46"/>
  <c r="F594" i="46"/>
  <c r="G594" i="46"/>
  <c r="H594" i="46"/>
  <c r="I594" i="46"/>
  <c r="J594" i="46"/>
  <c r="K594" i="46"/>
  <c r="L594" i="46"/>
  <c r="M594" i="46"/>
  <c r="N594" i="46"/>
  <c r="O594" i="46"/>
  <c r="P594" i="46"/>
  <c r="Q594" i="46"/>
  <c r="R594" i="46"/>
  <c r="S594" i="46"/>
  <c r="T594" i="46"/>
  <c r="U594" i="46"/>
  <c r="B595" i="46"/>
  <c r="C595" i="46"/>
  <c r="D595" i="46"/>
  <c r="E595" i="46"/>
  <c r="F595" i="46"/>
  <c r="G595" i="46"/>
  <c r="H595" i="46"/>
  <c r="I595" i="46"/>
  <c r="J595" i="46"/>
  <c r="K595" i="46"/>
  <c r="L595" i="46"/>
  <c r="M595" i="46"/>
  <c r="N595" i="46"/>
  <c r="O595" i="46"/>
  <c r="P595" i="46"/>
  <c r="Q595" i="46"/>
  <c r="R595" i="46"/>
  <c r="S595" i="46"/>
  <c r="T595" i="46"/>
  <c r="U595" i="46"/>
  <c r="B596" i="46"/>
  <c r="C596" i="46"/>
  <c r="D596" i="46"/>
  <c r="E596" i="46"/>
  <c r="F596" i="46"/>
  <c r="G596" i="46"/>
  <c r="H596" i="46"/>
  <c r="I596" i="46"/>
  <c r="J596" i="46"/>
  <c r="K596" i="46"/>
  <c r="L596" i="46"/>
  <c r="M596" i="46"/>
  <c r="N596" i="46"/>
  <c r="O596" i="46"/>
  <c r="P596" i="46"/>
  <c r="Q596" i="46"/>
  <c r="R596" i="46"/>
  <c r="S596" i="46"/>
  <c r="T596" i="46"/>
  <c r="U596" i="46"/>
  <c r="B597" i="46"/>
  <c r="C597" i="46"/>
  <c r="D597" i="46"/>
  <c r="E597" i="46"/>
  <c r="F597" i="46"/>
  <c r="G597" i="46"/>
  <c r="H597" i="46"/>
  <c r="I597" i="46"/>
  <c r="J597" i="46"/>
  <c r="K597" i="46"/>
  <c r="L597" i="46"/>
  <c r="M597" i="46"/>
  <c r="N597" i="46"/>
  <c r="O597" i="46"/>
  <c r="P597" i="46"/>
  <c r="Q597" i="46"/>
  <c r="R597" i="46"/>
  <c r="S597" i="46"/>
  <c r="T597" i="46"/>
  <c r="U597" i="46"/>
  <c r="B598" i="46"/>
  <c r="C598" i="46"/>
  <c r="D598" i="46"/>
  <c r="E598" i="46"/>
  <c r="F598" i="46"/>
  <c r="G598" i="46"/>
  <c r="H598" i="46"/>
  <c r="I598" i="46"/>
  <c r="J598" i="46"/>
  <c r="K598" i="46"/>
  <c r="L598" i="46"/>
  <c r="M598" i="46"/>
  <c r="N598" i="46"/>
  <c r="O598" i="46"/>
  <c r="P598" i="46"/>
  <c r="Q598" i="46"/>
  <c r="R598" i="46"/>
  <c r="S598" i="46"/>
  <c r="T598" i="46"/>
  <c r="U598" i="46"/>
  <c r="B599" i="46"/>
  <c r="C599" i="46"/>
  <c r="D599" i="46"/>
  <c r="E599" i="46"/>
  <c r="F599" i="46"/>
  <c r="G599" i="46"/>
  <c r="H599" i="46"/>
  <c r="I599" i="46"/>
  <c r="J599" i="46"/>
  <c r="K599" i="46"/>
  <c r="L599" i="46"/>
  <c r="M599" i="46"/>
  <c r="N599" i="46"/>
  <c r="O599" i="46"/>
  <c r="P599" i="46"/>
  <c r="Q599" i="46"/>
  <c r="R599" i="46"/>
  <c r="S599" i="46"/>
  <c r="T599" i="46"/>
  <c r="U599" i="46"/>
  <c r="B600" i="46"/>
  <c r="C600" i="46"/>
  <c r="D600" i="46"/>
  <c r="E600" i="46"/>
  <c r="F600" i="46"/>
  <c r="G600" i="46"/>
  <c r="H600" i="46"/>
  <c r="I600" i="46"/>
  <c r="J600" i="46"/>
  <c r="K600" i="46"/>
  <c r="L600" i="46"/>
  <c r="M600" i="46"/>
  <c r="N600" i="46"/>
  <c r="O600" i="46"/>
  <c r="P600" i="46"/>
  <c r="Q600" i="46"/>
  <c r="R600" i="46"/>
  <c r="S600" i="46"/>
  <c r="T600" i="46"/>
  <c r="U600" i="46"/>
  <c r="B601" i="46"/>
  <c r="C601" i="46"/>
  <c r="D601" i="46"/>
  <c r="E601" i="46"/>
  <c r="F601" i="46"/>
  <c r="G601" i="46"/>
  <c r="H601" i="46"/>
  <c r="I601" i="46"/>
  <c r="J601" i="46"/>
  <c r="K601" i="46"/>
  <c r="L601" i="46"/>
  <c r="M601" i="46"/>
  <c r="N601" i="46"/>
  <c r="O601" i="46"/>
  <c r="P601" i="46"/>
  <c r="Q601" i="46"/>
  <c r="R601" i="46"/>
  <c r="S601" i="46"/>
  <c r="T601" i="46"/>
  <c r="U601" i="46"/>
  <c r="B602" i="46"/>
  <c r="C602" i="46"/>
  <c r="D602" i="46"/>
  <c r="E602" i="46"/>
  <c r="F602" i="46"/>
  <c r="G602" i="46"/>
  <c r="H602" i="46"/>
  <c r="I602" i="46"/>
  <c r="J602" i="46"/>
  <c r="K602" i="46"/>
  <c r="L602" i="46"/>
  <c r="M602" i="46"/>
  <c r="N602" i="46"/>
  <c r="O602" i="46"/>
  <c r="P602" i="46"/>
  <c r="Q602" i="46"/>
  <c r="R602" i="46"/>
  <c r="S602" i="46"/>
  <c r="T602" i="46"/>
  <c r="U602" i="46"/>
  <c r="B603" i="46"/>
  <c r="C603" i="46"/>
  <c r="D603" i="46"/>
  <c r="E603" i="46"/>
  <c r="F603" i="46"/>
  <c r="G603" i="46"/>
  <c r="H603" i="46"/>
  <c r="I603" i="46"/>
  <c r="J603" i="46"/>
  <c r="K603" i="46"/>
  <c r="L603" i="46"/>
  <c r="M603" i="46"/>
  <c r="N603" i="46"/>
  <c r="O603" i="46"/>
  <c r="P603" i="46"/>
  <c r="Q603" i="46"/>
  <c r="R603" i="46"/>
  <c r="S603" i="46"/>
  <c r="T603" i="46"/>
  <c r="U603" i="46"/>
  <c r="B604" i="46"/>
  <c r="C604" i="46"/>
  <c r="D604" i="46"/>
  <c r="E604" i="46"/>
  <c r="F604" i="46"/>
  <c r="G604" i="46"/>
  <c r="H604" i="46"/>
  <c r="I604" i="46"/>
  <c r="J604" i="46"/>
  <c r="K604" i="46"/>
  <c r="L604" i="46"/>
  <c r="M604" i="46"/>
  <c r="N604" i="46"/>
  <c r="O604" i="46"/>
  <c r="P604" i="46"/>
  <c r="Q604" i="46"/>
  <c r="R604" i="46"/>
  <c r="S604" i="46"/>
  <c r="T604" i="46"/>
  <c r="U604" i="46"/>
  <c r="B605" i="46"/>
  <c r="C605" i="46"/>
  <c r="D605" i="46"/>
  <c r="E605" i="46"/>
  <c r="F605" i="46"/>
  <c r="G605" i="46"/>
  <c r="H605" i="46"/>
  <c r="I605" i="46"/>
  <c r="J605" i="46"/>
  <c r="K605" i="46"/>
  <c r="L605" i="46"/>
  <c r="M605" i="46"/>
  <c r="N605" i="46"/>
  <c r="O605" i="46"/>
  <c r="P605" i="46"/>
  <c r="Q605" i="46"/>
  <c r="R605" i="46"/>
  <c r="S605" i="46"/>
  <c r="T605" i="46"/>
  <c r="U605" i="46"/>
  <c r="B606" i="46"/>
  <c r="C606" i="46"/>
  <c r="D606" i="46"/>
  <c r="E606" i="46"/>
  <c r="F606" i="46"/>
  <c r="G606" i="46"/>
  <c r="H606" i="46"/>
  <c r="I606" i="46"/>
  <c r="J606" i="46"/>
  <c r="K606" i="46"/>
  <c r="L606" i="46"/>
  <c r="M606" i="46"/>
  <c r="N606" i="46"/>
  <c r="O606" i="46"/>
  <c r="P606" i="46"/>
  <c r="Q606" i="46"/>
  <c r="R606" i="46"/>
  <c r="S606" i="46"/>
  <c r="T606" i="46"/>
  <c r="U606" i="46"/>
  <c r="B607" i="46"/>
  <c r="C607" i="46"/>
  <c r="D607" i="46"/>
  <c r="E607" i="46"/>
  <c r="F607" i="46"/>
  <c r="G607" i="46"/>
  <c r="H607" i="46"/>
  <c r="I607" i="46"/>
  <c r="J607" i="46"/>
  <c r="K607" i="46"/>
  <c r="L607" i="46"/>
  <c r="M607" i="46"/>
  <c r="N607" i="46"/>
  <c r="O607" i="46"/>
  <c r="P607" i="46"/>
  <c r="Q607" i="46"/>
  <c r="R607" i="46"/>
  <c r="S607" i="46"/>
  <c r="T607" i="46"/>
  <c r="U607" i="46"/>
  <c r="B608" i="46"/>
  <c r="C608" i="46"/>
  <c r="D608" i="46"/>
  <c r="E608" i="46"/>
  <c r="F608" i="46"/>
  <c r="G608" i="46"/>
  <c r="H608" i="46"/>
  <c r="I608" i="46"/>
  <c r="J608" i="46"/>
  <c r="K608" i="46"/>
  <c r="L608" i="46"/>
  <c r="M608" i="46"/>
  <c r="N608" i="46"/>
  <c r="O608" i="46"/>
  <c r="P608" i="46"/>
  <c r="Q608" i="46"/>
  <c r="R608" i="46"/>
  <c r="S608" i="46"/>
  <c r="T608" i="46"/>
  <c r="U608" i="46"/>
  <c r="B609" i="46"/>
  <c r="C609" i="46"/>
  <c r="D609" i="46"/>
  <c r="E609" i="46"/>
  <c r="F609" i="46"/>
  <c r="G609" i="46"/>
  <c r="H609" i="46"/>
  <c r="I609" i="46"/>
  <c r="J609" i="46"/>
  <c r="K609" i="46"/>
  <c r="L609" i="46"/>
  <c r="M609" i="46"/>
  <c r="N609" i="46"/>
  <c r="O609" i="46"/>
  <c r="P609" i="46"/>
  <c r="Q609" i="46"/>
  <c r="R609" i="46"/>
  <c r="S609" i="46"/>
  <c r="T609" i="46"/>
  <c r="U609" i="46"/>
  <c r="B610" i="46"/>
  <c r="C610" i="46"/>
  <c r="D610" i="46"/>
  <c r="E610" i="46"/>
  <c r="F610" i="46"/>
  <c r="G610" i="46"/>
  <c r="H610" i="46"/>
  <c r="I610" i="46"/>
  <c r="J610" i="46"/>
  <c r="K610" i="46"/>
  <c r="L610" i="46"/>
  <c r="M610" i="46"/>
  <c r="N610" i="46"/>
  <c r="O610" i="46"/>
  <c r="P610" i="46"/>
  <c r="Q610" i="46"/>
  <c r="R610" i="46"/>
  <c r="S610" i="46"/>
  <c r="T610" i="46"/>
  <c r="U610" i="46"/>
  <c r="B611" i="46"/>
  <c r="C611" i="46"/>
  <c r="D611" i="46"/>
  <c r="E611" i="46"/>
  <c r="F611" i="46"/>
  <c r="G611" i="46"/>
  <c r="H611" i="46"/>
  <c r="I611" i="46"/>
  <c r="J611" i="46"/>
  <c r="K611" i="46"/>
  <c r="L611" i="46"/>
  <c r="M611" i="46"/>
  <c r="N611" i="46"/>
  <c r="O611" i="46"/>
  <c r="P611" i="46"/>
  <c r="Q611" i="46"/>
  <c r="R611" i="46"/>
  <c r="S611" i="46"/>
  <c r="T611" i="46"/>
  <c r="U611" i="46"/>
  <c r="B612" i="46"/>
  <c r="C612" i="46"/>
  <c r="D612" i="46"/>
  <c r="E612" i="46"/>
  <c r="F612" i="46"/>
  <c r="G612" i="46"/>
  <c r="H612" i="46"/>
  <c r="I612" i="46"/>
  <c r="J612" i="46"/>
  <c r="K612" i="46"/>
  <c r="L612" i="46"/>
  <c r="M612" i="46"/>
  <c r="N612" i="46"/>
  <c r="O612" i="46"/>
  <c r="P612" i="46"/>
  <c r="Q612" i="46"/>
  <c r="R612" i="46"/>
  <c r="S612" i="46"/>
  <c r="T612" i="46"/>
  <c r="U612" i="46"/>
  <c r="B613" i="46"/>
  <c r="C613" i="46"/>
  <c r="D613" i="46"/>
  <c r="E613" i="46"/>
  <c r="F613" i="46"/>
  <c r="G613" i="46"/>
  <c r="H613" i="46"/>
  <c r="I613" i="46"/>
  <c r="J613" i="46"/>
  <c r="K613" i="46"/>
  <c r="L613" i="46"/>
  <c r="M613" i="46"/>
  <c r="N613" i="46"/>
  <c r="O613" i="46"/>
  <c r="P613" i="46"/>
  <c r="Q613" i="46"/>
  <c r="R613" i="46"/>
  <c r="S613" i="46"/>
  <c r="T613" i="46"/>
  <c r="U613" i="46"/>
  <c r="B614" i="46"/>
  <c r="C614" i="46"/>
  <c r="D614" i="46"/>
  <c r="E614" i="46"/>
  <c r="F614" i="46"/>
  <c r="G614" i="46"/>
  <c r="H614" i="46"/>
  <c r="I614" i="46"/>
  <c r="J614" i="46"/>
  <c r="K614" i="46"/>
  <c r="L614" i="46"/>
  <c r="M614" i="46"/>
  <c r="N614" i="46"/>
  <c r="O614" i="46"/>
  <c r="P614" i="46"/>
  <c r="Q614" i="46"/>
  <c r="R614" i="46"/>
  <c r="S614" i="46"/>
  <c r="T614" i="46"/>
  <c r="U614" i="46"/>
  <c r="B615" i="46"/>
  <c r="C615" i="46"/>
  <c r="D615" i="46"/>
  <c r="E615" i="46"/>
  <c r="F615" i="46"/>
  <c r="G615" i="46"/>
  <c r="H615" i="46"/>
  <c r="I615" i="46"/>
  <c r="J615" i="46"/>
  <c r="K615" i="46"/>
  <c r="L615" i="46"/>
  <c r="M615" i="46"/>
  <c r="N615" i="46"/>
  <c r="O615" i="46"/>
  <c r="P615" i="46"/>
  <c r="Q615" i="46"/>
  <c r="R615" i="46"/>
  <c r="S615" i="46"/>
  <c r="T615" i="46"/>
  <c r="U615" i="46"/>
  <c r="B616" i="46"/>
  <c r="C616" i="46"/>
  <c r="D616" i="46"/>
  <c r="E616" i="46"/>
  <c r="F616" i="46"/>
  <c r="G616" i="46"/>
  <c r="H616" i="46"/>
  <c r="I616" i="46"/>
  <c r="J616" i="46"/>
  <c r="K616" i="46"/>
  <c r="L616" i="46"/>
  <c r="M616" i="46"/>
  <c r="N616" i="46"/>
  <c r="O616" i="46"/>
  <c r="P616" i="46"/>
  <c r="Q616" i="46"/>
  <c r="R616" i="46"/>
  <c r="S616" i="46"/>
  <c r="T616" i="46"/>
  <c r="U616" i="46"/>
  <c r="B617" i="46"/>
  <c r="C617" i="46"/>
  <c r="D617" i="46"/>
  <c r="E617" i="46"/>
  <c r="F617" i="46"/>
  <c r="G617" i="46"/>
  <c r="H617" i="46"/>
  <c r="I617" i="46"/>
  <c r="J617" i="46"/>
  <c r="K617" i="46"/>
  <c r="L617" i="46"/>
  <c r="M617" i="46"/>
  <c r="N617" i="46"/>
  <c r="O617" i="46"/>
  <c r="P617" i="46"/>
  <c r="Q617" i="46"/>
  <c r="R617" i="46"/>
  <c r="S617" i="46"/>
  <c r="T617" i="46"/>
  <c r="U617" i="46"/>
  <c r="B618" i="46"/>
  <c r="C618" i="46"/>
  <c r="D618" i="46"/>
  <c r="E618" i="46"/>
  <c r="F618" i="46"/>
  <c r="G618" i="46"/>
  <c r="H618" i="46"/>
  <c r="I618" i="46"/>
  <c r="J618" i="46"/>
  <c r="K618" i="46"/>
  <c r="L618" i="46"/>
  <c r="M618" i="46"/>
  <c r="N618" i="46"/>
  <c r="O618" i="46"/>
  <c r="P618" i="46"/>
  <c r="Q618" i="46"/>
  <c r="R618" i="46"/>
  <c r="S618" i="46"/>
  <c r="T618" i="46"/>
  <c r="U618" i="46"/>
  <c r="B619" i="46"/>
  <c r="C619" i="46"/>
  <c r="D619" i="46"/>
  <c r="E619" i="46"/>
  <c r="F619" i="46"/>
  <c r="G619" i="46"/>
  <c r="H619" i="46"/>
  <c r="I619" i="46"/>
  <c r="J619" i="46"/>
  <c r="K619" i="46"/>
  <c r="L619" i="46"/>
  <c r="M619" i="46"/>
  <c r="N619" i="46"/>
  <c r="O619" i="46"/>
  <c r="P619" i="46"/>
  <c r="Q619" i="46"/>
  <c r="R619" i="46"/>
  <c r="S619" i="46"/>
  <c r="T619" i="46"/>
  <c r="U619" i="46"/>
  <c r="B620" i="46"/>
  <c r="C620" i="46"/>
  <c r="D620" i="46"/>
  <c r="E620" i="46"/>
  <c r="F620" i="46"/>
  <c r="G620" i="46"/>
  <c r="H620" i="46"/>
  <c r="I620" i="46"/>
  <c r="J620" i="46"/>
  <c r="K620" i="46"/>
  <c r="L620" i="46"/>
  <c r="M620" i="46"/>
  <c r="N620" i="46"/>
  <c r="O620" i="46"/>
  <c r="P620" i="46"/>
  <c r="Q620" i="46"/>
  <c r="R620" i="46"/>
  <c r="S620" i="46"/>
  <c r="T620" i="46"/>
  <c r="U620" i="46"/>
  <c r="B621" i="46"/>
  <c r="C621" i="46"/>
  <c r="D621" i="46"/>
  <c r="E621" i="46"/>
  <c r="F621" i="46"/>
  <c r="G621" i="46"/>
  <c r="H621" i="46"/>
  <c r="I621" i="46"/>
  <c r="J621" i="46"/>
  <c r="K621" i="46"/>
  <c r="L621" i="46"/>
  <c r="M621" i="46"/>
  <c r="N621" i="46"/>
  <c r="O621" i="46"/>
  <c r="P621" i="46"/>
  <c r="Q621" i="46"/>
  <c r="R621" i="46"/>
  <c r="S621" i="46"/>
  <c r="T621" i="46"/>
  <c r="U621" i="46"/>
  <c r="B622" i="46"/>
  <c r="C622" i="46"/>
  <c r="D622" i="46"/>
  <c r="E622" i="46"/>
  <c r="F622" i="46"/>
  <c r="G622" i="46"/>
  <c r="H622" i="46"/>
  <c r="I622" i="46"/>
  <c r="J622" i="46"/>
  <c r="K622" i="46"/>
  <c r="L622" i="46"/>
  <c r="M622" i="46"/>
  <c r="N622" i="46"/>
  <c r="O622" i="46"/>
  <c r="P622" i="46"/>
  <c r="Q622" i="46"/>
  <c r="R622" i="46"/>
  <c r="S622" i="46"/>
  <c r="T622" i="46"/>
  <c r="U622" i="46"/>
  <c r="B623" i="46"/>
  <c r="C623" i="46"/>
  <c r="D623" i="46"/>
  <c r="E623" i="46"/>
  <c r="F623" i="46"/>
  <c r="G623" i="46"/>
  <c r="H623" i="46"/>
  <c r="I623" i="46"/>
  <c r="J623" i="46"/>
  <c r="K623" i="46"/>
  <c r="L623" i="46"/>
  <c r="M623" i="46"/>
  <c r="N623" i="46"/>
  <c r="O623" i="46"/>
  <c r="P623" i="46"/>
  <c r="Q623" i="46"/>
  <c r="R623" i="46"/>
  <c r="S623" i="46"/>
  <c r="T623" i="46"/>
  <c r="U623" i="46"/>
  <c r="B624" i="46"/>
  <c r="C624" i="46"/>
  <c r="D624" i="46"/>
  <c r="E624" i="46"/>
  <c r="F624" i="46"/>
  <c r="G624" i="46"/>
  <c r="H624" i="46"/>
  <c r="I624" i="46"/>
  <c r="J624" i="46"/>
  <c r="K624" i="46"/>
  <c r="L624" i="46"/>
  <c r="M624" i="46"/>
  <c r="N624" i="46"/>
  <c r="O624" i="46"/>
  <c r="P624" i="46"/>
  <c r="Q624" i="46"/>
  <c r="R624" i="46"/>
  <c r="S624" i="46"/>
  <c r="T624" i="46"/>
  <c r="U624" i="46"/>
  <c r="B625" i="46"/>
  <c r="C625" i="46"/>
  <c r="D625" i="46"/>
  <c r="E625" i="46"/>
  <c r="F625" i="46"/>
  <c r="G625" i="46"/>
  <c r="H625" i="46"/>
  <c r="I625" i="46"/>
  <c r="J625" i="46"/>
  <c r="K625" i="46"/>
  <c r="L625" i="46"/>
  <c r="M625" i="46"/>
  <c r="N625" i="46"/>
  <c r="O625" i="46"/>
  <c r="P625" i="46"/>
  <c r="Q625" i="46"/>
  <c r="R625" i="46"/>
  <c r="S625" i="46"/>
  <c r="T625" i="46"/>
  <c r="U625" i="46"/>
  <c r="B626" i="46"/>
  <c r="C626" i="46"/>
  <c r="D626" i="46"/>
  <c r="E626" i="46"/>
  <c r="F626" i="46"/>
  <c r="G626" i="46"/>
  <c r="H626" i="46"/>
  <c r="I626" i="46"/>
  <c r="J626" i="46"/>
  <c r="K626" i="46"/>
  <c r="L626" i="46"/>
  <c r="M626" i="46"/>
  <c r="N626" i="46"/>
  <c r="O626" i="46"/>
  <c r="P626" i="46"/>
  <c r="Q626" i="46"/>
  <c r="R626" i="46"/>
  <c r="S626" i="46"/>
  <c r="T626" i="46"/>
  <c r="U626" i="46"/>
  <c r="B627" i="46"/>
  <c r="C627" i="46"/>
  <c r="D627" i="46"/>
  <c r="E627" i="46"/>
  <c r="F627" i="46"/>
  <c r="G627" i="46"/>
  <c r="H627" i="46"/>
  <c r="I627" i="46"/>
  <c r="J627" i="46"/>
  <c r="K627" i="46"/>
  <c r="L627" i="46"/>
  <c r="M627" i="46"/>
  <c r="N627" i="46"/>
  <c r="O627" i="46"/>
  <c r="P627" i="46"/>
  <c r="Q627" i="46"/>
  <c r="R627" i="46"/>
  <c r="S627" i="46"/>
  <c r="T627" i="46"/>
  <c r="U627" i="46"/>
  <c r="B628" i="46"/>
  <c r="C628" i="46"/>
  <c r="D628" i="46"/>
  <c r="E628" i="46"/>
  <c r="F628" i="46"/>
  <c r="G628" i="46"/>
  <c r="H628" i="46"/>
  <c r="I628" i="46"/>
  <c r="J628" i="46"/>
  <c r="K628" i="46"/>
  <c r="L628" i="46"/>
  <c r="M628" i="46"/>
  <c r="N628" i="46"/>
  <c r="O628" i="46"/>
  <c r="P628" i="46"/>
  <c r="Q628" i="46"/>
  <c r="R628" i="46"/>
  <c r="S628" i="46"/>
  <c r="T628" i="46"/>
  <c r="U628" i="46"/>
  <c r="B629" i="46"/>
  <c r="C629" i="46"/>
  <c r="D629" i="46"/>
  <c r="E629" i="46"/>
  <c r="F629" i="46"/>
  <c r="G629" i="46"/>
  <c r="H629" i="46"/>
  <c r="I629" i="46"/>
  <c r="J629" i="46"/>
  <c r="K629" i="46"/>
  <c r="L629" i="46"/>
  <c r="M629" i="46"/>
  <c r="N629" i="46"/>
  <c r="O629" i="46"/>
  <c r="P629" i="46"/>
  <c r="Q629" i="46"/>
  <c r="R629" i="46"/>
  <c r="S629" i="46"/>
  <c r="T629" i="46"/>
  <c r="U629" i="46"/>
  <c r="B630" i="46"/>
  <c r="C630" i="46"/>
  <c r="D630" i="46"/>
  <c r="E630" i="46"/>
  <c r="F630" i="46"/>
  <c r="G630" i="46"/>
  <c r="H630" i="46"/>
  <c r="I630" i="46"/>
  <c r="J630" i="46"/>
  <c r="K630" i="46"/>
  <c r="L630" i="46"/>
  <c r="M630" i="46"/>
  <c r="N630" i="46"/>
  <c r="O630" i="46"/>
  <c r="P630" i="46"/>
  <c r="Q630" i="46"/>
  <c r="R630" i="46"/>
  <c r="S630" i="46"/>
  <c r="T630" i="46"/>
  <c r="U630" i="46"/>
  <c r="B631" i="46"/>
  <c r="C631" i="46"/>
  <c r="D631" i="46"/>
  <c r="E631" i="46"/>
  <c r="F631" i="46"/>
  <c r="G631" i="46"/>
  <c r="H631" i="46"/>
  <c r="I631" i="46"/>
  <c r="J631" i="46"/>
  <c r="K631" i="46"/>
  <c r="L631" i="46"/>
  <c r="M631" i="46"/>
  <c r="N631" i="46"/>
  <c r="O631" i="46"/>
  <c r="P631" i="46"/>
  <c r="Q631" i="46"/>
  <c r="R631" i="46"/>
  <c r="S631" i="46"/>
  <c r="T631" i="46"/>
  <c r="U631" i="46"/>
  <c r="B632" i="46"/>
  <c r="C632" i="46"/>
  <c r="D632" i="46"/>
  <c r="E632" i="46"/>
  <c r="F632" i="46"/>
  <c r="G632" i="46"/>
  <c r="H632" i="46"/>
  <c r="I632" i="46"/>
  <c r="J632" i="46"/>
  <c r="K632" i="46"/>
  <c r="L632" i="46"/>
  <c r="M632" i="46"/>
  <c r="N632" i="46"/>
  <c r="O632" i="46"/>
  <c r="P632" i="46"/>
  <c r="Q632" i="46"/>
  <c r="R632" i="46"/>
  <c r="S632" i="46"/>
  <c r="T632" i="46"/>
  <c r="U632" i="46"/>
  <c r="B633" i="46"/>
  <c r="C633" i="46"/>
  <c r="D633" i="46"/>
  <c r="E633" i="46"/>
  <c r="F633" i="46"/>
  <c r="G633" i="46"/>
  <c r="H633" i="46"/>
  <c r="I633" i="46"/>
  <c r="J633" i="46"/>
  <c r="K633" i="46"/>
  <c r="L633" i="46"/>
  <c r="M633" i="46"/>
  <c r="N633" i="46"/>
  <c r="O633" i="46"/>
  <c r="P633" i="46"/>
  <c r="Q633" i="46"/>
  <c r="R633" i="46"/>
  <c r="S633" i="46"/>
  <c r="T633" i="46"/>
  <c r="U633" i="46"/>
  <c r="B634" i="46"/>
  <c r="C634" i="46"/>
  <c r="D634" i="46"/>
  <c r="E634" i="46"/>
  <c r="F634" i="46"/>
  <c r="G634" i="46"/>
  <c r="H634" i="46"/>
  <c r="I634" i="46"/>
  <c r="J634" i="46"/>
  <c r="K634" i="46"/>
  <c r="L634" i="46"/>
  <c r="M634" i="46"/>
  <c r="N634" i="46"/>
  <c r="O634" i="46"/>
  <c r="P634" i="46"/>
  <c r="Q634" i="46"/>
  <c r="R634" i="46"/>
  <c r="S634" i="46"/>
  <c r="T634" i="46"/>
  <c r="U634" i="46"/>
  <c r="B635" i="46"/>
  <c r="C635" i="46"/>
  <c r="D635" i="46"/>
  <c r="E635" i="46"/>
  <c r="F635" i="46"/>
  <c r="G635" i="46"/>
  <c r="H635" i="46"/>
  <c r="I635" i="46"/>
  <c r="J635" i="46"/>
  <c r="K635" i="46"/>
  <c r="L635" i="46"/>
  <c r="M635" i="46"/>
  <c r="N635" i="46"/>
  <c r="O635" i="46"/>
  <c r="P635" i="46"/>
  <c r="Q635" i="46"/>
  <c r="R635" i="46"/>
  <c r="S635" i="46"/>
  <c r="T635" i="46"/>
  <c r="U635" i="46"/>
  <c r="B636" i="46"/>
  <c r="C636" i="46"/>
  <c r="D636" i="46"/>
  <c r="E636" i="46"/>
  <c r="F636" i="46"/>
  <c r="G636" i="46"/>
  <c r="H636" i="46"/>
  <c r="I636" i="46"/>
  <c r="J636" i="46"/>
  <c r="K636" i="46"/>
  <c r="L636" i="46"/>
  <c r="M636" i="46"/>
  <c r="N636" i="46"/>
  <c r="O636" i="46"/>
  <c r="P636" i="46"/>
  <c r="Q636" i="46"/>
  <c r="R636" i="46"/>
  <c r="S636" i="46"/>
  <c r="T636" i="46"/>
  <c r="U636" i="46"/>
  <c r="B637" i="46"/>
  <c r="C637" i="46"/>
  <c r="D637" i="46"/>
  <c r="E637" i="46"/>
  <c r="F637" i="46"/>
  <c r="G637" i="46"/>
  <c r="H637" i="46"/>
  <c r="I637" i="46"/>
  <c r="J637" i="46"/>
  <c r="K637" i="46"/>
  <c r="L637" i="46"/>
  <c r="M637" i="46"/>
  <c r="N637" i="46"/>
  <c r="O637" i="46"/>
  <c r="P637" i="46"/>
  <c r="Q637" i="46"/>
  <c r="R637" i="46"/>
  <c r="S637" i="46"/>
  <c r="T637" i="46"/>
  <c r="U637" i="46"/>
  <c r="B638" i="46"/>
  <c r="C638" i="46"/>
  <c r="D638" i="46"/>
  <c r="E638" i="46"/>
  <c r="F638" i="46"/>
  <c r="G638" i="46"/>
  <c r="H638" i="46"/>
  <c r="I638" i="46"/>
  <c r="J638" i="46"/>
  <c r="K638" i="46"/>
  <c r="L638" i="46"/>
  <c r="M638" i="46"/>
  <c r="N638" i="46"/>
  <c r="O638" i="46"/>
  <c r="P638" i="46"/>
  <c r="Q638" i="46"/>
  <c r="R638" i="46"/>
  <c r="S638" i="46"/>
  <c r="T638" i="46"/>
  <c r="U638" i="46"/>
  <c r="B639" i="46"/>
  <c r="C639" i="46"/>
  <c r="D639" i="46"/>
  <c r="E639" i="46"/>
  <c r="F639" i="46"/>
  <c r="G639" i="46"/>
  <c r="H639" i="46"/>
  <c r="I639" i="46"/>
  <c r="J639" i="46"/>
  <c r="K639" i="46"/>
  <c r="L639" i="46"/>
  <c r="M639" i="46"/>
  <c r="N639" i="46"/>
  <c r="O639" i="46"/>
  <c r="P639" i="46"/>
  <c r="Q639" i="46"/>
  <c r="R639" i="46"/>
  <c r="S639" i="46"/>
  <c r="T639" i="46"/>
  <c r="U639" i="46"/>
  <c r="B640" i="46"/>
  <c r="C640" i="46"/>
  <c r="D640" i="46"/>
  <c r="E640" i="46"/>
  <c r="F640" i="46"/>
  <c r="G640" i="46"/>
  <c r="H640" i="46"/>
  <c r="I640" i="46"/>
  <c r="J640" i="46"/>
  <c r="K640" i="46"/>
  <c r="L640" i="46"/>
  <c r="M640" i="46"/>
  <c r="N640" i="46"/>
  <c r="O640" i="46"/>
  <c r="P640" i="46"/>
  <c r="Q640" i="46"/>
  <c r="R640" i="46"/>
  <c r="S640" i="46"/>
  <c r="T640" i="46"/>
  <c r="U640" i="46"/>
  <c r="B641" i="46"/>
  <c r="C641" i="46"/>
  <c r="D641" i="46"/>
  <c r="E641" i="46"/>
  <c r="F641" i="46"/>
  <c r="G641" i="46"/>
  <c r="H641" i="46"/>
  <c r="I641" i="46"/>
  <c r="J641" i="46"/>
  <c r="K641" i="46"/>
  <c r="L641" i="46"/>
  <c r="M641" i="46"/>
  <c r="N641" i="46"/>
  <c r="O641" i="46"/>
  <c r="P641" i="46"/>
  <c r="Q641" i="46"/>
  <c r="R641" i="46"/>
  <c r="S641" i="46"/>
  <c r="T641" i="46"/>
  <c r="U641" i="46"/>
  <c r="B642" i="46"/>
  <c r="C642" i="46"/>
  <c r="D642" i="46"/>
  <c r="E642" i="46"/>
  <c r="F642" i="46"/>
  <c r="G642" i="46"/>
  <c r="H642" i="46"/>
  <c r="I642" i="46"/>
  <c r="J642" i="46"/>
  <c r="K642" i="46"/>
  <c r="L642" i="46"/>
  <c r="M642" i="46"/>
  <c r="N642" i="46"/>
  <c r="O642" i="46"/>
  <c r="P642" i="46"/>
  <c r="Q642" i="46"/>
  <c r="R642" i="46"/>
  <c r="S642" i="46"/>
  <c r="T642" i="46"/>
  <c r="U642" i="46"/>
  <c r="B643" i="46"/>
  <c r="C643" i="46"/>
  <c r="D643" i="46"/>
  <c r="E643" i="46"/>
  <c r="F643" i="46"/>
  <c r="G643" i="46"/>
  <c r="H643" i="46"/>
  <c r="I643" i="46"/>
  <c r="J643" i="46"/>
  <c r="K643" i="46"/>
  <c r="L643" i="46"/>
  <c r="M643" i="46"/>
  <c r="N643" i="46"/>
  <c r="O643" i="46"/>
  <c r="P643" i="46"/>
  <c r="Q643" i="46"/>
  <c r="R643" i="46"/>
  <c r="S643" i="46"/>
  <c r="T643" i="46"/>
  <c r="U643" i="46"/>
  <c r="B644" i="46"/>
  <c r="C644" i="46"/>
  <c r="D644" i="46"/>
  <c r="E644" i="46"/>
  <c r="F644" i="46"/>
  <c r="G644" i="46"/>
  <c r="H644" i="46"/>
  <c r="I644" i="46"/>
  <c r="J644" i="46"/>
  <c r="K644" i="46"/>
  <c r="L644" i="46"/>
  <c r="M644" i="46"/>
  <c r="N644" i="46"/>
  <c r="O644" i="46"/>
  <c r="P644" i="46"/>
  <c r="Q644" i="46"/>
  <c r="R644" i="46"/>
  <c r="S644" i="46"/>
  <c r="T644" i="46"/>
  <c r="U644" i="46"/>
  <c r="B645" i="46"/>
  <c r="C645" i="46"/>
  <c r="D645" i="46"/>
  <c r="E645" i="46"/>
  <c r="F645" i="46"/>
  <c r="G645" i="46"/>
  <c r="H645" i="46"/>
  <c r="I645" i="46"/>
  <c r="J645" i="46"/>
  <c r="K645" i="46"/>
  <c r="L645" i="46"/>
  <c r="M645" i="46"/>
  <c r="N645" i="46"/>
  <c r="O645" i="46"/>
  <c r="P645" i="46"/>
  <c r="Q645" i="46"/>
  <c r="R645" i="46"/>
  <c r="S645" i="46"/>
  <c r="T645" i="46"/>
  <c r="U645" i="46"/>
  <c r="B646" i="46"/>
  <c r="C646" i="46"/>
  <c r="D646" i="46"/>
  <c r="E646" i="46"/>
  <c r="F646" i="46"/>
  <c r="G646" i="46"/>
  <c r="H646" i="46"/>
  <c r="I646" i="46"/>
  <c r="J646" i="46"/>
  <c r="K646" i="46"/>
  <c r="L646" i="46"/>
  <c r="M646" i="46"/>
  <c r="N646" i="46"/>
  <c r="O646" i="46"/>
  <c r="P646" i="46"/>
  <c r="Q646" i="46"/>
  <c r="R646" i="46"/>
  <c r="S646" i="46"/>
  <c r="T646" i="46"/>
  <c r="U646" i="46"/>
  <c r="B647" i="46"/>
  <c r="C647" i="46"/>
  <c r="D647" i="46"/>
  <c r="E647" i="46"/>
  <c r="F647" i="46"/>
  <c r="G647" i="46"/>
  <c r="H647" i="46"/>
  <c r="I647" i="46"/>
  <c r="J647" i="46"/>
  <c r="K647" i="46"/>
  <c r="L647" i="46"/>
  <c r="M647" i="46"/>
  <c r="N647" i="46"/>
  <c r="O647" i="46"/>
  <c r="P647" i="46"/>
  <c r="Q647" i="46"/>
  <c r="R647" i="46"/>
  <c r="S647" i="46"/>
  <c r="T647" i="46"/>
  <c r="U647" i="46"/>
  <c r="B648" i="46"/>
  <c r="C648" i="46"/>
  <c r="D648" i="46"/>
  <c r="E648" i="46"/>
  <c r="F648" i="46"/>
  <c r="G648" i="46"/>
  <c r="H648" i="46"/>
  <c r="I648" i="46"/>
  <c r="J648" i="46"/>
  <c r="K648" i="46"/>
  <c r="L648" i="46"/>
  <c r="M648" i="46"/>
  <c r="N648" i="46"/>
  <c r="O648" i="46"/>
  <c r="P648" i="46"/>
  <c r="Q648" i="46"/>
  <c r="R648" i="46"/>
  <c r="S648" i="46"/>
  <c r="T648" i="46"/>
  <c r="U648" i="46"/>
  <c r="B649" i="46"/>
  <c r="C649" i="46"/>
  <c r="D649" i="46"/>
  <c r="E649" i="46"/>
  <c r="F649" i="46"/>
  <c r="G649" i="46"/>
  <c r="H649" i="46"/>
  <c r="I649" i="46"/>
  <c r="J649" i="46"/>
  <c r="K649" i="46"/>
  <c r="L649" i="46"/>
  <c r="M649" i="46"/>
  <c r="N649" i="46"/>
  <c r="O649" i="46"/>
  <c r="P649" i="46"/>
  <c r="Q649" i="46"/>
  <c r="R649" i="46"/>
  <c r="S649" i="46"/>
  <c r="T649" i="46"/>
  <c r="U649" i="46"/>
  <c r="B650" i="46"/>
  <c r="C650" i="46"/>
  <c r="D650" i="46"/>
  <c r="E650" i="46"/>
  <c r="F650" i="46"/>
  <c r="G650" i="46"/>
  <c r="H650" i="46"/>
  <c r="I650" i="46"/>
  <c r="J650" i="46"/>
  <c r="K650" i="46"/>
  <c r="L650" i="46"/>
  <c r="M650" i="46"/>
  <c r="N650" i="46"/>
  <c r="O650" i="46"/>
  <c r="P650" i="46"/>
  <c r="Q650" i="46"/>
  <c r="R650" i="46"/>
  <c r="S650" i="46"/>
  <c r="T650" i="46"/>
  <c r="U650" i="46"/>
  <c r="B651" i="46"/>
  <c r="C651" i="46"/>
  <c r="D651" i="46"/>
  <c r="E651" i="46"/>
  <c r="F651" i="46"/>
  <c r="G651" i="46"/>
  <c r="H651" i="46"/>
  <c r="I651" i="46"/>
  <c r="J651" i="46"/>
  <c r="K651" i="46"/>
  <c r="L651" i="46"/>
  <c r="M651" i="46"/>
  <c r="N651" i="46"/>
  <c r="O651" i="46"/>
  <c r="P651" i="46"/>
  <c r="Q651" i="46"/>
  <c r="R651" i="46"/>
  <c r="S651" i="46"/>
  <c r="T651" i="46"/>
  <c r="U651" i="46"/>
  <c r="B652" i="46"/>
  <c r="C652" i="46"/>
  <c r="D652" i="46"/>
  <c r="E652" i="46"/>
  <c r="F652" i="46"/>
  <c r="G652" i="46"/>
  <c r="H652" i="46"/>
  <c r="I652" i="46"/>
  <c r="J652" i="46"/>
  <c r="K652" i="46"/>
  <c r="L652" i="46"/>
  <c r="M652" i="46"/>
  <c r="N652" i="46"/>
  <c r="O652" i="46"/>
  <c r="P652" i="46"/>
  <c r="Q652" i="46"/>
  <c r="R652" i="46"/>
  <c r="S652" i="46"/>
  <c r="T652" i="46"/>
  <c r="U652" i="46"/>
  <c r="B653" i="46"/>
  <c r="C653" i="46"/>
  <c r="D653" i="46"/>
  <c r="E653" i="46"/>
  <c r="F653" i="46"/>
  <c r="G653" i="46"/>
  <c r="H653" i="46"/>
  <c r="I653" i="46"/>
  <c r="J653" i="46"/>
  <c r="K653" i="46"/>
  <c r="L653" i="46"/>
  <c r="M653" i="46"/>
  <c r="N653" i="46"/>
  <c r="O653" i="46"/>
  <c r="P653" i="46"/>
  <c r="Q653" i="46"/>
  <c r="R653" i="46"/>
  <c r="S653" i="46"/>
  <c r="T653" i="46"/>
  <c r="U653" i="46"/>
  <c r="B654" i="46"/>
  <c r="C654" i="46"/>
  <c r="D654" i="46"/>
  <c r="E654" i="46"/>
  <c r="F654" i="46"/>
  <c r="G654" i="46"/>
  <c r="H654" i="46"/>
  <c r="I654" i="46"/>
  <c r="J654" i="46"/>
  <c r="K654" i="46"/>
  <c r="L654" i="46"/>
  <c r="M654" i="46"/>
  <c r="N654" i="46"/>
  <c r="O654" i="46"/>
  <c r="P654" i="46"/>
  <c r="Q654" i="46"/>
  <c r="R654" i="46"/>
  <c r="S654" i="46"/>
  <c r="T654" i="46"/>
  <c r="U654" i="46"/>
  <c r="B655" i="46"/>
  <c r="C655" i="46"/>
  <c r="D655" i="46"/>
  <c r="E655" i="46"/>
  <c r="F655" i="46"/>
  <c r="G655" i="46"/>
  <c r="H655" i="46"/>
  <c r="I655" i="46"/>
  <c r="J655" i="46"/>
  <c r="K655" i="46"/>
  <c r="L655" i="46"/>
  <c r="M655" i="46"/>
  <c r="N655" i="46"/>
  <c r="O655" i="46"/>
  <c r="P655" i="46"/>
  <c r="Q655" i="46"/>
  <c r="R655" i="46"/>
  <c r="S655" i="46"/>
  <c r="T655" i="46"/>
  <c r="U655" i="46"/>
  <c r="B656" i="46"/>
  <c r="C656" i="46"/>
  <c r="D656" i="46"/>
  <c r="E656" i="46"/>
  <c r="F656" i="46"/>
  <c r="G656" i="46"/>
  <c r="H656" i="46"/>
  <c r="I656" i="46"/>
  <c r="J656" i="46"/>
  <c r="K656" i="46"/>
  <c r="L656" i="46"/>
  <c r="M656" i="46"/>
  <c r="N656" i="46"/>
  <c r="O656" i="46"/>
  <c r="P656" i="46"/>
  <c r="Q656" i="46"/>
  <c r="R656" i="46"/>
  <c r="S656" i="46"/>
  <c r="T656" i="46"/>
  <c r="U656" i="46"/>
  <c r="B657" i="46"/>
  <c r="C657" i="46"/>
  <c r="D657" i="46"/>
  <c r="E657" i="46"/>
  <c r="F657" i="46"/>
  <c r="G657" i="46"/>
  <c r="H657" i="46"/>
  <c r="I657" i="46"/>
  <c r="J657" i="46"/>
  <c r="K657" i="46"/>
  <c r="L657" i="46"/>
  <c r="M657" i="46"/>
  <c r="N657" i="46"/>
  <c r="O657" i="46"/>
  <c r="P657" i="46"/>
  <c r="Q657" i="46"/>
  <c r="R657" i="46"/>
  <c r="S657" i="46"/>
  <c r="T657" i="46"/>
  <c r="U657" i="46"/>
  <c r="B658" i="46"/>
  <c r="C658" i="46"/>
  <c r="D658" i="46"/>
  <c r="E658" i="46"/>
  <c r="F658" i="46"/>
  <c r="G658" i="46"/>
  <c r="H658" i="46"/>
  <c r="I658" i="46"/>
  <c r="J658" i="46"/>
  <c r="K658" i="46"/>
  <c r="L658" i="46"/>
  <c r="M658" i="46"/>
  <c r="N658" i="46"/>
  <c r="O658" i="46"/>
  <c r="P658" i="46"/>
  <c r="Q658" i="46"/>
  <c r="R658" i="46"/>
  <c r="S658" i="46"/>
  <c r="T658" i="46"/>
  <c r="U658" i="46"/>
  <c r="B659" i="46"/>
  <c r="C659" i="46"/>
  <c r="D659" i="46"/>
  <c r="E659" i="46"/>
  <c r="F659" i="46"/>
  <c r="G659" i="46"/>
  <c r="H659" i="46"/>
  <c r="I659" i="46"/>
  <c r="J659" i="46"/>
  <c r="K659" i="46"/>
  <c r="L659" i="46"/>
  <c r="M659" i="46"/>
  <c r="N659" i="46"/>
  <c r="O659" i="46"/>
  <c r="P659" i="46"/>
  <c r="Q659" i="46"/>
  <c r="R659" i="46"/>
  <c r="S659" i="46"/>
  <c r="T659" i="46"/>
  <c r="U659" i="46"/>
  <c r="B660" i="46"/>
  <c r="C660" i="46"/>
  <c r="D660" i="46"/>
  <c r="E660" i="46"/>
  <c r="F660" i="46"/>
  <c r="G660" i="46"/>
  <c r="H660" i="46"/>
  <c r="I660" i="46"/>
  <c r="J660" i="46"/>
  <c r="K660" i="46"/>
  <c r="L660" i="46"/>
  <c r="M660" i="46"/>
  <c r="N660" i="46"/>
  <c r="O660" i="46"/>
  <c r="P660" i="46"/>
  <c r="Q660" i="46"/>
  <c r="R660" i="46"/>
  <c r="S660" i="46"/>
  <c r="T660" i="46"/>
  <c r="U660" i="46"/>
  <c r="B661" i="46"/>
  <c r="C661" i="46"/>
  <c r="D661" i="46"/>
  <c r="E661" i="46"/>
  <c r="F661" i="46"/>
  <c r="G661" i="46"/>
  <c r="H661" i="46"/>
  <c r="I661" i="46"/>
  <c r="J661" i="46"/>
  <c r="K661" i="46"/>
  <c r="L661" i="46"/>
  <c r="M661" i="46"/>
  <c r="N661" i="46"/>
  <c r="O661" i="46"/>
  <c r="P661" i="46"/>
  <c r="Q661" i="46"/>
  <c r="R661" i="46"/>
  <c r="S661" i="46"/>
  <c r="T661" i="46"/>
  <c r="U661" i="46"/>
  <c r="B662" i="46"/>
  <c r="C662" i="46"/>
  <c r="D662" i="46"/>
  <c r="E662" i="46"/>
  <c r="F662" i="46"/>
  <c r="G662" i="46"/>
  <c r="H662" i="46"/>
  <c r="I662" i="46"/>
  <c r="J662" i="46"/>
  <c r="K662" i="46"/>
  <c r="L662" i="46"/>
  <c r="M662" i="46"/>
  <c r="N662" i="46"/>
  <c r="O662" i="46"/>
  <c r="P662" i="46"/>
  <c r="Q662" i="46"/>
  <c r="R662" i="46"/>
  <c r="S662" i="46"/>
  <c r="T662" i="46"/>
  <c r="U662" i="46"/>
  <c r="B663" i="46"/>
  <c r="C663" i="46"/>
  <c r="D663" i="46"/>
  <c r="E663" i="46"/>
  <c r="F663" i="46"/>
  <c r="G663" i="46"/>
  <c r="H663" i="46"/>
  <c r="I663" i="46"/>
  <c r="J663" i="46"/>
  <c r="K663" i="46"/>
  <c r="L663" i="46"/>
  <c r="M663" i="46"/>
  <c r="N663" i="46"/>
  <c r="O663" i="46"/>
  <c r="P663" i="46"/>
  <c r="Q663" i="46"/>
  <c r="R663" i="46"/>
  <c r="S663" i="46"/>
  <c r="T663" i="46"/>
  <c r="U663" i="46"/>
  <c r="B664" i="46"/>
  <c r="C664" i="46"/>
  <c r="D664" i="46"/>
  <c r="E664" i="46"/>
  <c r="F664" i="46"/>
  <c r="G664" i="46"/>
  <c r="H664" i="46"/>
  <c r="I664" i="46"/>
  <c r="J664" i="46"/>
  <c r="K664" i="46"/>
  <c r="L664" i="46"/>
  <c r="M664" i="46"/>
  <c r="N664" i="46"/>
  <c r="O664" i="46"/>
  <c r="P664" i="46"/>
  <c r="Q664" i="46"/>
  <c r="R664" i="46"/>
  <c r="S664" i="46"/>
  <c r="T664" i="46"/>
  <c r="U664" i="46"/>
  <c r="B665" i="46"/>
  <c r="C665" i="46"/>
  <c r="D665" i="46"/>
  <c r="E665" i="46"/>
  <c r="F665" i="46"/>
  <c r="G665" i="46"/>
  <c r="H665" i="46"/>
  <c r="I665" i="46"/>
  <c r="J665" i="46"/>
  <c r="K665" i="46"/>
  <c r="L665" i="46"/>
  <c r="M665" i="46"/>
  <c r="N665" i="46"/>
  <c r="O665" i="46"/>
  <c r="P665" i="46"/>
  <c r="Q665" i="46"/>
  <c r="R665" i="46"/>
  <c r="S665" i="46"/>
  <c r="T665" i="46"/>
  <c r="U665" i="46"/>
  <c r="B666" i="46"/>
  <c r="C666" i="46"/>
  <c r="D666" i="46"/>
  <c r="E666" i="46"/>
  <c r="F666" i="46"/>
  <c r="G666" i="46"/>
  <c r="H666" i="46"/>
  <c r="I666" i="46"/>
  <c r="J666" i="46"/>
  <c r="K666" i="46"/>
  <c r="L666" i="46"/>
  <c r="M666" i="46"/>
  <c r="N666" i="46"/>
  <c r="O666" i="46"/>
  <c r="P666" i="46"/>
  <c r="Q666" i="46"/>
  <c r="R666" i="46"/>
  <c r="S666" i="46"/>
  <c r="T666" i="46"/>
  <c r="U666" i="46"/>
  <c r="B667" i="46"/>
  <c r="C667" i="46"/>
  <c r="D667" i="46"/>
  <c r="E667" i="46"/>
  <c r="F667" i="46"/>
  <c r="G667" i="46"/>
  <c r="H667" i="46"/>
  <c r="I667" i="46"/>
  <c r="J667" i="46"/>
  <c r="K667" i="46"/>
  <c r="L667" i="46"/>
  <c r="M667" i="46"/>
  <c r="N667" i="46"/>
  <c r="O667" i="46"/>
  <c r="P667" i="46"/>
  <c r="Q667" i="46"/>
  <c r="R667" i="46"/>
  <c r="S667" i="46"/>
  <c r="T667" i="46"/>
  <c r="U667" i="46"/>
  <c r="B668" i="46"/>
  <c r="C668" i="46"/>
  <c r="D668" i="46"/>
  <c r="E668" i="46"/>
  <c r="F668" i="46"/>
  <c r="G668" i="46"/>
  <c r="H668" i="46"/>
  <c r="I668" i="46"/>
  <c r="J668" i="46"/>
  <c r="K668" i="46"/>
  <c r="L668" i="46"/>
  <c r="M668" i="46"/>
  <c r="N668" i="46"/>
  <c r="O668" i="46"/>
  <c r="P668" i="46"/>
  <c r="Q668" i="46"/>
  <c r="R668" i="46"/>
  <c r="S668" i="46"/>
  <c r="T668" i="46"/>
  <c r="U668" i="46"/>
  <c r="B669" i="46"/>
  <c r="C669" i="46"/>
  <c r="D669" i="46"/>
  <c r="E669" i="46"/>
  <c r="F669" i="46"/>
  <c r="G669" i="46"/>
  <c r="H669" i="46"/>
  <c r="I669" i="46"/>
  <c r="J669" i="46"/>
  <c r="K669" i="46"/>
  <c r="L669" i="46"/>
  <c r="M669" i="46"/>
  <c r="N669" i="46"/>
  <c r="O669" i="46"/>
  <c r="P669" i="46"/>
  <c r="Q669" i="46"/>
  <c r="R669" i="46"/>
  <c r="S669" i="46"/>
  <c r="T669" i="46"/>
  <c r="U669" i="46"/>
  <c r="B670" i="46"/>
  <c r="C670" i="46"/>
  <c r="D670" i="46"/>
  <c r="E670" i="46"/>
  <c r="F670" i="46"/>
  <c r="G670" i="46"/>
  <c r="H670" i="46"/>
  <c r="I670" i="46"/>
  <c r="J670" i="46"/>
  <c r="K670" i="46"/>
  <c r="L670" i="46"/>
  <c r="M670" i="46"/>
  <c r="N670" i="46"/>
  <c r="O670" i="46"/>
  <c r="P670" i="46"/>
  <c r="Q670" i="46"/>
  <c r="R670" i="46"/>
  <c r="S670" i="46"/>
  <c r="T670" i="46"/>
  <c r="U670" i="46"/>
  <c r="B671" i="46"/>
  <c r="C671" i="46"/>
  <c r="D671" i="46"/>
  <c r="E671" i="46"/>
  <c r="F671" i="46"/>
  <c r="G671" i="46"/>
  <c r="H671" i="46"/>
  <c r="I671" i="46"/>
  <c r="J671" i="46"/>
  <c r="K671" i="46"/>
  <c r="L671" i="46"/>
  <c r="M671" i="46"/>
  <c r="N671" i="46"/>
  <c r="O671" i="46"/>
  <c r="P671" i="46"/>
  <c r="Q671" i="46"/>
  <c r="R671" i="46"/>
  <c r="S671" i="46"/>
  <c r="T671" i="46"/>
  <c r="U671" i="46"/>
  <c r="B672" i="46"/>
  <c r="C672" i="46"/>
  <c r="D672" i="46"/>
  <c r="E672" i="46"/>
  <c r="F672" i="46"/>
  <c r="G672" i="46"/>
  <c r="H672" i="46"/>
  <c r="I672" i="46"/>
  <c r="J672" i="46"/>
  <c r="K672" i="46"/>
  <c r="L672" i="46"/>
  <c r="M672" i="46"/>
  <c r="N672" i="46"/>
  <c r="O672" i="46"/>
  <c r="P672" i="46"/>
  <c r="Q672" i="46"/>
  <c r="R672" i="46"/>
  <c r="S672" i="46"/>
  <c r="T672" i="46"/>
  <c r="U672" i="46"/>
  <c r="B673" i="46"/>
  <c r="C673" i="46"/>
  <c r="D673" i="46"/>
  <c r="E673" i="46"/>
  <c r="F673" i="46"/>
  <c r="G673" i="46"/>
  <c r="H673" i="46"/>
  <c r="I673" i="46"/>
  <c r="J673" i="46"/>
  <c r="K673" i="46"/>
  <c r="L673" i="46"/>
  <c r="M673" i="46"/>
  <c r="N673" i="46"/>
  <c r="O673" i="46"/>
  <c r="P673" i="46"/>
  <c r="Q673" i="46"/>
  <c r="R673" i="46"/>
  <c r="S673" i="46"/>
  <c r="T673" i="46"/>
  <c r="U673" i="46"/>
  <c r="B674" i="46"/>
  <c r="C674" i="46"/>
  <c r="D674" i="46"/>
  <c r="E674" i="46"/>
  <c r="F674" i="46"/>
  <c r="G674" i="46"/>
  <c r="H674" i="46"/>
  <c r="I674" i="46"/>
  <c r="J674" i="46"/>
  <c r="K674" i="46"/>
  <c r="L674" i="46"/>
  <c r="M674" i="46"/>
  <c r="N674" i="46"/>
  <c r="O674" i="46"/>
  <c r="P674" i="46"/>
  <c r="Q674" i="46"/>
  <c r="R674" i="46"/>
  <c r="S674" i="46"/>
  <c r="T674" i="46"/>
  <c r="U674" i="46"/>
  <c r="B675" i="46"/>
  <c r="C675" i="46"/>
  <c r="D675" i="46"/>
  <c r="E675" i="46"/>
  <c r="F675" i="46"/>
  <c r="G675" i="46"/>
  <c r="H675" i="46"/>
  <c r="I675" i="46"/>
  <c r="J675" i="46"/>
  <c r="K675" i="46"/>
  <c r="L675" i="46"/>
  <c r="M675" i="46"/>
  <c r="N675" i="46"/>
  <c r="O675" i="46"/>
  <c r="P675" i="46"/>
  <c r="Q675" i="46"/>
  <c r="R675" i="46"/>
  <c r="S675" i="46"/>
  <c r="T675" i="46"/>
  <c r="U675" i="46"/>
  <c r="B676" i="46"/>
  <c r="C676" i="46"/>
  <c r="D676" i="46"/>
  <c r="E676" i="46"/>
  <c r="F676" i="46"/>
  <c r="G676" i="46"/>
  <c r="H676" i="46"/>
  <c r="I676" i="46"/>
  <c r="J676" i="46"/>
  <c r="K676" i="46"/>
  <c r="L676" i="46"/>
  <c r="M676" i="46"/>
  <c r="N676" i="46"/>
  <c r="O676" i="46"/>
  <c r="P676" i="46"/>
  <c r="Q676" i="46"/>
  <c r="R676" i="46"/>
  <c r="S676" i="46"/>
  <c r="T676" i="46"/>
  <c r="U676" i="46"/>
  <c r="B677" i="46"/>
  <c r="C677" i="46"/>
  <c r="D677" i="46"/>
  <c r="E677" i="46"/>
  <c r="F677" i="46"/>
  <c r="G677" i="46"/>
  <c r="H677" i="46"/>
  <c r="I677" i="46"/>
  <c r="J677" i="46"/>
  <c r="K677" i="46"/>
  <c r="L677" i="46"/>
  <c r="M677" i="46"/>
  <c r="N677" i="46"/>
  <c r="O677" i="46"/>
  <c r="P677" i="46"/>
  <c r="Q677" i="46"/>
  <c r="R677" i="46"/>
  <c r="S677" i="46"/>
  <c r="T677" i="46"/>
  <c r="U677" i="46"/>
  <c r="B678" i="46"/>
  <c r="C678" i="46"/>
  <c r="D678" i="46"/>
  <c r="E678" i="46"/>
  <c r="F678" i="46"/>
  <c r="G678" i="46"/>
  <c r="H678" i="46"/>
  <c r="I678" i="46"/>
  <c r="J678" i="46"/>
  <c r="K678" i="46"/>
  <c r="L678" i="46"/>
  <c r="M678" i="46"/>
  <c r="N678" i="46"/>
  <c r="O678" i="46"/>
  <c r="P678" i="46"/>
  <c r="Q678" i="46"/>
  <c r="R678" i="46"/>
  <c r="S678" i="46"/>
  <c r="T678" i="46"/>
  <c r="U678" i="46"/>
  <c r="B679" i="46"/>
  <c r="C679" i="46"/>
  <c r="D679" i="46"/>
  <c r="E679" i="46"/>
  <c r="F679" i="46"/>
  <c r="G679" i="46"/>
  <c r="H679" i="46"/>
  <c r="I679" i="46"/>
  <c r="J679" i="46"/>
  <c r="K679" i="46"/>
  <c r="L679" i="46"/>
  <c r="M679" i="46"/>
  <c r="N679" i="46"/>
  <c r="O679" i="46"/>
  <c r="P679" i="46"/>
  <c r="Q679" i="46"/>
  <c r="R679" i="46"/>
  <c r="S679" i="46"/>
  <c r="T679" i="46"/>
  <c r="U679" i="46"/>
  <c r="B680" i="46"/>
  <c r="C680" i="46"/>
  <c r="D680" i="46"/>
  <c r="E680" i="46"/>
  <c r="F680" i="46"/>
  <c r="G680" i="46"/>
  <c r="H680" i="46"/>
  <c r="I680" i="46"/>
  <c r="J680" i="46"/>
  <c r="K680" i="46"/>
  <c r="L680" i="46"/>
  <c r="M680" i="46"/>
  <c r="N680" i="46"/>
  <c r="O680" i="46"/>
  <c r="P680" i="46"/>
  <c r="Q680" i="46"/>
  <c r="R680" i="46"/>
  <c r="S680" i="46"/>
  <c r="T680" i="46"/>
  <c r="U680" i="46"/>
  <c r="B681" i="46"/>
  <c r="C681" i="46"/>
  <c r="D681" i="46"/>
  <c r="E681" i="46"/>
  <c r="F681" i="46"/>
  <c r="G681" i="46"/>
  <c r="H681" i="46"/>
  <c r="I681" i="46"/>
  <c r="J681" i="46"/>
  <c r="K681" i="46"/>
  <c r="L681" i="46"/>
  <c r="M681" i="46"/>
  <c r="N681" i="46"/>
  <c r="O681" i="46"/>
  <c r="P681" i="46"/>
  <c r="Q681" i="46"/>
  <c r="R681" i="46"/>
  <c r="S681" i="46"/>
  <c r="T681" i="46"/>
  <c r="U681" i="46"/>
  <c r="B682" i="46"/>
  <c r="C682" i="46"/>
  <c r="D682" i="46"/>
  <c r="E682" i="46"/>
  <c r="F682" i="46"/>
  <c r="G682" i="46"/>
  <c r="H682" i="46"/>
  <c r="I682" i="46"/>
  <c r="J682" i="46"/>
  <c r="K682" i="46"/>
  <c r="L682" i="46"/>
  <c r="M682" i="46"/>
  <c r="N682" i="46"/>
  <c r="O682" i="46"/>
  <c r="P682" i="46"/>
  <c r="Q682" i="46"/>
  <c r="R682" i="46"/>
  <c r="S682" i="46"/>
  <c r="T682" i="46"/>
  <c r="U682" i="46"/>
  <c r="B683" i="46"/>
  <c r="C683" i="46"/>
  <c r="D683" i="46"/>
  <c r="E683" i="46"/>
  <c r="F683" i="46"/>
  <c r="G683" i="46"/>
  <c r="H683" i="46"/>
  <c r="I683" i="46"/>
  <c r="J683" i="46"/>
  <c r="K683" i="46"/>
  <c r="L683" i="46"/>
  <c r="M683" i="46"/>
  <c r="N683" i="46"/>
  <c r="O683" i="46"/>
  <c r="P683" i="46"/>
  <c r="Q683" i="46"/>
  <c r="R683" i="46"/>
  <c r="S683" i="46"/>
  <c r="T683" i="46"/>
  <c r="U683" i="46"/>
  <c r="B684" i="46"/>
  <c r="C684" i="46"/>
  <c r="D684" i="46"/>
  <c r="E684" i="46"/>
  <c r="F684" i="46"/>
  <c r="G684" i="46"/>
  <c r="H684" i="46"/>
  <c r="I684" i="46"/>
  <c r="J684" i="46"/>
  <c r="K684" i="46"/>
  <c r="L684" i="46"/>
  <c r="M684" i="46"/>
  <c r="N684" i="46"/>
  <c r="O684" i="46"/>
  <c r="P684" i="46"/>
  <c r="Q684" i="46"/>
  <c r="R684" i="46"/>
  <c r="S684" i="46"/>
  <c r="T684" i="46"/>
  <c r="U684" i="46"/>
  <c r="B685" i="46"/>
  <c r="C685" i="46"/>
  <c r="D685" i="46"/>
  <c r="E685" i="46"/>
  <c r="F685" i="46"/>
  <c r="G685" i="46"/>
  <c r="H685" i="46"/>
  <c r="I685" i="46"/>
  <c r="J685" i="46"/>
  <c r="K685" i="46"/>
  <c r="L685" i="46"/>
  <c r="M685" i="46"/>
  <c r="N685" i="46"/>
  <c r="O685" i="46"/>
  <c r="P685" i="46"/>
  <c r="Q685" i="46"/>
  <c r="R685" i="46"/>
  <c r="S685" i="46"/>
  <c r="T685" i="46"/>
  <c r="U685" i="46"/>
  <c r="B686" i="46"/>
  <c r="C686" i="46"/>
  <c r="D686" i="46"/>
  <c r="E686" i="46"/>
  <c r="F686" i="46"/>
  <c r="G686" i="46"/>
  <c r="H686" i="46"/>
  <c r="I686" i="46"/>
  <c r="J686" i="46"/>
  <c r="K686" i="46"/>
  <c r="L686" i="46"/>
  <c r="M686" i="46"/>
  <c r="N686" i="46"/>
  <c r="O686" i="46"/>
  <c r="P686" i="46"/>
  <c r="Q686" i="46"/>
  <c r="R686" i="46"/>
  <c r="S686" i="46"/>
  <c r="T686" i="46"/>
  <c r="U686" i="46"/>
  <c r="B687" i="46"/>
  <c r="C687" i="46"/>
  <c r="D687" i="46"/>
  <c r="E687" i="46"/>
  <c r="F687" i="46"/>
  <c r="G687" i="46"/>
  <c r="H687" i="46"/>
  <c r="I687" i="46"/>
  <c r="J687" i="46"/>
  <c r="K687" i="46"/>
  <c r="L687" i="46"/>
  <c r="M687" i="46"/>
  <c r="N687" i="46"/>
  <c r="O687" i="46"/>
  <c r="P687" i="46"/>
  <c r="Q687" i="46"/>
  <c r="R687" i="46"/>
  <c r="S687" i="46"/>
  <c r="T687" i="46"/>
  <c r="U687" i="46"/>
  <c r="B688" i="46"/>
  <c r="C688" i="46"/>
  <c r="D688" i="46"/>
  <c r="E688" i="46"/>
  <c r="F688" i="46"/>
  <c r="G688" i="46"/>
  <c r="H688" i="46"/>
  <c r="I688" i="46"/>
  <c r="J688" i="46"/>
  <c r="K688" i="46"/>
  <c r="L688" i="46"/>
  <c r="M688" i="46"/>
  <c r="N688" i="46"/>
  <c r="O688" i="46"/>
  <c r="P688" i="46"/>
  <c r="Q688" i="46"/>
  <c r="R688" i="46"/>
  <c r="S688" i="46"/>
  <c r="T688" i="46"/>
  <c r="U688" i="46"/>
  <c r="B689" i="46"/>
  <c r="C689" i="46"/>
  <c r="D689" i="46"/>
  <c r="E689" i="46"/>
  <c r="F689" i="46"/>
  <c r="G689" i="46"/>
  <c r="H689" i="46"/>
  <c r="I689" i="46"/>
  <c r="J689" i="46"/>
  <c r="K689" i="46"/>
  <c r="L689" i="46"/>
  <c r="M689" i="46"/>
  <c r="N689" i="46"/>
  <c r="O689" i="46"/>
  <c r="P689" i="46"/>
  <c r="Q689" i="46"/>
  <c r="R689" i="46"/>
  <c r="S689" i="46"/>
  <c r="T689" i="46"/>
  <c r="U689" i="46"/>
  <c r="B690" i="46"/>
  <c r="C690" i="46"/>
  <c r="D690" i="46"/>
  <c r="E690" i="46"/>
  <c r="F690" i="46"/>
  <c r="G690" i="46"/>
  <c r="H690" i="46"/>
  <c r="I690" i="46"/>
  <c r="J690" i="46"/>
  <c r="K690" i="46"/>
  <c r="L690" i="46"/>
  <c r="M690" i="46"/>
  <c r="N690" i="46"/>
  <c r="O690" i="46"/>
  <c r="P690" i="46"/>
  <c r="Q690" i="46"/>
  <c r="R690" i="46"/>
  <c r="S690" i="46"/>
  <c r="T690" i="46"/>
  <c r="U690" i="46"/>
  <c r="B691" i="46"/>
  <c r="C691" i="46"/>
  <c r="D691" i="46"/>
  <c r="E691" i="46"/>
  <c r="F691" i="46"/>
  <c r="G691" i="46"/>
  <c r="H691" i="46"/>
  <c r="I691" i="46"/>
  <c r="J691" i="46"/>
  <c r="K691" i="46"/>
  <c r="L691" i="46"/>
  <c r="M691" i="46"/>
  <c r="N691" i="46"/>
  <c r="O691" i="46"/>
  <c r="P691" i="46"/>
  <c r="Q691" i="46"/>
  <c r="R691" i="46"/>
  <c r="S691" i="46"/>
  <c r="T691" i="46"/>
  <c r="U691" i="46"/>
  <c r="B692" i="46"/>
  <c r="C692" i="46"/>
  <c r="D692" i="46"/>
  <c r="E692" i="46"/>
  <c r="F692" i="46"/>
  <c r="G692" i="46"/>
  <c r="H692" i="46"/>
  <c r="I692" i="46"/>
  <c r="J692" i="46"/>
  <c r="K692" i="46"/>
  <c r="L692" i="46"/>
  <c r="M692" i="46"/>
  <c r="N692" i="46"/>
  <c r="O692" i="46"/>
  <c r="P692" i="46"/>
  <c r="Q692" i="46"/>
  <c r="R692" i="46"/>
  <c r="S692" i="46"/>
  <c r="T692" i="46"/>
  <c r="U692" i="46"/>
  <c r="B693" i="46"/>
  <c r="C693" i="46"/>
  <c r="D693" i="46"/>
  <c r="E693" i="46"/>
  <c r="F693" i="46"/>
  <c r="G693" i="46"/>
  <c r="H693" i="46"/>
  <c r="I693" i="46"/>
  <c r="J693" i="46"/>
  <c r="K693" i="46"/>
  <c r="L693" i="46"/>
  <c r="M693" i="46"/>
  <c r="N693" i="46"/>
  <c r="O693" i="46"/>
  <c r="P693" i="46"/>
  <c r="Q693" i="46"/>
  <c r="R693" i="46"/>
  <c r="S693" i="46"/>
  <c r="T693" i="46"/>
  <c r="U693" i="46"/>
  <c r="B694" i="46"/>
  <c r="C694" i="46"/>
  <c r="D694" i="46"/>
  <c r="E694" i="46"/>
  <c r="F694" i="46"/>
  <c r="G694" i="46"/>
  <c r="H694" i="46"/>
  <c r="I694" i="46"/>
  <c r="J694" i="46"/>
  <c r="K694" i="46"/>
  <c r="L694" i="46"/>
  <c r="M694" i="46"/>
  <c r="N694" i="46"/>
  <c r="O694" i="46"/>
  <c r="P694" i="46"/>
  <c r="Q694" i="46"/>
  <c r="R694" i="46"/>
  <c r="S694" i="46"/>
  <c r="T694" i="46"/>
  <c r="U694" i="46"/>
  <c r="B695" i="46"/>
  <c r="C695" i="46"/>
  <c r="D695" i="46"/>
  <c r="E695" i="46"/>
  <c r="F695" i="46"/>
  <c r="G695" i="46"/>
  <c r="H695" i="46"/>
  <c r="I695" i="46"/>
  <c r="J695" i="46"/>
  <c r="K695" i="46"/>
  <c r="L695" i="46"/>
  <c r="M695" i="46"/>
  <c r="N695" i="46"/>
  <c r="O695" i="46"/>
  <c r="P695" i="46"/>
  <c r="Q695" i="46"/>
  <c r="R695" i="46"/>
  <c r="S695" i="46"/>
  <c r="T695" i="46"/>
  <c r="U695" i="46"/>
  <c r="B696" i="46"/>
  <c r="C696" i="46"/>
  <c r="D696" i="46"/>
  <c r="E696" i="46"/>
  <c r="F696" i="46"/>
  <c r="G696" i="46"/>
  <c r="H696" i="46"/>
  <c r="I696" i="46"/>
  <c r="J696" i="46"/>
  <c r="K696" i="46"/>
  <c r="L696" i="46"/>
  <c r="M696" i="46"/>
  <c r="N696" i="46"/>
  <c r="O696" i="46"/>
  <c r="P696" i="46"/>
  <c r="Q696" i="46"/>
  <c r="R696" i="46"/>
  <c r="S696" i="46"/>
  <c r="T696" i="46"/>
  <c r="U696" i="46"/>
  <c r="B697" i="46"/>
  <c r="C697" i="46"/>
  <c r="D697" i="46"/>
  <c r="E697" i="46"/>
  <c r="F697" i="46"/>
  <c r="G697" i="46"/>
  <c r="H697" i="46"/>
  <c r="I697" i="46"/>
  <c r="J697" i="46"/>
  <c r="K697" i="46"/>
  <c r="L697" i="46"/>
  <c r="M697" i="46"/>
  <c r="N697" i="46"/>
  <c r="O697" i="46"/>
  <c r="P697" i="46"/>
  <c r="Q697" i="46"/>
  <c r="R697" i="46"/>
  <c r="S697" i="46"/>
  <c r="T697" i="46"/>
  <c r="U697" i="46"/>
  <c r="B698" i="46"/>
  <c r="C698" i="46"/>
  <c r="D698" i="46"/>
  <c r="E698" i="46"/>
  <c r="F698" i="46"/>
  <c r="G698" i="46"/>
  <c r="H698" i="46"/>
  <c r="I698" i="46"/>
  <c r="J698" i="46"/>
  <c r="K698" i="46"/>
  <c r="L698" i="46"/>
  <c r="M698" i="46"/>
  <c r="N698" i="46"/>
  <c r="O698" i="46"/>
  <c r="P698" i="46"/>
  <c r="Q698" i="46"/>
  <c r="R698" i="46"/>
  <c r="S698" i="46"/>
  <c r="T698" i="46"/>
  <c r="U698" i="46"/>
  <c r="B699" i="46"/>
  <c r="C699" i="46"/>
  <c r="D699" i="46"/>
  <c r="E699" i="46"/>
  <c r="F699" i="46"/>
  <c r="G699" i="46"/>
  <c r="H699" i="46"/>
  <c r="I699" i="46"/>
  <c r="J699" i="46"/>
  <c r="K699" i="46"/>
  <c r="L699" i="46"/>
  <c r="M699" i="46"/>
  <c r="N699" i="46"/>
  <c r="O699" i="46"/>
  <c r="P699" i="46"/>
  <c r="Q699" i="46"/>
  <c r="R699" i="46"/>
  <c r="S699" i="46"/>
  <c r="T699" i="46"/>
  <c r="U699" i="46"/>
  <c r="B700" i="46"/>
  <c r="C700" i="46"/>
  <c r="D700" i="46"/>
  <c r="E700" i="46"/>
  <c r="F700" i="46"/>
  <c r="G700" i="46"/>
  <c r="H700" i="46"/>
  <c r="I700" i="46"/>
  <c r="J700" i="46"/>
  <c r="K700" i="46"/>
  <c r="L700" i="46"/>
  <c r="M700" i="46"/>
  <c r="N700" i="46"/>
  <c r="O700" i="46"/>
  <c r="P700" i="46"/>
  <c r="Q700" i="46"/>
  <c r="R700" i="46"/>
  <c r="S700" i="46"/>
  <c r="T700" i="46"/>
  <c r="U700" i="46"/>
  <c r="B701" i="46"/>
  <c r="C701" i="46"/>
  <c r="D701" i="46"/>
  <c r="E701" i="46"/>
  <c r="F701" i="46"/>
  <c r="G701" i="46"/>
  <c r="H701" i="46"/>
  <c r="I701" i="46"/>
  <c r="J701" i="46"/>
  <c r="K701" i="46"/>
  <c r="L701" i="46"/>
  <c r="M701" i="46"/>
  <c r="N701" i="46"/>
  <c r="O701" i="46"/>
  <c r="P701" i="46"/>
  <c r="Q701" i="46"/>
  <c r="R701" i="46"/>
  <c r="S701" i="46"/>
  <c r="T701" i="46"/>
  <c r="U701" i="46"/>
  <c r="B702" i="46"/>
  <c r="C702" i="46"/>
  <c r="D702" i="46"/>
  <c r="E702" i="46"/>
  <c r="F702" i="46"/>
  <c r="G702" i="46"/>
  <c r="H702" i="46"/>
  <c r="I702" i="46"/>
  <c r="J702" i="46"/>
  <c r="K702" i="46"/>
  <c r="L702" i="46"/>
  <c r="M702" i="46"/>
  <c r="N702" i="46"/>
  <c r="O702" i="46"/>
  <c r="P702" i="46"/>
  <c r="Q702" i="46"/>
  <c r="R702" i="46"/>
  <c r="S702" i="46"/>
  <c r="T702" i="46"/>
  <c r="U702" i="46"/>
  <c r="B703" i="46"/>
  <c r="C703" i="46"/>
  <c r="D703" i="46"/>
  <c r="E703" i="46"/>
  <c r="F703" i="46"/>
  <c r="G703" i="46"/>
  <c r="H703" i="46"/>
  <c r="I703" i="46"/>
  <c r="J703" i="46"/>
  <c r="K703" i="46"/>
  <c r="L703" i="46"/>
  <c r="M703" i="46"/>
  <c r="N703" i="46"/>
  <c r="O703" i="46"/>
  <c r="P703" i="46"/>
  <c r="Q703" i="46"/>
  <c r="R703" i="46"/>
  <c r="S703" i="46"/>
  <c r="T703" i="46"/>
  <c r="U703" i="46"/>
  <c r="B704" i="46"/>
  <c r="C704" i="46"/>
  <c r="D704" i="46"/>
  <c r="E704" i="46"/>
  <c r="F704" i="46"/>
  <c r="G704" i="46"/>
  <c r="H704" i="46"/>
  <c r="I704" i="46"/>
  <c r="J704" i="46"/>
  <c r="K704" i="46"/>
  <c r="L704" i="46"/>
  <c r="M704" i="46"/>
  <c r="N704" i="46"/>
  <c r="O704" i="46"/>
  <c r="P704" i="46"/>
  <c r="Q704" i="46"/>
  <c r="R704" i="46"/>
  <c r="S704" i="46"/>
  <c r="T704" i="46"/>
  <c r="U704" i="46"/>
  <c r="B705" i="46"/>
  <c r="C705" i="46"/>
  <c r="D705" i="46"/>
  <c r="E705" i="46"/>
  <c r="F705" i="46"/>
  <c r="G705" i="46"/>
  <c r="H705" i="46"/>
  <c r="I705" i="46"/>
  <c r="J705" i="46"/>
  <c r="K705" i="46"/>
  <c r="L705" i="46"/>
  <c r="M705" i="46"/>
  <c r="N705" i="46"/>
  <c r="O705" i="46"/>
  <c r="P705" i="46"/>
  <c r="Q705" i="46"/>
  <c r="R705" i="46"/>
  <c r="S705" i="46"/>
  <c r="T705" i="46"/>
  <c r="U705" i="46"/>
  <c r="B706" i="46"/>
  <c r="C706" i="46"/>
  <c r="D706" i="46"/>
  <c r="E706" i="46"/>
  <c r="F706" i="46"/>
  <c r="G706" i="46"/>
  <c r="H706" i="46"/>
  <c r="I706" i="46"/>
  <c r="J706" i="46"/>
  <c r="K706" i="46"/>
  <c r="L706" i="46"/>
  <c r="M706" i="46"/>
  <c r="N706" i="46"/>
  <c r="O706" i="46"/>
  <c r="P706" i="46"/>
  <c r="Q706" i="46"/>
  <c r="R706" i="46"/>
  <c r="S706" i="46"/>
  <c r="T706" i="46"/>
  <c r="U706" i="46"/>
  <c r="B707" i="46"/>
  <c r="C707" i="46"/>
  <c r="D707" i="46"/>
  <c r="E707" i="46"/>
  <c r="F707" i="46"/>
  <c r="G707" i="46"/>
  <c r="H707" i="46"/>
  <c r="I707" i="46"/>
  <c r="J707" i="46"/>
  <c r="K707" i="46"/>
  <c r="L707" i="46"/>
  <c r="M707" i="46"/>
  <c r="N707" i="46"/>
  <c r="O707" i="46"/>
  <c r="P707" i="46"/>
  <c r="Q707" i="46"/>
  <c r="R707" i="46"/>
  <c r="S707" i="46"/>
  <c r="T707" i="46"/>
  <c r="U707" i="46"/>
  <c r="B708" i="46"/>
  <c r="C708" i="46"/>
  <c r="D708" i="46"/>
  <c r="E708" i="46"/>
  <c r="F708" i="46"/>
  <c r="G708" i="46"/>
  <c r="H708" i="46"/>
  <c r="I708" i="46"/>
  <c r="J708" i="46"/>
  <c r="K708" i="46"/>
  <c r="L708" i="46"/>
  <c r="M708" i="46"/>
  <c r="N708" i="46"/>
  <c r="O708" i="46"/>
  <c r="P708" i="46"/>
  <c r="Q708" i="46"/>
  <c r="R708" i="46"/>
  <c r="S708" i="46"/>
  <c r="T708" i="46"/>
  <c r="U708" i="46"/>
  <c r="B709" i="46"/>
  <c r="C709" i="46"/>
  <c r="D709" i="46"/>
  <c r="E709" i="46"/>
  <c r="F709" i="46"/>
  <c r="G709" i="46"/>
  <c r="H709" i="46"/>
  <c r="I709" i="46"/>
  <c r="J709" i="46"/>
  <c r="K709" i="46"/>
  <c r="L709" i="46"/>
  <c r="M709" i="46"/>
  <c r="N709" i="46"/>
  <c r="O709" i="46"/>
  <c r="P709" i="46"/>
  <c r="Q709" i="46"/>
  <c r="R709" i="46"/>
  <c r="S709" i="46"/>
  <c r="T709" i="46"/>
  <c r="U709" i="46"/>
  <c r="B710" i="46"/>
  <c r="C710" i="46"/>
  <c r="D710" i="46"/>
  <c r="E710" i="46"/>
  <c r="F710" i="46"/>
  <c r="G710" i="46"/>
  <c r="H710" i="46"/>
  <c r="I710" i="46"/>
  <c r="J710" i="46"/>
  <c r="K710" i="46"/>
  <c r="L710" i="46"/>
  <c r="M710" i="46"/>
  <c r="N710" i="46"/>
  <c r="O710" i="46"/>
  <c r="P710" i="46"/>
  <c r="Q710" i="46"/>
  <c r="R710" i="46"/>
  <c r="S710" i="46"/>
  <c r="T710" i="46"/>
  <c r="U710" i="46"/>
  <c r="B711" i="46"/>
  <c r="C711" i="46"/>
  <c r="D711" i="46"/>
  <c r="E711" i="46"/>
  <c r="F711" i="46"/>
  <c r="G711" i="46"/>
  <c r="H711" i="46"/>
  <c r="I711" i="46"/>
  <c r="J711" i="46"/>
  <c r="K711" i="46"/>
  <c r="L711" i="46"/>
  <c r="M711" i="46"/>
  <c r="N711" i="46"/>
  <c r="O711" i="46"/>
  <c r="P711" i="46"/>
  <c r="Q711" i="46"/>
  <c r="R711" i="46"/>
  <c r="S711" i="46"/>
  <c r="T711" i="46"/>
  <c r="U711" i="46"/>
  <c r="B712" i="46"/>
  <c r="C712" i="46"/>
  <c r="D712" i="46"/>
  <c r="E712" i="46"/>
  <c r="F712" i="46"/>
  <c r="G712" i="46"/>
  <c r="H712" i="46"/>
  <c r="I712" i="46"/>
  <c r="J712" i="46"/>
  <c r="K712" i="46"/>
  <c r="L712" i="46"/>
  <c r="M712" i="46"/>
  <c r="N712" i="46"/>
  <c r="O712" i="46"/>
  <c r="P712" i="46"/>
  <c r="Q712" i="46"/>
  <c r="R712" i="46"/>
  <c r="S712" i="46"/>
  <c r="T712" i="46"/>
  <c r="U712" i="46"/>
  <c r="B713" i="46"/>
  <c r="C713" i="46"/>
  <c r="D713" i="46"/>
  <c r="E713" i="46"/>
  <c r="F713" i="46"/>
  <c r="G713" i="46"/>
  <c r="H713" i="46"/>
  <c r="I713" i="46"/>
  <c r="J713" i="46"/>
  <c r="K713" i="46"/>
  <c r="L713" i="46"/>
  <c r="M713" i="46"/>
  <c r="N713" i="46"/>
  <c r="O713" i="46"/>
  <c r="P713" i="46"/>
  <c r="Q713" i="46"/>
  <c r="R713" i="46"/>
  <c r="S713" i="46"/>
  <c r="T713" i="46"/>
  <c r="U713" i="46"/>
  <c r="B714" i="46"/>
  <c r="C714" i="46"/>
  <c r="D714" i="46"/>
  <c r="E714" i="46"/>
  <c r="F714" i="46"/>
  <c r="G714" i="46"/>
  <c r="H714" i="46"/>
  <c r="I714" i="46"/>
  <c r="J714" i="46"/>
  <c r="K714" i="46"/>
  <c r="L714" i="46"/>
  <c r="M714" i="46"/>
  <c r="N714" i="46"/>
  <c r="O714" i="46"/>
  <c r="P714" i="46"/>
  <c r="Q714" i="46"/>
  <c r="R714" i="46"/>
  <c r="S714" i="46"/>
  <c r="T714" i="46"/>
  <c r="U714" i="46"/>
  <c r="B715" i="46"/>
  <c r="C715" i="46"/>
  <c r="D715" i="46"/>
  <c r="E715" i="46"/>
  <c r="F715" i="46"/>
  <c r="G715" i="46"/>
  <c r="H715" i="46"/>
  <c r="I715" i="46"/>
  <c r="J715" i="46"/>
  <c r="K715" i="46"/>
  <c r="L715" i="46"/>
  <c r="M715" i="46"/>
  <c r="N715" i="46"/>
  <c r="O715" i="46"/>
  <c r="P715" i="46"/>
  <c r="Q715" i="46"/>
  <c r="R715" i="46"/>
  <c r="S715" i="46"/>
  <c r="T715" i="46"/>
  <c r="U715" i="46"/>
  <c r="B716" i="46"/>
  <c r="C716" i="46"/>
  <c r="D716" i="46"/>
  <c r="E716" i="46"/>
  <c r="F716" i="46"/>
  <c r="G716" i="46"/>
  <c r="H716" i="46"/>
  <c r="I716" i="46"/>
  <c r="J716" i="46"/>
  <c r="K716" i="46"/>
  <c r="L716" i="46"/>
  <c r="M716" i="46"/>
  <c r="N716" i="46"/>
  <c r="O716" i="46"/>
  <c r="P716" i="46"/>
  <c r="Q716" i="46"/>
  <c r="R716" i="46"/>
  <c r="S716" i="46"/>
  <c r="T716" i="46"/>
  <c r="U716" i="46"/>
  <c r="B717" i="46"/>
  <c r="C717" i="46"/>
  <c r="D717" i="46"/>
  <c r="E717" i="46"/>
  <c r="F717" i="46"/>
  <c r="G717" i="46"/>
  <c r="H717" i="46"/>
  <c r="I717" i="46"/>
  <c r="J717" i="46"/>
  <c r="K717" i="46"/>
  <c r="L717" i="46"/>
  <c r="M717" i="46"/>
  <c r="N717" i="46"/>
  <c r="O717" i="46"/>
  <c r="P717" i="46"/>
  <c r="Q717" i="46"/>
  <c r="R717" i="46"/>
  <c r="S717" i="46"/>
  <c r="T717" i="46"/>
  <c r="U717" i="46"/>
  <c r="B718" i="46"/>
  <c r="C718" i="46"/>
  <c r="D718" i="46"/>
  <c r="E718" i="46"/>
  <c r="F718" i="46"/>
  <c r="G718" i="46"/>
  <c r="H718" i="46"/>
  <c r="I718" i="46"/>
  <c r="J718" i="46"/>
  <c r="K718" i="46"/>
  <c r="L718" i="46"/>
  <c r="M718" i="46"/>
  <c r="N718" i="46"/>
  <c r="O718" i="46"/>
  <c r="P718" i="46"/>
  <c r="Q718" i="46"/>
  <c r="R718" i="46"/>
  <c r="S718" i="46"/>
  <c r="T718" i="46"/>
  <c r="U718" i="46"/>
  <c r="B719" i="46"/>
  <c r="C719" i="46"/>
  <c r="D719" i="46"/>
  <c r="E719" i="46"/>
  <c r="F719" i="46"/>
  <c r="G719" i="46"/>
  <c r="H719" i="46"/>
  <c r="I719" i="46"/>
  <c r="J719" i="46"/>
  <c r="K719" i="46"/>
  <c r="L719" i="46"/>
  <c r="M719" i="46"/>
  <c r="N719" i="46"/>
  <c r="O719" i="46"/>
  <c r="P719" i="46"/>
  <c r="Q719" i="46"/>
  <c r="R719" i="46"/>
  <c r="S719" i="46"/>
  <c r="T719" i="46"/>
  <c r="U719" i="46"/>
  <c r="B720" i="46"/>
  <c r="C720" i="46"/>
  <c r="D720" i="46"/>
  <c r="E720" i="46"/>
  <c r="F720" i="46"/>
  <c r="G720" i="46"/>
  <c r="H720" i="46"/>
  <c r="I720" i="46"/>
  <c r="J720" i="46"/>
  <c r="K720" i="46"/>
  <c r="L720" i="46"/>
  <c r="M720" i="46"/>
  <c r="N720" i="46"/>
  <c r="O720" i="46"/>
  <c r="P720" i="46"/>
  <c r="Q720" i="46"/>
  <c r="R720" i="46"/>
  <c r="S720" i="46"/>
  <c r="T720" i="46"/>
  <c r="U720" i="46"/>
  <c r="B721" i="46"/>
  <c r="C721" i="46"/>
  <c r="D721" i="46"/>
  <c r="E721" i="46"/>
  <c r="F721" i="46"/>
  <c r="G721" i="46"/>
  <c r="H721" i="46"/>
  <c r="I721" i="46"/>
  <c r="J721" i="46"/>
  <c r="K721" i="46"/>
  <c r="L721" i="46"/>
  <c r="M721" i="46"/>
  <c r="N721" i="46"/>
  <c r="O721" i="46"/>
  <c r="P721" i="46"/>
  <c r="Q721" i="46"/>
  <c r="R721" i="46"/>
  <c r="S721" i="46"/>
  <c r="T721" i="46"/>
  <c r="U721" i="46"/>
  <c r="B722" i="46"/>
  <c r="C722" i="46"/>
  <c r="D722" i="46"/>
  <c r="E722" i="46"/>
  <c r="F722" i="46"/>
  <c r="G722" i="46"/>
  <c r="H722" i="46"/>
  <c r="I722" i="46"/>
  <c r="J722" i="46"/>
  <c r="K722" i="46"/>
  <c r="L722" i="46"/>
  <c r="M722" i="46"/>
  <c r="N722" i="46"/>
  <c r="O722" i="46"/>
  <c r="P722" i="46"/>
  <c r="Q722" i="46"/>
  <c r="R722" i="46"/>
  <c r="S722" i="46"/>
  <c r="T722" i="46"/>
  <c r="U722" i="46"/>
  <c r="B723" i="46"/>
  <c r="C723" i="46"/>
  <c r="D723" i="46"/>
  <c r="E723" i="46"/>
  <c r="F723" i="46"/>
  <c r="G723" i="46"/>
  <c r="H723" i="46"/>
  <c r="I723" i="46"/>
  <c r="J723" i="46"/>
  <c r="K723" i="46"/>
  <c r="L723" i="46"/>
  <c r="M723" i="46"/>
  <c r="N723" i="46"/>
  <c r="O723" i="46"/>
  <c r="P723" i="46"/>
  <c r="Q723" i="46"/>
  <c r="R723" i="46"/>
  <c r="S723" i="46"/>
  <c r="T723" i="46"/>
  <c r="U723" i="46"/>
  <c r="B724" i="46"/>
  <c r="C724" i="46"/>
  <c r="D724" i="46"/>
  <c r="E724" i="46"/>
  <c r="F724" i="46"/>
  <c r="G724" i="46"/>
  <c r="H724" i="46"/>
  <c r="I724" i="46"/>
  <c r="J724" i="46"/>
  <c r="K724" i="46"/>
  <c r="L724" i="46"/>
  <c r="M724" i="46"/>
  <c r="N724" i="46"/>
  <c r="O724" i="46"/>
  <c r="P724" i="46"/>
  <c r="Q724" i="46"/>
  <c r="R724" i="46"/>
  <c r="S724" i="46"/>
  <c r="T724" i="46"/>
  <c r="U724" i="46"/>
  <c r="B725" i="46"/>
  <c r="C725" i="46"/>
  <c r="D725" i="46"/>
  <c r="E725" i="46"/>
  <c r="F725" i="46"/>
  <c r="G725" i="46"/>
  <c r="H725" i="46"/>
  <c r="I725" i="46"/>
  <c r="J725" i="46"/>
  <c r="K725" i="46"/>
  <c r="L725" i="46"/>
  <c r="M725" i="46"/>
  <c r="N725" i="46"/>
  <c r="O725" i="46"/>
  <c r="P725" i="46"/>
  <c r="Q725" i="46"/>
  <c r="R725" i="46"/>
  <c r="S725" i="46"/>
  <c r="T725" i="46"/>
  <c r="U725" i="46"/>
  <c r="B726" i="46"/>
  <c r="C726" i="46"/>
  <c r="D726" i="46"/>
  <c r="E726" i="46"/>
  <c r="F726" i="46"/>
  <c r="G726" i="46"/>
  <c r="H726" i="46"/>
  <c r="I726" i="46"/>
  <c r="J726" i="46"/>
  <c r="K726" i="46"/>
  <c r="L726" i="46"/>
  <c r="M726" i="46"/>
  <c r="N726" i="46"/>
  <c r="O726" i="46"/>
  <c r="P726" i="46"/>
  <c r="Q726" i="46"/>
  <c r="R726" i="46"/>
  <c r="S726" i="46"/>
  <c r="T726" i="46"/>
  <c r="U726" i="46"/>
  <c r="B727" i="46"/>
  <c r="C727" i="46"/>
  <c r="D727" i="46"/>
  <c r="E727" i="46"/>
  <c r="F727" i="46"/>
  <c r="G727" i="46"/>
  <c r="H727" i="46"/>
  <c r="I727" i="46"/>
  <c r="J727" i="46"/>
  <c r="K727" i="46"/>
  <c r="L727" i="46"/>
  <c r="M727" i="46"/>
  <c r="N727" i="46"/>
  <c r="O727" i="46"/>
  <c r="P727" i="46"/>
  <c r="Q727" i="46"/>
  <c r="R727" i="46"/>
  <c r="S727" i="46"/>
  <c r="T727" i="46"/>
  <c r="U727" i="46"/>
  <c r="B728" i="46"/>
  <c r="C728" i="46"/>
  <c r="D728" i="46"/>
  <c r="E728" i="46"/>
  <c r="F728" i="46"/>
  <c r="G728" i="46"/>
  <c r="H728" i="46"/>
  <c r="I728" i="46"/>
  <c r="J728" i="46"/>
  <c r="K728" i="46"/>
  <c r="L728" i="46"/>
  <c r="M728" i="46"/>
  <c r="N728" i="46"/>
  <c r="O728" i="46"/>
  <c r="P728" i="46"/>
  <c r="Q728" i="46"/>
  <c r="R728" i="46"/>
  <c r="S728" i="46"/>
  <c r="T728" i="46"/>
  <c r="U728" i="46"/>
  <c r="B729" i="46"/>
  <c r="C729" i="46"/>
  <c r="D729" i="46"/>
  <c r="E729" i="46"/>
  <c r="F729" i="46"/>
  <c r="G729" i="46"/>
  <c r="H729" i="46"/>
  <c r="I729" i="46"/>
  <c r="J729" i="46"/>
  <c r="K729" i="46"/>
  <c r="L729" i="46"/>
  <c r="M729" i="46"/>
  <c r="N729" i="46"/>
  <c r="O729" i="46"/>
  <c r="P729" i="46"/>
  <c r="Q729" i="46"/>
  <c r="R729" i="46"/>
  <c r="S729" i="46"/>
  <c r="T729" i="46"/>
  <c r="U729" i="46"/>
  <c r="B730" i="46"/>
  <c r="C730" i="46"/>
  <c r="D730" i="46"/>
  <c r="E730" i="46"/>
  <c r="F730" i="46"/>
  <c r="G730" i="46"/>
  <c r="H730" i="46"/>
  <c r="I730" i="46"/>
  <c r="J730" i="46"/>
  <c r="K730" i="46"/>
  <c r="L730" i="46"/>
  <c r="M730" i="46"/>
  <c r="N730" i="46"/>
  <c r="O730" i="46"/>
  <c r="P730" i="46"/>
  <c r="Q730" i="46"/>
  <c r="R730" i="46"/>
  <c r="S730" i="46"/>
  <c r="T730" i="46"/>
  <c r="U730" i="46"/>
  <c r="B731" i="46"/>
  <c r="C731" i="46"/>
  <c r="D731" i="46"/>
  <c r="E731" i="46"/>
  <c r="F731" i="46"/>
  <c r="G731" i="46"/>
  <c r="H731" i="46"/>
  <c r="I731" i="46"/>
  <c r="J731" i="46"/>
  <c r="K731" i="46"/>
  <c r="L731" i="46"/>
  <c r="M731" i="46"/>
  <c r="N731" i="46"/>
  <c r="O731" i="46"/>
  <c r="P731" i="46"/>
  <c r="Q731" i="46"/>
  <c r="R731" i="46"/>
  <c r="S731" i="46"/>
  <c r="T731" i="46"/>
  <c r="U731" i="46"/>
  <c r="B732" i="46"/>
  <c r="C732" i="46"/>
  <c r="D732" i="46"/>
  <c r="E732" i="46"/>
  <c r="F732" i="46"/>
  <c r="G732" i="46"/>
  <c r="H732" i="46"/>
  <c r="I732" i="46"/>
  <c r="J732" i="46"/>
  <c r="K732" i="46"/>
  <c r="L732" i="46"/>
  <c r="M732" i="46"/>
  <c r="N732" i="46"/>
  <c r="O732" i="46"/>
  <c r="P732" i="46"/>
  <c r="Q732" i="46"/>
  <c r="R732" i="46"/>
  <c r="S732" i="46"/>
  <c r="T732" i="46"/>
  <c r="U732" i="46"/>
  <c r="B733" i="46"/>
  <c r="C733" i="46"/>
  <c r="D733" i="46"/>
  <c r="E733" i="46"/>
  <c r="F733" i="46"/>
  <c r="G733" i="46"/>
  <c r="H733" i="46"/>
  <c r="I733" i="46"/>
  <c r="J733" i="46"/>
  <c r="K733" i="46"/>
  <c r="L733" i="46"/>
  <c r="M733" i="46"/>
  <c r="N733" i="46"/>
  <c r="O733" i="46"/>
  <c r="P733" i="46"/>
  <c r="Q733" i="46"/>
  <c r="R733" i="46"/>
  <c r="S733" i="46"/>
  <c r="T733" i="46"/>
  <c r="U733" i="46"/>
  <c r="B734" i="46"/>
  <c r="C734" i="46"/>
  <c r="D734" i="46"/>
  <c r="E734" i="46"/>
  <c r="F734" i="46"/>
  <c r="G734" i="46"/>
  <c r="H734" i="46"/>
  <c r="I734" i="46"/>
  <c r="J734" i="46"/>
  <c r="K734" i="46"/>
  <c r="L734" i="46"/>
  <c r="M734" i="46"/>
  <c r="N734" i="46"/>
  <c r="O734" i="46"/>
  <c r="P734" i="46"/>
  <c r="Q734" i="46"/>
  <c r="R734" i="46"/>
  <c r="S734" i="46"/>
  <c r="T734" i="46"/>
  <c r="U734" i="46"/>
  <c r="B735" i="46"/>
  <c r="C735" i="46"/>
  <c r="D735" i="46"/>
  <c r="E735" i="46"/>
  <c r="F735" i="46"/>
  <c r="G735" i="46"/>
  <c r="H735" i="46"/>
  <c r="I735" i="46"/>
  <c r="J735" i="46"/>
  <c r="K735" i="46"/>
  <c r="L735" i="46"/>
  <c r="M735" i="46"/>
  <c r="N735" i="46"/>
  <c r="O735" i="46"/>
  <c r="P735" i="46"/>
  <c r="Q735" i="46"/>
  <c r="R735" i="46"/>
  <c r="S735" i="46"/>
  <c r="T735" i="46"/>
  <c r="U735" i="46"/>
  <c r="B736" i="46"/>
  <c r="C736" i="46"/>
  <c r="D736" i="46"/>
  <c r="E736" i="46"/>
  <c r="F736" i="46"/>
  <c r="G736" i="46"/>
  <c r="H736" i="46"/>
  <c r="I736" i="46"/>
  <c r="J736" i="46"/>
  <c r="K736" i="46"/>
  <c r="L736" i="46"/>
  <c r="M736" i="46"/>
  <c r="N736" i="46"/>
  <c r="O736" i="46"/>
  <c r="P736" i="46"/>
  <c r="Q736" i="46"/>
  <c r="R736" i="46"/>
  <c r="S736" i="46"/>
  <c r="T736" i="46"/>
  <c r="U736" i="46"/>
  <c r="B737" i="46"/>
  <c r="C737" i="46"/>
  <c r="D737" i="46"/>
  <c r="E737" i="46"/>
  <c r="F737" i="46"/>
  <c r="G737" i="46"/>
  <c r="H737" i="46"/>
  <c r="I737" i="46"/>
  <c r="J737" i="46"/>
  <c r="K737" i="46"/>
  <c r="L737" i="46"/>
  <c r="M737" i="46"/>
  <c r="N737" i="46"/>
  <c r="O737" i="46"/>
  <c r="P737" i="46"/>
  <c r="Q737" i="46"/>
  <c r="R737" i="46"/>
  <c r="S737" i="46"/>
  <c r="T737" i="46"/>
  <c r="U737" i="46"/>
  <c r="B738" i="46"/>
  <c r="C738" i="46"/>
  <c r="D738" i="46"/>
  <c r="E738" i="46"/>
  <c r="F738" i="46"/>
  <c r="G738" i="46"/>
  <c r="H738" i="46"/>
  <c r="I738" i="46"/>
  <c r="J738" i="46"/>
  <c r="K738" i="46"/>
  <c r="L738" i="46"/>
  <c r="M738" i="46"/>
  <c r="N738" i="46"/>
  <c r="O738" i="46"/>
  <c r="P738" i="46"/>
  <c r="Q738" i="46"/>
  <c r="R738" i="46"/>
  <c r="S738" i="46"/>
  <c r="T738" i="46"/>
  <c r="U738" i="46"/>
  <c r="B739" i="46"/>
  <c r="C739" i="46"/>
  <c r="D739" i="46"/>
  <c r="E739" i="46"/>
  <c r="F739" i="46"/>
  <c r="G739" i="46"/>
  <c r="H739" i="46"/>
  <c r="I739" i="46"/>
  <c r="J739" i="46"/>
  <c r="K739" i="46"/>
  <c r="L739" i="46"/>
  <c r="M739" i="46"/>
  <c r="N739" i="46"/>
  <c r="O739" i="46"/>
  <c r="P739" i="46"/>
  <c r="Q739" i="46"/>
  <c r="R739" i="46"/>
  <c r="S739" i="46"/>
  <c r="T739" i="46"/>
  <c r="U739" i="46"/>
  <c r="B740" i="46"/>
  <c r="C740" i="46"/>
  <c r="D740" i="46"/>
  <c r="E740" i="46"/>
  <c r="F740" i="46"/>
  <c r="G740" i="46"/>
  <c r="H740" i="46"/>
  <c r="I740" i="46"/>
  <c r="J740" i="46"/>
  <c r="K740" i="46"/>
  <c r="L740" i="46"/>
  <c r="M740" i="46"/>
  <c r="N740" i="46"/>
  <c r="O740" i="46"/>
  <c r="P740" i="46"/>
  <c r="Q740" i="46"/>
  <c r="R740" i="46"/>
  <c r="S740" i="46"/>
  <c r="T740" i="46"/>
  <c r="U740" i="46"/>
  <c r="B741" i="46"/>
  <c r="C741" i="46"/>
  <c r="D741" i="46"/>
  <c r="E741" i="46"/>
  <c r="F741" i="46"/>
  <c r="G741" i="46"/>
  <c r="H741" i="46"/>
  <c r="I741" i="46"/>
  <c r="J741" i="46"/>
  <c r="K741" i="46"/>
  <c r="L741" i="46"/>
  <c r="M741" i="46"/>
  <c r="N741" i="46"/>
  <c r="O741" i="46"/>
  <c r="P741" i="46"/>
  <c r="Q741" i="46"/>
  <c r="R741" i="46"/>
  <c r="S741" i="46"/>
  <c r="T741" i="46"/>
  <c r="U741" i="46"/>
  <c r="B742" i="46"/>
  <c r="C742" i="46"/>
  <c r="D742" i="46"/>
  <c r="E742" i="46"/>
  <c r="F742" i="46"/>
  <c r="G742" i="46"/>
  <c r="H742" i="46"/>
  <c r="I742" i="46"/>
  <c r="J742" i="46"/>
  <c r="K742" i="46"/>
  <c r="L742" i="46"/>
  <c r="M742" i="46"/>
  <c r="N742" i="46"/>
  <c r="O742" i="46"/>
  <c r="P742" i="46"/>
  <c r="Q742" i="46"/>
  <c r="R742" i="46"/>
  <c r="S742" i="46"/>
  <c r="T742" i="46"/>
  <c r="U742" i="46"/>
  <c r="B743" i="46"/>
  <c r="C743" i="46"/>
  <c r="D743" i="46"/>
  <c r="E743" i="46"/>
  <c r="F743" i="46"/>
  <c r="G743" i="46"/>
  <c r="H743" i="46"/>
  <c r="I743" i="46"/>
  <c r="J743" i="46"/>
  <c r="K743" i="46"/>
  <c r="L743" i="46"/>
  <c r="M743" i="46"/>
  <c r="N743" i="46"/>
  <c r="O743" i="46"/>
  <c r="P743" i="46"/>
  <c r="Q743" i="46"/>
  <c r="R743" i="46"/>
  <c r="S743" i="46"/>
  <c r="T743" i="46"/>
  <c r="U743" i="46"/>
  <c r="B744" i="46"/>
  <c r="C744" i="46"/>
  <c r="D744" i="46"/>
  <c r="E744" i="46"/>
  <c r="F744" i="46"/>
  <c r="G744" i="46"/>
  <c r="H744" i="46"/>
  <c r="I744" i="46"/>
  <c r="J744" i="46"/>
  <c r="K744" i="46"/>
  <c r="L744" i="46"/>
  <c r="M744" i="46"/>
  <c r="N744" i="46"/>
  <c r="O744" i="46"/>
  <c r="P744" i="46"/>
  <c r="Q744" i="46"/>
  <c r="R744" i="46"/>
  <c r="S744" i="46"/>
  <c r="T744" i="46"/>
  <c r="U744" i="46"/>
  <c r="B745" i="46"/>
  <c r="C745" i="46"/>
  <c r="D745" i="46"/>
  <c r="E745" i="46"/>
  <c r="F745" i="46"/>
  <c r="G745" i="46"/>
  <c r="H745" i="46"/>
  <c r="I745" i="46"/>
  <c r="J745" i="46"/>
  <c r="K745" i="46"/>
  <c r="L745" i="46"/>
  <c r="M745" i="46"/>
  <c r="N745" i="46"/>
  <c r="O745" i="46"/>
  <c r="P745" i="46"/>
  <c r="Q745" i="46"/>
  <c r="R745" i="46"/>
  <c r="S745" i="46"/>
  <c r="T745" i="46"/>
  <c r="U745" i="46"/>
  <c r="B746" i="46"/>
  <c r="C746" i="46"/>
  <c r="D746" i="46"/>
  <c r="E746" i="46"/>
  <c r="F746" i="46"/>
  <c r="G746" i="46"/>
  <c r="H746" i="46"/>
  <c r="I746" i="46"/>
  <c r="J746" i="46"/>
  <c r="K746" i="46"/>
  <c r="L746" i="46"/>
  <c r="M746" i="46"/>
  <c r="N746" i="46"/>
  <c r="O746" i="46"/>
  <c r="P746" i="46"/>
  <c r="Q746" i="46"/>
  <c r="R746" i="46"/>
  <c r="S746" i="46"/>
  <c r="T746" i="46"/>
  <c r="U746" i="46"/>
  <c r="B747" i="46"/>
  <c r="C747" i="46"/>
  <c r="D747" i="46"/>
  <c r="E747" i="46"/>
  <c r="F747" i="46"/>
  <c r="G747" i="46"/>
  <c r="H747" i="46"/>
  <c r="I747" i="46"/>
  <c r="J747" i="46"/>
  <c r="K747" i="46"/>
  <c r="L747" i="46"/>
  <c r="M747" i="46"/>
  <c r="N747" i="46"/>
  <c r="O747" i="46"/>
  <c r="P747" i="46"/>
  <c r="Q747" i="46"/>
  <c r="R747" i="46"/>
  <c r="S747" i="46"/>
  <c r="T747" i="46"/>
  <c r="U747" i="46"/>
  <c r="B748" i="46"/>
  <c r="C748" i="46"/>
  <c r="D748" i="46"/>
  <c r="E748" i="46"/>
  <c r="F748" i="46"/>
  <c r="G748" i="46"/>
  <c r="H748" i="46"/>
  <c r="I748" i="46"/>
  <c r="J748" i="46"/>
  <c r="K748" i="46"/>
  <c r="L748" i="46"/>
  <c r="M748" i="46"/>
  <c r="N748" i="46"/>
  <c r="O748" i="46"/>
  <c r="P748" i="46"/>
  <c r="Q748" i="46"/>
  <c r="R748" i="46"/>
  <c r="S748" i="46"/>
  <c r="T748" i="46"/>
  <c r="U748" i="46"/>
  <c r="B749" i="46"/>
  <c r="C749" i="46"/>
  <c r="D749" i="46"/>
  <c r="E749" i="46"/>
  <c r="F749" i="46"/>
  <c r="G749" i="46"/>
  <c r="H749" i="46"/>
  <c r="I749" i="46"/>
  <c r="J749" i="46"/>
  <c r="K749" i="46"/>
  <c r="L749" i="46"/>
  <c r="M749" i="46"/>
  <c r="N749" i="46"/>
  <c r="O749" i="46"/>
  <c r="P749" i="46"/>
  <c r="Q749" i="46"/>
  <c r="R749" i="46"/>
  <c r="S749" i="46"/>
  <c r="T749" i="46"/>
  <c r="U749" i="46"/>
  <c r="B750" i="46"/>
  <c r="C750" i="46"/>
  <c r="D750" i="46"/>
  <c r="E750" i="46"/>
  <c r="F750" i="46"/>
  <c r="G750" i="46"/>
  <c r="H750" i="46"/>
  <c r="I750" i="46"/>
  <c r="J750" i="46"/>
  <c r="K750" i="46"/>
  <c r="L750" i="46"/>
  <c r="M750" i="46"/>
  <c r="N750" i="46"/>
  <c r="O750" i="46"/>
  <c r="P750" i="46"/>
  <c r="Q750" i="46"/>
  <c r="R750" i="46"/>
  <c r="S750" i="46"/>
  <c r="T750" i="46"/>
  <c r="U750" i="46"/>
  <c r="B751" i="46"/>
  <c r="C751" i="46"/>
  <c r="D751" i="46"/>
  <c r="E751" i="46"/>
  <c r="F751" i="46"/>
  <c r="G751" i="46"/>
  <c r="H751" i="46"/>
  <c r="I751" i="46"/>
  <c r="J751" i="46"/>
  <c r="K751" i="46"/>
  <c r="L751" i="46"/>
  <c r="M751" i="46"/>
  <c r="N751" i="46"/>
  <c r="O751" i="46"/>
  <c r="P751" i="46"/>
  <c r="Q751" i="46"/>
  <c r="R751" i="46"/>
  <c r="S751" i="46"/>
  <c r="T751" i="46"/>
  <c r="U751" i="46"/>
  <c r="B752" i="46"/>
  <c r="C752" i="46"/>
  <c r="D752" i="46"/>
  <c r="E752" i="46"/>
  <c r="F752" i="46"/>
  <c r="G752" i="46"/>
  <c r="H752" i="46"/>
  <c r="I752" i="46"/>
  <c r="J752" i="46"/>
  <c r="K752" i="46"/>
  <c r="L752" i="46"/>
  <c r="M752" i="46"/>
  <c r="N752" i="46"/>
  <c r="O752" i="46"/>
  <c r="P752" i="46"/>
  <c r="Q752" i="46"/>
  <c r="R752" i="46"/>
  <c r="S752" i="46"/>
  <c r="T752" i="46"/>
  <c r="U752" i="46"/>
  <c r="B753" i="46"/>
  <c r="C753" i="46"/>
  <c r="D753" i="46"/>
  <c r="E753" i="46"/>
  <c r="F753" i="46"/>
  <c r="G753" i="46"/>
  <c r="H753" i="46"/>
  <c r="I753" i="46"/>
  <c r="J753" i="46"/>
  <c r="K753" i="46"/>
  <c r="L753" i="46"/>
  <c r="M753" i="46"/>
  <c r="N753" i="46"/>
  <c r="O753" i="46"/>
  <c r="P753" i="46"/>
  <c r="Q753" i="46"/>
  <c r="R753" i="46"/>
  <c r="S753" i="46"/>
  <c r="T753" i="46"/>
  <c r="U753" i="46"/>
  <c r="B754" i="46"/>
  <c r="C754" i="46"/>
  <c r="D754" i="46"/>
  <c r="E754" i="46"/>
  <c r="F754" i="46"/>
  <c r="G754" i="46"/>
  <c r="H754" i="46"/>
  <c r="I754" i="46"/>
  <c r="J754" i="46"/>
  <c r="K754" i="46"/>
  <c r="L754" i="46"/>
  <c r="M754" i="46"/>
  <c r="N754" i="46"/>
  <c r="O754" i="46"/>
  <c r="P754" i="46"/>
  <c r="Q754" i="46"/>
  <c r="R754" i="46"/>
  <c r="S754" i="46"/>
  <c r="T754" i="46"/>
  <c r="U754" i="46"/>
  <c r="B755" i="46"/>
  <c r="C755" i="46"/>
  <c r="D755" i="46"/>
  <c r="E755" i="46"/>
  <c r="F755" i="46"/>
  <c r="G755" i="46"/>
  <c r="H755" i="46"/>
  <c r="I755" i="46"/>
  <c r="J755" i="46"/>
  <c r="K755" i="46"/>
  <c r="L755" i="46"/>
  <c r="M755" i="46"/>
  <c r="N755" i="46"/>
  <c r="O755" i="46"/>
  <c r="P755" i="46"/>
  <c r="Q755" i="46"/>
  <c r="R755" i="46"/>
  <c r="S755" i="46"/>
  <c r="T755" i="46"/>
  <c r="U755" i="46"/>
  <c r="B756" i="46"/>
  <c r="C756" i="46"/>
  <c r="D756" i="46"/>
  <c r="E756" i="46"/>
  <c r="F756" i="46"/>
  <c r="G756" i="46"/>
  <c r="H756" i="46"/>
  <c r="I756" i="46"/>
  <c r="J756" i="46"/>
  <c r="K756" i="46"/>
  <c r="L756" i="46"/>
  <c r="M756" i="46"/>
  <c r="N756" i="46"/>
  <c r="O756" i="46"/>
  <c r="P756" i="46"/>
  <c r="Q756" i="46"/>
  <c r="R756" i="46"/>
  <c r="S756" i="46"/>
  <c r="T756" i="46"/>
  <c r="U756" i="46"/>
  <c r="B757" i="46"/>
  <c r="C757" i="46"/>
  <c r="D757" i="46"/>
  <c r="E757" i="46"/>
  <c r="F757" i="46"/>
  <c r="G757" i="46"/>
  <c r="H757" i="46"/>
  <c r="I757" i="46"/>
  <c r="J757" i="46"/>
  <c r="K757" i="46"/>
  <c r="L757" i="46"/>
  <c r="M757" i="46"/>
  <c r="N757" i="46"/>
  <c r="O757" i="46"/>
  <c r="P757" i="46"/>
  <c r="Q757" i="46"/>
  <c r="R757" i="46"/>
  <c r="S757" i="46"/>
  <c r="T757" i="46"/>
  <c r="U757" i="46"/>
  <c r="B758" i="46"/>
  <c r="C758" i="46"/>
  <c r="D758" i="46"/>
  <c r="E758" i="46"/>
  <c r="F758" i="46"/>
  <c r="G758" i="46"/>
  <c r="H758" i="46"/>
  <c r="I758" i="46"/>
  <c r="J758" i="46"/>
  <c r="K758" i="46"/>
  <c r="L758" i="46"/>
  <c r="M758" i="46"/>
  <c r="N758" i="46"/>
  <c r="O758" i="46"/>
  <c r="P758" i="46"/>
  <c r="Q758" i="46"/>
  <c r="R758" i="46"/>
  <c r="S758" i="46"/>
  <c r="T758" i="46"/>
  <c r="U758" i="46"/>
  <c r="B759" i="46"/>
  <c r="C759" i="46"/>
  <c r="D759" i="46"/>
  <c r="E759" i="46"/>
  <c r="F759" i="46"/>
  <c r="G759" i="46"/>
  <c r="H759" i="46"/>
  <c r="I759" i="46"/>
  <c r="J759" i="46"/>
  <c r="K759" i="46"/>
  <c r="L759" i="46"/>
  <c r="M759" i="46"/>
  <c r="N759" i="46"/>
  <c r="O759" i="46"/>
  <c r="P759" i="46"/>
  <c r="Q759" i="46"/>
  <c r="R759" i="46"/>
  <c r="S759" i="46"/>
  <c r="T759" i="46"/>
  <c r="U759" i="46"/>
  <c r="B760" i="46"/>
  <c r="C760" i="46"/>
  <c r="D760" i="46"/>
  <c r="E760" i="46"/>
  <c r="F760" i="46"/>
  <c r="G760" i="46"/>
  <c r="H760" i="46"/>
  <c r="I760" i="46"/>
  <c r="J760" i="46"/>
  <c r="K760" i="46"/>
  <c r="L760" i="46"/>
  <c r="M760" i="46"/>
  <c r="N760" i="46"/>
  <c r="O760" i="46"/>
  <c r="P760" i="46"/>
  <c r="Q760" i="46"/>
  <c r="R760" i="46"/>
  <c r="S760" i="46"/>
  <c r="T760" i="46"/>
  <c r="U760" i="46"/>
  <c r="B761" i="46"/>
  <c r="C761" i="46"/>
  <c r="D761" i="46"/>
  <c r="E761" i="46"/>
  <c r="F761" i="46"/>
  <c r="G761" i="46"/>
  <c r="H761" i="46"/>
  <c r="I761" i="46"/>
  <c r="J761" i="46"/>
  <c r="K761" i="46"/>
  <c r="L761" i="46"/>
  <c r="M761" i="46"/>
  <c r="N761" i="46"/>
  <c r="O761" i="46"/>
  <c r="P761" i="46"/>
  <c r="Q761" i="46"/>
  <c r="R761" i="46"/>
  <c r="S761" i="46"/>
  <c r="T761" i="46"/>
  <c r="U761" i="46"/>
  <c r="B762" i="46"/>
  <c r="C762" i="46"/>
  <c r="D762" i="46"/>
  <c r="E762" i="46"/>
  <c r="F762" i="46"/>
  <c r="G762" i="46"/>
  <c r="H762" i="46"/>
  <c r="I762" i="46"/>
  <c r="J762" i="46"/>
  <c r="K762" i="46"/>
  <c r="L762" i="46"/>
  <c r="M762" i="46"/>
  <c r="N762" i="46"/>
  <c r="O762" i="46"/>
  <c r="P762" i="46"/>
  <c r="Q762" i="46"/>
  <c r="R762" i="46"/>
  <c r="S762" i="46"/>
  <c r="T762" i="46"/>
  <c r="U762" i="46"/>
  <c r="B763" i="46"/>
  <c r="C763" i="46"/>
  <c r="D763" i="46"/>
  <c r="E763" i="46"/>
  <c r="F763" i="46"/>
  <c r="G763" i="46"/>
  <c r="H763" i="46"/>
  <c r="I763" i="46"/>
  <c r="J763" i="46"/>
  <c r="K763" i="46"/>
  <c r="L763" i="46"/>
  <c r="M763" i="46"/>
  <c r="N763" i="46"/>
  <c r="O763" i="46"/>
  <c r="P763" i="46"/>
  <c r="Q763" i="46"/>
  <c r="R763" i="46"/>
  <c r="S763" i="46"/>
  <c r="T763" i="46"/>
  <c r="U763" i="46"/>
  <c r="B764" i="46"/>
  <c r="C764" i="46"/>
  <c r="D764" i="46"/>
  <c r="E764" i="46"/>
  <c r="F764" i="46"/>
  <c r="G764" i="46"/>
  <c r="H764" i="46"/>
  <c r="I764" i="46"/>
  <c r="J764" i="46"/>
  <c r="K764" i="46"/>
  <c r="L764" i="46"/>
  <c r="M764" i="46"/>
  <c r="N764" i="46"/>
  <c r="O764" i="46"/>
  <c r="P764" i="46"/>
  <c r="Q764" i="46"/>
  <c r="R764" i="46"/>
  <c r="S764" i="46"/>
  <c r="T764" i="46"/>
  <c r="U764" i="46"/>
  <c r="B765" i="46"/>
  <c r="C765" i="46"/>
  <c r="D765" i="46"/>
  <c r="E765" i="46"/>
  <c r="F765" i="46"/>
  <c r="G765" i="46"/>
  <c r="H765" i="46"/>
  <c r="I765" i="46"/>
  <c r="J765" i="46"/>
  <c r="K765" i="46"/>
  <c r="L765" i="46"/>
  <c r="M765" i="46"/>
  <c r="N765" i="46"/>
  <c r="O765" i="46"/>
  <c r="P765" i="46"/>
  <c r="Q765" i="46"/>
  <c r="R765" i="46"/>
  <c r="S765" i="46"/>
  <c r="T765" i="46"/>
  <c r="U765" i="46"/>
  <c r="B766" i="46"/>
  <c r="C766" i="46"/>
  <c r="D766" i="46"/>
  <c r="E766" i="46"/>
  <c r="F766" i="46"/>
  <c r="G766" i="46"/>
  <c r="H766" i="46"/>
  <c r="I766" i="46"/>
  <c r="J766" i="46"/>
  <c r="K766" i="46"/>
  <c r="L766" i="46"/>
  <c r="M766" i="46"/>
  <c r="N766" i="46"/>
  <c r="O766" i="46"/>
  <c r="P766" i="46"/>
  <c r="Q766" i="46"/>
  <c r="R766" i="46"/>
  <c r="S766" i="46"/>
  <c r="T766" i="46"/>
  <c r="U766" i="46"/>
  <c r="B767" i="46"/>
  <c r="C767" i="46"/>
  <c r="D767" i="46"/>
  <c r="E767" i="46"/>
  <c r="F767" i="46"/>
  <c r="G767" i="46"/>
  <c r="H767" i="46"/>
  <c r="I767" i="46"/>
  <c r="J767" i="46"/>
  <c r="K767" i="46"/>
  <c r="L767" i="46"/>
  <c r="M767" i="46"/>
  <c r="N767" i="46"/>
  <c r="O767" i="46"/>
  <c r="P767" i="46"/>
  <c r="Q767" i="46"/>
  <c r="R767" i="46"/>
  <c r="S767" i="46"/>
  <c r="T767" i="46"/>
  <c r="U767" i="46"/>
  <c r="B768" i="46"/>
  <c r="C768" i="46"/>
  <c r="D768" i="46"/>
  <c r="E768" i="46"/>
  <c r="F768" i="46"/>
  <c r="G768" i="46"/>
  <c r="H768" i="46"/>
  <c r="I768" i="46"/>
  <c r="J768" i="46"/>
  <c r="K768" i="46"/>
  <c r="L768" i="46"/>
  <c r="M768" i="46"/>
  <c r="N768" i="46"/>
  <c r="O768" i="46"/>
  <c r="P768" i="46"/>
  <c r="Q768" i="46"/>
  <c r="R768" i="46"/>
  <c r="S768" i="46"/>
  <c r="T768" i="46"/>
  <c r="U768" i="46"/>
  <c r="B769" i="46"/>
  <c r="C769" i="46"/>
  <c r="D769" i="46"/>
  <c r="E769" i="46"/>
  <c r="F769" i="46"/>
  <c r="G769" i="46"/>
  <c r="H769" i="46"/>
  <c r="I769" i="46"/>
  <c r="J769" i="46"/>
  <c r="K769" i="46"/>
  <c r="L769" i="46"/>
  <c r="M769" i="46"/>
  <c r="N769" i="46"/>
  <c r="O769" i="46"/>
  <c r="P769" i="46"/>
  <c r="Q769" i="46"/>
  <c r="R769" i="46"/>
  <c r="S769" i="46"/>
  <c r="T769" i="46"/>
  <c r="U769" i="46"/>
  <c r="B770" i="46"/>
  <c r="C770" i="46"/>
  <c r="D770" i="46"/>
  <c r="E770" i="46"/>
  <c r="F770" i="46"/>
  <c r="G770" i="46"/>
  <c r="H770" i="46"/>
  <c r="I770" i="46"/>
  <c r="J770" i="46"/>
  <c r="K770" i="46"/>
  <c r="L770" i="46"/>
  <c r="M770" i="46"/>
  <c r="N770" i="46"/>
  <c r="O770" i="46"/>
  <c r="P770" i="46"/>
  <c r="Q770" i="46"/>
  <c r="R770" i="46"/>
  <c r="S770" i="46"/>
  <c r="T770" i="46"/>
  <c r="U770" i="46"/>
  <c r="B771" i="46"/>
  <c r="C771" i="46"/>
  <c r="D771" i="46"/>
  <c r="E771" i="46"/>
  <c r="F771" i="46"/>
  <c r="G771" i="46"/>
  <c r="H771" i="46"/>
  <c r="I771" i="46"/>
  <c r="J771" i="46"/>
  <c r="K771" i="46"/>
  <c r="L771" i="46"/>
  <c r="M771" i="46"/>
  <c r="N771" i="46"/>
  <c r="O771" i="46"/>
  <c r="P771" i="46"/>
  <c r="Q771" i="46"/>
  <c r="R771" i="46"/>
  <c r="S771" i="46"/>
  <c r="T771" i="46"/>
  <c r="U771" i="46"/>
  <c r="B772" i="46"/>
  <c r="C772" i="46"/>
  <c r="D772" i="46"/>
  <c r="E772" i="46"/>
  <c r="F772" i="46"/>
  <c r="G772" i="46"/>
  <c r="H772" i="46"/>
  <c r="I772" i="46"/>
  <c r="J772" i="46"/>
  <c r="K772" i="46"/>
  <c r="L772" i="46"/>
  <c r="M772" i="46"/>
  <c r="N772" i="46"/>
  <c r="O772" i="46"/>
  <c r="P772" i="46"/>
  <c r="Q772" i="46"/>
  <c r="R772" i="46"/>
  <c r="S772" i="46"/>
  <c r="T772" i="46"/>
  <c r="U772" i="46"/>
  <c r="B773" i="46"/>
  <c r="C773" i="46"/>
  <c r="D773" i="46"/>
  <c r="E773" i="46"/>
  <c r="F773" i="46"/>
  <c r="G773" i="46"/>
  <c r="H773" i="46"/>
  <c r="I773" i="46"/>
  <c r="J773" i="46"/>
  <c r="K773" i="46"/>
  <c r="L773" i="46"/>
  <c r="M773" i="46"/>
  <c r="N773" i="46"/>
  <c r="O773" i="46"/>
  <c r="P773" i="46"/>
  <c r="Q773" i="46"/>
  <c r="R773" i="46"/>
  <c r="S773" i="46"/>
  <c r="T773" i="46"/>
  <c r="U773" i="46"/>
  <c r="B774" i="46"/>
  <c r="C774" i="46"/>
  <c r="D774" i="46"/>
  <c r="E774" i="46"/>
  <c r="F774" i="46"/>
  <c r="G774" i="46"/>
  <c r="H774" i="46"/>
  <c r="I774" i="46"/>
  <c r="J774" i="46"/>
  <c r="K774" i="46"/>
  <c r="L774" i="46"/>
  <c r="M774" i="46"/>
  <c r="N774" i="46"/>
  <c r="O774" i="46"/>
  <c r="P774" i="46"/>
  <c r="Q774" i="46"/>
  <c r="R774" i="46"/>
  <c r="S774" i="46"/>
  <c r="T774" i="46"/>
  <c r="U774" i="46"/>
  <c r="B775" i="46"/>
  <c r="C775" i="46"/>
  <c r="D775" i="46"/>
  <c r="E775" i="46"/>
  <c r="F775" i="46"/>
  <c r="G775" i="46"/>
  <c r="H775" i="46"/>
  <c r="I775" i="46"/>
  <c r="J775" i="46"/>
  <c r="K775" i="46"/>
  <c r="L775" i="46"/>
  <c r="M775" i="46"/>
  <c r="N775" i="46"/>
  <c r="O775" i="46"/>
  <c r="P775" i="46"/>
  <c r="Q775" i="46"/>
  <c r="R775" i="46"/>
  <c r="S775" i="46"/>
  <c r="T775" i="46"/>
  <c r="U775" i="46"/>
  <c r="B776" i="46"/>
  <c r="C776" i="46"/>
  <c r="D776" i="46"/>
  <c r="E776" i="46"/>
  <c r="F776" i="46"/>
  <c r="G776" i="46"/>
  <c r="H776" i="46"/>
  <c r="I776" i="46"/>
  <c r="J776" i="46"/>
  <c r="K776" i="46"/>
  <c r="L776" i="46"/>
  <c r="M776" i="46"/>
  <c r="N776" i="46"/>
  <c r="O776" i="46"/>
  <c r="P776" i="46"/>
  <c r="Q776" i="46"/>
  <c r="R776" i="46"/>
  <c r="S776" i="46"/>
  <c r="T776" i="46"/>
  <c r="U776" i="46"/>
  <c r="B777" i="46"/>
  <c r="C777" i="46"/>
  <c r="D777" i="46"/>
  <c r="E777" i="46"/>
  <c r="F777" i="46"/>
  <c r="G777" i="46"/>
  <c r="H777" i="46"/>
  <c r="I777" i="46"/>
  <c r="J777" i="46"/>
  <c r="K777" i="46"/>
  <c r="L777" i="46"/>
  <c r="M777" i="46"/>
  <c r="N777" i="46"/>
  <c r="O777" i="46"/>
  <c r="P777" i="46"/>
  <c r="Q777" i="46"/>
  <c r="R777" i="46"/>
  <c r="S777" i="46"/>
  <c r="T777" i="46"/>
  <c r="U777" i="46"/>
  <c r="B778" i="46"/>
  <c r="C778" i="46"/>
  <c r="D778" i="46"/>
  <c r="E778" i="46"/>
  <c r="F778" i="46"/>
  <c r="G778" i="46"/>
  <c r="H778" i="46"/>
  <c r="I778" i="46"/>
  <c r="J778" i="46"/>
  <c r="K778" i="46"/>
  <c r="L778" i="46"/>
  <c r="M778" i="46"/>
  <c r="N778" i="46"/>
  <c r="O778" i="46"/>
  <c r="P778" i="46"/>
  <c r="Q778" i="46"/>
  <c r="R778" i="46"/>
  <c r="S778" i="46"/>
  <c r="T778" i="46"/>
  <c r="U778" i="46"/>
  <c r="B779" i="46"/>
  <c r="C779" i="46"/>
  <c r="D779" i="46"/>
  <c r="E779" i="46"/>
  <c r="F779" i="46"/>
  <c r="G779" i="46"/>
  <c r="H779" i="46"/>
  <c r="I779" i="46"/>
  <c r="J779" i="46"/>
  <c r="K779" i="46"/>
  <c r="L779" i="46"/>
  <c r="M779" i="46"/>
  <c r="N779" i="46"/>
  <c r="O779" i="46"/>
  <c r="P779" i="46"/>
  <c r="Q779" i="46"/>
  <c r="R779" i="46"/>
  <c r="S779" i="46"/>
  <c r="T779" i="46"/>
  <c r="U779" i="46"/>
  <c r="B780" i="46"/>
  <c r="C780" i="46"/>
  <c r="D780" i="46"/>
  <c r="E780" i="46"/>
  <c r="F780" i="46"/>
  <c r="G780" i="46"/>
  <c r="H780" i="46"/>
  <c r="I780" i="46"/>
  <c r="J780" i="46"/>
  <c r="K780" i="46"/>
  <c r="L780" i="46"/>
  <c r="M780" i="46"/>
  <c r="N780" i="46"/>
  <c r="O780" i="46"/>
  <c r="P780" i="46"/>
  <c r="Q780" i="46"/>
  <c r="R780" i="46"/>
  <c r="S780" i="46"/>
  <c r="T780" i="46"/>
  <c r="U780" i="46"/>
  <c r="B781" i="46"/>
  <c r="C781" i="46"/>
  <c r="D781" i="46"/>
  <c r="E781" i="46"/>
  <c r="F781" i="46"/>
  <c r="G781" i="46"/>
  <c r="H781" i="46"/>
  <c r="I781" i="46"/>
  <c r="J781" i="46"/>
  <c r="K781" i="46"/>
  <c r="L781" i="46"/>
  <c r="M781" i="46"/>
  <c r="N781" i="46"/>
  <c r="O781" i="46"/>
  <c r="P781" i="46"/>
  <c r="Q781" i="46"/>
  <c r="R781" i="46"/>
  <c r="S781" i="46"/>
  <c r="T781" i="46"/>
  <c r="U781" i="46"/>
  <c r="B782" i="46"/>
  <c r="C782" i="46"/>
  <c r="D782" i="46"/>
  <c r="E782" i="46"/>
  <c r="F782" i="46"/>
  <c r="G782" i="46"/>
  <c r="H782" i="46"/>
  <c r="I782" i="46"/>
  <c r="J782" i="46"/>
  <c r="K782" i="46"/>
  <c r="L782" i="46"/>
  <c r="M782" i="46"/>
  <c r="N782" i="46"/>
  <c r="O782" i="46"/>
  <c r="P782" i="46"/>
  <c r="Q782" i="46"/>
  <c r="R782" i="46"/>
  <c r="S782" i="46"/>
  <c r="T782" i="46"/>
  <c r="U782" i="46"/>
  <c r="B783" i="46"/>
  <c r="C783" i="46"/>
  <c r="D783" i="46"/>
  <c r="E783" i="46"/>
  <c r="F783" i="46"/>
  <c r="G783" i="46"/>
  <c r="H783" i="46"/>
  <c r="I783" i="46"/>
  <c r="J783" i="46"/>
  <c r="K783" i="46"/>
  <c r="L783" i="46"/>
  <c r="M783" i="46"/>
  <c r="N783" i="46"/>
  <c r="O783" i="46"/>
  <c r="P783" i="46"/>
  <c r="Q783" i="46"/>
  <c r="R783" i="46"/>
  <c r="S783" i="46"/>
  <c r="T783" i="46"/>
  <c r="U783" i="46"/>
  <c r="B784" i="46"/>
  <c r="C784" i="46"/>
  <c r="D784" i="46"/>
  <c r="E784" i="46"/>
  <c r="F784" i="46"/>
  <c r="G784" i="46"/>
  <c r="H784" i="46"/>
  <c r="I784" i="46"/>
  <c r="J784" i="46"/>
  <c r="K784" i="46"/>
  <c r="L784" i="46"/>
  <c r="M784" i="46"/>
  <c r="N784" i="46"/>
  <c r="O784" i="46"/>
  <c r="P784" i="46"/>
  <c r="Q784" i="46"/>
  <c r="R784" i="46"/>
  <c r="S784" i="46"/>
  <c r="T784" i="46"/>
  <c r="U784" i="46"/>
  <c r="B785" i="46"/>
  <c r="C785" i="46"/>
  <c r="D785" i="46"/>
  <c r="E785" i="46"/>
  <c r="F785" i="46"/>
  <c r="G785" i="46"/>
  <c r="H785" i="46"/>
  <c r="I785" i="46"/>
  <c r="J785" i="46"/>
  <c r="K785" i="46"/>
  <c r="L785" i="46"/>
  <c r="M785" i="46"/>
  <c r="N785" i="46"/>
  <c r="O785" i="46"/>
  <c r="P785" i="46"/>
  <c r="Q785" i="46"/>
  <c r="R785" i="46"/>
  <c r="S785" i="46"/>
  <c r="T785" i="46"/>
  <c r="U785" i="46"/>
  <c r="B786" i="46"/>
  <c r="C786" i="46"/>
  <c r="D786" i="46"/>
  <c r="E786" i="46"/>
  <c r="F786" i="46"/>
  <c r="G786" i="46"/>
  <c r="H786" i="46"/>
  <c r="I786" i="46"/>
  <c r="J786" i="46"/>
  <c r="K786" i="46"/>
  <c r="L786" i="46"/>
  <c r="M786" i="46"/>
  <c r="N786" i="46"/>
  <c r="O786" i="46"/>
  <c r="P786" i="46"/>
  <c r="Q786" i="46"/>
  <c r="R786" i="46"/>
  <c r="S786" i="46"/>
  <c r="T786" i="46"/>
  <c r="U786" i="46"/>
  <c r="B787" i="46"/>
  <c r="C787" i="46"/>
  <c r="D787" i="46"/>
  <c r="E787" i="46"/>
  <c r="F787" i="46"/>
  <c r="G787" i="46"/>
  <c r="H787" i="46"/>
  <c r="I787" i="46"/>
  <c r="J787" i="46"/>
  <c r="K787" i="46"/>
  <c r="L787" i="46"/>
  <c r="M787" i="46"/>
  <c r="N787" i="46"/>
  <c r="O787" i="46"/>
  <c r="P787" i="46"/>
  <c r="Q787" i="46"/>
  <c r="R787" i="46"/>
  <c r="S787" i="46"/>
  <c r="T787" i="46"/>
  <c r="U787" i="46"/>
  <c r="B788" i="46"/>
  <c r="C788" i="46"/>
  <c r="D788" i="46"/>
  <c r="E788" i="46"/>
  <c r="F788" i="46"/>
  <c r="G788" i="46"/>
  <c r="H788" i="46"/>
  <c r="I788" i="46"/>
  <c r="J788" i="46"/>
  <c r="K788" i="46"/>
  <c r="L788" i="46"/>
  <c r="M788" i="46"/>
  <c r="N788" i="46"/>
  <c r="O788" i="46"/>
  <c r="P788" i="46"/>
  <c r="Q788" i="46"/>
  <c r="R788" i="46"/>
  <c r="S788" i="46"/>
  <c r="T788" i="46"/>
  <c r="U788" i="46"/>
  <c r="B789" i="46"/>
  <c r="C789" i="46"/>
  <c r="D789" i="46"/>
  <c r="E789" i="46"/>
  <c r="F789" i="46"/>
  <c r="G789" i="46"/>
  <c r="H789" i="46"/>
  <c r="I789" i="46"/>
  <c r="J789" i="46"/>
  <c r="K789" i="46"/>
  <c r="L789" i="46"/>
  <c r="M789" i="46"/>
  <c r="N789" i="46"/>
  <c r="O789" i="46"/>
  <c r="P789" i="46"/>
  <c r="Q789" i="46"/>
  <c r="R789" i="46"/>
  <c r="S789" i="46"/>
  <c r="T789" i="46"/>
  <c r="U789" i="46"/>
  <c r="B790" i="46"/>
  <c r="C790" i="46"/>
  <c r="D790" i="46"/>
  <c r="E790" i="46"/>
  <c r="F790" i="46"/>
  <c r="G790" i="46"/>
  <c r="H790" i="46"/>
  <c r="I790" i="46"/>
  <c r="J790" i="46"/>
  <c r="K790" i="46"/>
  <c r="L790" i="46"/>
  <c r="M790" i="46"/>
  <c r="N790" i="46"/>
  <c r="O790" i="46"/>
  <c r="P790" i="46"/>
  <c r="Q790" i="46"/>
  <c r="R790" i="46"/>
  <c r="S790" i="46"/>
  <c r="T790" i="46"/>
  <c r="U790" i="46"/>
  <c r="B791" i="46"/>
  <c r="C791" i="46"/>
  <c r="D791" i="46"/>
  <c r="E791" i="46"/>
  <c r="F791" i="46"/>
  <c r="G791" i="46"/>
  <c r="H791" i="46"/>
  <c r="I791" i="46"/>
  <c r="J791" i="46"/>
  <c r="K791" i="46"/>
  <c r="L791" i="46"/>
  <c r="M791" i="46"/>
  <c r="N791" i="46"/>
  <c r="O791" i="46"/>
  <c r="P791" i="46"/>
  <c r="Q791" i="46"/>
  <c r="R791" i="46"/>
  <c r="S791" i="46"/>
  <c r="T791" i="46"/>
  <c r="U791" i="46"/>
  <c r="B792" i="46"/>
  <c r="C792" i="46"/>
  <c r="D792" i="46"/>
  <c r="E792" i="46"/>
  <c r="F792" i="46"/>
  <c r="G792" i="46"/>
  <c r="H792" i="46"/>
  <c r="I792" i="46"/>
  <c r="J792" i="46"/>
  <c r="K792" i="46"/>
  <c r="L792" i="46"/>
  <c r="M792" i="46"/>
  <c r="N792" i="46"/>
  <c r="O792" i="46"/>
  <c r="P792" i="46"/>
  <c r="Q792" i="46"/>
  <c r="R792" i="46"/>
  <c r="S792" i="46"/>
  <c r="T792" i="46"/>
  <c r="U792" i="46"/>
  <c r="B793" i="46"/>
  <c r="C793" i="46"/>
  <c r="D793" i="46"/>
  <c r="E793" i="46"/>
  <c r="F793" i="46"/>
  <c r="G793" i="46"/>
  <c r="H793" i="46"/>
  <c r="I793" i="46"/>
  <c r="J793" i="46"/>
  <c r="K793" i="46"/>
  <c r="L793" i="46"/>
  <c r="M793" i="46"/>
  <c r="N793" i="46"/>
  <c r="O793" i="46"/>
  <c r="P793" i="46"/>
  <c r="Q793" i="46"/>
  <c r="R793" i="46"/>
  <c r="S793" i="46"/>
  <c r="T793" i="46"/>
  <c r="U793" i="46"/>
  <c r="B794" i="46"/>
  <c r="C794" i="46"/>
  <c r="D794" i="46"/>
  <c r="E794" i="46"/>
  <c r="F794" i="46"/>
  <c r="G794" i="46"/>
  <c r="H794" i="46"/>
  <c r="I794" i="46"/>
  <c r="J794" i="46"/>
  <c r="K794" i="46"/>
  <c r="L794" i="46"/>
  <c r="M794" i="46"/>
  <c r="N794" i="46"/>
  <c r="O794" i="46"/>
  <c r="P794" i="46"/>
  <c r="Q794" i="46"/>
  <c r="R794" i="46"/>
  <c r="S794" i="46"/>
  <c r="T794" i="46"/>
  <c r="U794" i="46"/>
  <c r="B795" i="46"/>
  <c r="C795" i="46"/>
  <c r="D795" i="46"/>
  <c r="E795" i="46"/>
  <c r="F795" i="46"/>
  <c r="G795" i="46"/>
  <c r="H795" i="46"/>
  <c r="I795" i="46"/>
  <c r="J795" i="46"/>
  <c r="K795" i="46"/>
  <c r="L795" i="46"/>
  <c r="M795" i="46"/>
  <c r="N795" i="46"/>
  <c r="O795" i="46"/>
  <c r="P795" i="46"/>
  <c r="Q795" i="46"/>
  <c r="R795" i="46"/>
  <c r="S795" i="46"/>
  <c r="T795" i="46"/>
  <c r="U795" i="46"/>
  <c r="B796" i="46"/>
  <c r="C796" i="46"/>
  <c r="D796" i="46"/>
  <c r="E796" i="46"/>
  <c r="F796" i="46"/>
  <c r="G796" i="46"/>
  <c r="H796" i="46"/>
  <c r="I796" i="46"/>
  <c r="J796" i="46"/>
  <c r="K796" i="46"/>
  <c r="L796" i="46"/>
  <c r="M796" i="46"/>
  <c r="N796" i="46"/>
  <c r="O796" i="46"/>
  <c r="P796" i="46"/>
  <c r="Q796" i="46"/>
  <c r="R796" i="46"/>
  <c r="S796" i="46"/>
  <c r="T796" i="46"/>
  <c r="U796" i="46"/>
  <c r="B797" i="46"/>
  <c r="C797" i="46"/>
  <c r="D797" i="46"/>
  <c r="E797" i="46"/>
  <c r="F797" i="46"/>
  <c r="G797" i="46"/>
  <c r="H797" i="46"/>
  <c r="I797" i="46"/>
  <c r="J797" i="46"/>
  <c r="K797" i="46"/>
  <c r="L797" i="46"/>
  <c r="M797" i="46"/>
  <c r="N797" i="46"/>
  <c r="O797" i="46"/>
  <c r="P797" i="46"/>
  <c r="Q797" i="46"/>
  <c r="R797" i="46"/>
  <c r="S797" i="46"/>
  <c r="T797" i="46"/>
  <c r="U797" i="46"/>
  <c r="B798" i="46"/>
  <c r="C798" i="46"/>
  <c r="D798" i="46"/>
  <c r="E798" i="46"/>
  <c r="F798" i="46"/>
  <c r="G798" i="46"/>
  <c r="H798" i="46"/>
  <c r="I798" i="46"/>
  <c r="J798" i="46"/>
  <c r="K798" i="46"/>
  <c r="L798" i="46"/>
  <c r="M798" i="46"/>
  <c r="N798" i="46"/>
  <c r="O798" i="46"/>
  <c r="P798" i="46"/>
  <c r="Q798" i="46"/>
  <c r="R798" i="46"/>
  <c r="S798" i="46"/>
  <c r="T798" i="46"/>
  <c r="U798" i="46"/>
  <c r="B799" i="46"/>
  <c r="C799" i="46"/>
  <c r="D799" i="46"/>
  <c r="E799" i="46"/>
  <c r="F799" i="46"/>
  <c r="G799" i="46"/>
  <c r="H799" i="46"/>
  <c r="I799" i="46"/>
  <c r="J799" i="46"/>
  <c r="K799" i="46"/>
  <c r="L799" i="46"/>
  <c r="M799" i="46"/>
  <c r="N799" i="46"/>
  <c r="O799" i="46"/>
  <c r="P799" i="46"/>
  <c r="Q799" i="46"/>
  <c r="R799" i="46"/>
  <c r="S799" i="46"/>
  <c r="T799" i="46"/>
  <c r="U799" i="46"/>
  <c r="B800" i="46"/>
  <c r="C800" i="46"/>
  <c r="D800" i="46"/>
  <c r="E800" i="46"/>
  <c r="F800" i="46"/>
  <c r="G800" i="46"/>
  <c r="H800" i="46"/>
  <c r="I800" i="46"/>
  <c r="J800" i="46"/>
  <c r="K800" i="46"/>
  <c r="L800" i="46"/>
  <c r="M800" i="46"/>
  <c r="N800" i="46"/>
  <c r="O800" i="46"/>
  <c r="P800" i="46"/>
  <c r="Q800" i="46"/>
  <c r="R800" i="46"/>
  <c r="S800" i="46"/>
  <c r="T800" i="46"/>
  <c r="U800" i="46"/>
  <c r="B801" i="46"/>
  <c r="C801" i="46"/>
  <c r="D801" i="46"/>
  <c r="E801" i="46"/>
  <c r="F801" i="46"/>
  <c r="G801" i="46"/>
  <c r="H801" i="46"/>
  <c r="I801" i="46"/>
  <c r="J801" i="46"/>
  <c r="K801" i="46"/>
  <c r="L801" i="46"/>
  <c r="M801" i="46"/>
  <c r="N801" i="46"/>
  <c r="O801" i="46"/>
  <c r="P801" i="46"/>
  <c r="Q801" i="46"/>
  <c r="R801" i="46"/>
  <c r="S801" i="46"/>
  <c r="T801" i="46"/>
  <c r="U801" i="46"/>
  <c r="B802" i="46"/>
  <c r="C802" i="46"/>
  <c r="D802" i="46"/>
  <c r="E802" i="46"/>
  <c r="F802" i="46"/>
  <c r="G802" i="46"/>
  <c r="H802" i="46"/>
  <c r="I802" i="46"/>
  <c r="J802" i="46"/>
  <c r="K802" i="46"/>
  <c r="L802" i="46"/>
  <c r="M802" i="46"/>
  <c r="N802" i="46"/>
  <c r="O802" i="46"/>
  <c r="P802" i="46"/>
  <c r="Q802" i="46"/>
  <c r="R802" i="46"/>
  <c r="S802" i="46"/>
  <c r="T802" i="46"/>
  <c r="U802" i="46"/>
  <c r="B803" i="46"/>
  <c r="C803" i="46"/>
  <c r="D803" i="46"/>
  <c r="E803" i="46"/>
  <c r="F803" i="46"/>
  <c r="G803" i="46"/>
  <c r="H803" i="46"/>
  <c r="I803" i="46"/>
  <c r="J803" i="46"/>
  <c r="K803" i="46"/>
  <c r="L803" i="46"/>
  <c r="M803" i="46"/>
  <c r="N803" i="46"/>
  <c r="O803" i="46"/>
  <c r="P803" i="46"/>
  <c r="Q803" i="46"/>
  <c r="R803" i="46"/>
  <c r="S803" i="46"/>
  <c r="T803" i="46"/>
  <c r="U803" i="46"/>
  <c r="B804" i="46"/>
  <c r="C804" i="46"/>
  <c r="D804" i="46"/>
  <c r="E804" i="46"/>
  <c r="F804" i="46"/>
  <c r="G804" i="46"/>
  <c r="H804" i="46"/>
  <c r="I804" i="46"/>
  <c r="J804" i="46"/>
  <c r="K804" i="46"/>
  <c r="L804" i="46"/>
  <c r="M804" i="46"/>
  <c r="N804" i="46"/>
  <c r="O804" i="46"/>
  <c r="P804" i="46"/>
  <c r="Q804" i="46"/>
  <c r="R804" i="46"/>
  <c r="S804" i="46"/>
  <c r="T804" i="46"/>
  <c r="U804" i="46"/>
  <c r="B805" i="46"/>
  <c r="C805" i="46"/>
  <c r="D805" i="46"/>
  <c r="E805" i="46"/>
  <c r="F805" i="46"/>
  <c r="G805" i="46"/>
  <c r="H805" i="46"/>
  <c r="I805" i="46"/>
  <c r="J805" i="46"/>
  <c r="K805" i="46"/>
  <c r="L805" i="46"/>
  <c r="M805" i="46"/>
  <c r="N805" i="46"/>
  <c r="O805" i="46"/>
  <c r="P805" i="46"/>
  <c r="Q805" i="46"/>
  <c r="R805" i="46"/>
  <c r="S805" i="46"/>
  <c r="T805" i="46"/>
  <c r="U805" i="46"/>
  <c r="B806" i="46"/>
  <c r="C806" i="46"/>
  <c r="D806" i="46"/>
  <c r="E806" i="46"/>
  <c r="F806" i="46"/>
  <c r="G806" i="46"/>
  <c r="H806" i="46"/>
  <c r="I806" i="46"/>
  <c r="J806" i="46"/>
  <c r="K806" i="46"/>
  <c r="L806" i="46"/>
  <c r="M806" i="46"/>
  <c r="N806" i="46"/>
  <c r="O806" i="46"/>
  <c r="P806" i="46"/>
  <c r="Q806" i="46"/>
  <c r="R806" i="46"/>
  <c r="S806" i="46"/>
  <c r="T806" i="46"/>
  <c r="U806" i="46"/>
  <c r="B807" i="46"/>
  <c r="C807" i="46"/>
  <c r="D807" i="46"/>
  <c r="E807" i="46"/>
  <c r="F807" i="46"/>
  <c r="G807" i="46"/>
  <c r="H807" i="46"/>
  <c r="I807" i="46"/>
  <c r="J807" i="46"/>
  <c r="K807" i="46"/>
  <c r="L807" i="46"/>
  <c r="M807" i="46"/>
  <c r="N807" i="46"/>
  <c r="O807" i="46"/>
  <c r="P807" i="46"/>
  <c r="Q807" i="46"/>
  <c r="R807" i="46"/>
  <c r="S807" i="46"/>
  <c r="T807" i="46"/>
  <c r="U807" i="46"/>
  <c r="B808" i="46"/>
  <c r="C808" i="46"/>
  <c r="D808" i="46"/>
  <c r="E808" i="46"/>
  <c r="F808" i="46"/>
  <c r="G808" i="46"/>
  <c r="H808" i="46"/>
  <c r="I808" i="46"/>
  <c r="J808" i="46"/>
  <c r="K808" i="46"/>
  <c r="L808" i="46"/>
  <c r="M808" i="46"/>
  <c r="N808" i="46"/>
  <c r="O808" i="46"/>
  <c r="P808" i="46"/>
  <c r="Q808" i="46"/>
  <c r="R808" i="46"/>
  <c r="S808" i="46"/>
  <c r="T808" i="46"/>
  <c r="U808" i="46"/>
  <c r="B809" i="46"/>
  <c r="C809" i="46"/>
  <c r="D809" i="46"/>
  <c r="E809" i="46"/>
  <c r="F809" i="46"/>
  <c r="G809" i="46"/>
  <c r="H809" i="46"/>
  <c r="I809" i="46"/>
  <c r="J809" i="46"/>
  <c r="K809" i="46"/>
  <c r="L809" i="46"/>
  <c r="M809" i="46"/>
  <c r="N809" i="46"/>
  <c r="O809" i="46"/>
  <c r="P809" i="46"/>
  <c r="Q809" i="46"/>
  <c r="R809" i="46"/>
  <c r="S809" i="46"/>
  <c r="T809" i="46"/>
  <c r="U809" i="46"/>
  <c r="B810" i="46"/>
  <c r="C810" i="46"/>
  <c r="D810" i="46"/>
  <c r="E810" i="46"/>
  <c r="F810" i="46"/>
  <c r="G810" i="46"/>
  <c r="H810" i="46"/>
  <c r="I810" i="46"/>
  <c r="J810" i="46"/>
  <c r="K810" i="46"/>
  <c r="L810" i="46"/>
  <c r="M810" i="46"/>
  <c r="N810" i="46"/>
  <c r="O810" i="46"/>
  <c r="P810" i="46"/>
  <c r="Q810" i="46"/>
  <c r="R810" i="46"/>
  <c r="S810" i="46"/>
  <c r="T810" i="46"/>
  <c r="U810" i="46"/>
  <c r="B811" i="46"/>
  <c r="C811" i="46"/>
  <c r="D811" i="46"/>
  <c r="E811" i="46"/>
  <c r="F811" i="46"/>
  <c r="G811" i="46"/>
  <c r="H811" i="46"/>
  <c r="I811" i="46"/>
  <c r="J811" i="46"/>
  <c r="K811" i="46"/>
  <c r="L811" i="46"/>
  <c r="M811" i="46"/>
  <c r="N811" i="46"/>
  <c r="O811" i="46"/>
  <c r="P811" i="46"/>
  <c r="Q811" i="46"/>
  <c r="R811" i="46"/>
  <c r="S811" i="46"/>
  <c r="T811" i="46"/>
  <c r="U811" i="46"/>
  <c r="B812" i="46"/>
  <c r="C812" i="46"/>
  <c r="D812" i="46"/>
  <c r="E812" i="46"/>
  <c r="F812" i="46"/>
  <c r="G812" i="46"/>
  <c r="H812" i="46"/>
  <c r="I812" i="46"/>
  <c r="J812" i="46"/>
  <c r="K812" i="46"/>
  <c r="L812" i="46"/>
  <c r="M812" i="46"/>
  <c r="N812" i="46"/>
  <c r="O812" i="46"/>
  <c r="P812" i="46"/>
  <c r="Q812" i="46"/>
  <c r="R812" i="46"/>
  <c r="S812" i="46"/>
  <c r="T812" i="46"/>
  <c r="U812" i="46"/>
  <c r="B813" i="46"/>
  <c r="C813" i="46"/>
  <c r="D813" i="46"/>
  <c r="E813" i="46"/>
  <c r="F813" i="46"/>
  <c r="G813" i="46"/>
  <c r="H813" i="46"/>
  <c r="I813" i="46"/>
  <c r="J813" i="46"/>
  <c r="K813" i="46"/>
  <c r="L813" i="46"/>
  <c r="M813" i="46"/>
  <c r="N813" i="46"/>
  <c r="O813" i="46"/>
  <c r="P813" i="46"/>
  <c r="Q813" i="46"/>
  <c r="R813" i="46"/>
  <c r="S813" i="46"/>
  <c r="T813" i="46"/>
  <c r="U813" i="46"/>
  <c r="B814" i="46"/>
  <c r="C814" i="46"/>
  <c r="D814" i="46"/>
  <c r="E814" i="46"/>
  <c r="F814" i="46"/>
  <c r="G814" i="46"/>
  <c r="H814" i="46"/>
  <c r="I814" i="46"/>
  <c r="J814" i="46"/>
  <c r="K814" i="46"/>
  <c r="L814" i="46"/>
  <c r="M814" i="46"/>
  <c r="N814" i="46"/>
  <c r="O814" i="46"/>
  <c r="P814" i="46"/>
  <c r="Q814" i="46"/>
  <c r="R814" i="46"/>
  <c r="S814" i="46"/>
  <c r="T814" i="46"/>
  <c r="U814" i="46"/>
  <c r="B815" i="46"/>
  <c r="C815" i="46"/>
  <c r="D815" i="46"/>
  <c r="E815" i="46"/>
  <c r="F815" i="46"/>
  <c r="G815" i="46"/>
  <c r="H815" i="46"/>
  <c r="I815" i="46"/>
  <c r="J815" i="46"/>
  <c r="K815" i="46"/>
  <c r="L815" i="46"/>
  <c r="M815" i="46"/>
  <c r="N815" i="46"/>
  <c r="O815" i="46"/>
  <c r="P815" i="46"/>
  <c r="Q815" i="46"/>
  <c r="R815" i="46"/>
  <c r="S815" i="46"/>
  <c r="T815" i="46"/>
  <c r="U815" i="46"/>
  <c r="B816" i="46"/>
  <c r="C816" i="46"/>
  <c r="D816" i="46"/>
  <c r="E816" i="46"/>
  <c r="F816" i="46"/>
  <c r="G816" i="46"/>
  <c r="H816" i="46"/>
  <c r="I816" i="46"/>
  <c r="J816" i="46"/>
  <c r="K816" i="46"/>
  <c r="L816" i="46"/>
  <c r="M816" i="46"/>
  <c r="N816" i="46"/>
  <c r="O816" i="46"/>
  <c r="P816" i="46"/>
  <c r="Q816" i="46"/>
  <c r="R816" i="46"/>
  <c r="S816" i="46"/>
  <c r="T816" i="46"/>
  <c r="U816" i="46"/>
  <c r="B817" i="46"/>
  <c r="C817" i="46"/>
  <c r="D817" i="46"/>
  <c r="E817" i="46"/>
  <c r="F817" i="46"/>
  <c r="G817" i="46"/>
  <c r="H817" i="46"/>
  <c r="I817" i="46"/>
  <c r="J817" i="46"/>
  <c r="K817" i="46"/>
  <c r="L817" i="46"/>
  <c r="M817" i="46"/>
  <c r="N817" i="46"/>
  <c r="O817" i="46"/>
  <c r="P817" i="46"/>
  <c r="Q817" i="46"/>
  <c r="R817" i="46"/>
  <c r="S817" i="46"/>
  <c r="T817" i="46"/>
  <c r="U817" i="46"/>
  <c r="B818" i="46"/>
  <c r="C818" i="46"/>
  <c r="D818" i="46"/>
  <c r="E818" i="46"/>
  <c r="F818" i="46"/>
  <c r="G818" i="46"/>
  <c r="H818" i="46"/>
  <c r="I818" i="46"/>
  <c r="J818" i="46"/>
  <c r="K818" i="46"/>
  <c r="L818" i="46"/>
  <c r="M818" i="46"/>
  <c r="N818" i="46"/>
  <c r="O818" i="46"/>
  <c r="P818" i="46"/>
  <c r="Q818" i="46"/>
  <c r="R818" i="46"/>
  <c r="S818" i="46"/>
  <c r="T818" i="46"/>
  <c r="U818" i="46"/>
  <c r="B819" i="46"/>
  <c r="C819" i="46"/>
  <c r="D819" i="46"/>
  <c r="E819" i="46"/>
  <c r="F819" i="46"/>
  <c r="G819" i="46"/>
  <c r="H819" i="46"/>
  <c r="I819" i="46"/>
  <c r="J819" i="46"/>
  <c r="K819" i="46"/>
  <c r="L819" i="46"/>
  <c r="M819" i="46"/>
  <c r="N819" i="46"/>
  <c r="O819" i="46"/>
  <c r="P819" i="46"/>
  <c r="Q819" i="46"/>
  <c r="R819" i="46"/>
  <c r="S819" i="46"/>
  <c r="T819" i="46"/>
  <c r="U819" i="46"/>
  <c r="B820" i="46"/>
  <c r="C820" i="46"/>
  <c r="D820" i="46"/>
  <c r="E820" i="46"/>
  <c r="F820" i="46"/>
  <c r="G820" i="46"/>
  <c r="H820" i="46"/>
  <c r="I820" i="46"/>
  <c r="J820" i="46"/>
  <c r="K820" i="46"/>
  <c r="L820" i="46"/>
  <c r="M820" i="46"/>
  <c r="N820" i="46"/>
  <c r="O820" i="46"/>
  <c r="P820" i="46"/>
  <c r="Q820" i="46"/>
  <c r="R820" i="46"/>
  <c r="S820" i="46"/>
  <c r="T820" i="46"/>
  <c r="U820" i="46"/>
  <c r="B821" i="46"/>
  <c r="C821" i="46"/>
  <c r="D821" i="46"/>
  <c r="E821" i="46"/>
  <c r="F821" i="46"/>
  <c r="G821" i="46"/>
  <c r="H821" i="46"/>
  <c r="I821" i="46"/>
  <c r="J821" i="46"/>
  <c r="K821" i="46"/>
  <c r="L821" i="46"/>
  <c r="M821" i="46"/>
  <c r="N821" i="46"/>
  <c r="O821" i="46"/>
  <c r="P821" i="46"/>
  <c r="Q821" i="46"/>
  <c r="R821" i="46"/>
  <c r="S821" i="46"/>
  <c r="T821" i="46"/>
  <c r="U821" i="46"/>
  <c r="B822" i="46"/>
  <c r="C822" i="46"/>
  <c r="D822" i="46"/>
  <c r="E822" i="46"/>
  <c r="F822" i="46"/>
  <c r="G822" i="46"/>
  <c r="H822" i="46"/>
  <c r="I822" i="46"/>
  <c r="J822" i="46"/>
  <c r="K822" i="46"/>
  <c r="L822" i="46"/>
  <c r="M822" i="46"/>
  <c r="N822" i="46"/>
  <c r="O822" i="46"/>
  <c r="P822" i="46"/>
  <c r="Q822" i="46"/>
  <c r="R822" i="46"/>
  <c r="S822" i="46"/>
  <c r="T822" i="46"/>
  <c r="U822" i="46"/>
  <c r="B823" i="46"/>
  <c r="C823" i="46"/>
  <c r="D823" i="46"/>
  <c r="E823" i="46"/>
  <c r="F823" i="46"/>
  <c r="G823" i="46"/>
  <c r="H823" i="46"/>
  <c r="I823" i="46"/>
  <c r="J823" i="46"/>
  <c r="K823" i="46"/>
  <c r="L823" i="46"/>
  <c r="M823" i="46"/>
  <c r="N823" i="46"/>
  <c r="O823" i="46"/>
  <c r="P823" i="46"/>
  <c r="Q823" i="46"/>
  <c r="R823" i="46"/>
  <c r="S823" i="46"/>
  <c r="T823" i="46"/>
  <c r="U823" i="46"/>
  <c r="B824" i="46"/>
  <c r="C824" i="46"/>
  <c r="D824" i="46"/>
  <c r="E824" i="46"/>
  <c r="F824" i="46"/>
  <c r="G824" i="46"/>
  <c r="H824" i="46"/>
  <c r="I824" i="46"/>
  <c r="J824" i="46"/>
  <c r="K824" i="46"/>
  <c r="L824" i="46"/>
  <c r="M824" i="46"/>
  <c r="N824" i="46"/>
  <c r="O824" i="46"/>
  <c r="P824" i="46"/>
  <c r="Q824" i="46"/>
  <c r="R824" i="46"/>
  <c r="S824" i="46"/>
  <c r="T824" i="46"/>
  <c r="U824" i="46"/>
  <c r="B825" i="46"/>
  <c r="C825" i="46"/>
  <c r="D825" i="46"/>
  <c r="E825" i="46"/>
  <c r="F825" i="46"/>
  <c r="G825" i="46"/>
  <c r="H825" i="46"/>
  <c r="I825" i="46"/>
  <c r="J825" i="46"/>
  <c r="K825" i="46"/>
  <c r="L825" i="46"/>
  <c r="M825" i="46"/>
  <c r="N825" i="46"/>
  <c r="O825" i="46"/>
  <c r="P825" i="46"/>
  <c r="Q825" i="46"/>
  <c r="R825" i="46"/>
  <c r="S825" i="46"/>
  <c r="T825" i="46"/>
  <c r="U825" i="46"/>
  <c r="B826" i="46"/>
  <c r="C826" i="46"/>
  <c r="D826" i="46"/>
  <c r="E826" i="46"/>
  <c r="F826" i="46"/>
  <c r="G826" i="46"/>
  <c r="H826" i="46"/>
  <c r="I826" i="46"/>
  <c r="J826" i="46"/>
  <c r="K826" i="46"/>
  <c r="L826" i="46"/>
  <c r="M826" i="46"/>
  <c r="N826" i="46"/>
  <c r="O826" i="46"/>
  <c r="P826" i="46"/>
  <c r="Q826" i="46"/>
  <c r="R826" i="46"/>
  <c r="S826" i="46"/>
  <c r="T826" i="46"/>
  <c r="U826" i="46"/>
  <c r="B827" i="46"/>
  <c r="C827" i="46"/>
  <c r="D827" i="46"/>
  <c r="E827" i="46"/>
  <c r="F827" i="46"/>
  <c r="G827" i="46"/>
  <c r="H827" i="46"/>
  <c r="I827" i="46"/>
  <c r="J827" i="46"/>
  <c r="K827" i="46"/>
  <c r="L827" i="46"/>
  <c r="M827" i="46"/>
  <c r="N827" i="46"/>
  <c r="O827" i="46"/>
  <c r="P827" i="46"/>
  <c r="Q827" i="46"/>
  <c r="R827" i="46"/>
  <c r="S827" i="46"/>
  <c r="T827" i="46"/>
  <c r="U827" i="46"/>
  <c r="B828" i="46"/>
  <c r="C828" i="46"/>
  <c r="D828" i="46"/>
  <c r="E828" i="46"/>
  <c r="F828" i="46"/>
  <c r="G828" i="46"/>
  <c r="H828" i="46"/>
  <c r="I828" i="46"/>
  <c r="J828" i="46"/>
  <c r="K828" i="46"/>
  <c r="L828" i="46"/>
  <c r="M828" i="46"/>
  <c r="N828" i="46"/>
  <c r="O828" i="46"/>
  <c r="P828" i="46"/>
  <c r="Q828" i="46"/>
  <c r="R828" i="46"/>
  <c r="S828" i="46"/>
  <c r="T828" i="46"/>
  <c r="U828" i="46"/>
  <c r="B829" i="46"/>
  <c r="C829" i="46"/>
  <c r="D829" i="46"/>
  <c r="E829" i="46"/>
  <c r="F829" i="46"/>
  <c r="G829" i="46"/>
  <c r="H829" i="46"/>
  <c r="I829" i="46"/>
  <c r="J829" i="46"/>
  <c r="K829" i="46"/>
  <c r="L829" i="46"/>
  <c r="M829" i="46"/>
  <c r="N829" i="46"/>
  <c r="O829" i="46"/>
  <c r="P829" i="46"/>
  <c r="Q829" i="46"/>
  <c r="R829" i="46"/>
  <c r="S829" i="46"/>
  <c r="T829" i="46"/>
  <c r="U829" i="46"/>
  <c r="B830" i="46"/>
  <c r="C830" i="46"/>
  <c r="D830" i="46"/>
  <c r="E830" i="46"/>
  <c r="F830" i="46"/>
  <c r="G830" i="46"/>
  <c r="H830" i="46"/>
  <c r="I830" i="46"/>
  <c r="J830" i="46"/>
  <c r="K830" i="46"/>
  <c r="L830" i="46"/>
  <c r="M830" i="46"/>
  <c r="N830" i="46"/>
  <c r="O830" i="46"/>
  <c r="P830" i="46"/>
  <c r="Q830" i="46"/>
  <c r="R830" i="46"/>
  <c r="S830" i="46"/>
  <c r="T830" i="46"/>
  <c r="U830" i="46"/>
  <c r="B831" i="46"/>
  <c r="C831" i="46"/>
  <c r="D831" i="46"/>
  <c r="E831" i="46"/>
  <c r="F831" i="46"/>
  <c r="G831" i="46"/>
  <c r="H831" i="46"/>
  <c r="I831" i="46"/>
  <c r="J831" i="46"/>
  <c r="K831" i="46"/>
  <c r="L831" i="46"/>
  <c r="M831" i="46"/>
  <c r="N831" i="46"/>
  <c r="O831" i="46"/>
  <c r="P831" i="46"/>
  <c r="Q831" i="46"/>
  <c r="R831" i="46"/>
  <c r="S831" i="46"/>
  <c r="T831" i="46"/>
  <c r="U831" i="46"/>
  <c r="B832" i="46"/>
  <c r="C832" i="46"/>
  <c r="D832" i="46"/>
  <c r="E832" i="46"/>
  <c r="F832" i="46"/>
  <c r="G832" i="46"/>
  <c r="H832" i="46"/>
  <c r="I832" i="46"/>
  <c r="J832" i="46"/>
  <c r="K832" i="46"/>
  <c r="L832" i="46"/>
  <c r="M832" i="46"/>
  <c r="N832" i="46"/>
  <c r="O832" i="46"/>
  <c r="P832" i="46"/>
  <c r="Q832" i="46"/>
  <c r="R832" i="46"/>
  <c r="S832" i="46"/>
  <c r="T832" i="46"/>
  <c r="U832" i="46"/>
  <c r="B833" i="46"/>
  <c r="C833" i="46"/>
  <c r="D833" i="46"/>
  <c r="E833" i="46"/>
  <c r="F833" i="46"/>
  <c r="G833" i="46"/>
  <c r="H833" i="46"/>
  <c r="I833" i="46"/>
  <c r="J833" i="46"/>
  <c r="K833" i="46"/>
  <c r="L833" i="46"/>
  <c r="M833" i="46"/>
  <c r="N833" i="46"/>
  <c r="O833" i="46"/>
  <c r="P833" i="46"/>
  <c r="Q833" i="46"/>
  <c r="R833" i="46"/>
  <c r="S833" i="46"/>
  <c r="T833" i="46"/>
  <c r="U833" i="46"/>
  <c r="B834" i="46"/>
  <c r="C834" i="46"/>
  <c r="D834" i="46"/>
  <c r="E834" i="46"/>
  <c r="F834" i="46"/>
  <c r="G834" i="46"/>
  <c r="H834" i="46"/>
  <c r="I834" i="46"/>
  <c r="J834" i="46"/>
  <c r="K834" i="46"/>
  <c r="L834" i="46"/>
  <c r="M834" i="46"/>
  <c r="N834" i="46"/>
  <c r="O834" i="46"/>
  <c r="P834" i="46"/>
  <c r="Q834" i="46"/>
  <c r="R834" i="46"/>
  <c r="S834" i="46"/>
  <c r="T834" i="46"/>
  <c r="U834" i="46"/>
  <c r="B835" i="46"/>
  <c r="C835" i="46"/>
  <c r="D835" i="46"/>
  <c r="E835" i="46"/>
  <c r="F835" i="46"/>
  <c r="G835" i="46"/>
  <c r="H835" i="46"/>
  <c r="I835" i="46"/>
  <c r="J835" i="46"/>
  <c r="K835" i="46"/>
  <c r="L835" i="46"/>
  <c r="M835" i="46"/>
  <c r="N835" i="46"/>
  <c r="O835" i="46"/>
  <c r="P835" i="46"/>
  <c r="Q835" i="46"/>
  <c r="R835" i="46"/>
  <c r="S835" i="46"/>
  <c r="T835" i="46"/>
  <c r="U835" i="46"/>
  <c r="B836" i="46"/>
  <c r="C836" i="46"/>
  <c r="D836" i="46"/>
  <c r="E836" i="46"/>
  <c r="F836" i="46"/>
  <c r="G836" i="46"/>
  <c r="H836" i="46"/>
  <c r="I836" i="46"/>
  <c r="J836" i="46"/>
  <c r="K836" i="46"/>
  <c r="L836" i="46"/>
  <c r="M836" i="46"/>
  <c r="N836" i="46"/>
  <c r="O836" i="46"/>
  <c r="P836" i="46"/>
  <c r="Q836" i="46"/>
  <c r="R836" i="46"/>
  <c r="S836" i="46"/>
  <c r="T836" i="46"/>
  <c r="U836" i="46"/>
  <c r="B837" i="46"/>
  <c r="C837" i="46"/>
  <c r="D837" i="46"/>
  <c r="E837" i="46"/>
  <c r="F837" i="46"/>
  <c r="G837" i="46"/>
  <c r="H837" i="46"/>
  <c r="I837" i="46"/>
  <c r="J837" i="46"/>
  <c r="K837" i="46"/>
  <c r="L837" i="46"/>
  <c r="M837" i="46"/>
  <c r="N837" i="46"/>
  <c r="O837" i="46"/>
  <c r="P837" i="46"/>
  <c r="Q837" i="46"/>
  <c r="R837" i="46"/>
  <c r="S837" i="46"/>
  <c r="T837" i="46"/>
  <c r="U837" i="46"/>
  <c r="B838" i="46"/>
  <c r="C838" i="46"/>
  <c r="D838" i="46"/>
  <c r="E838" i="46"/>
  <c r="F838" i="46"/>
  <c r="G838" i="46"/>
  <c r="H838" i="46"/>
  <c r="I838" i="46"/>
  <c r="J838" i="46"/>
  <c r="K838" i="46"/>
  <c r="L838" i="46"/>
  <c r="M838" i="46"/>
  <c r="N838" i="46"/>
  <c r="O838" i="46"/>
  <c r="P838" i="46"/>
  <c r="Q838" i="46"/>
  <c r="R838" i="46"/>
  <c r="S838" i="46"/>
  <c r="T838" i="46"/>
  <c r="U838" i="46"/>
  <c r="B839" i="46"/>
  <c r="C839" i="46"/>
  <c r="D839" i="46"/>
  <c r="E839" i="46"/>
  <c r="F839" i="46"/>
  <c r="G839" i="46"/>
  <c r="H839" i="46"/>
  <c r="I839" i="46"/>
  <c r="J839" i="46"/>
  <c r="K839" i="46"/>
  <c r="L839" i="46"/>
  <c r="M839" i="46"/>
  <c r="N839" i="46"/>
  <c r="O839" i="46"/>
  <c r="P839" i="46"/>
  <c r="Q839" i="46"/>
  <c r="R839" i="46"/>
  <c r="S839" i="46"/>
  <c r="T839" i="46"/>
  <c r="U839" i="46"/>
  <c r="B840" i="46"/>
  <c r="C840" i="46"/>
  <c r="D840" i="46"/>
  <c r="E840" i="46"/>
  <c r="F840" i="46"/>
  <c r="G840" i="46"/>
  <c r="H840" i="46"/>
  <c r="I840" i="46"/>
  <c r="J840" i="46"/>
  <c r="K840" i="46"/>
  <c r="L840" i="46"/>
  <c r="M840" i="46"/>
  <c r="N840" i="46"/>
  <c r="O840" i="46"/>
  <c r="P840" i="46"/>
  <c r="Q840" i="46"/>
  <c r="R840" i="46"/>
  <c r="S840" i="46"/>
  <c r="T840" i="46"/>
  <c r="U840" i="46"/>
  <c r="B841" i="46"/>
  <c r="C841" i="46"/>
  <c r="D841" i="46"/>
  <c r="E841" i="46"/>
  <c r="F841" i="46"/>
  <c r="G841" i="46"/>
  <c r="H841" i="46"/>
  <c r="I841" i="46"/>
  <c r="J841" i="46"/>
  <c r="K841" i="46"/>
  <c r="L841" i="46"/>
  <c r="M841" i="46"/>
  <c r="N841" i="46"/>
  <c r="O841" i="46"/>
  <c r="P841" i="46"/>
  <c r="Q841" i="46"/>
  <c r="R841" i="46"/>
  <c r="S841" i="46"/>
  <c r="T841" i="46"/>
  <c r="U841" i="46"/>
  <c r="B842" i="46"/>
  <c r="C842" i="46"/>
  <c r="D842" i="46"/>
  <c r="E842" i="46"/>
  <c r="F842" i="46"/>
  <c r="G842" i="46"/>
  <c r="H842" i="46"/>
  <c r="I842" i="46"/>
  <c r="J842" i="46"/>
  <c r="K842" i="46"/>
  <c r="L842" i="46"/>
  <c r="M842" i="46"/>
  <c r="N842" i="46"/>
  <c r="O842" i="46"/>
  <c r="P842" i="46"/>
  <c r="Q842" i="46"/>
  <c r="R842" i="46"/>
  <c r="S842" i="46"/>
  <c r="T842" i="46"/>
  <c r="U842" i="46"/>
  <c r="B843" i="46"/>
  <c r="C843" i="46"/>
  <c r="D843" i="46"/>
  <c r="E843" i="46"/>
  <c r="F843" i="46"/>
  <c r="G843" i="46"/>
  <c r="H843" i="46"/>
  <c r="I843" i="46"/>
  <c r="J843" i="46"/>
  <c r="K843" i="46"/>
  <c r="L843" i="46"/>
  <c r="M843" i="46"/>
  <c r="N843" i="46"/>
  <c r="O843" i="46"/>
  <c r="P843" i="46"/>
  <c r="Q843" i="46"/>
  <c r="R843" i="46"/>
  <c r="S843" i="46"/>
  <c r="T843" i="46"/>
  <c r="U843" i="46"/>
  <c r="B844" i="46"/>
  <c r="C844" i="46"/>
  <c r="D844" i="46"/>
  <c r="E844" i="46"/>
  <c r="F844" i="46"/>
  <c r="G844" i="46"/>
  <c r="H844" i="46"/>
  <c r="I844" i="46"/>
  <c r="J844" i="46"/>
  <c r="K844" i="46"/>
  <c r="L844" i="46"/>
  <c r="M844" i="46"/>
  <c r="N844" i="46"/>
  <c r="O844" i="46"/>
  <c r="P844" i="46"/>
  <c r="Q844" i="46"/>
  <c r="R844" i="46"/>
  <c r="S844" i="46"/>
  <c r="T844" i="46"/>
  <c r="U844" i="46"/>
  <c r="B845" i="46"/>
  <c r="C845" i="46"/>
  <c r="D845" i="46"/>
  <c r="E845" i="46"/>
  <c r="F845" i="46"/>
  <c r="G845" i="46"/>
  <c r="H845" i="46"/>
  <c r="I845" i="46"/>
  <c r="J845" i="46"/>
  <c r="K845" i="46"/>
  <c r="L845" i="46"/>
  <c r="M845" i="46"/>
  <c r="N845" i="46"/>
  <c r="O845" i="46"/>
  <c r="P845" i="46"/>
  <c r="Q845" i="46"/>
  <c r="R845" i="46"/>
  <c r="S845" i="46"/>
  <c r="T845" i="46"/>
  <c r="U845" i="46"/>
  <c r="B846" i="46"/>
  <c r="C846" i="46"/>
  <c r="D846" i="46"/>
  <c r="E846" i="46"/>
  <c r="F846" i="46"/>
  <c r="G846" i="46"/>
  <c r="H846" i="46"/>
  <c r="I846" i="46"/>
  <c r="J846" i="46"/>
  <c r="K846" i="46"/>
  <c r="L846" i="46"/>
  <c r="M846" i="46"/>
  <c r="N846" i="46"/>
  <c r="O846" i="46"/>
  <c r="P846" i="46"/>
  <c r="Q846" i="46"/>
  <c r="R846" i="46"/>
  <c r="S846" i="46"/>
  <c r="T846" i="46"/>
  <c r="U846" i="46"/>
  <c r="B847" i="46"/>
  <c r="C847" i="46"/>
  <c r="D847" i="46"/>
  <c r="E847" i="46"/>
  <c r="F847" i="46"/>
  <c r="G847" i="46"/>
  <c r="H847" i="46"/>
  <c r="I847" i="46"/>
  <c r="J847" i="46"/>
  <c r="K847" i="46"/>
  <c r="L847" i="46"/>
  <c r="M847" i="46"/>
  <c r="N847" i="46"/>
  <c r="O847" i="46"/>
  <c r="P847" i="46"/>
  <c r="Q847" i="46"/>
  <c r="R847" i="46"/>
  <c r="S847" i="46"/>
  <c r="T847" i="46"/>
  <c r="U847" i="46"/>
  <c r="B848" i="46"/>
  <c r="C848" i="46"/>
  <c r="D848" i="46"/>
  <c r="E848" i="46"/>
  <c r="F848" i="46"/>
  <c r="G848" i="46"/>
  <c r="H848" i="46"/>
  <c r="I848" i="46"/>
  <c r="J848" i="46"/>
  <c r="K848" i="46"/>
  <c r="L848" i="46"/>
  <c r="M848" i="46"/>
  <c r="N848" i="46"/>
  <c r="O848" i="46"/>
  <c r="P848" i="46"/>
  <c r="Q848" i="46"/>
  <c r="R848" i="46"/>
  <c r="S848" i="46"/>
  <c r="T848" i="46"/>
  <c r="U848" i="46"/>
  <c r="B849" i="46"/>
  <c r="C849" i="46"/>
  <c r="D849" i="46"/>
  <c r="E849" i="46"/>
  <c r="F849" i="46"/>
  <c r="G849" i="46"/>
  <c r="H849" i="46"/>
  <c r="I849" i="46"/>
  <c r="J849" i="46"/>
  <c r="K849" i="46"/>
  <c r="L849" i="46"/>
  <c r="M849" i="46"/>
  <c r="N849" i="46"/>
  <c r="O849" i="46"/>
  <c r="P849" i="46"/>
  <c r="Q849" i="46"/>
  <c r="R849" i="46"/>
  <c r="S849" i="46"/>
  <c r="T849" i="46"/>
  <c r="U849" i="46"/>
  <c r="B850" i="46"/>
  <c r="C850" i="46"/>
  <c r="D850" i="46"/>
  <c r="E850" i="46"/>
  <c r="F850" i="46"/>
  <c r="G850" i="46"/>
  <c r="H850" i="46"/>
  <c r="I850" i="46"/>
  <c r="J850" i="46"/>
  <c r="K850" i="46"/>
  <c r="L850" i="46"/>
  <c r="M850" i="46"/>
  <c r="N850" i="46"/>
  <c r="O850" i="46"/>
  <c r="P850" i="46"/>
  <c r="Q850" i="46"/>
  <c r="R850" i="46"/>
  <c r="S850" i="46"/>
  <c r="T850" i="46"/>
  <c r="U850" i="46"/>
  <c r="B851" i="46"/>
  <c r="C851" i="46"/>
  <c r="D851" i="46"/>
  <c r="E851" i="46"/>
  <c r="F851" i="46"/>
  <c r="G851" i="46"/>
  <c r="H851" i="46"/>
  <c r="I851" i="46"/>
  <c r="J851" i="46"/>
  <c r="K851" i="46"/>
  <c r="L851" i="46"/>
  <c r="M851" i="46"/>
  <c r="N851" i="46"/>
  <c r="O851" i="46"/>
  <c r="P851" i="46"/>
  <c r="Q851" i="46"/>
  <c r="R851" i="46"/>
  <c r="S851" i="46"/>
  <c r="T851" i="46"/>
  <c r="U851" i="46"/>
  <c r="B852" i="46"/>
  <c r="C852" i="46"/>
  <c r="D852" i="46"/>
  <c r="E852" i="46"/>
  <c r="F852" i="46"/>
  <c r="G852" i="46"/>
  <c r="H852" i="46"/>
  <c r="I852" i="46"/>
  <c r="J852" i="46"/>
  <c r="K852" i="46"/>
  <c r="L852" i="46"/>
  <c r="M852" i="46"/>
  <c r="N852" i="46"/>
  <c r="O852" i="46"/>
  <c r="P852" i="46"/>
  <c r="Q852" i="46"/>
  <c r="R852" i="46"/>
  <c r="S852" i="46"/>
  <c r="T852" i="46"/>
  <c r="U852" i="46"/>
  <c r="B853" i="46"/>
  <c r="C853" i="46"/>
  <c r="D853" i="46"/>
  <c r="E853" i="46"/>
  <c r="F853" i="46"/>
  <c r="G853" i="46"/>
  <c r="H853" i="46"/>
  <c r="I853" i="46"/>
  <c r="J853" i="46"/>
  <c r="K853" i="46"/>
  <c r="L853" i="46"/>
  <c r="M853" i="46"/>
  <c r="N853" i="46"/>
  <c r="O853" i="46"/>
  <c r="P853" i="46"/>
  <c r="Q853" i="46"/>
  <c r="R853" i="46"/>
  <c r="S853" i="46"/>
  <c r="T853" i="46"/>
  <c r="U853" i="46"/>
  <c r="B854" i="46"/>
  <c r="C854" i="46"/>
  <c r="D854" i="46"/>
  <c r="E854" i="46"/>
  <c r="F854" i="46"/>
  <c r="G854" i="46"/>
  <c r="H854" i="46"/>
  <c r="I854" i="46"/>
  <c r="J854" i="46"/>
  <c r="K854" i="46"/>
  <c r="L854" i="46"/>
  <c r="M854" i="46"/>
  <c r="N854" i="46"/>
  <c r="O854" i="46"/>
  <c r="P854" i="46"/>
  <c r="Q854" i="46"/>
  <c r="R854" i="46"/>
  <c r="S854" i="46"/>
  <c r="T854" i="46"/>
  <c r="U854" i="46"/>
  <c r="B855" i="46"/>
  <c r="C855" i="46"/>
  <c r="D855" i="46"/>
  <c r="E855" i="46"/>
  <c r="F855" i="46"/>
  <c r="G855" i="46"/>
  <c r="H855" i="46"/>
  <c r="I855" i="46"/>
  <c r="J855" i="46"/>
  <c r="K855" i="46"/>
  <c r="L855" i="46"/>
  <c r="M855" i="46"/>
  <c r="N855" i="46"/>
  <c r="O855" i="46"/>
  <c r="P855" i="46"/>
  <c r="Q855" i="46"/>
  <c r="R855" i="46"/>
  <c r="S855" i="46"/>
  <c r="T855" i="46"/>
  <c r="U855" i="46"/>
  <c r="B856" i="46"/>
  <c r="C856" i="46"/>
  <c r="D856" i="46"/>
  <c r="E856" i="46"/>
  <c r="F856" i="46"/>
  <c r="G856" i="46"/>
  <c r="H856" i="46"/>
  <c r="I856" i="46"/>
  <c r="J856" i="46"/>
  <c r="K856" i="46"/>
  <c r="L856" i="46"/>
  <c r="M856" i="46"/>
  <c r="N856" i="46"/>
  <c r="O856" i="46"/>
  <c r="P856" i="46"/>
  <c r="Q856" i="46"/>
  <c r="R856" i="46"/>
  <c r="S856" i="46"/>
  <c r="T856" i="46"/>
  <c r="U856" i="46"/>
  <c r="B857" i="46"/>
  <c r="C857" i="46"/>
  <c r="D857" i="46"/>
  <c r="E857" i="46"/>
  <c r="F857" i="46"/>
  <c r="G857" i="46"/>
  <c r="H857" i="46"/>
  <c r="I857" i="46"/>
  <c r="J857" i="46"/>
  <c r="K857" i="46"/>
  <c r="L857" i="46"/>
  <c r="M857" i="46"/>
  <c r="N857" i="46"/>
  <c r="O857" i="46"/>
  <c r="P857" i="46"/>
  <c r="Q857" i="46"/>
  <c r="R857" i="46"/>
  <c r="S857" i="46"/>
  <c r="T857" i="46"/>
  <c r="U857" i="46"/>
  <c r="B858" i="46"/>
  <c r="C858" i="46"/>
  <c r="D858" i="46"/>
  <c r="E858" i="46"/>
  <c r="F858" i="46"/>
  <c r="G858" i="46"/>
  <c r="H858" i="46"/>
  <c r="I858" i="46"/>
  <c r="J858" i="46"/>
  <c r="K858" i="46"/>
  <c r="L858" i="46"/>
  <c r="M858" i="46"/>
  <c r="N858" i="46"/>
  <c r="O858" i="46"/>
  <c r="P858" i="46"/>
  <c r="Q858" i="46"/>
  <c r="R858" i="46"/>
  <c r="S858" i="46"/>
  <c r="T858" i="46"/>
  <c r="U858" i="46"/>
  <c r="B859" i="46"/>
  <c r="C859" i="46"/>
  <c r="D859" i="46"/>
  <c r="E859" i="46"/>
  <c r="F859" i="46"/>
  <c r="G859" i="46"/>
  <c r="H859" i="46"/>
  <c r="I859" i="46"/>
  <c r="J859" i="46"/>
  <c r="K859" i="46"/>
  <c r="L859" i="46"/>
  <c r="M859" i="46"/>
  <c r="N859" i="46"/>
  <c r="O859" i="46"/>
  <c r="P859" i="46"/>
  <c r="Q859" i="46"/>
  <c r="R859" i="46"/>
  <c r="S859" i="46"/>
  <c r="T859" i="46"/>
  <c r="U859" i="46"/>
  <c r="B860" i="46"/>
  <c r="C860" i="46"/>
  <c r="D860" i="46"/>
  <c r="E860" i="46"/>
  <c r="F860" i="46"/>
  <c r="G860" i="46"/>
  <c r="H860" i="46"/>
  <c r="I860" i="46"/>
  <c r="J860" i="46"/>
  <c r="K860" i="46"/>
  <c r="L860" i="46"/>
  <c r="M860" i="46"/>
  <c r="N860" i="46"/>
  <c r="O860" i="46"/>
  <c r="P860" i="46"/>
  <c r="Q860" i="46"/>
  <c r="R860" i="46"/>
  <c r="S860" i="46"/>
  <c r="T860" i="46"/>
  <c r="U860" i="46"/>
  <c r="B861" i="46"/>
  <c r="C861" i="46"/>
  <c r="D861" i="46"/>
  <c r="E861" i="46"/>
  <c r="F861" i="46"/>
  <c r="G861" i="46"/>
  <c r="H861" i="46"/>
  <c r="I861" i="46"/>
  <c r="J861" i="46"/>
  <c r="K861" i="46"/>
  <c r="L861" i="46"/>
  <c r="M861" i="46"/>
  <c r="N861" i="46"/>
  <c r="O861" i="46"/>
  <c r="P861" i="46"/>
  <c r="Q861" i="46"/>
  <c r="R861" i="46"/>
  <c r="S861" i="46"/>
  <c r="T861" i="46"/>
  <c r="U861" i="46"/>
  <c r="B862" i="46"/>
  <c r="C862" i="46"/>
  <c r="D862" i="46"/>
  <c r="E862" i="46"/>
  <c r="F862" i="46"/>
  <c r="G862" i="46"/>
  <c r="H862" i="46"/>
  <c r="I862" i="46"/>
  <c r="J862" i="46"/>
  <c r="K862" i="46"/>
  <c r="L862" i="46"/>
  <c r="M862" i="46"/>
  <c r="N862" i="46"/>
  <c r="O862" i="46"/>
  <c r="P862" i="46"/>
  <c r="Q862" i="46"/>
  <c r="R862" i="46"/>
  <c r="S862" i="46"/>
  <c r="T862" i="46"/>
  <c r="U862" i="46"/>
  <c r="B863" i="46"/>
  <c r="C863" i="46"/>
  <c r="D863" i="46"/>
  <c r="E863" i="46"/>
  <c r="F863" i="46"/>
  <c r="G863" i="46"/>
  <c r="H863" i="46"/>
  <c r="I863" i="46"/>
  <c r="J863" i="46"/>
  <c r="K863" i="46"/>
  <c r="L863" i="46"/>
  <c r="M863" i="46"/>
  <c r="N863" i="46"/>
  <c r="O863" i="46"/>
  <c r="P863" i="46"/>
  <c r="Q863" i="46"/>
  <c r="R863" i="46"/>
  <c r="S863" i="46"/>
  <c r="T863" i="46"/>
  <c r="U863" i="46"/>
  <c r="B864" i="46"/>
  <c r="C864" i="46"/>
  <c r="D864" i="46"/>
  <c r="E864" i="46"/>
  <c r="F864" i="46"/>
  <c r="G864" i="46"/>
  <c r="H864" i="46"/>
  <c r="I864" i="46"/>
  <c r="J864" i="46"/>
  <c r="K864" i="46"/>
  <c r="L864" i="46"/>
  <c r="M864" i="46"/>
  <c r="N864" i="46"/>
  <c r="O864" i="46"/>
  <c r="P864" i="46"/>
  <c r="Q864" i="46"/>
  <c r="R864" i="46"/>
  <c r="S864" i="46"/>
  <c r="T864" i="46"/>
  <c r="U864" i="46"/>
  <c r="B865" i="46"/>
  <c r="C865" i="46"/>
  <c r="D865" i="46"/>
  <c r="E865" i="46"/>
  <c r="F865" i="46"/>
  <c r="G865" i="46"/>
  <c r="H865" i="46"/>
  <c r="I865" i="46"/>
  <c r="J865" i="46"/>
  <c r="K865" i="46"/>
  <c r="L865" i="46"/>
  <c r="M865" i="46"/>
  <c r="N865" i="46"/>
  <c r="O865" i="46"/>
  <c r="P865" i="46"/>
  <c r="Q865" i="46"/>
  <c r="R865" i="46"/>
  <c r="S865" i="46"/>
  <c r="T865" i="46"/>
  <c r="U865" i="46"/>
  <c r="B866" i="46"/>
  <c r="C866" i="46"/>
  <c r="D866" i="46"/>
  <c r="E866" i="46"/>
  <c r="F866" i="46"/>
  <c r="G866" i="46"/>
  <c r="H866" i="46"/>
  <c r="I866" i="46"/>
  <c r="J866" i="46"/>
  <c r="K866" i="46"/>
  <c r="L866" i="46"/>
  <c r="M866" i="46"/>
  <c r="N866" i="46"/>
  <c r="O866" i="46"/>
  <c r="P866" i="46"/>
  <c r="Q866" i="46"/>
  <c r="R866" i="46"/>
  <c r="S866" i="46"/>
  <c r="T866" i="46"/>
  <c r="U866" i="46"/>
  <c r="B867" i="46"/>
  <c r="C867" i="46"/>
  <c r="D867" i="46"/>
  <c r="E867" i="46"/>
  <c r="F867" i="46"/>
  <c r="G867" i="46"/>
  <c r="H867" i="46"/>
  <c r="I867" i="46"/>
  <c r="J867" i="46"/>
  <c r="K867" i="46"/>
  <c r="L867" i="46"/>
  <c r="M867" i="46"/>
  <c r="N867" i="46"/>
  <c r="O867" i="46"/>
  <c r="P867" i="46"/>
  <c r="Q867" i="46"/>
  <c r="R867" i="46"/>
  <c r="S867" i="46"/>
  <c r="T867" i="46"/>
  <c r="U867" i="46"/>
  <c r="B868" i="46"/>
  <c r="C868" i="46"/>
  <c r="D868" i="46"/>
  <c r="E868" i="46"/>
  <c r="F868" i="46"/>
  <c r="G868" i="46"/>
  <c r="H868" i="46"/>
  <c r="I868" i="46"/>
  <c r="J868" i="46"/>
  <c r="K868" i="46"/>
  <c r="L868" i="46"/>
  <c r="M868" i="46"/>
  <c r="N868" i="46"/>
  <c r="O868" i="46"/>
  <c r="P868" i="46"/>
  <c r="Q868" i="46"/>
  <c r="R868" i="46"/>
  <c r="S868" i="46"/>
  <c r="T868" i="46"/>
  <c r="U868" i="46"/>
  <c r="B869" i="46"/>
  <c r="C869" i="46"/>
  <c r="D869" i="46"/>
  <c r="E869" i="46"/>
  <c r="F869" i="46"/>
  <c r="G869" i="46"/>
  <c r="H869" i="46"/>
  <c r="I869" i="46"/>
  <c r="J869" i="46"/>
  <c r="K869" i="46"/>
  <c r="L869" i="46"/>
  <c r="M869" i="46"/>
  <c r="N869" i="46"/>
  <c r="O869" i="46"/>
  <c r="P869" i="46"/>
  <c r="Q869" i="46"/>
  <c r="R869" i="46"/>
  <c r="S869" i="46"/>
  <c r="T869" i="46"/>
  <c r="U869" i="46"/>
  <c r="B870" i="46"/>
  <c r="C870" i="46"/>
  <c r="D870" i="46"/>
  <c r="E870" i="46"/>
  <c r="F870" i="46"/>
  <c r="G870" i="46"/>
  <c r="H870" i="46"/>
  <c r="I870" i="46"/>
  <c r="J870" i="46"/>
  <c r="K870" i="46"/>
  <c r="L870" i="46"/>
  <c r="M870" i="46"/>
  <c r="N870" i="46"/>
  <c r="O870" i="46"/>
  <c r="P870" i="46"/>
  <c r="Q870" i="46"/>
  <c r="R870" i="46"/>
  <c r="S870" i="46"/>
  <c r="T870" i="46"/>
  <c r="U870" i="46"/>
  <c r="B871" i="46"/>
  <c r="C871" i="46"/>
  <c r="D871" i="46"/>
  <c r="E871" i="46"/>
  <c r="F871" i="46"/>
  <c r="G871" i="46"/>
  <c r="H871" i="46"/>
  <c r="I871" i="46"/>
  <c r="J871" i="46"/>
  <c r="K871" i="46"/>
  <c r="L871" i="46"/>
  <c r="M871" i="46"/>
  <c r="N871" i="46"/>
  <c r="O871" i="46"/>
  <c r="P871" i="46"/>
  <c r="Q871" i="46"/>
  <c r="R871" i="46"/>
  <c r="S871" i="46"/>
  <c r="T871" i="46"/>
  <c r="U871" i="46"/>
  <c r="B872" i="46"/>
  <c r="C872" i="46"/>
  <c r="D872" i="46"/>
  <c r="E872" i="46"/>
  <c r="F872" i="46"/>
  <c r="G872" i="46"/>
  <c r="H872" i="46"/>
  <c r="I872" i="46"/>
  <c r="J872" i="46"/>
  <c r="K872" i="46"/>
  <c r="L872" i="46"/>
  <c r="M872" i="46"/>
  <c r="N872" i="46"/>
  <c r="O872" i="46"/>
  <c r="P872" i="46"/>
  <c r="Q872" i="46"/>
  <c r="R872" i="46"/>
  <c r="S872" i="46"/>
  <c r="T872" i="46"/>
  <c r="U872" i="46"/>
  <c r="B873" i="46"/>
  <c r="C873" i="46"/>
  <c r="D873" i="46"/>
  <c r="E873" i="46"/>
  <c r="F873" i="46"/>
  <c r="G873" i="46"/>
  <c r="H873" i="46"/>
  <c r="I873" i="46"/>
  <c r="J873" i="46"/>
  <c r="K873" i="46"/>
  <c r="L873" i="46"/>
  <c r="M873" i="46"/>
  <c r="N873" i="46"/>
  <c r="O873" i="46"/>
  <c r="P873" i="46"/>
  <c r="Q873" i="46"/>
  <c r="R873" i="46"/>
  <c r="S873" i="46"/>
  <c r="T873" i="46"/>
  <c r="U873" i="46"/>
  <c r="B874" i="46"/>
  <c r="C874" i="46"/>
  <c r="D874" i="46"/>
  <c r="E874" i="46"/>
  <c r="F874" i="46"/>
  <c r="G874" i="46"/>
  <c r="H874" i="46"/>
  <c r="I874" i="46"/>
  <c r="J874" i="46"/>
  <c r="K874" i="46"/>
  <c r="L874" i="46"/>
  <c r="M874" i="46"/>
  <c r="N874" i="46"/>
  <c r="O874" i="46"/>
  <c r="P874" i="46"/>
  <c r="Q874" i="46"/>
  <c r="R874" i="46"/>
  <c r="S874" i="46"/>
  <c r="T874" i="46"/>
  <c r="U874" i="46"/>
  <c r="B875" i="46"/>
  <c r="C875" i="46"/>
  <c r="D875" i="46"/>
  <c r="E875" i="46"/>
  <c r="F875" i="46"/>
  <c r="G875" i="46"/>
  <c r="H875" i="46"/>
  <c r="I875" i="46"/>
  <c r="J875" i="46"/>
  <c r="K875" i="46"/>
  <c r="L875" i="46"/>
  <c r="M875" i="46"/>
  <c r="N875" i="46"/>
  <c r="O875" i="46"/>
  <c r="P875" i="46"/>
  <c r="Q875" i="46"/>
  <c r="R875" i="46"/>
  <c r="S875" i="46"/>
  <c r="T875" i="46"/>
  <c r="U875" i="46"/>
  <c r="B876" i="46"/>
  <c r="C876" i="46"/>
  <c r="D876" i="46"/>
  <c r="E876" i="46"/>
  <c r="F876" i="46"/>
  <c r="G876" i="46"/>
  <c r="H876" i="46"/>
  <c r="I876" i="46"/>
  <c r="J876" i="46"/>
  <c r="K876" i="46"/>
  <c r="L876" i="46"/>
  <c r="M876" i="46"/>
  <c r="N876" i="46"/>
  <c r="O876" i="46"/>
  <c r="P876" i="46"/>
  <c r="Q876" i="46"/>
  <c r="R876" i="46"/>
  <c r="S876" i="46"/>
  <c r="T876" i="46"/>
  <c r="U876" i="46"/>
  <c r="B877" i="46"/>
  <c r="C877" i="46"/>
  <c r="D877" i="46"/>
  <c r="E877" i="46"/>
  <c r="F877" i="46"/>
  <c r="G877" i="46"/>
  <c r="H877" i="46"/>
  <c r="I877" i="46"/>
  <c r="J877" i="46"/>
  <c r="K877" i="46"/>
  <c r="L877" i="46"/>
  <c r="M877" i="46"/>
  <c r="N877" i="46"/>
  <c r="O877" i="46"/>
  <c r="P877" i="46"/>
  <c r="Q877" i="46"/>
  <c r="R877" i="46"/>
  <c r="S877" i="46"/>
  <c r="T877" i="46"/>
  <c r="U877" i="46"/>
  <c r="B878" i="46"/>
  <c r="C878" i="46"/>
  <c r="D878" i="46"/>
  <c r="E878" i="46"/>
  <c r="F878" i="46"/>
  <c r="G878" i="46"/>
  <c r="H878" i="46"/>
  <c r="I878" i="46"/>
  <c r="J878" i="46"/>
  <c r="K878" i="46"/>
  <c r="L878" i="46"/>
  <c r="M878" i="46"/>
  <c r="N878" i="46"/>
  <c r="O878" i="46"/>
  <c r="P878" i="46"/>
  <c r="Q878" i="46"/>
  <c r="R878" i="46"/>
  <c r="S878" i="46"/>
  <c r="T878" i="46"/>
  <c r="U878" i="46"/>
  <c r="B879" i="46"/>
  <c r="C879" i="46"/>
  <c r="D879" i="46"/>
  <c r="E879" i="46"/>
  <c r="F879" i="46"/>
  <c r="G879" i="46"/>
  <c r="H879" i="46"/>
  <c r="I879" i="46"/>
  <c r="J879" i="46"/>
  <c r="K879" i="46"/>
  <c r="L879" i="46"/>
  <c r="M879" i="46"/>
  <c r="N879" i="46"/>
  <c r="O879" i="46"/>
  <c r="P879" i="46"/>
  <c r="Q879" i="46"/>
  <c r="R879" i="46"/>
  <c r="S879" i="46"/>
  <c r="T879" i="46"/>
  <c r="U879" i="46"/>
  <c r="B880" i="46"/>
  <c r="C880" i="46"/>
  <c r="D880" i="46"/>
  <c r="E880" i="46"/>
  <c r="F880" i="46"/>
  <c r="G880" i="46"/>
  <c r="H880" i="46"/>
  <c r="I880" i="46"/>
  <c r="J880" i="46"/>
  <c r="K880" i="46"/>
  <c r="L880" i="46"/>
  <c r="M880" i="46"/>
  <c r="N880" i="46"/>
  <c r="O880" i="46"/>
  <c r="P880" i="46"/>
  <c r="Q880" i="46"/>
  <c r="R880" i="46"/>
  <c r="S880" i="46"/>
  <c r="T880" i="46"/>
  <c r="U880" i="46"/>
  <c r="B881" i="46"/>
  <c r="C881" i="46"/>
  <c r="D881" i="46"/>
  <c r="E881" i="46"/>
  <c r="F881" i="46"/>
  <c r="G881" i="46"/>
  <c r="H881" i="46"/>
  <c r="I881" i="46"/>
  <c r="J881" i="46"/>
  <c r="K881" i="46"/>
  <c r="L881" i="46"/>
  <c r="M881" i="46"/>
  <c r="N881" i="46"/>
  <c r="O881" i="46"/>
  <c r="P881" i="46"/>
  <c r="Q881" i="46"/>
  <c r="R881" i="46"/>
  <c r="S881" i="46"/>
  <c r="T881" i="46"/>
  <c r="U881" i="46"/>
  <c r="B882" i="46"/>
  <c r="C882" i="46"/>
  <c r="D882" i="46"/>
  <c r="E882" i="46"/>
  <c r="F882" i="46"/>
  <c r="G882" i="46"/>
  <c r="H882" i="46"/>
  <c r="I882" i="46"/>
  <c r="J882" i="46"/>
  <c r="K882" i="46"/>
  <c r="L882" i="46"/>
  <c r="M882" i="46"/>
  <c r="N882" i="46"/>
  <c r="O882" i="46"/>
  <c r="P882" i="46"/>
  <c r="Q882" i="46"/>
  <c r="R882" i="46"/>
  <c r="S882" i="46"/>
  <c r="T882" i="46"/>
  <c r="U882" i="46"/>
  <c r="B883" i="46"/>
  <c r="C883" i="46"/>
  <c r="D883" i="46"/>
  <c r="E883" i="46"/>
  <c r="F883" i="46"/>
  <c r="G883" i="46"/>
  <c r="H883" i="46"/>
  <c r="I883" i="46"/>
  <c r="J883" i="46"/>
  <c r="K883" i="46"/>
  <c r="L883" i="46"/>
  <c r="M883" i="46"/>
  <c r="N883" i="46"/>
  <c r="O883" i="46"/>
  <c r="P883" i="46"/>
  <c r="Q883" i="46"/>
  <c r="R883" i="46"/>
  <c r="S883" i="46"/>
  <c r="T883" i="46"/>
  <c r="U883" i="46"/>
  <c r="B884" i="46"/>
  <c r="C884" i="46"/>
  <c r="D884" i="46"/>
  <c r="E884" i="46"/>
  <c r="F884" i="46"/>
  <c r="G884" i="46"/>
  <c r="H884" i="46"/>
  <c r="I884" i="46"/>
  <c r="J884" i="46"/>
  <c r="K884" i="46"/>
  <c r="L884" i="46"/>
  <c r="M884" i="46"/>
  <c r="N884" i="46"/>
  <c r="O884" i="46"/>
  <c r="P884" i="46"/>
  <c r="Q884" i="46"/>
  <c r="R884" i="46"/>
  <c r="S884" i="46"/>
  <c r="T884" i="46"/>
  <c r="U884" i="46"/>
  <c r="B885" i="46"/>
  <c r="C885" i="46"/>
  <c r="D885" i="46"/>
  <c r="E885" i="46"/>
  <c r="F885" i="46"/>
  <c r="G885" i="46"/>
  <c r="H885" i="46"/>
  <c r="I885" i="46"/>
  <c r="J885" i="46"/>
  <c r="K885" i="46"/>
  <c r="L885" i="46"/>
  <c r="M885" i="46"/>
  <c r="N885" i="46"/>
  <c r="O885" i="46"/>
  <c r="P885" i="46"/>
  <c r="Q885" i="46"/>
  <c r="R885" i="46"/>
  <c r="S885" i="46"/>
  <c r="T885" i="46"/>
  <c r="U885" i="46"/>
  <c r="B886" i="46"/>
  <c r="C886" i="46"/>
  <c r="D886" i="46"/>
  <c r="E886" i="46"/>
  <c r="F886" i="46"/>
  <c r="G886" i="46"/>
  <c r="H886" i="46"/>
  <c r="I886" i="46"/>
  <c r="J886" i="46"/>
  <c r="K886" i="46"/>
  <c r="L886" i="46"/>
  <c r="M886" i="46"/>
  <c r="N886" i="46"/>
  <c r="O886" i="46"/>
  <c r="P886" i="46"/>
  <c r="Q886" i="46"/>
  <c r="R886" i="46"/>
  <c r="S886" i="46"/>
  <c r="T886" i="46"/>
  <c r="U886" i="46"/>
  <c r="B887" i="46"/>
  <c r="C887" i="46"/>
  <c r="D887" i="46"/>
  <c r="E887" i="46"/>
  <c r="F887" i="46"/>
  <c r="G887" i="46"/>
  <c r="H887" i="46"/>
  <c r="I887" i="46"/>
  <c r="J887" i="46"/>
  <c r="K887" i="46"/>
  <c r="L887" i="46"/>
  <c r="M887" i="46"/>
  <c r="N887" i="46"/>
  <c r="O887" i="46"/>
  <c r="P887" i="46"/>
  <c r="Q887" i="46"/>
  <c r="R887" i="46"/>
  <c r="S887" i="46"/>
  <c r="T887" i="46"/>
  <c r="U887" i="46"/>
  <c r="B888" i="46"/>
  <c r="C888" i="46"/>
  <c r="D888" i="46"/>
  <c r="E888" i="46"/>
  <c r="F888" i="46"/>
  <c r="G888" i="46"/>
  <c r="H888" i="46"/>
  <c r="I888" i="46"/>
  <c r="J888" i="46"/>
  <c r="K888" i="46"/>
  <c r="L888" i="46"/>
  <c r="M888" i="46"/>
  <c r="N888" i="46"/>
  <c r="O888" i="46"/>
  <c r="P888" i="46"/>
  <c r="Q888" i="46"/>
  <c r="R888" i="46"/>
  <c r="S888" i="46"/>
  <c r="T888" i="46"/>
  <c r="U888" i="46"/>
  <c r="B889" i="46"/>
  <c r="C889" i="46"/>
  <c r="D889" i="46"/>
  <c r="E889" i="46"/>
  <c r="F889" i="46"/>
  <c r="G889" i="46"/>
  <c r="H889" i="46"/>
  <c r="I889" i="46"/>
  <c r="J889" i="46"/>
  <c r="K889" i="46"/>
  <c r="L889" i="46"/>
  <c r="M889" i="46"/>
  <c r="N889" i="46"/>
  <c r="O889" i="46"/>
  <c r="P889" i="46"/>
  <c r="Q889" i="46"/>
  <c r="R889" i="46"/>
  <c r="S889" i="46"/>
  <c r="T889" i="46"/>
  <c r="U889" i="46"/>
  <c r="B890" i="46"/>
  <c r="C890" i="46"/>
  <c r="D890" i="46"/>
  <c r="E890" i="46"/>
  <c r="F890" i="46"/>
  <c r="G890" i="46"/>
  <c r="H890" i="46"/>
  <c r="I890" i="46"/>
  <c r="J890" i="46"/>
  <c r="K890" i="46"/>
  <c r="L890" i="46"/>
  <c r="M890" i="46"/>
  <c r="N890" i="46"/>
  <c r="O890" i="46"/>
  <c r="P890" i="46"/>
  <c r="Q890" i="46"/>
  <c r="R890" i="46"/>
  <c r="S890" i="46"/>
  <c r="T890" i="46"/>
  <c r="U890" i="46"/>
  <c r="B891" i="46"/>
  <c r="C891" i="46"/>
  <c r="D891" i="46"/>
  <c r="E891" i="46"/>
  <c r="F891" i="46"/>
  <c r="G891" i="46"/>
  <c r="H891" i="46"/>
  <c r="I891" i="46"/>
  <c r="J891" i="46"/>
  <c r="K891" i="46"/>
  <c r="L891" i="46"/>
  <c r="M891" i="46"/>
  <c r="N891" i="46"/>
  <c r="O891" i="46"/>
  <c r="P891" i="46"/>
  <c r="Q891" i="46"/>
  <c r="R891" i="46"/>
  <c r="S891" i="46"/>
  <c r="T891" i="46"/>
  <c r="U891" i="46"/>
  <c r="B892" i="46"/>
  <c r="C892" i="46"/>
  <c r="D892" i="46"/>
  <c r="E892" i="46"/>
  <c r="F892" i="46"/>
  <c r="G892" i="46"/>
  <c r="H892" i="46"/>
  <c r="I892" i="46"/>
  <c r="J892" i="46"/>
  <c r="K892" i="46"/>
  <c r="L892" i="46"/>
  <c r="M892" i="46"/>
  <c r="N892" i="46"/>
  <c r="O892" i="46"/>
  <c r="P892" i="46"/>
  <c r="Q892" i="46"/>
  <c r="R892" i="46"/>
  <c r="S892" i="46"/>
  <c r="T892" i="46"/>
  <c r="U892" i="46"/>
  <c r="B893" i="46"/>
  <c r="C893" i="46"/>
  <c r="D893" i="46"/>
  <c r="E893" i="46"/>
  <c r="F893" i="46"/>
  <c r="G893" i="46"/>
  <c r="H893" i="46"/>
  <c r="I893" i="46"/>
  <c r="J893" i="46"/>
  <c r="K893" i="46"/>
  <c r="L893" i="46"/>
  <c r="M893" i="46"/>
  <c r="N893" i="46"/>
  <c r="O893" i="46"/>
  <c r="P893" i="46"/>
  <c r="Q893" i="46"/>
  <c r="R893" i="46"/>
  <c r="S893" i="46"/>
  <c r="T893" i="46"/>
  <c r="U893" i="46"/>
  <c r="B894" i="46"/>
  <c r="C894" i="46"/>
  <c r="D894" i="46"/>
  <c r="E894" i="46"/>
  <c r="F894" i="46"/>
  <c r="G894" i="46"/>
  <c r="H894" i="46"/>
  <c r="I894" i="46"/>
  <c r="J894" i="46"/>
  <c r="K894" i="46"/>
  <c r="L894" i="46"/>
  <c r="M894" i="46"/>
  <c r="N894" i="46"/>
  <c r="O894" i="46"/>
  <c r="P894" i="46"/>
  <c r="Q894" i="46"/>
  <c r="R894" i="46"/>
  <c r="S894" i="46"/>
  <c r="T894" i="46"/>
  <c r="U894" i="46"/>
  <c r="B895" i="46"/>
  <c r="C895" i="46"/>
  <c r="D895" i="46"/>
  <c r="E895" i="46"/>
  <c r="F895" i="46"/>
  <c r="G895" i="46"/>
  <c r="H895" i="46"/>
  <c r="I895" i="46"/>
  <c r="J895" i="46"/>
  <c r="K895" i="46"/>
  <c r="L895" i="46"/>
  <c r="M895" i="46"/>
  <c r="N895" i="46"/>
  <c r="O895" i="46"/>
  <c r="P895" i="46"/>
  <c r="Q895" i="46"/>
  <c r="R895" i="46"/>
  <c r="S895" i="46"/>
  <c r="T895" i="46"/>
  <c r="U895" i="46"/>
  <c r="B896" i="46"/>
  <c r="C896" i="46"/>
  <c r="D896" i="46"/>
  <c r="E896" i="46"/>
  <c r="F896" i="46"/>
  <c r="G896" i="46"/>
  <c r="H896" i="46"/>
  <c r="I896" i="46"/>
  <c r="J896" i="46"/>
  <c r="K896" i="46"/>
  <c r="L896" i="46"/>
  <c r="M896" i="46"/>
  <c r="N896" i="46"/>
  <c r="O896" i="46"/>
  <c r="P896" i="46"/>
  <c r="Q896" i="46"/>
  <c r="R896" i="46"/>
  <c r="S896" i="46"/>
  <c r="T896" i="46"/>
  <c r="U896" i="46"/>
  <c r="B897" i="46"/>
  <c r="C897" i="46"/>
  <c r="D897" i="46"/>
  <c r="E897" i="46"/>
  <c r="F897" i="46"/>
  <c r="G897" i="46"/>
  <c r="H897" i="46"/>
  <c r="I897" i="46"/>
  <c r="J897" i="46"/>
  <c r="K897" i="46"/>
  <c r="L897" i="46"/>
  <c r="M897" i="46"/>
  <c r="N897" i="46"/>
  <c r="O897" i="46"/>
  <c r="P897" i="46"/>
  <c r="Q897" i="46"/>
  <c r="R897" i="46"/>
  <c r="S897" i="46"/>
  <c r="T897" i="46"/>
  <c r="U897" i="46"/>
  <c r="B898" i="46"/>
  <c r="C898" i="46"/>
  <c r="D898" i="46"/>
  <c r="E898" i="46"/>
  <c r="F898" i="46"/>
  <c r="G898" i="46"/>
  <c r="H898" i="46"/>
  <c r="I898" i="46"/>
  <c r="J898" i="46"/>
  <c r="K898" i="46"/>
  <c r="L898" i="46"/>
  <c r="M898" i="46"/>
  <c r="N898" i="46"/>
  <c r="O898" i="46"/>
  <c r="P898" i="46"/>
  <c r="Q898" i="46"/>
  <c r="R898" i="46"/>
  <c r="S898" i="46"/>
  <c r="T898" i="46"/>
  <c r="U898" i="46"/>
  <c r="B899" i="46"/>
  <c r="C899" i="46"/>
  <c r="D899" i="46"/>
  <c r="E899" i="46"/>
  <c r="F899" i="46"/>
  <c r="G899" i="46"/>
  <c r="H899" i="46"/>
  <c r="I899" i="46"/>
  <c r="J899" i="46"/>
  <c r="K899" i="46"/>
  <c r="L899" i="46"/>
  <c r="M899" i="46"/>
  <c r="N899" i="46"/>
  <c r="O899" i="46"/>
  <c r="P899" i="46"/>
  <c r="Q899" i="46"/>
  <c r="R899" i="46"/>
  <c r="S899" i="46"/>
  <c r="T899" i="46"/>
  <c r="U899" i="46"/>
  <c r="B900" i="46"/>
  <c r="C900" i="46"/>
  <c r="D900" i="46"/>
  <c r="E900" i="46"/>
  <c r="F900" i="46"/>
  <c r="G900" i="46"/>
  <c r="H900" i="46"/>
  <c r="I900" i="46"/>
  <c r="J900" i="46"/>
  <c r="K900" i="46"/>
  <c r="L900" i="46"/>
  <c r="M900" i="46"/>
  <c r="N900" i="46"/>
  <c r="O900" i="46"/>
  <c r="P900" i="46"/>
  <c r="Q900" i="46"/>
  <c r="R900" i="46"/>
  <c r="S900" i="46"/>
  <c r="T900" i="46"/>
  <c r="U900" i="46"/>
  <c r="B901" i="46"/>
  <c r="C901" i="46"/>
  <c r="D901" i="46"/>
  <c r="E901" i="46"/>
  <c r="F901" i="46"/>
  <c r="G901" i="46"/>
  <c r="H901" i="46"/>
  <c r="I901" i="46"/>
  <c r="J901" i="46"/>
  <c r="K901" i="46"/>
  <c r="L901" i="46"/>
  <c r="M901" i="46"/>
  <c r="N901" i="46"/>
  <c r="O901" i="46"/>
  <c r="P901" i="46"/>
  <c r="Q901" i="46"/>
  <c r="R901" i="46"/>
  <c r="S901" i="46"/>
  <c r="T901" i="46"/>
  <c r="U901" i="46"/>
  <c r="B902" i="46"/>
  <c r="C902" i="46"/>
  <c r="D902" i="46"/>
  <c r="E902" i="46"/>
  <c r="F902" i="46"/>
  <c r="G902" i="46"/>
  <c r="H902" i="46"/>
  <c r="I902" i="46"/>
  <c r="J902" i="46"/>
  <c r="K902" i="46"/>
  <c r="L902" i="46"/>
  <c r="M902" i="46"/>
  <c r="N902" i="46"/>
  <c r="O902" i="46"/>
  <c r="P902" i="46"/>
  <c r="Q902" i="46"/>
  <c r="R902" i="46"/>
  <c r="S902" i="46"/>
  <c r="T902" i="46"/>
  <c r="U902" i="46"/>
  <c r="B903" i="46"/>
  <c r="C903" i="46"/>
  <c r="D903" i="46"/>
  <c r="E903" i="46"/>
  <c r="F903" i="46"/>
  <c r="G903" i="46"/>
  <c r="H903" i="46"/>
  <c r="I903" i="46"/>
  <c r="J903" i="46"/>
  <c r="K903" i="46"/>
  <c r="L903" i="46"/>
  <c r="M903" i="46"/>
  <c r="N903" i="46"/>
  <c r="O903" i="46"/>
  <c r="P903" i="46"/>
  <c r="Q903" i="46"/>
  <c r="R903" i="46"/>
  <c r="S903" i="46"/>
  <c r="T903" i="46"/>
  <c r="U903" i="46"/>
  <c r="B904" i="46"/>
  <c r="C904" i="46"/>
  <c r="D904" i="46"/>
  <c r="E904" i="46"/>
  <c r="F904" i="46"/>
  <c r="G904" i="46"/>
  <c r="H904" i="46"/>
  <c r="I904" i="46"/>
  <c r="J904" i="46"/>
  <c r="K904" i="46"/>
  <c r="L904" i="46"/>
  <c r="M904" i="46"/>
  <c r="N904" i="46"/>
  <c r="O904" i="46"/>
  <c r="P904" i="46"/>
  <c r="Q904" i="46"/>
  <c r="R904" i="46"/>
  <c r="S904" i="46"/>
  <c r="T904" i="46"/>
  <c r="U904" i="46"/>
  <c r="B905" i="46"/>
  <c r="C905" i="46"/>
  <c r="D905" i="46"/>
  <c r="E905" i="46"/>
  <c r="F905" i="46"/>
  <c r="G905" i="46"/>
  <c r="H905" i="46"/>
  <c r="I905" i="46"/>
  <c r="J905" i="46"/>
  <c r="K905" i="46"/>
  <c r="L905" i="46"/>
  <c r="M905" i="46"/>
  <c r="N905" i="46"/>
  <c r="O905" i="46"/>
  <c r="P905" i="46"/>
  <c r="Q905" i="46"/>
  <c r="R905" i="46"/>
  <c r="S905" i="46"/>
  <c r="T905" i="46"/>
  <c r="U905" i="46"/>
  <c r="B906" i="46"/>
  <c r="C906" i="46"/>
  <c r="D906" i="46"/>
  <c r="E906" i="46"/>
  <c r="F906" i="46"/>
  <c r="G906" i="46"/>
  <c r="H906" i="46"/>
  <c r="I906" i="46"/>
  <c r="J906" i="46"/>
  <c r="K906" i="46"/>
  <c r="L906" i="46"/>
  <c r="M906" i="46"/>
  <c r="N906" i="46"/>
  <c r="O906" i="46"/>
  <c r="P906" i="46"/>
  <c r="Q906" i="46"/>
  <c r="R906" i="46"/>
  <c r="S906" i="46"/>
  <c r="T906" i="46"/>
  <c r="U906" i="46"/>
  <c r="B907" i="46"/>
  <c r="C907" i="46"/>
  <c r="D907" i="46"/>
  <c r="E907" i="46"/>
  <c r="F907" i="46"/>
  <c r="G907" i="46"/>
  <c r="H907" i="46"/>
  <c r="I907" i="46"/>
  <c r="J907" i="46"/>
  <c r="K907" i="46"/>
  <c r="L907" i="46"/>
  <c r="M907" i="46"/>
  <c r="N907" i="46"/>
  <c r="O907" i="46"/>
  <c r="P907" i="46"/>
  <c r="Q907" i="46"/>
  <c r="R907" i="46"/>
  <c r="S907" i="46"/>
  <c r="T907" i="46"/>
  <c r="U907" i="46"/>
  <c r="B908" i="46"/>
  <c r="C908" i="46"/>
  <c r="D908" i="46"/>
  <c r="E908" i="46"/>
  <c r="F908" i="46"/>
  <c r="G908" i="46"/>
  <c r="H908" i="46"/>
  <c r="I908" i="46"/>
  <c r="J908" i="46"/>
  <c r="K908" i="46"/>
  <c r="L908" i="46"/>
  <c r="M908" i="46"/>
  <c r="N908" i="46"/>
  <c r="O908" i="46"/>
  <c r="P908" i="46"/>
  <c r="Q908" i="46"/>
  <c r="R908" i="46"/>
  <c r="S908" i="46"/>
  <c r="T908" i="46"/>
  <c r="U908" i="46"/>
  <c r="B909" i="46"/>
  <c r="C909" i="46"/>
  <c r="D909" i="46"/>
  <c r="E909" i="46"/>
  <c r="F909" i="46"/>
  <c r="G909" i="46"/>
  <c r="H909" i="46"/>
  <c r="I909" i="46"/>
  <c r="J909" i="46"/>
  <c r="K909" i="46"/>
  <c r="L909" i="46"/>
  <c r="M909" i="46"/>
  <c r="N909" i="46"/>
  <c r="O909" i="46"/>
  <c r="P909" i="46"/>
  <c r="Q909" i="46"/>
  <c r="R909" i="46"/>
  <c r="S909" i="46"/>
  <c r="T909" i="46"/>
  <c r="U909" i="46"/>
  <c r="B910" i="46"/>
  <c r="C910" i="46"/>
  <c r="D910" i="46"/>
  <c r="E910" i="46"/>
  <c r="F910" i="46"/>
  <c r="G910" i="46"/>
  <c r="H910" i="46"/>
  <c r="I910" i="46"/>
  <c r="J910" i="46"/>
  <c r="K910" i="46"/>
  <c r="L910" i="46"/>
  <c r="M910" i="46"/>
  <c r="N910" i="46"/>
  <c r="O910" i="46"/>
  <c r="P910" i="46"/>
  <c r="Q910" i="46"/>
  <c r="R910" i="46"/>
  <c r="S910" i="46"/>
  <c r="T910" i="46"/>
  <c r="U910" i="46"/>
  <c r="B911" i="46"/>
  <c r="C911" i="46"/>
  <c r="D911" i="46"/>
  <c r="E911" i="46"/>
  <c r="F911" i="46"/>
  <c r="G911" i="46"/>
  <c r="H911" i="46"/>
  <c r="I911" i="46"/>
  <c r="J911" i="46"/>
  <c r="K911" i="46"/>
  <c r="L911" i="46"/>
  <c r="M911" i="46"/>
  <c r="N911" i="46"/>
  <c r="O911" i="46"/>
  <c r="P911" i="46"/>
  <c r="Q911" i="46"/>
  <c r="R911" i="46"/>
  <c r="S911" i="46"/>
  <c r="T911" i="46"/>
  <c r="U911" i="46"/>
  <c r="B912" i="46"/>
  <c r="C912" i="46"/>
  <c r="D912" i="46"/>
  <c r="E912" i="46"/>
  <c r="F912" i="46"/>
  <c r="G912" i="46"/>
  <c r="H912" i="46"/>
  <c r="I912" i="46"/>
  <c r="J912" i="46"/>
  <c r="K912" i="46"/>
  <c r="L912" i="46"/>
  <c r="M912" i="46"/>
  <c r="N912" i="46"/>
  <c r="O912" i="46"/>
  <c r="P912" i="46"/>
  <c r="Q912" i="46"/>
  <c r="R912" i="46"/>
  <c r="S912" i="46"/>
  <c r="T912" i="46"/>
  <c r="U912" i="46"/>
  <c r="B913" i="46"/>
  <c r="C913" i="46"/>
  <c r="D913" i="46"/>
  <c r="E913" i="46"/>
  <c r="F913" i="46"/>
  <c r="G913" i="46"/>
  <c r="H913" i="46"/>
  <c r="I913" i="46"/>
  <c r="J913" i="46"/>
  <c r="K913" i="46"/>
  <c r="L913" i="46"/>
  <c r="M913" i="46"/>
  <c r="N913" i="46"/>
  <c r="O913" i="46"/>
  <c r="P913" i="46"/>
  <c r="Q913" i="46"/>
  <c r="R913" i="46"/>
  <c r="S913" i="46"/>
  <c r="T913" i="46"/>
  <c r="U913" i="46"/>
  <c r="B914" i="46"/>
  <c r="C914" i="46"/>
  <c r="D914" i="46"/>
  <c r="E914" i="46"/>
  <c r="F914" i="46"/>
  <c r="G914" i="46"/>
  <c r="H914" i="46"/>
  <c r="I914" i="46"/>
  <c r="J914" i="46"/>
  <c r="K914" i="46"/>
  <c r="L914" i="46"/>
  <c r="M914" i="46"/>
  <c r="N914" i="46"/>
  <c r="O914" i="46"/>
  <c r="P914" i="46"/>
  <c r="Q914" i="46"/>
  <c r="R914" i="46"/>
  <c r="S914" i="46"/>
  <c r="T914" i="46"/>
  <c r="U914" i="46"/>
  <c r="B915" i="46"/>
  <c r="C915" i="46"/>
  <c r="D915" i="46"/>
  <c r="E915" i="46"/>
  <c r="F915" i="46"/>
  <c r="G915" i="46"/>
  <c r="H915" i="46"/>
  <c r="I915" i="46"/>
  <c r="J915" i="46"/>
  <c r="K915" i="46"/>
  <c r="L915" i="46"/>
  <c r="M915" i="46"/>
  <c r="N915" i="46"/>
  <c r="O915" i="46"/>
  <c r="P915" i="46"/>
  <c r="Q915" i="46"/>
  <c r="R915" i="46"/>
  <c r="S915" i="46"/>
  <c r="T915" i="46"/>
  <c r="U915" i="46"/>
  <c r="B916" i="46"/>
  <c r="C916" i="46"/>
  <c r="D916" i="46"/>
  <c r="E916" i="46"/>
  <c r="F916" i="46"/>
  <c r="G916" i="46"/>
  <c r="H916" i="46"/>
  <c r="I916" i="46"/>
  <c r="J916" i="46"/>
  <c r="K916" i="46"/>
  <c r="L916" i="46"/>
  <c r="M916" i="46"/>
  <c r="N916" i="46"/>
  <c r="O916" i="46"/>
  <c r="P916" i="46"/>
  <c r="Q916" i="46"/>
  <c r="R916" i="46"/>
  <c r="S916" i="46"/>
  <c r="T916" i="46"/>
  <c r="U916" i="46"/>
  <c r="B917" i="46"/>
  <c r="C917" i="46"/>
  <c r="D917" i="46"/>
  <c r="E917" i="46"/>
  <c r="F917" i="46"/>
  <c r="G917" i="46"/>
  <c r="H917" i="46"/>
  <c r="I917" i="46"/>
  <c r="J917" i="46"/>
  <c r="K917" i="46"/>
  <c r="L917" i="46"/>
  <c r="M917" i="46"/>
  <c r="N917" i="46"/>
  <c r="O917" i="46"/>
  <c r="P917" i="46"/>
  <c r="Q917" i="46"/>
  <c r="R917" i="46"/>
  <c r="S917" i="46"/>
  <c r="T917" i="46"/>
  <c r="U917" i="46"/>
  <c r="B918" i="46"/>
  <c r="C918" i="46"/>
  <c r="D918" i="46"/>
  <c r="E918" i="46"/>
  <c r="F918" i="46"/>
  <c r="G918" i="46"/>
  <c r="H918" i="46"/>
  <c r="I918" i="46"/>
  <c r="J918" i="46"/>
  <c r="K918" i="46"/>
  <c r="L918" i="46"/>
  <c r="M918" i="46"/>
  <c r="N918" i="46"/>
  <c r="O918" i="46"/>
  <c r="P918" i="46"/>
  <c r="Q918" i="46"/>
  <c r="R918" i="46"/>
  <c r="S918" i="46"/>
  <c r="T918" i="46"/>
  <c r="U918" i="46"/>
  <c r="B919" i="46"/>
  <c r="C919" i="46"/>
  <c r="D919" i="46"/>
  <c r="E919" i="46"/>
  <c r="F919" i="46"/>
  <c r="G919" i="46"/>
  <c r="H919" i="46"/>
  <c r="I919" i="46"/>
  <c r="J919" i="46"/>
  <c r="K919" i="46"/>
  <c r="L919" i="46"/>
  <c r="M919" i="46"/>
  <c r="N919" i="46"/>
  <c r="O919" i="46"/>
  <c r="P919" i="46"/>
  <c r="Q919" i="46"/>
  <c r="R919" i="46"/>
  <c r="S919" i="46"/>
  <c r="T919" i="46"/>
  <c r="U919" i="46"/>
  <c r="B920" i="46"/>
  <c r="C920" i="46"/>
  <c r="D920" i="46"/>
  <c r="E920" i="46"/>
  <c r="F920" i="46"/>
  <c r="G920" i="46"/>
  <c r="H920" i="46"/>
  <c r="I920" i="46"/>
  <c r="J920" i="46"/>
  <c r="K920" i="46"/>
  <c r="L920" i="46"/>
  <c r="M920" i="46"/>
  <c r="N920" i="46"/>
  <c r="O920" i="46"/>
  <c r="P920" i="46"/>
  <c r="Q920" i="46"/>
  <c r="R920" i="46"/>
  <c r="S920" i="46"/>
  <c r="T920" i="46"/>
  <c r="U920" i="46"/>
  <c r="B921" i="46"/>
  <c r="C921" i="46"/>
  <c r="D921" i="46"/>
  <c r="E921" i="46"/>
  <c r="F921" i="46"/>
  <c r="G921" i="46"/>
  <c r="H921" i="46"/>
  <c r="I921" i="46"/>
  <c r="J921" i="46"/>
  <c r="K921" i="46"/>
  <c r="L921" i="46"/>
  <c r="M921" i="46"/>
  <c r="N921" i="46"/>
  <c r="O921" i="46"/>
  <c r="P921" i="46"/>
  <c r="Q921" i="46"/>
  <c r="R921" i="46"/>
  <c r="S921" i="46"/>
  <c r="T921" i="46"/>
  <c r="U921" i="46"/>
  <c r="B922" i="46"/>
  <c r="C922" i="46"/>
  <c r="D922" i="46"/>
  <c r="E922" i="46"/>
  <c r="F922" i="46"/>
  <c r="G922" i="46"/>
  <c r="H922" i="46"/>
  <c r="I922" i="46"/>
  <c r="J922" i="46"/>
  <c r="K922" i="46"/>
  <c r="L922" i="46"/>
  <c r="M922" i="46"/>
  <c r="N922" i="46"/>
  <c r="O922" i="46"/>
  <c r="P922" i="46"/>
  <c r="Q922" i="46"/>
  <c r="R922" i="46"/>
  <c r="S922" i="46"/>
  <c r="T922" i="46"/>
  <c r="U922" i="46"/>
  <c r="B923" i="46"/>
  <c r="C923" i="46"/>
  <c r="D923" i="46"/>
  <c r="E923" i="46"/>
  <c r="F923" i="46"/>
  <c r="G923" i="46"/>
  <c r="H923" i="46"/>
  <c r="I923" i="46"/>
  <c r="J923" i="46"/>
  <c r="K923" i="46"/>
  <c r="L923" i="46"/>
  <c r="M923" i="46"/>
  <c r="N923" i="46"/>
  <c r="O923" i="46"/>
  <c r="P923" i="46"/>
  <c r="Q923" i="46"/>
  <c r="R923" i="46"/>
  <c r="S923" i="46"/>
  <c r="T923" i="46"/>
  <c r="U923" i="46"/>
  <c r="B924" i="46"/>
  <c r="C924" i="46"/>
  <c r="D924" i="46"/>
  <c r="E924" i="46"/>
  <c r="F924" i="46"/>
  <c r="G924" i="46"/>
  <c r="H924" i="46"/>
  <c r="I924" i="46"/>
  <c r="J924" i="46"/>
  <c r="K924" i="46"/>
  <c r="L924" i="46"/>
  <c r="M924" i="46"/>
  <c r="N924" i="46"/>
  <c r="O924" i="46"/>
  <c r="P924" i="46"/>
  <c r="Q924" i="46"/>
  <c r="R924" i="46"/>
  <c r="S924" i="46"/>
  <c r="T924" i="46"/>
  <c r="U924" i="46"/>
  <c r="B925" i="46"/>
  <c r="C925" i="46"/>
  <c r="D925" i="46"/>
  <c r="E925" i="46"/>
  <c r="F925" i="46"/>
  <c r="G925" i="46"/>
  <c r="H925" i="46"/>
  <c r="I925" i="46"/>
  <c r="J925" i="46"/>
  <c r="K925" i="46"/>
  <c r="L925" i="46"/>
  <c r="M925" i="46"/>
  <c r="N925" i="46"/>
  <c r="O925" i="46"/>
  <c r="P925" i="46"/>
  <c r="Q925" i="46"/>
  <c r="R925" i="46"/>
  <c r="S925" i="46"/>
  <c r="T925" i="46"/>
  <c r="U925" i="46"/>
  <c r="B926" i="46"/>
  <c r="C926" i="46"/>
  <c r="D926" i="46"/>
  <c r="E926" i="46"/>
  <c r="F926" i="46"/>
  <c r="G926" i="46"/>
  <c r="H926" i="46"/>
  <c r="I926" i="46"/>
  <c r="J926" i="46"/>
  <c r="K926" i="46"/>
  <c r="L926" i="46"/>
  <c r="M926" i="46"/>
  <c r="N926" i="46"/>
  <c r="O926" i="46"/>
  <c r="P926" i="46"/>
  <c r="Q926" i="46"/>
  <c r="R926" i="46"/>
  <c r="S926" i="46"/>
  <c r="T926" i="46"/>
  <c r="U926" i="46"/>
  <c r="B927" i="46"/>
  <c r="C927" i="46"/>
  <c r="D927" i="46"/>
  <c r="E927" i="46"/>
  <c r="F927" i="46"/>
  <c r="G927" i="46"/>
  <c r="H927" i="46"/>
  <c r="I927" i="46"/>
  <c r="J927" i="46"/>
  <c r="K927" i="46"/>
  <c r="L927" i="46"/>
  <c r="M927" i="46"/>
  <c r="N927" i="46"/>
  <c r="O927" i="46"/>
  <c r="P927" i="46"/>
  <c r="Q927" i="46"/>
  <c r="R927" i="46"/>
  <c r="S927" i="46"/>
  <c r="T927" i="46"/>
  <c r="U927" i="46"/>
  <c r="B928" i="46"/>
  <c r="C928" i="46"/>
  <c r="D928" i="46"/>
  <c r="E928" i="46"/>
  <c r="F928" i="46"/>
  <c r="G928" i="46"/>
  <c r="H928" i="46"/>
  <c r="I928" i="46"/>
  <c r="J928" i="46"/>
  <c r="K928" i="46"/>
  <c r="L928" i="46"/>
  <c r="M928" i="46"/>
  <c r="N928" i="46"/>
  <c r="O928" i="46"/>
  <c r="P928" i="46"/>
  <c r="Q928" i="46"/>
  <c r="R928" i="46"/>
  <c r="S928" i="46"/>
  <c r="T928" i="46"/>
  <c r="U928" i="46"/>
  <c r="B929" i="46"/>
  <c r="C929" i="46"/>
  <c r="D929" i="46"/>
  <c r="E929" i="46"/>
  <c r="F929" i="46"/>
  <c r="G929" i="46"/>
  <c r="H929" i="46"/>
  <c r="I929" i="46"/>
  <c r="J929" i="46"/>
  <c r="K929" i="46"/>
  <c r="L929" i="46"/>
  <c r="M929" i="46"/>
  <c r="N929" i="46"/>
  <c r="O929" i="46"/>
  <c r="P929" i="46"/>
  <c r="Q929" i="46"/>
  <c r="R929" i="46"/>
  <c r="S929" i="46"/>
  <c r="T929" i="46"/>
  <c r="U929" i="46"/>
  <c r="B930" i="46"/>
  <c r="C930" i="46"/>
  <c r="D930" i="46"/>
  <c r="E930" i="46"/>
  <c r="F930" i="46"/>
  <c r="G930" i="46"/>
  <c r="H930" i="46"/>
  <c r="I930" i="46"/>
  <c r="J930" i="46"/>
  <c r="K930" i="46"/>
  <c r="L930" i="46"/>
  <c r="M930" i="46"/>
  <c r="N930" i="46"/>
  <c r="O930" i="46"/>
  <c r="P930" i="46"/>
  <c r="Q930" i="46"/>
  <c r="R930" i="46"/>
  <c r="S930" i="46"/>
  <c r="T930" i="46"/>
  <c r="U930" i="46"/>
  <c r="B931" i="46"/>
  <c r="C931" i="46"/>
  <c r="D931" i="46"/>
  <c r="E931" i="46"/>
  <c r="F931" i="46"/>
  <c r="G931" i="46"/>
  <c r="H931" i="46"/>
  <c r="I931" i="46"/>
  <c r="J931" i="46"/>
  <c r="K931" i="46"/>
  <c r="L931" i="46"/>
  <c r="M931" i="46"/>
  <c r="N931" i="46"/>
  <c r="O931" i="46"/>
  <c r="P931" i="46"/>
  <c r="Q931" i="46"/>
  <c r="R931" i="46"/>
  <c r="S931" i="46"/>
  <c r="T931" i="46"/>
  <c r="U931" i="46"/>
  <c r="B932" i="46"/>
  <c r="C932" i="46"/>
  <c r="D932" i="46"/>
  <c r="E932" i="46"/>
  <c r="F932" i="46"/>
  <c r="G932" i="46"/>
  <c r="H932" i="46"/>
  <c r="I932" i="46"/>
  <c r="J932" i="46"/>
  <c r="K932" i="46"/>
  <c r="L932" i="46"/>
  <c r="M932" i="46"/>
  <c r="N932" i="46"/>
  <c r="O932" i="46"/>
  <c r="P932" i="46"/>
  <c r="Q932" i="46"/>
  <c r="R932" i="46"/>
  <c r="S932" i="46"/>
  <c r="T932" i="46"/>
  <c r="U932" i="46"/>
  <c r="B933" i="46"/>
  <c r="C933" i="46"/>
  <c r="D933" i="46"/>
  <c r="E933" i="46"/>
  <c r="F933" i="46"/>
  <c r="G933" i="46"/>
  <c r="H933" i="46"/>
  <c r="I933" i="46"/>
  <c r="J933" i="46"/>
  <c r="K933" i="46"/>
  <c r="L933" i="46"/>
  <c r="M933" i="46"/>
  <c r="N933" i="46"/>
  <c r="O933" i="46"/>
  <c r="P933" i="46"/>
  <c r="Q933" i="46"/>
  <c r="R933" i="46"/>
  <c r="S933" i="46"/>
  <c r="T933" i="46"/>
  <c r="U933" i="46"/>
  <c r="B934" i="46"/>
  <c r="C934" i="46"/>
  <c r="D934" i="46"/>
  <c r="E934" i="46"/>
  <c r="F934" i="46"/>
  <c r="G934" i="46"/>
  <c r="H934" i="46"/>
  <c r="I934" i="46"/>
  <c r="J934" i="46"/>
  <c r="K934" i="46"/>
  <c r="L934" i="46"/>
  <c r="M934" i="46"/>
  <c r="N934" i="46"/>
  <c r="O934" i="46"/>
  <c r="P934" i="46"/>
  <c r="Q934" i="46"/>
  <c r="R934" i="46"/>
  <c r="S934" i="46"/>
  <c r="T934" i="46"/>
  <c r="U934" i="46"/>
  <c r="B935" i="46"/>
  <c r="C935" i="46"/>
  <c r="D935" i="46"/>
  <c r="E935" i="46"/>
  <c r="F935" i="46"/>
  <c r="G935" i="46"/>
  <c r="H935" i="46"/>
  <c r="I935" i="46"/>
  <c r="J935" i="46"/>
  <c r="K935" i="46"/>
  <c r="L935" i="46"/>
  <c r="M935" i="46"/>
  <c r="N935" i="46"/>
  <c r="O935" i="46"/>
  <c r="P935" i="46"/>
  <c r="Q935" i="46"/>
  <c r="R935" i="46"/>
  <c r="S935" i="46"/>
  <c r="T935" i="46"/>
  <c r="U935" i="46"/>
  <c r="B936" i="46"/>
  <c r="C936" i="46"/>
  <c r="D936" i="46"/>
  <c r="E936" i="46"/>
  <c r="F936" i="46"/>
  <c r="G936" i="46"/>
  <c r="H936" i="46"/>
  <c r="I936" i="46"/>
  <c r="J936" i="46"/>
  <c r="K936" i="46"/>
  <c r="L936" i="46"/>
  <c r="M936" i="46"/>
  <c r="N936" i="46"/>
  <c r="O936" i="46"/>
  <c r="P936" i="46"/>
  <c r="Q936" i="46"/>
  <c r="R936" i="46"/>
  <c r="S936" i="46"/>
  <c r="T936" i="46"/>
  <c r="U936" i="46"/>
  <c r="B937" i="46"/>
  <c r="C937" i="46"/>
  <c r="D937" i="46"/>
  <c r="E937" i="46"/>
  <c r="F937" i="46"/>
  <c r="G937" i="46"/>
  <c r="H937" i="46"/>
  <c r="I937" i="46"/>
  <c r="J937" i="46"/>
  <c r="K937" i="46"/>
  <c r="L937" i="46"/>
  <c r="M937" i="46"/>
  <c r="N937" i="46"/>
  <c r="O937" i="46"/>
  <c r="P937" i="46"/>
  <c r="Q937" i="46"/>
  <c r="R937" i="46"/>
  <c r="S937" i="46"/>
  <c r="T937" i="46"/>
  <c r="U937" i="46"/>
  <c r="B938" i="46"/>
  <c r="C938" i="46"/>
  <c r="D938" i="46"/>
  <c r="E938" i="46"/>
  <c r="F938" i="46"/>
  <c r="G938" i="46"/>
  <c r="H938" i="46"/>
  <c r="I938" i="46"/>
  <c r="J938" i="46"/>
  <c r="K938" i="46"/>
  <c r="L938" i="46"/>
  <c r="M938" i="46"/>
  <c r="N938" i="46"/>
  <c r="O938" i="46"/>
  <c r="P938" i="46"/>
  <c r="Q938" i="46"/>
  <c r="R938" i="46"/>
  <c r="S938" i="46"/>
  <c r="T938" i="46"/>
  <c r="U938" i="46"/>
  <c r="B939" i="46"/>
  <c r="C939" i="46"/>
  <c r="D939" i="46"/>
  <c r="E939" i="46"/>
  <c r="F939" i="46"/>
  <c r="G939" i="46"/>
  <c r="H939" i="46"/>
  <c r="I939" i="46"/>
  <c r="J939" i="46"/>
  <c r="K939" i="46"/>
  <c r="L939" i="46"/>
  <c r="M939" i="46"/>
  <c r="N939" i="46"/>
  <c r="O939" i="46"/>
  <c r="P939" i="46"/>
  <c r="Q939" i="46"/>
  <c r="R939" i="46"/>
  <c r="S939" i="46"/>
  <c r="T939" i="46"/>
  <c r="U939" i="46"/>
  <c r="B940" i="46"/>
  <c r="C940" i="46"/>
  <c r="D940" i="46"/>
  <c r="E940" i="46"/>
  <c r="F940" i="46"/>
  <c r="G940" i="46"/>
  <c r="H940" i="46"/>
  <c r="I940" i="46"/>
  <c r="J940" i="46"/>
  <c r="K940" i="46"/>
  <c r="L940" i="46"/>
  <c r="M940" i="46"/>
  <c r="N940" i="46"/>
  <c r="O940" i="46"/>
  <c r="P940" i="46"/>
  <c r="Q940" i="46"/>
  <c r="R940" i="46"/>
  <c r="S940" i="46"/>
  <c r="T940" i="46"/>
  <c r="U940" i="46"/>
  <c r="B941" i="46"/>
  <c r="C941" i="46"/>
  <c r="D941" i="46"/>
  <c r="E941" i="46"/>
  <c r="F941" i="46"/>
  <c r="G941" i="46"/>
  <c r="H941" i="46"/>
  <c r="I941" i="46"/>
  <c r="J941" i="46"/>
  <c r="K941" i="46"/>
  <c r="L941" i="46"/>
  <c r="M941" i="46"/>
  <c r="N941" i="46"/>
  <c r="O941" i="46"/>
  <c r="P941" i="46"/>
  <c r="Q941" i="46"/>
  <c r="R941" i="46"/>
  <c r="S941" i="46"/>
  <c r="T941" i="46"/>
  <c r="U941" i="46"/>
  <c r="B942" i="46"/>
  <c r="C942" i="46"/>
  <c r="D942" i="46"/>
  <c r="E942" i="46"/>
  <c r="F942" i="46"/>
  <c r="G942" i="46"/>
  <c r="H942" i="46"/>
  <c r="I942" i="46"/>
  <c r="J942" i="46"/>
  <c r="K942" i="46"/>
  <c r="L942" i="46"/>
  <c r="M942" i="46"/>
  <c r="N942" i="46"/>
  <c r="O942" i="46"/>
  <c r="P942" i="46"/>
  <c r="Q942" i="46"/>
  <c r="R942" i="46"/>
  <c r="S942" i="46"/>
  <c r="T942" i="46"/>
  <c r="U942" i="46"/>
  <c r="B943" i="46"/>
  <c r="C943" i="46"/>
  <c r="D943" i="46"/>
  <c r="E943" i="46"/>
  <c r="F943" i="46"/>
  <c r="G943" i="46"/>
  <c r="H943" i="46"/>
  <c r="I943" i="46"/>
  <c r="J943" i="46"/>
  <c r="K943" i="46"/>
  <c r="L943" i="46"/>
  <c r="M943" i="46"/>
  <c r="N943" i="46"/>
  <c r="O943" i="46"/>
  <c r="P943" i="46"/>
  <c r="Q943" i="46"/>
  <c r="R943" i="46"/>
  <c r="S943" i="46"/>
  <c r="T943" i="46"/>
  <c r="U943" i="46"/>
  <c r="B944" i="46"/>
  <c r="C944" i="46"/>
  <c r="D944" i="46"/>
  <c r="E944" i="46"/>
  <c r="F944" i="46"/>
  <c r="G944" i="46"/>
  <c r="H944" i="46"/>
  <c r="I944" i="46"/>
  <c r="J944" i="46"/>
  <c r="K944" i="46"/>
  <c r="L944" i="46"/>
  <c r="M944" i="46"/>
  <c r="N944" i="46"/>
  <c r="O944" i="46"/>
  <c r="P944" i="46"/>
  <c r="Q944" i="46"/>
  <c r="R944" i="46"/>
  <c r="S944" i="46"/>
  <c r="T944" i="46"/>
  <c r="U944" i="46"/>
  <c r="B945" i="46"/>
  <c r="C945" i="46"/>
  <c r="D945" i="46"/>
  <c r="E945" i="46"/>
  <c r="F945" i="46"/>
  <c r="G945" i="46"/>
  <c r="H945" i="46"/>
  <c r="I945" i="46"/>
  <c r="J945" i="46"/>
  <c r="K945" i="46"/>
  <c r="L945" i="46"/>
  <c r="M945" i="46"/>
  <c r="N945" i="46"/>
  <c r="O945" i="46"/>
  <c r="P945" i="46"/>
  <c r="Q945" i="46"/>
  <c r="R945" i="46"/>
  <c r="S945" i="46"/>
  <c r="T945" i="46"/>
  <c r="U945" i="46"/>
  <c r="B946" i="46"/>
  <c r="C946" i="46"/>
  <c r="D946" i="46"/>
  <c r="E946" i="46"/>
  <c r="F946" i="46"/>
  <c r="G946" i="46"/>
  <c r="H946" i="46"/>
  <c r="I946" i="46"/>
  <c r="J946" i="46"/>
  <c r="K946" i="46"/>
  <c r="L946" i="46"/>
  <c r="M946" i="46"/>
  <c r="N946" i="46"/>
  <c r="O946" i="46"/>
  <c r="P946" i="46"/>
  <c r="Q946" i="46"/>
  <c r="R946" i="46"/>
  <c r="S946" i="46"/>
  <c r="T946" i="46"/>
  <c r="U946" i="46"/>
  <c r="B947" i="46"/>
  <c r="C947" i="46"/>
  <c r="D947" i="46"/>
  <c r="E947" i="46"/>
  <c r="F947" i="46"/>
  <c r="G947" i="46"/>
  <c r="H947" i="46"/>
  <c r="I947" i="46"/>
  <c r="J947" i="46"/>
  <c r="K947" i="46"/>
  <c r="L947" i="46"/>
  <c r="M947" i="46"/>
  <c r="N947" i="46"/>
  <c r="O947" i="46"/>
  <c r="P947" i="46"/>
  <c r="Q947" i="46"/>
  <c r="R947" i="46"/>
  <c r="S947" i="46"/>
  <c r="T947" i="46"/>
  <c r="U947" i="46"/>
  <c r="B948" i="46"/>
  <c r="C948" i="46"/>
  <c r="D948" i="46"/>
  <c r="E948" i="46"/>
  <c r="F948" i="46"/>
  <c r="G948" i="46"/>
  <c r="H948" i="46"/>
  <c r="I948" i="46"/>
  <c r="J948" i="46"/>
  <c r="K948" i="46"/>
  <c r="L948" i="46"/>
  <c r="M948" i="46"/>
  <c r="N948" i="46"/>
  <c r="O948" i="46"/>
  <c r="P948" i="46"/>
  <c r="Q948" i="46"/>
  <c r="R948" i="46"/>
  <c r="S948" i="46"/>
  <c r="T948" i="46"/>
  <c r="U948" i="46"/>
  <c r="B949" i="46"/>
  <c r="C949" i="46"/>
  <c r="D949" i="46"/>
  <c r="E949" i="46"/>
  <c r="F949" i="46"/>
  <c r="G949" i="46"/>
  <c r="H949" i="46"/>
  <c r="I949" i="46"/>
  <c r="J949" i="46"/>
  <c r="K949" i="46"/>
  <c r="L949" i="46"/>
  <c r="M949" i="46"/>
  <c r="N949" i="46"/>
  <c r="O949" i="46"/>
  <c r="P949" i="46"/>
  <c r="Q949" i="46"/>
  <c r="R949" i="46"/>
  <c r="S949" i="46"/>
  <c r="T949" i="46"/>
  <c r="U949" i="46"/>
  <c r="B950" i="46"/>
  <c r="C950" i="46"/>
  <c r="D950" i="46"/>
  <c r="E950" i="46"/>
  <c r="F950" i="46"/>
  <c r="G950" i="46"/>
  <c r="H950" i="46"/>
  <c r="I950" i="46"/>
  <c r="J950" i="46"/>
  <c r="K950" i="46"/>
  <c r="L950" i="46"/>
  <c r="M950" i="46"/>
  <c r="N950" i="46"/>
  <c r="O950" i="46"/>
  <c r="P950" i="46"/>
  <c r="Q950" i="46"/>
  <c r="R950" i="46"/>
  <c r="S950" i="46"/>
  <c r="T950" i="46"/>
  <c r="U950" i="46"/>
  <c r="B951" i="46"/>
  <c r="C951" i="46"/>
  <c r="D951" i="46"/>
  <c r="E951" i="46"/>
  <c r="F951" i="46"/>
  <c r="G951" i="46"/>
  <c r="H951" i="46"/>
  <c r="I951" i="46"/>
  <c r="J951" i="46"/>
  <c r="K951" i="46"/>
  <c r="L951" i="46"/>
  <c r="M951" i="46"/>
  <c r="N951" i="46"/>
  <c r="O951" i="46"/>
  <c r="P951" i="46"/>
  <c r="Q951" i="46"/>
  <c r="R951" i="46"/>
  <c r="S951" i="46"/>
  <c r="T951" i="46"/>
  <c r="U951" i="46"/>
  <c r="B952" i="46"/>
  <c r="C952" i="46"/>
  <c r="D952" i="46"/>
  <c r="E952" i="46"/>
  <c r="F952" i="46"/>
  <c r="G952" i="46"/>
  <c r="H952" i="46"/>
  <c r="I952" i="46"/>
  <c r="J952" i="46"/>
  <c r="K952" i="46"/>
  <c r="L952" i="46"/>
  <c r="M952" i="46"/>
  <c r="N952" i="46"/>
  <c r="O952" i="46"/>
  <c r="P952" i="46"/>
  <c r="Q952" i="46"/>
  <c r="R952" i="46"/>
  <c r="S952" i="46"/>
  <c r="T952" i="46"/>
  <c r="U952" i="46"/>
  <c r="B953" i="46"/>
  <c r="C953" i="46"/>
  <c r="D953" i="46"/>
  <c r="E953" i="46"/>
  <c r="F953" i="46"/>
  <c r="G953" i="46"/>
  <c r="H953" i="46"/>
  <c r="I953" i="46"/>
  <c r="J953" i="46"/>
  <c r="K953" i="46"/>
  <c r="L953" i="46"/>
  <c r="M953" i="46"/>
  <c r="N953" i="46"/>
  <c r="O953" i="46"/>
  <c r="P953" i="46"/>
  <c r="Q953" i="46"/>
  <c r="R953" i="46"/>
  <c r="S953" i="46"/>
  <c r="T953" i="46"/>
  <c r="U953" i="46"/>
  <c r="B954" i="46"/>
  <c r="C954" i="46"/>
  <c r="D954" i="46"/>
  <c r="E954" i="46"/>
  <c r="F954" i="46"/>
  <c r="G954" i="46"/>
  <c r="H954" i="46"/>
  <c r="I954" i="46"/>
  <c r="J954" i="46"/>
  <c r="K954" i="46"/>
  <c r="L954" i="46"/>
  <c r="M954" i="46"/>
  <c r="N954" i="46"/>
  <c r="O954" i="46"/>
  <c r="P954" i="46"/>
  <c r="Q954" i="46"/>
  <c r="R954" i="46"/>
  <c r="S954" i="46"/>
  <c r="T954" i="46"/>
  <c r="U954" i="46"/>
  <c r="B955" i="46"/>
  <c r="C955" i="46"/>
  <c r="D955" i="46"/>
  <c r="E955" i="46"/>
  <c r="F955" i="46"/>
  <c r="G955" i="46"/>
  <c r="H955" i="46"/>
  <c r="I955" i="46"/>
  <c r="J955" i="46"/>
  <c r="K955" i="46"/>
  <c r="L955" i="46"/>
  <c r="M955" i="46"/>
  <c r="N955" i="46"/>
  <c r="O955" i="46"/>
  <c r="P955" i="46"/>
  <c r="Q955" i="46"/>
  <c r="R955" i="46"/>
  <c r="S955" i="46"/>
  <c r="T955" i="46"/>
  <c r="U955" i="46"/>
  <c r="B956" i="46"/>
  <c r="C956" i="46"/>
  <c r="D956" i="46"/>
  <c r="E956" i="46"/>
  <c r="F956" i="46"/>
  <c r="G956" i="46"/>
  <c r="H956" i="46"/>
  <c r="I956" i="46"/>
  <c r="J956" i="46"/>
  <c r="K956" i="46"/>
  <c r="L956" i="46"/>
  <c r="M956" i="46"/>
  <c r="N956" i="46"/>
  <c r="O956" i="46"/>
  <c r="P956" i="46"/>
  <c r="Q956" i="46"/>
  <c r="R956" i="46"/>
  <c r="S956" i="46"/>
  <c r="T956" i="46"/>
  <c r="U956" i="46"/>
  <c r="B957" i="46"/>
  <c r="C957" i="46"/>
  <c r="D957" i="46"/>
  <c r="E957" i="46"/>
  <c r="F957" i="46"/>
  <c r="G957" i="46"/>
  <c r="H957" i="46"/>
  <c r="I957" i="46"/>
  <c r="J957" i="46"/>
  <c r="K957" i="46"/>
  <c r="L957" i="46"/>
  <c r="M957" i="46"/>
  <c r="N957" i="46"/>
  <c r="O957" i="46"/>
  <c r="P957" i="46"/>
  <c r="Q957" i="46"/>
  <c r="R957" i="46"/>
  <c r="S957" i="46"/>
  <c r="T957" i="46"/>
  <c r="U957" i="46"/>
  <c r="B958" i="46"/>
  <c r="C958" i="46"/>
  <c r="D958" i="46"/>
  <c r="E958" i="46"/>
  <c r="F958" i="46"/>
  <c r="G958" i="46"/>
  <c r="H958" i="46"/>
  <c r="I958" i="46"/>
  <c r="J958" i="46"/>
  <c r="K958" i="46"/>
  <c r="L958" i="46"/>
  <c r="M958" i="46"/>
  <c r="N958" i="46"/>
  <c r="O958" i="46"/>
  <c r="P958" i="46"/>
  <c r="Q958" i="46"/>
  <c r="R958" i="46"/>
  <c r="S958" i="46"/>
  <c r="T958" i="46"/>
  <c r="U958" i="46"/>
  <c r="B959" i="46"/>
  <c r="C959" i="46"/>
  <c r="D959" i="46"/>
  <c r="E959" i="46"/>
  <c r="F959" i="46"/>
  <c r="G959" i="46"/>
  <c r="H959" i="46"/>
  <c r="I959" i="46"/>
  <c r="J959" i="46"/>
  <c r="K959" i="46"/>
  <c r="L959" i="46"/>
  <c r="M959" i="46"/>
  <c r="N959" i="46"/>
  <c r="O959" i="46"/>
  <c r="P959" i="46"/>
  <c r="Q959" i="46"/>
  <c r="R959" i="46"/>
  <c r="S959" i="46"/>
  <c r="T959" i="46"/>
  <c r="U959" i="46"/>
  <c r="B960" i="46"/>
  <c r="C960" i="46"/>
  <c r="D960" i="46"/>
  <c r="E960" i="46"/>
  <c r="F960" i="46"/>
  <c r="G960" i="46"/>
  <c r="H960" i="46"/>
  <c r="I960" i="46"/>
  <c r="J960" i="46"/>
  <c r="K960" i="46"/>
  <c r="L960" i="46"/>
  <c r="M960" i="46"/>
  <c r="N960" i="46"/>
  <c r="O960" i="46"/>
  <c r="P960" i="46"/>
  <c r="Q960" i="46"/>
  <c r="R960" i="46"/>
  <c r="S960" i="46"/>
  <c r="T960" i="46"/>
  <c r="U960" i="46"/>
  <c r="B961" i="46"/>
  <c r="C961" i="46"/>
  <c r="D961" i="46"/>
  <c r="E961" i="46"/>
  <c r="F961" i="46"/>
  <c r="G961" i="46"/>
  <c r="H961" i="46"/>
  <c r="I961" i="46"/>
  <c r="J961" i="46"/>
  <c r="K961" i="46"/>
  <c r="L961" i="46"/>
  <c r="M961" i="46"/>
  <c r="N961" i="46"/>
  <c r="O961" i="46"/>
  <c r="P961" i="46"/>
  <c r="Q961" i="46"/>
  <c r="R961" i="46"/>
  <c r="S961" i="46"/>
  <c r="T961" i="46"/>
  <c r="U961" i="46"/>
  <c r="B962" i="46"/>
  <c r="C962" i="46"/>
  <c r="D962" i="46"/>
  <c r="E962" i="46"/>
  <c r="F962" i="46"/>
  <c r="G962" i="46"/>
  <c r="H962" i="46"/>
  <c r="I962" i="46"/>
  <c r="J962" i="46"/>
  <c r="K962" i="46"/>
  <c r="L962" i="46"/>
  <c r="M962" i="46"/>
  <c r="N962" i="46"/>
  <c r="O962" i="46"/>
  <c r="P962" i="46"/>
  <c r="Q962" i="46"/>
  <c r="R962" i="46"/>
  <c r="S962" i="46"/>
  <c r="T962" i="46"/>
  <c r="U962" i="46"/>
  <c r="B963" i="46"/>
  <c r="C963" i="46"/>
  <c r="D963" i="46"/>
  <c r="E963" i="46"/>
  <c r="F963" i="46"/>
  <c r="G963" i="46"/>
  <c r="H963" i="46"/>
  <c r="I963" i="46"/>
  <c r="J963" i="46"/>
  <c r="K963" i="46"/>
  <c r="L963" i="46"/>
  <c r="M963" i="46"/>
  <c r="N963" i="46"/>
  <c r="O963" i="46"/>
  <c r="P963" i="46"/>
  <c r="Q963" i="46"/>
  <c r="R963" i="46"/>
  <c r="S963" i="46"/>
  <c r="T963" i="46"/>
  <c r="U963" i="46"/>
  <c r="B964" i="46"/>
  <c r="C964" i="46"/>
  <c r="D964" i="46"/>
  <c r="E964" i="46"/>
  <c r="F964" i="46"/>
  <c r="G964" i="46"/>
  <c r="H964" i="46"/>
  <c r="I964" i="46"/>
  <c r="J964" i="46"/>
  <c r="K964" i="46"/>
  <c r="L964" i="46"/>
  <c r="M964" i="46"/>
  <c r="N964" i="46"/>
  <c r="O964" i="46"/>
  <c r="P964" i="46"/>
  <c r="Q964" i="46"/>
  <c r="R964" i="46"/>
  <c r="S964" i="46"/>
  <c r="T964" i="46"/>
  <c r="U964" i="46"/>
  <c r="B965" i="46"/>
  <c r="C965" i="46"/>
  <c r="D965" i="46"/>
  <c r="E965" i="46"/>
  <c r="F965" i="46"/>
  <c r="G965" i="46"/>
  <c r="H965" i="46"/>
  <c r="I965" i="46"/>
  <c r="J965" i="46"/>
  <c r="K965" i="46"/>
  <c r="L965" i="46"/>
  <c r="M965" i="46"/>
  <c r="N965" i="46"/>
  <c r="O965" i="46"/>
  <c r="P965" i="46"/>
  <c r="Q965" i="46"/>
  <c r="R965" i="46"/>
  <c r="S965" i="46"/>
  <c r="T965" i="46"/>
  <c r="U965" i="46"/>
  <c r="B966" i="46"/>
  <c r="C966" i="46"/>
  <c r="D966" i="46"/>
  <c r="E966" i="46"/>
  <c r="F966" i="46"/>
  <c r="G966" i="46"/>
  <c r="H966" i="46"/>
  <c r="I966" i="46"/>
  <c r="J966" i="46"/>
  <c r="K966" i="46"/>
  <c r="L966" i="46"/>
  <c r="M966" i="46"/>
  <c r="N966" i="46"/>
  <c r="O966" i="46"/>
  <c r="P966" i="46"/>
  <c r="Q966" i="46"/>
  <c r="R966" i="46"/>
  <c r="S966" i="46"/>
  <c r="T966" i="46"/>
  <c r="U966" i="46"/>
  <c r="B967" i="46"/>
  <c r="C967" i="46"/>
  <c r="D967" i="46"/>
  <c r="E967" i="46"/>
  <c r="F967" i="46"/>
  <c r="G967" i="46"/>
  <c r="H967" i="46"/>
  <c r="I967" i="46"/>
  <c r="J967" i="46"/>
  <c r="K967" i="46"/>
  <c r="L967" i="46"/>
  <c r="M967" i="46"/>
  <c r="N967" i="46"/>
  <c r="O967" i="46"/>
  <c r="P967" i="46"/>
  <c r="Q967" i="46"/>
  <c r="R967" i="46"/>
  <c r="S967" i="46"/>
  <c r="T967" i="46"/>
  <c r="U967" i="46"/>
  <c r="B968" i="46"/>
  <c r="C968" i="46"/>
  <c r="D968" i="46"/>
  <c r="E968" i="46"/>
  <c r="F968" i="46"/>
  <c r="G968" i="46"/>
  <c r="H968" i="46"/>
  <c r="I968" i="46"/>
  <c r="J968" i="46"/>
  <c r="K968" i="46"/>
  <c r="L968" i="46"/>
  <c r="M968" i="46"/>
  <c r="N968" i="46"/>
  <c r="O968" i="46"/>
  <c r="P968" i="46"/>
  <c r="Q968" i="46"/>
  <c r="R968" i="46"/>
  <c r="S968" i="46"/>
  <c r="T968" i="46"/>
  <c r="U968" i="46"/>
  <c r="B969" i="46"/>
  <c r="C969" i="46"/>
  <c r="D969" i="46"/>
  <c r="E969" i="46"/>
  <c r="F969" i="46"/>
  <c r="G969" i="46"/>
  <c r="H969" i="46"/>
  <c r="I969" i="46"/>
  <c r="J969" i="46"/>
  <c r="K969" i="46"/>
  <c r="L969" i="46"/>
  <c r="M969" i="46"/>
  <c r="N969" i="46"/>
  <c r="O969" i="46"/>
  <c r="P969" i="46"/>
  <c r="Q969" i="46"/>
  <c r="R969" i="46"/>
  <c r="S969" i="46"/>
  <c r="T969" i="46"/>
  <c r="U969" i="46"/>
  <c r="B970" i="46"/>
  <c r="C970" i="46"/>
  <c r="D970" i="46"/>
  <c r="E970" i="46"/>
  <c r="F970" i="46"/>
  <c r="G970" i="46"/>
  <c r="H970" i="46"/>
  <c r="I970" i="46"/>
  <c r="J970" i="46"/>
  <c r="K970" i="46"/>
  <c r="L970" i="46"/>
  <c r="M970" i="46"/>
  <c r="N970" i="46"/>
  <c r="O970" i="46"/>
  <c r="P970" i="46"/>
  <c r="Q970" i="46"/>
  <c r="R970" i="46"/>
  <c r="S970" i="46"/>
  <c r="T970" i="46"/>
  <c r="U970" i="46"/>
  <c r="B971" i="46"/>
  <c r="C971" i="46"/>
  <c r="D971" i="46"/>
  <c r="E971" i="46"/>
  <c r="F971" i="46"/>
  <c r="G971" i="46"/>
  <c r="H971" i="46"/>
  <c r="I971" i="46"/>
  <c r="J971" i="46"/>
  <c r="K971" i="46"/>
  <c r="L971" i="46"/>
  <c r="M971" i="46"/>
  <c r="N971" i="46"/>
  <c r="O971" i="46"/>
  <c r="P971" i="46"/>
  <c r="Q971" i="46"/>
  <c r="R971" i="46"/>
  <c r="S971" i="46"/>
  <c r="T971" i="46"/>
  <c r="U971" i="46"/>
  <c r="B972" i="46"/>
  <c r="C972" i="46"/>
  <c r="D972" i="46"/>
  <c r="E972" i="46"/>
  <c r="F972" i="46"/>
  <c r="G972" i="46"/>
  <c r="H972" i="46"/>
  <c r="I972" i="46"/>
  <c r="J972" i="46"/>
  <c r="K972" i="46"/>
  <c r="L972" i="46"/>
  <c r="M972" i="46"/>
  <c r="N972" i="46"/>
  <c r="O972" i="46"/>
  <c r="P972" i="46"/>
  <c r="Q972" i="46"/>
  <c r="R972" i="46"/>
  <c r="S972" i="46"/>
  <c r="T972" i="46"/>
  <c r="U972" i="46"/>
  <c r="B973" i="46"/>
  <c r="C973" i="46"/>
  <c r="D973" i="46"/>
  <c r="E973" i="46"/>
  <c r="F973" i="46"/>
  <c r="G973" i="46"/>
  <c r="H973" i="46"/>
  <c r="I973" i="46"/>
  <c r="J973" i="46"/>
  <c r="K973" i="46"/>
  <c r="L973" i="46"/>
  <c r="M973" i="46"/>
  <c r="N973" i="46"/>
  <c r="O973" i="46"/>
  <c r="P973" i="46"/>
  <c r="Q973" i="46"/>
  <c r="R973" i="46"/>
  <c r="S973" i="46"/>
  <c r="T973" i="46"/>
  <c r="U973" i="46"/>
  <c r="B974" i="46"/>
  <c r="C974" i="46"/>
  <c r="D974" i="46"/>
  <c r="E974" i="46"/>
  <c r="F974" i="46"/>
  <c r="G974" i="46"/>
  <c r="H974" i="46"/>
  <c r="I974" i="46"/>
  <c r="J974" i="46"/>
  <c r="K974" i="46"/>
  <c r="L974" i="46"/>
  <c r="M974" i="46"/>
  <c r="N974" i="46"/>
  <c r="O974" i="46"/>
  <c r="P974" i="46"/>
  <c r="Q974" i="46"/>
  <c r="R974" i="46"/>
  <c r="S974" i="46"/>
  <c r="T974" i="46"/>
  <c r="U974" i="46"/>
  <c r="B975" i="46"/>
  <c r="C975" i="46"/>
  <c r="D975" i="46"/>
  <c r="E975" i="46"/>
  <c r="F975" i="46"/>
  <c r="G975" i="46"/>
  <c r="H975" i="46"/>
  <c r="I975" i="46"/>
  <c r="J975" i="46"/>
  <c r="K975" i="46"/>
  <c r="L975" i="46"/>
  <c r="M975" i="46"/>
  <c r="N975" i="46"/>
  <c r="O975" i="46"/>
  <c r="P975" i="46"/>
  <c r="Q975" i="46"/>
  <c r="R975" i="46"/>
  <c r="S975" i="46"/>
  <c r="T975" i="46"/>
  <c r="U975" i="46"/>
  <c r="B976" i="46"/>
  <c r="C976" i="46"/>
  <c r="D976" i="46"/>
  <c r="E976" i="46"/>
  <c r="F976" i="46"/>
  <c r="G976" i="46"/>
  <c r="H976" i="46"/>
  <c r="I976" i="46"/>
  <c r="J976" i="46"/>
  <c r="K976" i="46"/>
  <c r="L976" i="46"/>
  <c r="M976" i="46"/>
  <c r="N976" i="46"/>
  <c r="O976" i="46"/>
  <c r="P976" i="46"/>
  <c r="Q976" i="46"/>
  <c r="R976" i="46"/>
  <c r="S976" i="46"/>
  <c r="T976" i="46"/>
  <c r="U976" i="46"/>
  <c r="B977" i="46"/>
  <c r="C977" i="46"/>
  <c r="D977" i="46"/>
  <c r="E977" i="46"/>
  <c r="F977" i="46"/>
  <c r="G977" i="46"/>
  <c r="H977" i="46"/>
  <c r="I977" i="46"/>
  <c r="J977" i="46"/>
  <c r="K977" i="46"/>
  <c r="L977" i="46"/>
  <c r="M977" i="46"/>
  <c r="N977" i="46"/>
  <c r="O977" i="46"/>
  <c r="P977" i="46"/>
  <c r="Q977" i="46"/>
  <c r="R977" i="46"/>
  <c r="S977" i="46"/>
  <c r="T977" i="46"/>
  <c r="U977" i="46"/>
  <c r="B978" i="46"/>
  <c r="C978" i="46"/>
  <c r="D978" i="46"/>
  <c r="E978" i="46"/>
  <c r="F978" i="46"/>
  <c r="G978" i="46"/>
  <c r="H978" i="46"/>
  <c r="I978" i="46"/>
  <c r="J978" i="46"/>
  <c r="K978" i="46"/>
  <c r="L978" i="46"/>
  <c r="M978" i="46"/>
  <c r="N978" i="46"/>
  <c r="O978" i="46"/>
  <c r="P978" i="46"/>
  <c r="Q978" i="46"/>
  <c r="R978" i="46"/>
  <c r="S978" i="46"/>
  <c r="T978" i="46"/>
  <c r="U978" i="46"/>
  <c r="B979" i="46"/>
  <c r="C979" i="46"/>
  <c r="D979" i="46"/>
  <c r="E979" i="46"/>
  <c r="F979" i="46"/>
  <c r="G979" i="46"/>
  <c r="H979" i="46"/>
  <c r="I979" i="46"/>
  <c r="J979" i="46"/>
  <c r="K979" i="46"/>
  <c r="L979" i="46"/>
  <c r="M979" i="46"/>
  <c r="N979" i="46"/>
  <c r="O979" i="46"/>
  <c r="P979" i="46"/>
  <c r="Q979" i="46"/>
  <c r="R979" i="46"/>
  <c r="S979" i="46"/>
  <c r="T979" i="46"/>
  <c r="U979" i="46"/>
  <c r="B980" i="46"/>
  <c r="C980" i="46"/>
  <c r="D980" i="46"/>
  <c r="E980" i="46"/>
  <c r="F980" i="46"/>
  <c r="G980" i="46"/>
  <c r="H980" i="46"/>
  <c r="I980" i="46"/>
  <c r="J980" i="46"/>
  <c r="K980" i="46"/>
  <c r="L980" i="46"/>
  <c r="M980" i="46"/>
  <c r="N980" i="46"/>
  <c r="O980" i="46"/>
  <c r="P980" i="46"/>
  <c r="Q980" i="46"/>
  <c r="R980" i="46"/>
  <c r="S980" i="46"/>
  <c r="T980" i="46"/>
  <c r="U980" i="46"/>
  <c r="B981" i="46"/>
  <c r="C981" i="46"/>
  <c r="D981" i="46"/>
  <c r="E981" i="46"/>
  <c r="F981" i="46"/>
  <c r="G981" i="46"/>
  <c r="H981" i="46"/>
  <c r="I981" i="46"/>
  <c r="J981" i="46"/>
  <c r="K981" i="46"/>
  <c r="L981" i="46"/>
  <c r="M981" i="46"/>
  <c r="N981" i="46"/>
  <c r="O981" i="46"/>
  <c r="P981" i="46"/>
  <c r="Q981" i="46"/>
  <c r="R981" i="46"/>
  <c r="S981" i="46"/>
  <c r="T981" i="46"/>
  <c r="U981" i="46"/>
  <c r="B982" i="46"/>
  <c r="C982" i="46"/>
  <c r="D982" i="46"/>
  <c r="E982" i="46"/>
  <c r="F982" i="46"/>
  <c r="G982" i="46"/>
  <c r="H982" i="46"/>
  <c r="I982" i="46"/>
  <c r="J982" i="46"/>
  <c r="K982" i="46"/>
  <c r="L982" i="46"/>
  <c r="M982" i="46"/>
  <c r="N982" i="46"/>
  <c r="O982" i="46"/>
  <c r="P982" i="46"/>
  <c r="Q982" i="46"/>
  <c r="R982" i="46"/>
  <c r="S982" i="46"/>
  <c r="T982" i="46"/>
  <c r="U982" i="46"/>
  <c r="B983" i="46"/>
  <c r="C983" i="46"/>
  <c r="D983" i="46"/>
  <c r="E983" i="46"/>
  <c r="F983" i="46"/>
  <c r="G983" i="46"/>
  <c r="H983" i="46"/>
  <c r="I983" i="46"/>
  <c r="J983" i="46"/>
  <c r="K983" i="46"/>
  <c r="L983" i="46"/>
  <c r="M983" i="46"/>
  <c r="N983" i="46"/>
  <c r="O983" i="46"/>
  <c r="P983" i="46"/>
  <c r="Q983" i="46"/>
  <c r="R983" i="46"/>
  <c r="S983" i="46"/>
  <c r="T983" i="46"/>
  <c r="U983" i="46"/>
  <c r="B984" i="46"/>
  <c r="C984" i="46"/>
  <c r="D984" i="46"/>
  <c r="E984" i="46"/>
  <c r="F984" i="46"/>
  <c r="G984" i="46"/>
  <c r="H984" i="46"/>
  <c r="I984" i="46"/>
  <c r="J984" i="46"/>
  <c r="K984" i="46"/>
  <c r="L984" i="46"/>
  <c r="M984" i="46"/>
  <c r="N984" i="46"/>
  <c r="O984" i="46"/>
  <c r="P984" i="46"/>
  <c r="Q984" i="46"/>
  <c r="R984" i="46"/>
  <c r="S984" i="46"/>
  <c r="T984" i="46"/>
  <c r="U984" i="46"/>
  <c r="B985" i="46"/>
  <c r="C985" i="46"/>
  <c r="D985" i="46"/>
  <c r="E985" i="46"/>
  <c r="F985" i="46"/>
  <c r="G985" i="46"/>
  <c r="H985" i="46"/>
  <c r="I985" i="46"/>
  <c r="J985" i="46"/>
  <c r="K985" i="46"/>
  <c r="L985" i="46"/>
  <c r="M985" i="46"/>
  <c r="N985" i="46"/>
  <c r="O985" i="46"/>
  <c r="P985" i="46"/>
  <c r="Q985" i="46"/>
  <c r="R985" i="46"/>
  <c r="S985" i="46"/>
  <c r="T985" i="46"/>
  <c r="U985" i="46"/>
  <c r="B986" i="46"/>
  <c r="C986" i="46"/>
  <c r="D986" i="46"/>
  <c r="E986" i="46"/>
  <c r="F986" i="46"/>
  <c r="G986" i="46"/>
  <c r="H986" i="46"/>
  <c r="I986" i="46"/>
  <c r="J986" i="46"/>
  <c r="K986" i="46"/>
  <c r="L986" i="46"/>
  <c r="M986" i="46"/>
  <c r="N986" i="46"/>
  <c r="O986" i="46"/>
  <c r="P986" i="46"/>
  <c r="Q986" i="46"/>
  <c r="R986" i="46"/>
  <c r="S986" i="46"/>
  <c r="T986" i="46"/>
  <c r="U986" i="46"/>
  <c r="B987" i="46"/>
  <c r="C987" i="46"/>
  <c r="D987" i="46"/>
  <c r="E987" i="46"/>
  <c r="F987" i="46"/>
  <c r="G987" i="46"/>
  <c r="H987" i="46"/>
  <c r="I987" i="46"/>
  <c r="J987" i="46"/>
  <c r="K987" i="46"/>
  <c r="L987" i="46"/>
  <c r="M987" i="46"/>
  <c r="N987" i="46"/>
  <c r="O987" i="46"/>
  <c r="P987" i="46"/>
  <c r="Q987" i="46"/>
  <c r="R987" i="46"/>
  <c r="S987" i="46"/>
  <c r="T987" i="46"/>
  <c r="U987" i="46"/>
  <c r="B988" i="46"/>
  <c r="C988" i="46"/>
  <c r="D988" i="46"/>
  <c r="E988" i="46"/>
  <c r="F988" i="46"/>
  <c r="G988" i="46"/>
  <c r="H988" i="46"/>
  <c r="I988" i="46"/>
  <c r="J988" i="46"/>
  <c r="K988" i="46"/>
  <c r="L988" i="46"/>
  <c r="M988" i="46"/>
  <c r="N988" i="46"/>
  <c r="O988" i="46"/>
  <c r="P988" i="46"/>
  <c r="Q988" i="46"/>
  <c r="R988" i="46"/>
  <c r="S988" i="46"/>
  <c r="T988" i="46"/>
  <c r="U988" i="46"/>
  <c r="B989" i="46"/>
  <c r="C989" i="46"/>
  <c r="D989" i="46"/>
  <c r="E989" i="46"/>
  <c r="F989" i="46"/>
  <c r="G989" i="46"/>
  <c r="H989" i="46"/>
  <c r="I989" i="46"/>
  <c r="J989" i="46"/>
  <c r="K989" i="46"/>
  <c r="L989" i="46"/>
  <c r="M989" i="46"/>
  <c r="N989" i="46"/>
  <c r="O989" i="46"/>
  <c r="P989" i="46"/>
  <c r="Q989" i="46"/>
  <c r="R989" i="46"/>
  <c r="S989" i="46"/>
  <c r="T989" i="46"/>
  <c r="U989" i="46"/>
  <c r="B990" i="46"/>
  <c r="C990" i="46"/>
  <c r="D990" i="46"/>
  <c r="E990" i="46"/>
  <c r="F990" i="46"/>
  <c r="G990" i="46"/>
  <c r="H990" i="46"/>
  <c r="I990" i="46"/>
  <c r="J990" i="46"/>
  <c r="K990" i="46"/>
  <c r="L990" i="46"/>
  <c r="M990" i="46"/>
  <c r="N990" i="46"/>
  <c r="O990" i="46"/>
  <c r="P990" i="46"/>
  <c r="Q990" i="46"/>
  <c r="R990" i="46"/>
  <c r="S990" i="46"/>
  <c r="T990" i="46"/>
  <c r="U990" i="46"/>
  <c r="B991" i="46"/>
  <c r="C991" i="46"/>
  <c r="D991" i="46"/>
  <c r="E991" i="46"/>
  <c r="F991" i="46"/>
  <c r="G991" i="46"/>
  <c r="H991" i="46"/>
  <c r="I991" i="46"/>
  <c r="J991" i="46"/>
  <c r="K991" i="46"/>
  <c r="L991" i="46"/>
  <c r="M991" i="46"/>
  <c r="N991" i="46"/>
  <c r="O991" i="46"/>
  <c r="P991" i="46"/>
  <c r="Q991" i="46"/>
  <c r="R991" i="46"/>
  <c r="S991" i="46"/>
  <c r="T991" i="46"/>
  <c r="U991" i="46"/>
  <c r="B992" i="46"/>
  <c r="C992" i="46"/>
  <c r="D992" i="46"/>
  <c r="E992" i="46"/>
  <c r="F992" i="46"/>
  <c r="G992" i="46"/>
  <c r="H992" i="46"/>
  <c r="I992" i="46"/>
  <c r="J992" i="46"/>
  <c r="K992" i="46"/>
  <c r="L992" i="46"/>
  <c r="M992" i="46"/>
  <c r="N992" i="46"/>
  <c r="O992" i="46"/>
  <c r="P992" i="46"/>
  <c r="Q992" i="46"/>
  <c r="R992" i="46"/>
  <c r="S992" i="46"/>
  <c r="T992" i="46"/>
  <c r="U992" i="46"/>
  <c r="B993" i="46"/>
  <c r="C993" i="46"/>
  <c r="D993" i="46"/>
  <c r="E993" i="46"/>
  <c r="F993" i="46"/>
  <c r="G993" i="46"/>
  <c r="H993" i="46"/>
  <c r="I993" i="46"/>
  <c r="J993" i="46"/>
  <c r="K993" i="46"/>
  <c r="L993" i="46"/>
  <c r="M993" i="46"/>
  <c r="N993" i="46"/>
  <c r="O993" i="46"/>
  <c r="P993" i="46"/>
  <c r="Q993" i="46"/>
  <c r="R993" i="46"/>
  <c r="S993" i="46"/>
  <c r="T993" i="46"/>
  <c r="U993" i="46"/>
  <c r="B994" i="46"/>
  <c r="C994" i="46"/>
  <c r="D994" i="46"/>
  <c r="E994" i="46"/>
  <c r="F994" i="46"/>
  <c r="G994" i="46"/>
  <c r="H994" i="46"/>
  <c r="I994" i="46"/>
  <c r="J994" i="46"/>
  <c r="K994" i="46"/>
  <c r="L994" i="46"/>
  <c r="M994" i="46"/>
  <c r="N994" i="46"/>
  <c r="O994" i="46"/>
  <c r="P994" i="46"/>
  <c r="Q994" i="46"/>
  <c r="R994" i="46"/>
  <c r="S994" i="46"/>
  <c r="T994" i="46"/>
  <c r="U994" i="46"/>
  <c r="B995" i="46"/>
  <c r="C995" i="46"/>
  <c r="D995" i="46"/>
  <c r="E995" i="46"/>
  <c r="F995" i="46"/>
  <c r="G995" i="46"/>
  <c r="H995" i="46"/>
  <c r="I995" i="46"/>
  <c r="J995" i="46"/>
  <c r="K995" i="46"/>
  <c r="L995" i="46"/>
  <c r="M995" i="46"/>
  <c r="N995" i="46"/>
  <c r="O995" i="46"/>
  <c r="P995" i="46"/>
  <c r="Q995" i="46"/>
  <c r="R995" i="46"/>
  <c r="S995" i="46"/>
  <c r="T995" i="46"/>
  <c r="U995" i="46"/>
  <c r="B996" i="46"/>
  <c r="C996" i="46"/>
  <c r="D996" i="46"/>
  <c r="E996" i="46"/>
  <c r="F996" i="46"/>
  <c r="G996" i="46"/>
  <c r="H996" i="46"/>
  <c r="I996" i="46"/>
  <c r="J996" i="46"/>
  <c r="K996" i="46"/>
  <c r="L996" i="46"/>
  <c r="M996" i="46"/>
  <c r="N996" i="46"/>
  <c r="O996" i="46"/>
  <c r="P996" i="46"/>
  <c r="Q996" i="46"/>
  <c r="R996" i="46"/>
  <c r="S996" i="46"/>
  <c r="T996" i="46"/>
  <c r="U996" i="46"/>
  <c r="B997" i="46"/>
  <c r="C997" i="46"/>
  <c r="D997" i="46"/>
  <c r="E997" i="46"/>
  <c r="F997" i="46"/>
  <c r="G997" i="46"/>
  <c r="H997" i="46"/>
  <c r="I997" i="46"/>
  <c r="J997" i="46"/>
  <c r="K997" i="46"/>
  <c r="L997" i="46"/>
  <c r="M997" i="46"/>
  <c r="N997" i="46"/>
  <c r="O997" i="46"/>
  <c r="P997" i="46"/>
  <c r="Q997" i="46"/>
  <c r="R997" i="46"/>
  <c r="S997" i="46"/>
  <c r="T997" i="46"/>
  <c r="U997" i="46"/>
  <c r="B998" i="46"/>
  <c r="C998" i="46"/>
  <c r="D998" i="46"/>
  <c r="E998" i="46"/>
  <c r="F998" i="46"/>
  <c r="G998" i="46"/>
  <c r="H998" i="46"/>
  <c r="I998" i="46"/>
  <c r="J998" i="46"/>
  <c r="K998" i="46"/>
  <c r="L998" i="46"/>
  <c r="M998" i="46"/>
  <c r="N998" i="46"/>
  <c r="O998" i="46"/>
  <c r="P998" i="46"/>
  <c r="Q998" i="46"/>
  <c r="R998" i="46"/>
  <c r="S998" i="46"/>
  <c r="T998" i="46"/>
  <c r="U998" i="46"/>
  <c r="B999" i="46"/>
  <c r="C999" i="46"/>
  <c r="D999" i="46"/>
  <c r="E999" i="46"/>
  <c r="F999" i="46"/>
  <c r="G999" i="46"/>
  <c r="H999" i="46"/>
  <c r="I999" i="46"/>
  <c r="J999" i="46"/>
  <c r="K999" i="46"/>
  <c r="L999" i="46"/>
  <c r="M999" i="46"/>
  <c r="N999" i="46"/>
  <c r="O999" i="46"/>
  <c r="P999" i="46"/>
  <c r="Q999" i="46"/>
  <c r="R999" i="46"/>
  <c r="S999" i="46"/>
  <c r="T999" i="46"/>
  <c r="U999" i="46"/>
  <c r="B1000" i="46"/>
  <c r="C1000" i="46"/>
  <c r="D1000" i="46"/>
  <c r="E1000" i="46"/>
  <c r="F1000" i="46"/>
  <c r="G1000" i="46"/>
  <c r="H1000" i="46"/>
  <c r="I1000" i="46"/>
  <c r="J1000" i="46"/>
  <c r="K1000" i="46"/>
  <c r="L1000" i="46"/>
  <c r="M1000" i="46"/>
  <c r="N1000" i="46"/>
  <c r="O1000" i="46"/>
  <c r="P1000" i="46"/>
  <c r="Q1000" i="46"/>
  <c r="R1000" i="46"/>
  <c r="S1000" i="46"/>
  <c r="T1000" i="46"/>
  <c r="U1000" i="46"/>
  <c r="B1001" i="46"/>
  <c r="C1001" i="46"/>
  <c r="D1001" i="46"/>
  <c r="E1001" i="46"/>
  <c r="F1001" i="46"/>
  <c r="G1001" i="46"/>
  <c r="H1001" i="46"/>
  <c r="I1001" i="46"/>
  <c r="J1001" i="46"/>
  <c r="K1001" i="46"/>
  <c r="L1001" i="46"/>
  <c r="M1001" i="46"/>
  <c r="N1001" i="46"/>
  <c r="O1001" i="46"/>
  <c r="P1001" i="46"/>
  <c r="Q1001" i="46"/>
  <c r="R1001" i="46"/>
  <c r="S1001" i="46"/>
  <c r="T1001" i="46"/>
  <c r="U1001" i="46"/>
  <c r="B1002" i="46"/>
  <c r="C1002" i="46"/>
  <c r="D1002" i="46"/>
  <c r="E1002" i="46"/>
  <c r="F1002" i="46"/>
  <c r="G1002" i="46"/>
  <c r="H1002" i="46"/>
  <c r="I1002" i="46"/>
  <c r="J1002" i="46"/>
  <c r="K1002" i="46"/>
  <c r="L1002" i="46"/>
  <c r="M1002" i="46"/>
  <c r="N1002" i="46"/>
  <c r="O1002" i="46"/>
  <c r="P1002" i="46"/>
  <c r="Q1002" i="46"/>
  <c r="R1002" i="46"/>
  <c r="S1002" i="46"/>
  <c r="T1002" i="46"/>
  <c r="U1002" i="46"/>
  <c r="B1003" i="46"/>
  <c r="C1003" i="46"/>
  <c r="D1003" i="46"/>
  <c r="E1003" i="46"/>
  <c r="F1003" i="46"/>
  <c r="G1003" i="46"/>
  <c r="H1003" i="46"/>
  <c r="I1003" i="46"/>
  <c r="J1003" i="46"/>
  <c r="K1003" i="46"/>
  <c r="L1003" i="46"/>
  <c r="M1003" i="46"/>
  <c r="N1003" i="46"/>
  <c r="O1003" i="46"/>
  <c r="P1003" i="46"/>
  <c r="Q1003" i="46"/>
  <c r="R1003" i="46"/>
  <c r="S1003" i="46"/>
  <c r="T1003" i="46"/>
  <c r="U1003" i="46"/>
  <c r="B1004" i="46"/>
  <c r="C1004" i="46"/>
  <c r="D1004" i="46"/>
  <c r="E1004" i="46"/>
  <c r="F1004" i="46"/>
  <c r="G1004" i="46"/>
  <c r="H1004" i="46"/>
  <c r="I1004" i="46"/>
  <c r="J1004" i="46"/>
  <c r="K1004" i="46"/>
  <c r="L1004" i="46"/>
  <c r="M1004" i="46"/>
  <c r="N1004" i="46"/>
  <c r="O1004" i="46"/>
  <c r="P1004" i="46"/>
  <c r="Q1004" i="46"/>
  <c r="R1004" i="46"/>
  <c r="S1004" i="46"/>
  <c r="T1004" i="46"/>
  <c r="U1004" i="46"/>
  <c r="B1005" i="46"/>
  <c r="C1005" i="46"/>
  <c r="D1005" i="46"/>
  <c r="E1005" i="46"/>
  <c r="F1005" i="46"/>
  <c r="G1005" i="46"/>
  <c r="H1005" i="46"/>
  <c r="I1005" i="46"/>
  <c r="J1005" i="46"/>
  <c r="K1005" i="46"/>
  <c r="L1005" i="46"/>
  <c r="M1005" i="46"/>
  <c r="N1005" i="46"/>
  <c r="O1005" i="46"/>
  <c r="P1005" i="46"/>
  <c r="Q1005" i="46"/>
  <c r="R1005" i="46"/>
  <c r="S1005" i="46"/>
  <c r="T1005" i="46"/>
  <c r="U1005" i="46"/>
  <c r="B1006" i="46"/>
  <c r="C1006" i="46"/>
  <c r="D1006" i="46"/>
  <c r="E1006" i="46"/>
  <c r="F1006" i="46"/>
  <c r="G1006" i="46"/>
  <c r="H1006" i="46"/>
  <c r="I1006" i="46"/>
  <c r="J1006" i="46"/>
  <c r="K1006" i="46"/>
  <c r="L1006" i="46"/>
  <c r="M1006" i="46"/>
  <c r="N1006" i="46"/>
  <c r="O1006" i="46"/>
  <c r="P1006" i="46"/>
  <c r="Q1006" i="46"/>
  <c r="R1006" i="46"/>
  <c r="S1006" i="46"/>
  <c r="T1006" i="46"/>
  <c r="U1006" i="46"/>
  <c r="B1007" i="46"/>
  <c r="C1007" i="46"/>
  <c r="D1007" i="46"/>
  <c r="E1007" i="46"/>
  <c r="F1007" i="46"/>
  <c r="G1007" i="46"/>
  <c r="H1007" i="46"/>
  <c r="I1007" i="46"/>
  <c r="J1007" i="46"/>
  <c r="K1007" i="46"/>
  <c r="L1007" i="46"/>
  <c r="M1007" i="46"/>
  <c r="N1007" i="46"/>
  <c r="O1007" i="46"/>
  <c r="P1007" i="46"/>
  <c r="Q1007" i="46"/>
  <c r="R1007" i="46"/>
  <c r="S1007" i="46"/>
  <c r="T1007" i="46"/>
  <c r="U1007" i="46"/>
  <c r="B1008" i="46"/>
  <c r="C1008" i="46"/>
  <c r="D1008" i="46"/>
  <c r="E1008" i="46"/>
  <c r="F1008" i="46"/>
  <c r="G1008" i="46"/>
  <c r="H1008" i="46"/>
  <c r="I1008" i="46"/>
  <c r="J1008" i="46"/>
  <c r="K1008" i="46"/>
  <c r="L1008" i="46"/>
  <c r="M1008" i="46"/>
  <c r="N1008" i="46"/>
  <c r="O1008" i="46"/>
  <c r="P1008" i="46"/>
  <c r="Q1008" i="46"/>
  <c r="R1008" i="46"/>
  <c r="S1008" i="46"/>
  <c r="T1008" i="46"/>
  <c r="U1008" i="46"/>
  <c r="B1009" i="46"/>
  <c r="C1009" i="46"/>
  <c r="D1009" i="46"/>
  <c r="E1009" i="46"/>
  <c r="F1009" i="46"/>
  <c r="G1009" i="46"/>
  <c r="H1009" i="46"/>
  <c r="I1009" i="46"/>
  <c r="J1009" i="46"/>
  <c r="K1009" i="46"/>
  <c r="L1009" i="46"/>
  <c r="M1009" i="46"/>
  <c r="N1009" i="46"/>
  <c r="O1009" i="46"/>
  <c r="P1009" i="46"/>
  <c r="Q1009" i="46"/>
  <c r="R1009" i="46"/>
  <c r="S1009" i="46"/>
  <c r="T1009" i="46"/>
  <c r="U1009" i="46"/>
  <c r="B1010" i="46"/>
  <c r="C1010" i="46"/>
  <c r="D1010" i="46"/>
  <c r="E1010" i="46"/>
  <c r="F1010" i="46"/>
  <c r="G1010" i="46"/>
  <c r="H1010" i="46"/>
  <c r="I1010" i="46"/>
  <c r="J1010" i="46"/>
  <c r="K1010" i="46"/>
  <c r="L1010" i="46"/>
  <c r="M1010" i="46"/>
  <c r="N1010" i="46"/>
  <c r="O1010" i="46"/>
  <c r="P1010" i="46"/>
  <c r="Q1010" i="46"/>
  <c r="R1010" i="46"/>
  <c r="S1010" i="46"/>
  <c r="T1010" i="46"/>
  <c r="U1010" i="46"/>
  <c r="B1011" i="46"/>
  <c r="C1011" i="46"/>
  <c r="D1011" i="46"/>
  <c r="E1011" i="46"/>
  <c r="F1011" i="46"/>
  <c r="G1011" i="46"/>
  <c r="H1011" i="46"/>
  <c r="I1011" i="46"/>
  <c r="J1011" i="46"/>
  <c r="K1011" i="46"/>
  <c r="L1011" i="46"/>
  <c r="M1011" i="46"/>
  <c r="N1011" i="46"/>
  <c r="O1011" i="46"/>
  <c r="P1011" i="46"/>
  <c r="Q1011" i="46"/>
  <c r="R1011" i="46"/>
  <c r="S1011" i="46"/>
  <c r="T1011" i="46"/>
  <c r="U1011" i="46"/>
  <c r="B1012" i="46"/>
  <c r="C1012" i="46"/>
  <c r="D1012" i="46"/>
  <c r="E1012" i="46"/>
  <c r="F1012" i="46"/>
  <c r="G1012" i="46"/>
  <c r="H1012" i="46"/>
  <c r="I1012" i="46"/>
  <c r="J1012" i="46"/>
  <c r="K1012" i="46"/>
  <c r="L1012" i="46"/>
  <c r="M1012" i="46"/>
  <c r="N1012" i="46"/>
  <c r="O1012" i="46"/>
  <c r="P1012" i="46"/>
  <c r="Q1012" i="46"/>
  <c r="R1012" i="46"/>
  <c r="S1012" i="46"/>
  <c r="T1012" i="46"/>
  <c r="U1012" i="46"/>
  <c r="B1013" i="46"/>
  <c r="C1013" i="46"/>
  <c r="D1013" i="46"/>
  <c r="E1013" i="46"/>
  <c r="F1013" i="46"/>
  <c r="G1013" i="46"/>
  <c r="H1013" i="46"/>
  <c r="I1013" i="46"/>
  <c r="J1013" i="46"/>
  <c r="K1013" i="46"/>
  <c r="L1013" i="46"/>
  <c r="M1013" i="46"/>
  <c r="N1013" i="46"/>
  <c r="O1013" i="46"/>
  <c r="P1013" i="46"/>
  <c r="Q1013" i="46"/>
  <c r="R1013" i="46"/>
  <c r="S1013" i="46"/>
  <c r="T1013" i="46"/>
  <c r="U1013" i="46"/>
  <c r="B1014" i="46"/>
  <c r="C1014" i="46"/>
  <c r="D1014" i="46"/>
  <c r="E1014" i="46"/>
  <c r="F1014" i="46"/>
  <c r="G1014" i="46"/>
  <c r="H1014" i="46"/>
  <c r="I1014" i="46"/>
  <c r="J1014" i="46"/>
  <c r="K1014" i="46"/>
  <c r="L1014" i="46"/>
  <c r="M1014" i="46"/>
  <c r="N1014" i="46"/>
  <c r="O1014" i="46"/>
  <c r="P1014" i="46"/>
  <c r="Q1014" i="46"/>
  <c r="R1014" i="46"/>
  <c r="S1014" i="46"/>
  <c r="T1014" i="46"/>
  <c r="U1014" i="46"/>
  <c r="B1015" i="46"/>
  <c r="C1015" i="46"/>
  <c r="D1015" i="46"/>
  <c r="E1015" i="46"/>
  <c r="F1015" i="46"/>
  <c r="G1015" i="46"/>
  <c r="H1015" i="46"/>
  <c r="I1015" i="46"/>
  <c r="J1015" i="46"/>
  <c r="K1015" i="46"/>
  <c r="L1015" i="46"/>
  <c r="M1015" i="46"/>
  <c r="N1015" i="46"/>
  <c r="O1015" i="46"/>
  <c r="P1015" i="46"/>
  <c r="Q1015" i="46"/>
  <c r="R1015" i="46"/>
  <c r="S1015" i="46"/>
  <c r="T1015" i="46"/>
  <c r="U1015" i="46"/>
  <c r="B1016" i="46"/>
  <c r="C1016" i="46"/>
  <c r="D1016" i="46"/>
  <c r="E1016" i="46"/>
  <c r="F1016" i="46"/>
  <c r="G1016" i="46"/>
  <c r="H1016" i="46"/>
  <c r="I1016" i="46"/>
  <c r="J1016" i="46"/>
  <c r="K1016" i="46"/>
  <c r="L1016" i="46"/>
  <c r="M1016" i="46"/>
  <c r="N1016" i="46"/>
  <c r="O1016" i="46"/>
  <c r="P1016" i="46"/>
  <c r="Q1016" i="46"/>
  <c r="R1016" i="46"/>
  <c r="S1016" i="46"/>
  <c r="T1016" i="46"/>
  <c r="U1016" i="46"/>
  <c r="B1017" i="46"/>
  <c r="C1017" i="46"/>
  <c r="D1017" i="46"/>
  <c r="E1017" i="46"/>
  <c r="F1017" i="46"/>
  <c r="G1017" i="46"/>
  <c r="H1017" i="46"/>
  <c r="I1017" i="46"/>
  <c r="J1017" i="46"/>
  <c r="K1017" i="46"/>
  <c r="L1017" i="46"/>
  <c r="M1017" i="46"/>
  <c r="N1017" i="46"/>
  <c r="O1017" i="46"/>
  <c r="P1017" i="46"/>
  <c r="Q1017" i="46"/>
  <c r="R1017" i="46"/>
  <c r="S1017" i="46"/>
  <c r="T1017" i="46"/>
  <c r="U1017" i="46"/>
  <c r="B1018" i="46"/>
  <c r="C1018" i="46"/>
  <c r="D1018" i="46"/>
  <c r="E1018" i="46"/>
  <c r="F1018" i="46"/>
  <c r="G1018" i="46"/>
  <c r="H1018" i="46"/>
  <c r="I1018" i="46"/>
  <c r="J1018" i="46"/>
  <c r="K1018" i="46"/>
  <c r="L1018" i="46"/>
  <c r="M1018" i="46"/>
  <c r="N1018" i="46"/>
  <c r="O1018" i="46"/>
  <c r="P1018" i="46"/>
  <c r="Q1018" i="46"/>
  <c r="R1018" i="46"/>
  <c r="S1018" i="46"/>
  <c r="T1018" i="46"/>
  <c r="U1018" i="46"/>
  <c r="B1019" i="46"/>
  <c r="C1019" i="46"/>
  <c r="D1019" i="46"/>
  <c r="E1019" i="46"/>
  <c r="F1019" i="46"/>
  <c r="G1019" i="46"/>
  <c r="H1019" i="46"/>
  <c r="I1019" i="46"/>
  <c r="J1019" i="46"/>
  <c r="K1019" i="46"/>
  <c r="L1019" i="46"/>
  <c r="M1019" i="46"/>
  <c r="N1019" i="46"/>
  <c r="O1019" i="46"/>
  <c r="P1019" i="46"/>
  <c r="Q1019" i="46"/>
  <c r="R1019" i="46"/>
  <c r="S1019" i="46"/>
  <c r="T1019" i="46"/>
  <c r="U1019" i="46"/>
  <c r="B1020" i="46"/>
  <c r="C1020" i="46"/>
  <c r="D1020" i="46"/>
  <c r="E1020" i="46"/>
  <c r="F1020" i="46"/>
  <c r="G1020" i="46"/>
  <c r="H1020" i="46"/>
  <c r="I1020" i="46"/>
  <c r="J1020" i="46"/>
  <c r="K1020" i="46"/>
  <c r="L1020" i="46"/>
  <c r="M1020" i="46"/>
  <c r="N1020" i="46"/>
  <c r="O1020" i="46"/>
  <c r="P1020" i="46"/>
  <c r="Q1020" i="46"/>
  <c r="R1020" i="46"/>
  <c r="S1020" i="46"/>
  <c r="T1020" i="46"/>
  <c r="U1020" i="46"/>
  <c r="B1021" i="46"/>
  <c r="C1021" i="46"/>
  <c r="D1021" i="46"/>
  <c r="E1021" i="46"/>
  <c r="F1021" i="46"/>
  <c r="G1021" i="46"/>
  <c r="H1021" i="46"/>
  <c r="I1021" i="46"/>
  <c r="J1021" i="46"/>
  <c r="K1021" i="46"/>
  <c r="L1021" i="46"/>
  <c r="M1021" i="46"/>
  <c r="N1021" i="46"/>
  <c r="O1021" i="46"/>
  <c r="P1021" i="46"/>
  <c r="Q1021" i="46"/>
  <c r="R1021" i="46"/>
  <c r="S1021" i="46"/>
  <c r="T1021" i="46"/>
  <c r="U1021" i="46"/>
  <c r="B1022" i="46"/>
  <c r="C1022" i="46"/>
  <c r="D1022" i="46"/>
  <c r="E1022" i="46"/>
  <c r="F1022" i="46"/>
  <c r="G1022" i="46"/>
  <c r="H1022" i="46"/>
  <c r="I1022" i="46"/>
  <c r="J1022" i="46"/>
  <c r="K1022" i="46"/>
  <c r="L1022" i="46"/>
  <c r="M1022" i="46"/>
  <c r="N1022" i="46"/>
  <c r="O1022" i="46"/>
  <c r="P1022" i="46"/>
  <c r="Q1022" i="46"/>
  <c r="R1022" i="46"/>
  <c r="S1022" i="46"/>
  <c r="T1022" i="46"/>
  <c r="U1022" i="46"/>
  <c r="B1023" i="46"/>
  <c r="C1023" i="46"/>
  <c r="D1023" i="46"/>
  <c r="E1023" i="46"/>
  <c r="F1023" i="46"/>
  <c r="G1023" i="46"/>
  <c r="H1023" i="46"/>
  <c r="I1023" i="46"/>
  <c r="J1023" i="46"/>
  <c r="K1023" i="46"/>
  <c r="L1023" i="46"/>
  <c r="M1023" i="46"/>
  <c r="N1023" i="46"/>
  <c r="O1023" i="46"/>
  <c r="P1023" i="46"/>
  <c r="Q1023" i="46"/>
  <c r="R1023" i="46"/>
  <c r="S1023" i="46"/>
  <c r="T1023" i="46"/>
  <c r="U1023" i="46"/>
  <c r="B1024" i="46"/>
  <c r="C1024" i="46"/>
  <c r="D1024" i="46"/>
  <c r="E1024" i="46"/>
  <c r="F1024" i="46"/>
  <c r="G1024" i="46"/>
  <c r="H1024" i="46"/>
  <c r="I1024" i="46"/>
  <c r="J1024" i="46"/>
  <c r="K1024" i="46"/>
  <c r="L1024" i="46"/>
  <c r="M1024" i="46"/>
  <c r="N1024" i="46"/>
  <c r="O1024" i="46"/>
  <c r="P1024" i="46"/>
  <c r="Q1024" i="46"/>
  <c r="R1024" i="46"/>
  <c r="S1024" i="46"/>
  <c r="T1024" i="46"/>
  <c r="U1024" i="46"/>
  <c r="B1025" i="46"/>
  <c r="C1025" i="46"/>
  <c r="D1025" i="46"/>
  <c r="E1025" i="46"/>
  <c r="F1025" i="46"/>
  <c r="G1025" i="46"/>
  <c r="H1025" i="46"/>
  <c r="I1025" i="46"/>
  <c r="J1025" i="46"/>
  <c r="K1025" i="46"/>
  <c r="L1025" i="46"/>
  <c r="M1025" i="46"/>
  <c r="N1025" i="46"/>
  <c r="O1025" i="46"/>
  <c r="P1025" i="46"/>
  <c r="Q1025" i="46"/>
  <c r="R1025" i="46"/>
  <c r="S1025" i="46"/>
  <c r="T1025" i="46"/>
  <c r="U1025" i="46"/>
  <c r="B1026" i="46"/>
  <c r="C1026" i="46"/>
  <c r="D1026" i="46"/>
  <c r="E1026" i="46"/>
  <c r="F1026" i="46"/>
  <c r="G1026" i="46"/>
  <c r="H1026" i="46"/>
  <c r="I1026" i="46"/>
  <c r="J1026" i="46"/>
  <c r="K1026" i="46"/>
  <c r="L1026" i="46"/>
  <c r="M1026" i="46"/>
  <c r="N1026" i="46"/>
  <c r="O1026" i="46"/>
  <c r="P1026" i="46"/>
  <c r="Q1026" i="46"/>
  <c r="R1026" i="46"/>
  <c r="S1026" i="46"/>
  <c r="T1026" i="46"/>
  <c r="U1026" i="46"/>
  <c r="B1027" i="46"/>
  <c r="C1027" i="46"/>
  <c r="D1027" i="46"/>
  <c r="E1027" i="46"/>
  <c r="F1027" i="46"/>
  <c r="G1027" i="46"/>
  <c r="H1027" i="46"/>
  <c r="I1027" i="46"/>
  <c r="J1027" i="46"/>
  <c r="K1027" i="46"/>
  <c r="L1027" i="46"/>
  <c r="M1027" i="46"/>
  <c r="N1027" i="46"/>
  <c r="O1027" i="46"/>
  <c r="P1027" i="46"/>
  <c r="Q1027" i="46"/>
  <c r="R1027" i="46"/>
  <c r="S1027" i="46"/>
  <c r="T1027" i="46"/>
  <c r="U1027" i="46"/>
  <c r="B1028" i="46"/>
  <c r="C1028" i="46"/>
  <c r="D1028" i="46"/>
  <c r="E1028" i="46"/>
  <c r="F1028" i="46"/>
  <c r="G1028" i="46"/>
  <c r="H1028" i="46"/>
  <c r="I1028" i="46"/>
  <c r="J1028" i="46"/>
  <c r="K1028" i="46"/>
  <c r="L1028" i="46"/>
  <c r="M1028" i="46"/>
  <c r="N1028" i="46"/>
  <c r="O1028" i="46"/>
  <c r="P1028" i="46"/>
  <c r="Q1028" i="46"/>
  <c r="R1028" i="46"/>
  <c r="S1028" i="46"/>
  <c r="T1028" i="46"/>
  <c r="U1028" i="46"/>
  <c r="B1029" i="46"/>
  <c r="C1029" i="46"/>
  <c r="D1029" i="46"/>
  <c r="E1029" i="46"/>
  <c r="F1029" i="46"/>
  <c r="G1029" i="46"/>
  <c r="H1029" i="46"/>
  <c r="I1029" i="46"/>
  <c r="J1029" i="46"/>
  <c r="K1029" i="46"/>
  <c r="L1029" i="46"/>
  <c r="M1029" i="46"/>
  <c r="N1029" i="46"/>
  <c r="O1029" i="46"/>
  <c r="P1029" i="46"/>
  <c r="Q1029" i="46"/>
  <c r="R1029" i="46"/>
  <c r="S1029" i="46"/>
  <c r="T1029" i="46"/>
  <c r="U1029" i="46"/>
  <c r="B1030" i="46"/>
  <c r="C1030" i="46"/>
  <c r="D1030" i="46"/>
  <c r="E1030" i="46"/>
  <c r="F1030" i="46"/>
  <c r="G1030" i="46"/>
  <c r="H1030" i="46"/>
  <c r="I1030" i="46"/>
  <c r="J1030" i="46"/>
  <c r="K1030" i="46"/>
  <c r="L1030" i="46"/>
  <c r="M1030" i="46"/>
  <c r="N1030" i="46"/>
  <c r="O1030" i="46"/>
  <c r="P1030" i="46"/>
  <c r="Q1030" i="46"/>
  <c r="R1030" i="46"/>
  <c r="S1030" i="46"/>
  <c r="T1030" i="46"/>
  <c r="U1030" i="46"/>
  <c r="B1031" i="46"/>
  <c r="C1031" i="46"/>
  <c r="D1031" i="46"/>
  <c r="E1031" i="46"/>
  <c r="F1031" i="46"/>
  <c r="G1031" i="46"/>
  <c r="H1031" i="46"/>
  <c r="I1031" i="46"/>
  <c r="J1031" i="46"/>
  <c r="K1031" i="46"/>
  <c r="L1031" i="46"/>
  <c r="M1031" i="46"/>
  <c r="N1031" i="46"/>
  <c r="O1031" i="46"/>
  <c r="P1031" i="46"/>
  <c r="Q1031" i="46"/>
  <c r="R1031" i="46"/>
  <c r="S1031" i="46"/>
  <c r="T1031" i="46"/>
  <c r="U1031" i="46"/>
  <c r="B1032" i="46"/>
  <c r="C1032" i="46"/>
  <c r="D1032" i="46"/>
  <c r="E1032" i="46"/>
  <c r="F1032" i="46"/>
  <c r="G1032" i="46"/>
  <c r="H1032" i="46"/>
  <c r="I1032" i="46"/>
  <c r="J1032" i="46"/>
  <c r="K1032" i="46"/>
  <c r="L1032" i="46"/>
  <c r="M1032" i="46"/>
  <c r="N1032" i="46"/>
  <c r="O1032" i="46"/>
  <c r="P1032" i="46"/>
  <c r="Q1032" i="46"/>
  <c r="R1032" i="46"/>
  <c r="S1032" i="46"/>
  <c r="T1032" i="46"/>
  <c r="U1032" i="46"/>
  <c r="B1033" i="46"/>
  <c r="C1033" i="46"/>
  <c r="D1033" i="46"/>
  <c r="E1033" i="46"/>
  <c r="F1033" i="46"/>
  <c r="G1033" i="46"/>
  <c r="H1033" i="46"/>
  <c r="I1033" i="46"/>
  <c r="J1033" i="46"/>
  <c r="K1033" i="46"/>
  <c r="L1033" i="46"/>
  <c r="M1033" i="46"/>
  <c r="N1033" i="46"/>
  <c r="O1033" i="46"/>
  <c r="P1033" i="46"/>
  <c r="Q1033" i="46"/>
  <c r="R1033" i="46"/>
  <c r="S1033" i="46"/>
  <c r="T1033" i="46"/>
  <c r="U1033" i="46"/>
  <c r="B1034" i="46"/>
  <c r="C1034" i="46"/>
  <c r="D1034" i="46"/>
  <c r="E1034" i="46"/>
  <c r="F1034" i="46"/>
  <c r="G1034" i="46"/>
  <c r="H1034" i="46"/>
  <c r="I1034" i="46"/>
  <c r="J1034" i="46"/>
  <c r="K1034" i="46"/>
  <c r="L1034" i="46"/>
  <c r="M1034" i="46"/>
  <c r="N1034" i="46"/>
  <c r="O1034" i="46"/>
  <c r="P1034" i="46"/>
  <c r="Q1034" i="46"/>
  <c r="R1034" i="46"/>
  <c r="S1034" i="46"/>
  <c r="T1034" i="46"/>
  <c r="U1034" i="46"/>
  <c r="B1035" i="46"/>
  <c r="C1035" i="46"/>
  <c r="D1035" i="46"/>
  <c r="E1035" i="46"/>
  <c r="F1035" i="46"/>
  <c r="G1035" i="46"/>
  <c r="H1035" i="46"/>
  <c r="I1035" i="46"/>
  <c r="J1035" i="46"/>
  <c r="K1035" i="46"/>
  <c r="L1035" i="46"/>
  <c r="M1035" i="46"/>
  <c r="N1035" i="46"/>
  <c r="O1035" i="46"/>
  <c r="P1035" i="46"/>
  <c r="Q1035" i="46"/>
  <c r="R1035" i="46"/>
  <c r="S1035" i="46"/>
  <c r="T1035" i="46"/>
  <c r="U1035" i="46"/>
  <c r="B1036" i="46"/>
  <c r="C1036" i="46"/>
  <c r="D1036" i="46"/>
  <c r="E1036" i="46"/>
  <c r="F1036" i="46"/>
  <c r="G1036" i="46"/>
  <c r="H1036" i="46"/>
  <c r="I1036" i="46"/>
  <c r="J1036" i="46"/>
  <c r="K1036" i="46"/>
  <c r="L1036" i="46"/>
  <c r="M1036" i="46"/>
  <c r="N1036" i="46"/>
  <c r="O1036" i="46"/>
  <c r="P1036" i="46"/>
  <c r="Q1036" i="46"/>
  <c r="R1036" i="46"/>
  <c r="S1036" i="46"/>
  <c r="T1036" i="46"/>
  <c r="U1036" i="46"/>
  <c r="B1037" i="46"/>
  <c r="C1037" i="46"/>
  <c r="D1037" i="46"/>
  <c r="E1037" i="46"/>
  <c r="F1037" i="46"/>
  <c r="G1037" i="46"/>
  <c r="H1037" i="46"/>
  <c r="I1037" i="46"/>
  <c r="J1037" i="46"/>
  <c r="K1037" i="46"/>
  <c r="L1037" i="46"/>
  <c r="M1037" i="46"/>
  <c r="N1037" i="46"/>
  <c r="O1037" i="46"/>
  <c r="P1037" i="46"/>
  <c r="Q1037" i="46"/>
  <c r="R1037" i="46"/>
  <c r="S1037" i="46"/>
  <c r="T1037" i="46"/>
  <c r="U1037" i="46"/>
  <c r="B1038" i="46"/>
  <c r="C1038" i="46"/>
  <c r="D1038" i="46"/>
  <c r="E1038" i="46"/>
  <c r="F1038" i="46"/>
  <c r="G1038" i="46"/>
  <c r="H1038" i="46"/>
  <c r="I1038" i="46"/>
  <c r="J1038" i="46"/>
  <c r="K1038" i="46"/>
  <c r="L1038" i="46"/>
  <c r="M1038" i="46"/>
  <c r="N1038" i="46"/>
  <c r="O1038" i="46"/>
  <c r="P1038" i="46"/>
  <c r="Q1038" i="46"/>
  <c r="R1038" i="46"/>
  <c r="S1038" i="46"/>
  <c r="T1038" i="46"/>
  <c r="U1038" i="46"/>
  <c r="B1039" i="46"/>
  <c r="C1039" i="46"/>
  <c r="D1039" i="46"/>
  <c r="E1039" i="46"/>
  <c r="F1039" i="46"/>
  <c r="G1039" i="46"/>
  <c r="H1039" i="46"/>
  <c r="I1039" i="46"/>
  <c r="J1039" i="46"/>
  <c r="K1039" i="46"/>
  <c r="L1039" i="46"/>
  <c r="M1039" i="46"/>
  <c r="N1039" i="46"/>
  <c r="O1039" i="46"/>
  <c r="P1039" i="46"/>
  <c r="Q1039" i="46"/>
  <c r="R1039" i="46"/>
  <c r="S1039" i="46"/>
  <c r="T1039" i="46"/>
  <c r="U1039" i="46"/>
  <c r="B1040" i="46"/>
  <c r="C1040" i="46"/>
  <c r="D1040" i="46"/>
  <c r="E1040" i="46"/>
  <c r="F1040" i="46"/>
  <c r="G1040" i="46"/>
  <c r="H1040" i="46"/>
  <c r="I1040" i="46"/>
  <c r="J1040" i="46"/>
  <c r="K1040" i="46"/>
  <c r="L1040" i="46"/>
  <c r="M1040" i="46"/>
  <c r="N1040" i="46"/>
  <c r="O1040" i="46"/>
  <c r="P1040" i="46"/>
  <c r="Q1040" i="46"/>
  <c r="R1040" i="46"/>
  <c r="S1040" i="46"/>
  <c r="T1040" i="46"/>
  <c r="U1040" i="46"/>
  <c r="B1041" i="46"/>
  <c r="C1041" i="46"/>
  <c r="D1041" i="46"/>
  <c r="E1041" i="46"/>
  <c r="F1041" i="46"/>
  <c r="G1041" i="46"/>
  <c r="H1041" i="46"/>
  <c r="I1041" i="46"/>
  <c r="J1041" i="46"/>
  <c r="K1041" i="46"/>
  <c r="L1041" i="46"/>
  <c r="M1041" i="46"/>
  <c r="N1041" i="46"/>
  <c r="O1041" i="46"/>
  <c r="P1041" i="46"/>
  <c r="Q1041" i="46"/>
  <c r="R1041" i="46"/>
  <c r="S1041" i="46"/>
  <c r="T1041" i="46"/>
  <c r="U1041" i="46"/>
  <c r="B1042" i="46"/>
  <c r="C1042" i="46"/>
  <c r="D1042" i="46"/>
  <c r="E1042" i="46"/>
  <c r="F1042" i="46"/>
  <c r="G1042" i="46"/>
  <c r="H1042" i="46"/>
  <c r="I1042" i="46"/>
  <c r="J1042" i="46"/>
  <c r="K1042" i="46"/>
  <c r="L1042" i="46"/>
  <c r="M1042" i="46"/>
  <c r="N1042" i="46"/>
  <c r="O1042" i="46"/>
  <c r="P1042" i="46"/>
  <c r="Q1042" i="46"/>
  <c r="R1042" i="46"/>
  <c r="S1042" i="46"/>
  <c r="T1042" i="46"/>
  <c r="U1042" i="46"/>
  <c r="B1043" i="46"/>
  <c r="C1043" i="46"/>
  <c r="D1043" i="46"/>
  <c r="E1043" i="46"/>
  <c r="F1043" i="46"/>
  <c r="G1043" i="46"/>
  <c r="H1043" i="46"/>
  <c r="I1043" i="46"/>
  <c r="J1043" i="46"/>
  <c r="K1043" i="46"/>
  <c r="L1043" i="46"/>
  <c r="M1043" i="46"/>
  <c r="N1043" i="46"/>
  <c r="O1043" i="46"/>
  <c r="P1043" i="46"/>
  <c r="Q1043" i="46"/>
  <c r="R1043" i="46"/>
  <c r="S1043" i="46"/>
  <c r="T1043" i="46"/>
  <c r="U1043" i="46"/>
  <c r="B1044" i="46"/>
  <c r="C1044" i="46"/>
  <c r="D1044" i="46"/>
  <c r="E1044" i="46"/>
  <c r="F1044" i="46"/>
  <c r="G1044" i="46"/>
  <c r="H1044" i="46"/>
  <c r="I1044" i="46"/>
  <c r="J1044" i="46"/>
  <c r="K1044" i="46"/>
  <c r="L1044" i="46"/>
  <c r="M1044" i="46"/>
  <c r="N1044" i="46"/>
  <c r="O1044" i="46"/>
  <c r="P1044" i="46"/>
  <c r="Q1044" i="46"/>
  <c r="R1044" i="46"/>
  <c r="S1044" i="46"/>
  <c r="T1044" i="46"/>
  <c r="U1044" i="46"/>
  <c r="B1045" i="46"/>
  <c r="C1045" i="46"/>
  <c r="D1045" i="46"/>
  <c r="E1045" i="46"/>
  <c r="F1045" i="46"/>
  <c r="G1045" i="46"/>
  <c r="H1045" i="46"/>
  <c r="I1045" i="46"/>
  <c r="J1045" i="46"/>
  <c r="K1045" i="46"/>
  <c r="L1045" i="46"/>
  <c r="M1045" i="46"/>
  <c r="N1045" i="46"/>
  <c r="O1045" i="46"/>
  <c r="P1045" i="46"/>
  <c r="Q1045" i="46"/>
  <c r="R1045" i="46"/>
  <c r="S1045" i="46"/>
  <c r="T1045" i="46"/>
  <c r="U1045" i="46"/>
  <c r="B1046" i="46"/>
  <c r="C1046" i="46"/>
  <c r="D1046" i="46"/>
  <c r="E1046" i="46"/>
  <c r="F1046" i="46"/>
  <c r="G1046" i="46"/>
  <c r="H1046" i="46"/>
  <c r="I1046" i="46"/>
  <c r="J1046" i="46"/>
  <c r="K1046" i="46"/>
  <c r="L1046" i="46"/>
  <c r="M1046" i="46"/>
  <c r="N1046" i="46"/>
  <c r="O1046" i="46"/>
  <c r="P1046" i="46"/>
  <c r="Q1046" i="46"/>
  <c r="R1046" i="46"/>
  <c r="S1046" i="46"/>
  <c r="T1046" i="46"/>
  <c r="U1046" i="46"/>
  <c r="B1047" i="46"/>
  <c r="C1047" i="46"/>
  <c r="D1047" i="46"/>
  <c r="E1047" i="46"/>
  <c r="F1047" i="46"/>
  <c r="G1047" i="46"/>
  <c r="H1047" i="46"/>
  <c r="I1047" i="46"/>
  <c r="J1047" i="46"/>
  <c r="K1047" i="46"/>
  <c r="L1047" i="46"/>
  <c r="M1047" i="46"/>
  <c r="N1047" i="46"/>
  <c r="O1047" i="46"/>
  <c r="P1047" i="46"/>
  <c r="Q1047" i="46"/>
  <c r="R1047" i="46"/>
  <c r="S1047" i="46"/>
  <c r="T1047" i="46"/>
  <c r="U1047" i="46"/>
  <c r="B1048" i="46"/>
  <c r="C1048" i="46"/>
  <c r="D1048" i="46"/>
  <c r="E1048" i="46"/>
  <c r="F1048" i="46"/>
  <c r="G1048" i="46"/>
  <c r="H1048" i="46"/>
  <c r="I1048" i="46"/>
  <c r="J1048" i="46"/>
  <c r="K1048" i="46"/>
  <c r="L1048" i="46"/>
  <c r="M1048" i="46"/>
  <c r="N1048" i="46"/>
  <c r="O1048" i="46"/>
  <c r="P1048" i="46"/>
  <c r="Q1048" i="46"/>
  <c r="R1048" i="46"/>
  <c r="S1048" i="46"/>
  <c r="T1048" i="46"/>
  <c r="U1048" i="46"/>
  <c r="B1049" i="46"/>
  <c r="C1049" i="46"/>
  <c r="D1049" i="46"/>
  <c r="E1049" i="46"/>
  <c r="F1049" i="46"/>
  <c r="G1049" i="46"/>
  <c r="H1049" i="46"/>
  <c r="I1049" i="46"/>
  <c r="J1049" i="46"/>
  <c r="K1049" i="46"/>
  <c r="L1049" i="46"/>
  <c r="M1049" i="46"/>
  <c r="N1049" i="46"/>
  <c r="O1049" i="46"/>
  <c r="P1049" i="46"/>
  <c r="Q1049" i="46"/>
  <c r="R1049" i="46"/>
  <c r="S1049" i="46"/>
  <c r="T1049" i="46"/>
  <c r="U1049" i="46"/>
  <c r="B1050" i="46"/>
  <c r="C1050" i="46"/>
  <c r="D1050" i="46"/>
  <c r="E1050" i="46"/>
  <c r="F1050" i="46"/>
  <c r="G1050" i="46"/>
  <c r="H1050" i="46"/>
  <c r="I1050" i="46"/>
  <c r="J1050" i="46"/>
  <c r="K1050" i="46"/>
  <c r="L1050" i="46"/>
  <c r="M1050" i="46"/>
  <c r="N1050" i="46"/>
  <c r="O1050" i="46"/>
  <c r="P1050" i="46"/>
  <c r="Q1050" i="46"/>
  <c r="R1050" i="46"/>
  <c r="S1050" i="46"/>
  <c r="T1050" i="46"/>
  <c r="U1050" i="46"/>
  <c r="B1051" i="46"/>
  <c r="C1051" i="46"/>
  <c r="D1051" i="46"/>
  <c r="E1051" i="46"/>
  <c r="F1051" i="46"/>
  <c r="G1051" i="46"/>
  <c r="H1051" i="46"/>
  <c r="I1051" i="46"/>
  <c r="J1051" i="46"/>
  <c r="K1051" i="46"/>
  <c r="L1051" i="46"/>
  <c r="M1051" i="46"/>
  <c r="N1051" i="46"/>
  <c r="O1051" i="46"/>
  <c r="P1051" i="46"/>
  <c r="Q1051" i="46"/>
  <c r="R1051" i="46"/>
  <c r="S1051" i="46"/>
  <c r="T1051" i="46"/>
  <c r="U1051" i="46"/>
  <c r="B1052" i="46"/>
  <c r="C1052" i="46"/>
  <c r="D1052" i="46"/>
  <c r="E1052" i="46"/>
  <c r="F1052" i="46"/>
  <c r="G1052" i="46"/>
  <c r="H1052" i="46"/>
  <c r="I1052" i="46"/>
  <c r="J1052" i="46"/>
  <c r="K1052" i="46"/>
  <c r="L1052" i="46"/>
  <c r="M1052" i="46"/>
  <c r="N1052" i="46"/>
  <c r="O1052" i="46"/>
  <c r="P1052" i="46"/>
  <c r="Q1052" i="46"/>
  <c r="R1052" i="46"/>
  <c r="S1052" i="46"/>
  <c r="T1052" i="46"/>
  <c r="U1052" i="46"/>
  <c r="B1053" i="46"/>
  <c r="C1053" i="46"/>
  <c r="D1053" i="46"/>
  <c r="E1053" i="46"/>
  <c r="F1053" i="46"/>
  <c r="G1053" i="46"/>
  <c r="H1053" i="46"/>
  <c r="I1053" i="46"/>
  <c r="J1053" i="46"/>
  <c r="K1053" i="46"/>
  <c r="L1053" i="46"/>
  <c r="M1053" i="46"/>
  <c r="N1053" i="46"/>
  <c r="O1053" i="46"/>
  <c r="P1053" i="46"/>
  <c r="Q1053" i="46"/>
  <c r="R1053" i="46"/>
  <c r="S1053" i="46"/>
  <c r="T1053" i="46"/>
  <c r="U1053" i="46"/>
  <c r="B1054" i="46"/>
  <c r="C1054" i="46"/>
  <c r="D1054" i="46"/>
  <c r="E1054" i="46"/>
  <c r="F1054" i="46"/>
  <c r="G1054" i="46"/>
  <c r="H1054" i="46"/>
  <c r="I1054" i="46"/>
  <c r="J1054" i="46"/>
  <c r="K1054" i="46"/>
  <c r="L1054" i="46"/>
  <c r="M1054" i="46"/>
  <c r="N1054" i="46"/>
  <c r="O1054" i="46"/>
  <c r="P1054" i="46"/>
  <c r="Q1054" i="46"/>
  <c r="R1054" i="46"/>
  <c r="S1054" i="46"/>
  <c r="T1054" i="46"/>
  <c r="U1054" i="46"/>
  <c r="B1055" i="46"/>
  <c r="C1055" i="46"/>
  <c r="D1055" i="46"/>
  <c r="E1055" i="46"/>
  <c r="F1055" i="46"/>
  <c r="G1055" i="46"/>
  <c r="H1055" i="46"/>
  <c r="I1055" i="46"/>
  <c r="J1055" i="46"/>
  <c r="K1055" i="46"/>
  <c r="L1055" i="46"/>
  <c r="M1055" i="46"/>
  <c r="N1055" i="46"/>
  <c r="O1055" i="46"/>
  <c r="P1055" i="46"/>
  <c r="Q1055" i="46"/>
  <c r="R1055" i="46"/>
  <c r="S1055" i="46"/>
  <c r="T1055" i="46"/>
  <c r="U1055" i="46"/>
  <c r="B1056" i="46"/>
  <c r="C1056" i="46"/>
  <c r="D1056" i="46"/>
  <c r="E1056" i="46"/>
  <c r="F1056" i="46"/>
  <c r="G1056" i="46"/>
  <c r="H1056" i="46"/>
  <c r="I1056" i="46"/>
  <c r="J1056" i="46"/>
  <c r="K1056" i="46"/>
  <c r="L1056" i="46"/>
  <c r="M1056" i="46"/>
  <c r="N1056" i="46"/>
  <c r="O1056" i="46"/>
  <c r="P1056" i="46"/>
  <c r="Q1056" i="46"/>
  <c r="R1056" i="46"/>
  <c r="S1056" i="46"/>
  <c r="T1056" i="46"/>
  <c r="U1056" i="46"/>
  <c r="B1057" i="46"/>
  <c r="C1057" i="46"/>
  <c r="D1057" i="46"/>
  <c r="E1057" i="46"/>
  <c r="F1057" i="46"/>
  <c r="G1057" i="46"/>
  <c r="H1057" i="46"/>
  <c r="I1057" i="46"/>
  <c r="J1057" i="46"/>
  <c r="K1057" i="46"/>
  <c r="L1057" i="46"/>
  <c r="M1057" i="46"/>
  <c r="N1057" i="46"/>
  <c r="O1057" i="46"/>
  <c r="P1057" i="46"/>
  <c r="Q1057" i="46"/>
  <c r="R1057" i="46"/>
  <c r="S1057" i="46"/>
  <c r="T1057" i="46"/>
  <c r="U1057" i="46"/>
  <c r="B1058" i="46"/>
  <c r="C1058" i="46"/>
  <c r="D1058" i="46"/>
  <c r="E1058" i="46"/>
  <c r="F1058" i="46"/>
  <c r="G1058" i="46"/>
  <c r="H1058" i="46"/>
  <c r="I1058" i="46"/>
  <c r="J1058" i="46"/>
  <c r="K1058" i="46"/>
  <c r="L1058" i="46"/>
  <c r="M1058" i="46"/>
  <c r="N1058" i="46"/>
  <c r="O1058" i="46"/>
  <c r="P1058" i="46"/>
  <c r="Q1058" i="46"/>
  <c r="R1058" i="46"/>
  <c r="S1058" i="46"/>
  <c r="T1058" i="46"/>
  <c r="U1058" i="46"/>
  <c r="B1059" i="46"/>
  <c r="C1059" i="46"/>
  <c r="D1059" i="46"/>
  <c r="E1059" i="46"/>
  <c r="F1059" i="46"/>
  <c r="G1059" i="46"/>
  <c r="H1059" i="46"/>
  <c r="I1059" i="46"/>
  <c r="J1059" i="46"/>
  <c r="K1059" i="46"/>
  <c r="L1059" i="46"/>
  <c r="M1059" i="46"/>
  <c r="N1059" i="46"/>
  <c r="O1059" i="46"/>
  <c r="P1059" i="46"/>
  <c r="Q1059" i="46"/>
  <c r="R1059" i="46"/>
  <c r="S1059" i="46"/>
  <c r="T1059" i="46"/>
  <c r="U1059" i="46"/>
  <c r="B1060" i="46"/>
  <c r="C1060" i="46"/>
  <c r="D1060" i="46"/>
  <c r="E1060" i="46"/>
  <c r="F1060" i="46"/>
  <c r="G1060" i="46"/>
  <c r="H1060" i="46"/>
  <c r="I1060" i="46"/>
  <c r="J1060" i="46"/>
  <c r="K1060" i="46"/>
  <c r="L1060" i="46"/>
  <c r="M1060" i="46"/>
  <c r="N1060" i="46"/>
  <c r="O1060" i="46"/>
  <c r="P1060" i="46"/>
  <c r="Q1060" i="46"/>
  <c r="R1060" i="46"/>
  <c r="S1060" i="46"/>
  <c r="T1060" i="46"/>
  <c r="U1060" i="46"/>
  <c r="B1061" i="46"/>
  <c r="C1061" i="46"/>
  <c r="D1061" i="46"/>
  <c r="E1061" i="46"/>
  <c r="F1061" i="46"/>
  <c r="G1061" i="46"/>
  <c r="H1061" i="46"/>
  <c r="I1061" i="46"/>
  <c r="J1061" i="46"/>
  <c r="K1061" i="46"/>
  <c r="L1061" i="46"/>
  <c r="M1061" i="46"/>
  <c r="N1061" i="46"/>
  <c r="O1061" i="46"/>
  <c r="P1061" i="46"/>
  <c r="Q1061" i="46"/>
  <c r="R1061" i="46"/>
  <c r="S1061" i="46"/>
  <c r="T1061" i="46"/>
  <c r="U1061" i="46"/>
  <c r="B1062" i="46"/>
  <c r="C1062" i="46"/>
  <c r="D1062" i="46"/>
  <c r="E1062" i="46"/>
  <c r="F1062" i="46"/>
  <c r="G1062" i="46"/>
  <c r="H1062" i="46"/>
  <c r="I1062" i="46"/>
  <c r="J1062" i="46"/>
  <c r="K1062" i="46"/>
  <c r="L1062" i="46"/>
  <c r="M1062" i="46"/>
  <c r="N1062" i="46"/>
  <c r="O1062" i="46"/>
  <c r="P1062" i="46"/>
  <c r="Q1062" i="46"/>
  <c r="R1062" i="46"/>
  <c r="S1062" i="46"/>
  <c r="T1062" i="46"/>
  <c r="U1062" i="46"/>
  <c r="B1063" i="46"/>
  <c r="C1063" i="46"/>
  <c r="D1063" i="46"/>
  <c r="E1063" i="46"/>
  <c r="F1063" i="46"/>
  <c r="G1063" i="46"/>
  <c r="H1063" i="46"/>
  <c r="I1063" i="46"/>
  <c r="J1063" i="46"/>
  <c r="K1063" i="46"/>
  <c r="L1063" i="46"/>
  <c r="M1063" i="46"/>
  <c r="N1063" i="46"/>
  <c r="O1063" i="46"/>
  <c r="P1063" i="46"/>
  <c r="Q1063" i="46"/>
  <c r="R1063" i="46"/>
  <c r="S1063" i="46"/>
  <c r="T1063" i="46"/>
  <c r="U1063" i="46"/>
  <c r="B1064" i="46"/>
  <c r="C1064" i="46"/>
  <c r="D1064" i="46"/>
  <c r="E1064" i="46"/>
  <c r="F1064" i="46"/>
  <c r="G1064" i="46"/>
  <c r="H1064" i="46"/>
  <c r="I1064" i="46"/>
  <c r="J1064" i="46"/>
  <c r="K1064" i="46"/>
  <c r="L1064" i="46"/>
  <c r="M1064" i="46"/>
  <c r="N1064" i="46"/>
  <c r="O1064" i="46"/>
  <c r="P1064" i="46"/>
  <c r="Q1064" i="46"/>
  <c r="R1064" i="46"/>
  <c r="S1064" i="46"/>
  <c r="T1064" i="46"/>
  <c r="U1064" i="46"/>
  <c r="B1065" i="46"/>
  <c r="C1065" i="46"/>
  <c r="D1065" i="46"/>
  <c r="E1065" i="46"/>
  <c r="F1065" i="46"/>
  <c r="G1065" i="46"/>
  <c r="H1065" i="46"/>
  <c r="I1065" i="46"/>
  <c r="J1065" i="46"/>
  <c r="K1065" i="46"/>
  <c r="L1065" i="46"/>
  <c r="M1065" i="46"/>
  <c r="N1065" i="46"/>
  <c r="O1065" i="46"/>
  <c r="P1065" i="46"/>
  <c r="Q1065" i="46"/>
  <c r="R1065" i="46"/>
  <c r="S1065" i="46"/>
  <c r="T1065" i="46"/>
  <c r="U1065" i="46"/>
  <c r="B1066" i="46"/>
  <c r="C1066" i="46"/>
  <c r="D1066" i="46"/>
  <c r="E1066" i="46"/>
  <c r="F1066" i="46"/>
  <c r="G1066" i="46"/>
  <c r="H1066" i="46"/>
  <c r="I1066" i="46"/>
  <c r="J1066" i="46"/>
  <c r="K1066" i="46"/>
  <c r="L1066" i="46"/>
  <c r="M1066" i="46"/>
  <c r="N1066" i="46"/>
  <c r="O1066" i="46"/>
  <c r="P1066" i="46"/>
  <c r="Q1066" i="46"/>
  <c r="R1066" i="46"/>
  <c r="S1066" i="46"/>
  <c r="T1066" i="46"/>
  <c r="U1066" i="46"/>
  <c r="B1067" i="46"/>
  <c r="C1067" i="46"/>
  <c r="D1067" i="46"/>
  <c r="E1067" i="46"/>
  <c r="F1067" i="46"/>
  <c r="G1067" i="46"/>
  <c r="H1067" i="46"/>
  <c r="I1067" i="46"/>
  <c r="J1067" i="46"/>
  <c r="K1067" i="46"/>
  <c r="L1067" i="46"/>
  <c r="M1067" i="46"/>
  <c r="N1067" i="46"/>
  <c r="O1067" i="46"/>
  <c r="P1067" i="46"/>
  <c r="Q1067" i="46"/>
  <c r="R1067" i="46"/>
  <c r="S1067" i="46"/>
  <c r="T1067" i="46"/>
  <c r="U1067" i="46"/>
  <c r="B1068" i="46"/>
  <c r="C1068" i="46"/>
  <c r="D1068" i="46"/>
  <c r="E1068" i="46"/>
  <c r="F1068" i="46"/>
  <c r="G1068" i="46"/>
  <c r="H1068" i="46"/>
  <c r="I1068" i="46"/>
  <c r="J1068" i="46"/>
  <c r="K1068" i="46"/>
  <c r="L1068" i="46"/>
  <c r="M1068" i="46"/>
  <c r="N1068" i="46"/>
  <c r="O1068" i="46"/>
  <c r="P1068" i="46"/>
  <c r="Q1068" i="46"/>
  <c r="R1068" i="46"/>
  <c r="S1068" i="46"/>
  <c r="T1068" i="46"/>
  <c r="U1068" i="46"/>
  <c r="B1069" i="46"/>
  <c r="C1069" i="46"/>
  <c r="D1069" i="46"/>
  <c r="E1069" i="46"/>
  <c r="F1069" i="46"/>
  <c r="G1069" i="46"/>
  <c r="H1069" i="46"/>
  <c r="I1069" i="46"/>
  <c r="J1069" i="46"/>
  <c r="K1069" i="46"/>
  <c r="L1069" i="46"/>
  <c r="M1069" i="46"/>
  <c r="N1069" i="46"/>
  <c r="O1069" i="46"/>
  <c r="P1069" i="46"/>
  <c r="Q1069" i="46"/>
  <c r="R1069" i="46"/>
  <c r="S1069" i="46"/>
  <c r="T1069" i="46"/>
  <c r="U1069" i="46"/>
  <c r="B1070" i="46"/>
  <c r="C1070" i="46"/>
  <c r="D1070" i="46"/>
  <c r="E1070" i="46"/>
  <c r="F1070" i="46"/>
  <c r="G1070" i="46"/>
  <c r="H1070" i="46"/>
  <c r="I1070" i="46"/>
  <c r="J1070" i="46"/>
  <c r="K1070" i="46"/>
  <c r="L1070" i="46"/>
  <c r="M1070" i="46"/>
  <c r="N1070" i="46"/>
  <c r="O1070" i="46"/>
  <c r="P1070" i="46"/>
  <c r="Q1070" i="46"/>
  <c r="R1070" i="46"/>
  <c r="S1070" i="46"/>
  <c r="T1070" i="46"/>
  <c r="U1070" i="46"/>
  <c r="B1071" i="46"/>
  <c r="C1071" i="46"/>
  <c r="D1071" i="46"/>
  <c r="E1071" i="46"/>
  <c r="F1071" i="46"/>
  <c r="G1071" i="46"/>
  <c r="H1071" i="46"/>
  <c r="I1071" i="46"/>
  <c r="J1071" i="46"/>
  <c r="K1071" i="46"/>
  <c r="L1071" i="46"/>
  <c r="M1071" i="46"/>
  <c r="N1071" i="46"/>
  <c r="O1071" i="46"/>
  <c r="P1071" i="46"/>
  <c r="Q1071" i="46"/>
  <c r="R1071" i="46"/>
  <c r="S1071" i="46"/>
  <c r="T1071" i="46"/>
  <c r="U1071" i="46"/>
  <c r="B1072" i="46"/>
  <c r="C1072" i="46"/>
  <c r="D1072" i="46"/>
  <c r="E1072" i="46"/>
  <c r="F1072" i="46"/>
  <c r="G1072" i="46"/>
  <c r="H1072" i="46"/>
  <c r="I1072" i="46"/>
  <c r="J1072" i="46"/>
  <c r="K1072" i="46"/>
  <c r="L1072" i="46"/>
  <c r="M1072" i="46"/>
  <c r="N1072" i="46"/>
  <c r="O1072" i="46"/>
  <c r="P1072" i="46"/>
  <c r="Q1072" i="46"/>
  <c r="R1072" i="46"/>
  <c r="S1072" i="46"/>
  <c r="T1072" i="46"/>
  <c r="U1072" i="46"/>
  <c r="B1073" i="46"/>
  <c r="C1073" i="46"/>
  <c r="D1073" i="46"/>
  <c r="E1073" i="46"/>
  <c r="F1073" i="46"/>
  <c r="G1073" i="46"/>
  <c r="H1073" i="46"/>
  <c r="I1073" i="46"/>
  <c r="J1073" i="46"/>
  <c r="K1073" i="46"/>
  <c r="L1073" i="46"/>
  <c r="M1073" i="46"/>
  <c r="N1073" i="46"/>
  <c r="O1073" i="46"/>
  <c r="P1073" i="46"/>
  <c r="Q1073" i="46"/>
  <c r="R1073" i="46"/>
  <c r="S1073" i="46"/>
  <c r="T1073" i="46"/>
  <c r="U1073" i="46"/>
  <c r="B1074" i="46"/>
  <c r="C1074" i="46"/>
  <c r="D1074" i="46"/>
  <c r="E1074" i="46"/>
  <c r="F1074" i="46"/>
  <c r="G1074" i="46"/>
  <c r="H1074" i="46"/>
  <c r="I1074" i="46"/>
  <c r="J1074" i="46"/>
  <c r="K1074" i="46"/>
  <c r="L1074" i="46"/>
  <c r="M1074" i="46"/>
  <c r="N1074" i="46"/>
  <c r="O1074" i="46"/>
  <c r="P1074" i="46"/>
  <c r="Q1074" i="46"/>
  <c r="R1074" i="46"/>
  <c r="S1074" i="46"/>
  <c r="T1074" i="46"/>
  <c r="U1074" i="46"/>
  <c r="B1075" i="46"/>
  <c r="C1075" i="46"/>
  <c r="D1075" i="46"/>
  <c r="E1075" i="46"/>
  <c r="F1075" i="46"/>
  <c r="G1075" i="46"/>
  <c r="H1075" i="46"/>
  <c r="I1075" i="46"/>
  <c r="J1075" i="46"/>
  <c r="K1075" i="46"/>
  <c r="L1075" i="46"/>
  <c r="M1075" i="46"/>
  <c r="N1075" i="46"/>
  <c r="O1075" i="46"/>
  <c r="P1075" i="46"/>
  <c r="Q1075" i="46"/>
  <c r="R1075" i="46"/>
  <c r="S1075" i="46"/>
  <c r="T1075" i="46"/>
  <c r="U1075" i="46"/>
  <c r="B1076" i="46"/>
  <c r="C1076" i="46"/>
  <c r="D1076" i="46"/>
  <c r="E1076" i="46"/>
  <c r="F1076" i="46"/>
  <c r="G1076" i="46"/>
  <c r="H1076" i="46"/>
  <c r="I1076" i="46"/>
  <c r="J1076" i="46"/>
  <c r="K1076" i="46"/>
  <c r="L1076" i="46"/>
  <c r="M1076" i="46"/>
  <c r="N1076" i="46"/>
  <c r="O1076" i="46"/>
  <c r="P1076" i="46"/>
  <c r="Q1076" i="46"/>
  <c r="R1076" i="46"/>
  <c r="S1076" i="46"/>
  <c r="T1076" i="46"/>
  <c r="U1076" i="46"/>
  <c r="B1077" i="46"/>
  <c r="C1077" i="46"/>
  <c r="D1077" i="46"/>
  <c r="E1077" i="46"/>
  <c r="F1077" i="46"/>
  <c r="G1077" i="46"/>
  <c r="H1077" i="46"/>
  <c r="I1077" i="46"/>
  <c r="J1077" i="46"/>
  <c r="K1077" i="46"/>
  <c r="L1077" i="46"/>
  <c r="M1077" i="46"/>
  <c r="N1077" i="46"/>
  <c r="O1077" i="46"/>
  <c r="P1077" i="46"/>
  <c r="Q1077" i="46"/>
  <c r="R1077" i="46"/>
  <c r="S1077" i="46"/>
  <c r="T1077" i="46"/>
  <c r="U1077" i="46"/>
  <c r="B1078" i="46"/>
  <c r="C1078" i="46"/>
  <c r="D1078" i="46"/>
  <c r="E1078" i="46"/>
  <c r="F1078" i="46"/>
  <c r="G1078" i="46"/>
  <c r="H1078" i="46"/>
  <c r="I1078" i="46"/>
  <c r="J1078" i="46"/>
  <c r="K1078" i="46"/>
  <c r="L1078" i="46"/>
  <c r="M1078" i="46"/>
  <c r="N1078" i="46"/>
  <c r="O1078" i="46"/>
  <c r="P1078" i="46"/>
  <c r="Q1078" i="46"/>
  <c r="R1078" i="46"/>
  <c r="S1078" i="46"/>
  <c r="T1078" i="46"/>
  <c r="U1078" i="46"/>
  <c r="B1079" i="46"/>
  <c r="C1079" i="46"/>
  <c r="D1079" i="46"/>
  <c r="E1079" i="46"/>
  <c r="F1079" i="46"/>
  <c r="G1079" i="46"/>
  <c r="H1079" i="46"/>
  <c r="I1079" i="46"/>
  <c r="J1079" i="46"/>
  <c r="K1079" i="46"/>
  <c r="L1079" i="46"/>
  <c r="M1079" i="46"/>
  <c r="N1079" i="46"/>
  <c r="O1079" i="46"/>
  <c r="P1079" i="46"/>
  <c r="Q1079" i="46"/>
  <c r="R1079" i="46"/>
  <c r="S1079" i="46"/>
  <c r="T1079" i="46"/>
  <c r="U1079" i="46"/>
  <c r="B1080" i="46"/>
  <c r="C1080" i="46"/>
  <c r="D1080" i="46"/>
  <c r="E1080" i="46"/>
  <c r="F1080" i="46"/>
  <c r="G1080" i="46"/>
  <c r="H1080" i="46"/>
  <c r="I1080" i="46"/>
  <c r="J1080" i="46"/>
  <c r="K1080" i="46"/>
  <c r="L1080" i="46"/>
  <c r="M1080" i="46"/>
  <c r="N1080" i="46"/>
  <c r="O1080" i="46"/>
  <c r="P1080" i="46"/>
  <c r="Q1080" i="46"/>
  <c r="R1080" i="46"/>
  <c r="S1080" i="46"/>
  <c r="T1080" i="46"/>
  <c r="U1080" i="46"/>
  <c r="B1081" i="46"/>
  <c r="C1081" i="46"/>
  <c r="D1081" i="46"/>
  <c r="E1081" i="46"/>
  <c r="F1081" i="46"/>
  <c r="G1081" i="46"/>
  <c r="H1081" i="46"/>
  <c r="I1081" i="46"/>
  <c r="J1081" i="46"/>
  <c r="K1081" i="46"/>
  <c r="L1081" i="46"/>
  <c r="M1081" i="46"/>
  <c r="N1081" i="46"/>
  <c r="O1081" i="46"/>
  <c r="P1081" i="46"/>
  <c r="Q1081" i="46"/>
  <c r="R1081" i="46"/>
  <c r="S1081" i="46"/>
  <c r="T1081" i="46"/>
  <c r="U1081" i="46"/>
  <c r="B1082" i="46"/>
  <c r="C1082" i="46"/>
  <c r="D1082" i="46"/>
  <c r="E1082" i="46"/>
  <c r="F1082" i="46"/>
  <c r="G1082" i="46"/>
  <c r="H1082" i="46"/>
  <c r="I1082" i="46"/>
  <c r="J1082" i="46"/>
  <c r="K1082" i="46"/>
  <c r="L1082" i="46"/>
  <c r="M1082" i="46"/>
  <c r="N1082" i="46"/>
  <c r="O1082" i="46"/>
  <c r="P1082" i="46"/>
  <c r="Q1082" i="46"/>
  <c r="R1082" i="46"/>
  <c r="S1082" i="46"/>
  <c r="T1082" i="46"/>
  <c r="U1082" i="46"/>
  <c r="B1083" i="46"/>
  <c r="C1083" i="46"/>
  <c r="D1083" i="46"/>
  <c r="E1083" i="46"/>
  <c r="F1083" i="46"/>
  <c r="G1083" i="46"/>
  <c r="H1083" i="46"/>
  <c r="I1083" i="46"/>
  <c r="J1083" i="46"/>
  <c r="K1083" i="46"/>
  <c r="L1083" i="46"/>
  <c r="M1083" i="46"/>
  <c r="N1083" i="46"/>
  <c r="O1083" i="46"/>
  <c r="P1083" i="46"/>
  <c r="Q1083" i="46"/>
  <c r="R1083" i="46"/>
  <c r="S1083" i="46"/>
  <c r="T1083" i="46"/>
  <c r="U1083" i="46"/>
  <c r="B1084" i="46"/>
  <c r="C1084" i="46"/>
  <c r="D1084" i="46"/>
  <c r="E1084" i="46"/>
  <c r="F1084" i="46"/>
  <c r="G1084" i="46"/>
  <c r="H1084" i="46"/>
  <c r="I1084" i="46"/>
  <c r="J1084" i="46"/>
  <c r="K1084" i="46"/>
  <c r="L1084" i="46"/>
  <c r="M1084" i="46"/>
  <c r="N1084" i="46"/>
  <c r="O1084" i="46"/>
  <c r="P1084" i="46"/>
  <c r="Q1084" i="46"/>
  <c r="R1084" i="46"/>
  <c r="S1084" i="46"/>
  <c r="T1084" i="46"/>
  <c r="U1084" i="46"/>
  <c r="B1085" i="46"/>
  <c r="C1085" i="46"/>
  <c r="D1085" i="46"/>
  <c r="E1085" i="46"/>
  <c r="F1085" i="46"/>
  <c r="G1085" i="46"/>
  <c r="H1085" i="46"/>
  <c r="I1085" i="46"/>
  <c r="J1085" i="46"/>
  <c r="K1085" i="46"/>
  <c r="L1085" i="46"/>
  <c r="M1085" i="46"/>
  <c r="N1085" i="46"/>
  <c r="O1085" i="46"/>
  <c r="P1085" i="46"/>
  <c r="Q1085" i="46"/>
  <c r="R1085" i="46"/>
  <c r="S1085" i="46"/>
  <c r="T1085" i="46"/>
  <c r="U1085" i="46"/>
  <c r="B1086" i="46"/>
  <c r="C1086" i="46"/>
  <c r="D1086" i="46"/>
  <c r="E1086" i="46"/>
  <c r="F1086" i="46"/>
  <c r="G1086" i="46"/>
  <c r="H1086" i="46"/>
  <c r="I1086" i="46"/>
  <c r="J1086" i="46"/>
  <c r="K1086" i="46"/>
  <c r="L1086" i="46"/>
  <c r="M1086" i="46"/>
  <c r="N1086" i="46"/>
  <c r="O1086" i="46"/>
  <c r="P1086" i="46"/>
  <c r="Q1086" i="46"/>
  <c r="R1086" i="46"/>
  <c r="S1086" i="46"/>
  <c r="T1086" i="46"/>
  <c r="U1086" i="46"/>
  <c r="B1087" i="46"/>
  <c r="C1087" i="46"/>
  <c r="D1087" i="46"/>
  <c r="E1087" i="46"/>
  <c r="F1087" i="46"/>
  <c r="G1087" i="46"/>
  <c r="H1087" i="46"/>
  <c r="I1087" i="46"/>
  <c r="J1087" i="46"/>
  <c r="K1087" i="46"/>
  <c r="L1087" i="46"/>
  <c r="M1087" i="46"/>
  <c r="N1087" i="46"/>
  <c r="O1087" i="46"/>
  <c r="P1087" i="46"/>
  <c r="Q1087" i="46"/>
  <c r="R1087" i="46"/>
  <c r="S1087" i="46"/>
  <c r="T1087" i="46"/>
  <c r="U1087" i="46"/>
  <c r="B1088" i="46"/>
  <c r="C1088" i="46"/>
  <c r="D1088" i="46"/>
  <c r="E1088" i="46"/>
  <c r="F1088" i="46"/>
  <c r="G1088" i="46"/>
  <c r="H1088" i="46"/>
  <c r="I1088" i="46"/>
  <c r="J1088" i="46"/>
  <c r="K1088" i="46"/>
  <c r="L1088" i="46"/>
  <c r="M1088" i="46"/>
  <c r="N1088" i="46"/>
  <c r="O1088" i="46"/>
  <c r="P1088" i="46"/>
  <c r="Q1088" i="46"/>
  <c r="R1088" i="46"/>
  <c r="S1088" i="46"/>
  <c r="T1088" i="46"/>
  <c r="U1088" i="46"/>
  <c r="B1089" i="46"/>
  <c r="C1089" i="46"/>
  <c r="D1089" i="46"/>
  <c r="E1089" i="46"/>
  <c r="F1089" i="46"/>
  <c r="G1089" i="46"/>
  <c r="H1089" i="46"/>
  <c r="I1089" i="46"/>
  <c r="J1089" i="46"/>
  <c r="K1089" i="46"/>
  <c r="L1089" i="46"/>
  <c r="M1089" i="46"/>
  <c r="N1089" i="46"/>
  <c r="O1089" i="46"/>
  <c r="P1089" i="46"/>
  <c r="Q1089" i="46"/>
  <c r="R1089" i="46"/>
  <c r="S1089" i="46"/>
  <c r="T1089" i="46"/>
  <c r="U1089" i="46"/>
  <c r="B1090" i="46"/>
  <c r="C1090" i="46"/>
  <c r="D1090" i="46"/>
  <c r="E1090" i="46"/>
  <c r="F1090" i="46"/>
  <c r="G1090" i="46"/>
  <c r="H1090" i="46"/>
  <c r="I1090" i="46"/>
  <c r="J1090" i="46"/>
  <c r="K1090" i="46"/>
  <c r="L1090" i="46"/>
  <c r="M1090" i="46"/>
  <c r="N1090" i="46"/>
  <c r="O1090" i="46"/>
  <c r="P1090" i="46"/>
  <c r="Q1090" i="46"/>
  <c r="R1090" i="46"/>
  <c r="S1090" i="46"/>
  <c r="T1090" i="46"/>
  <c r="U1090" i="46"/>
  <c r="B1091" i="46"/>
  <c r="C1091" i="46"/>
  <c r="D1091" i="46"/>
  <c r="E1091" i="46"/>
  <c r="F1091" i="46"/>
  <c r="G1091" i="46"/>
  <c r="H1091" i="46"/>
  <c r="I1091" i="46"/>
  <c r="J1091" i="46"/>
  <c r="K1091" i="46"/>
  <c r="L1091" i="46"/>
  <c r="M1091" i="46"/>
  <c r="N1091" i="46"/>
  <c r="O1091" i="46"/>
  <c r="P1091" i="46"/>
  <c r="Q1091" i="46"/>
  <c r="R1091" i="46"/>
  <c r="S1091" i="46"/>
  <c r="T1091" i="46"/>
  <c r="U1091" i="46"/>
  <c r="B1092" i="46"/>
  <c r="C1092" i="46"/>
  <c r="D1092" i="46"/>
  <c r="E1092" i="46"/>
  <c r="F1092" i="46"/>
  <c r="G1092" i="46"/>
  <c r="H1092" i="46"/>
  <c r="I1092" i="46"/>
  <c r="J1092" i="46"/>
  <c r="K1092" i="46"/>
  <c r="L1092" i="46"/>
  <c r="M1092" i="46"/>
  <c r="N1092" i="46"/>
  <c r="O1092" i="46"/>
  <c r="P1092" i="46"/>
  <c r="Q1092" i="46"/>
  <c r="R1092" i="46"/>
  <c r="S1092" i="46"/>
  <c r="T1092" i="46"/>
  <c r="U1092" i="46"/>
  <c r="B1093" i="46"/>
  <c r="C1093" i="46"/>
  <c r="D1093" i="46"/>
  <c r="E1093" i="46"/>
  <c r="F1093" i="46"/>
  <c r="G1093" i="46"/>
  <c r="H1093" i="46"/>
  <c r="I1093" i="46"/>
  <c r="J1093" i="46"/>
  <c r="K1093" i="46"/>
  <c r="L1093" i="46"/>
  <c r="M1093" i="46"/>
  <c r="N1093" i="46"/>
  <c r="O1093" i="46"/>
  <c r="P1093" i="46"/>
  <c r="Q1093" i="46"/>
  <c r="R1093" i="46"/>
  <c r="S1093" i="46"/>
  <c r="T1093" i="46"/>
  <c r="U1093" i="46"/>
  <c r="B1094" i="46"/>
  <c r="C1094" i="46"/>
  <c r="D1094" i="46"/>
  <c r="E1094" i="46"/>
  <c r="F1094" i="46"/>
  <c r="G1094" i="46"/>
  <c r="H1094" i="46"/>
  <c r="I1094" i="46"/>
  <c r="J1094" i="46"/>
  <c r="K1094" i="46"/>
  <c r="L1094" i="46"/>
  <c r="M1094" i="46"/>
  <c r="N1094" i="46"/>
  <c r="O1094" i="46"/>
  <c r="P1094" i="46"/>
  <c r="Q1094" i="46"/>
  <c r="R1094" i="46"/>
  <c r="S1094" i="46"/>
  <c r="T1094" i="46"/>
  <c r="U1094" i="46"/>
  <c r="B1095" i="46"/>
  <c r="C1095" i="46"/>
  <c r="D1095" i="46"/>
  <c r="E1095" i="46"/>
  <c r="F1095" i="46"/>
  <c r="G1095" i="46"/>
  <c r="H1095" i="46"/>
  <c r="I1095" i="46"/>
  <c r="J1095" i="46"/>
  <c r="K1095" i="46"/>
  <c r="L1095" i="46"/>
  <c r="M1095" i="46"/>
  <c r="N1095" i="46"/>
  <c r="O1095" i="46"/>
  <c r="P1095" i="46"/>
  <c r="Q1095" i="46"/>
  <c r="R1095" i="46"/>
  <c r="S1095" i="46"/>
  <c r="T1095" i="46"/>
  <c r="U1095" i="46"/>
  <c r="B1096" i="46"/>
  <c r="C1096" i="46"/>
  <c r="D1096" i="46"/>
  <c r="E1096" i="46"/>
  <c r="F1096" i="46"/>
  <c r="G1096" i="46"/>
  <c r="H1096" i="46"/>
  <c r="I1096" i="46"/>
  <c r="J1096" i="46"/>
  <c r="K1096" i="46"/>
  <c r="L1096" i="46"/>
  <c r="M1096" i="46"/>
  <c r="N1096" i="46"/>
  <c r="O1096" i="46"/>
  <c r="P1096" i="46"/>
  <c r="Q1096" i="46"/>
  <c r="R1096" i="46"/>
  <c r="S1096" i="46"/>
  <c r="T1096" i="46"/>
  <c r="U1096" i="46"/>
  <c r="B1097" i="46"/>
  <c r="C1097" i="46"/>
  <c r="D1097" i="46"/>
  <c r="E1097" i="46"/>
  <c r="F1097" i="46"/>
  <c r="G1097" i="46"/>
  <c r="H1097" i="46"/>
  <c r="I1097" i="46"/>
  <c r="J1097" i="46"/>
  <c r="K1097" i="46"/>
  <c r="L1097" i="46"/>
  <c r="M1097" i="46"/>
  <c r="N1097" i="46"/>
  <c r="O1097" i="46"/>
  <c r="P1097" i="46"/>
  <c r="Q1097" i="46"/>
  <c r="R1097" i="46"/>
  <c r="S1097" i="46"/>
  <c r="T1097" i="46"/>
  <c r="U1097" i="46"/>
  <c r="B1098" i="46"/>
  <c r="C1098" i="46"/>
  <c r="D1098" i="46"/>
  <c r="E1098" i="46"/>
  <c r="F1098" i="46"/>
  <c r="G1098" i="46"/>
  <c r="H1098" i="46"/>
  <c r="I1098" i="46"/>
  <c r="J1098" i="46"/>
  <c r="K1098" i="46"/>
  <c r="L1098" i="46"/>
  <c r="M1098" i="46"/>
  <c r="N1098" i="46"/>
  <c r="O1098" i="46"/>
  <c r="P1098" i="46"/>
  <c r="Q1098" i="46"/>
  <c r="R1098" i="46"/>
  <c r="S1098" i="46"/>
  <c r="T1098" i="46"/>
  <c r="U1098" i="46"/>
  <c r="B1099" i="46"/>
  <c r="C1099" i="46"/>
  <c r="D1099" i="46"/>
  <c r="E1099" i="46"/>
  <c r="F1099" i="46"/>
  <c r="G1099" i="46"/>
  <c r="H1099" i="46"/>
  <c r="I1099" i="46"/>
  <c r="J1099" i="46"/>
  <c r="K1099" i="46"/>
  <c r="L1099" i="46"/>
  <c r="M1099" i="46"/>
  <c r="N1099" i="46"/>
  <c r="O1099" i="46"/>
  <c r="P1099" i="46"/>
  <c r="Q1099" i="46"/>
  <c r="R1099" i="46"/>
  <c r="S1099" i="46"/>
  <c r="T1099" i="46"/>
  <c r="U1099" i="46"/>
  <c r="B1100" i="46"/>
  <c r="C1100" i="46"/>
  <c r="D1100" i="46"/>
  <c r="E1100" i="46"/>
  <c r="F1100" i="46"/>
  <c r="G1100" i="46"/>
  <c r="H1100" i="46"/>
  <c r="I1100" i="46"/>
  <c r="J1100" i="46"/>
  <c r="K1100" i="46"/>
  <c r="L1100" i="46"/>
  <c r="M1100" i="46"/>
  <c r="N1100" i="46"/>
  <c r="O1100" i="46"/>
  <c r="P1100" i="46"/>
  <c r="Q1100" i="46"/>
  <c r="R1100" i="46"/>
  <c r="S1100" i="46"/>
  <c r="T1100" i="46"/>
  <c r="U1100" i="46"/>
  <c r="B1101" i="46"/>
  <c r="C1101" i="46"/>
  <c r="D1101" i="46"/>
  <c r="E1101" i="46"/>
  <c r="F1101" i="46"/>
  <c r="G1101" i="46"/>
  <c r="H1101" i="46"/>
  <c r="I1101" i="46"/>
  <c r="J1101" i="46"/>
  <c r="K1101" i="46"/>
  <c r="L1101" i="46"/>
  <c r="M1101" i="46"/>
  <c r="N1101" i="46"/>
  <c r="O1101" i="46"/>
  <c r="P1101" i="46"/>
  <c r="Q1101" i="46"/>
  <c r="R1101" i="46"/>
  <c r="S1101" i="46"/>
  <c r="T1101" i="46"/>
  <c r="U1101" i="46"/>
  <c r="B1102" i="46"/>
  <c r="C1102" i="46"/>
  <c r="D1102" i="46"/>
  <c r="E1102" i="46"/>
  <c r="F1102" i="46"/>
  <c r="G1102" i="46"/>
  <c r="H1102" i="46"/>
  <c r="I1102" i="46"/>
  <c r="J1102" i="46"/>
  <c r="K1102" i="46"/>
  <c r="L1102" i="46"/>
  <c r="M1102" i="46"/>
  <c r="N1102" i="46"/>
  <c r="O1102" i="46"/>
  <c r="P1102" i="46"/>
  <c r="Q1102" i="46"/>
  <c r="R1102" i="46"/>
  <c r="S1102" i="46"/>
  <c r="T1102" i="46"/>
  <c r="U1102" i="46"/>
  <c r="B1103" i="46"/>
  <c r="C1103" i="46"/>
  <c r="D1103" i="46"/>
  <c r="E1103" i="46"/>
  <c r="F1103" i="46"/>
  <c r="G1103" i="46"/>
  <c r="H1103" i="46"/>
  <c r="I1103" i="46"/>
  <c r="J1103" i="46"/>
  <c r="K1103" i="46"/>
  <c r="L1103" i="46"/>
  <c r="M1103" i="46"/>
  <c r="N1103" i="46"/>
  <c r="O1103" i="46"/>
  <c r="P1103" i="46"/>
  <c r="Q1103" i="46"/>
  <c r="R1103" i="46"/>
  <c r="S1103" i="46"/>
  <c r="T1103" i="46"/>
  <c r="U1103" i="46"/>
  <c r="B1104" i="46"/>
  <c r="C1104" i="46"/>
  <c r="D1104" i="46"/>
  <c r="E1104" i="46"/>
  <c r="F1104" i="46"/>
  <c r="G1104" i="46"/>
  <c r="H1104" i="46"/>
  <c r="I1104" i="46"/>
  <c r="J1104" i="46"/>
  <c r="K1104" i="46"/>
  <c r="L1104" i="46"/>
  <c r="M1104" i="46"/>
  <c r="N1104" i="46"/>
  <c r="O1104" i="46"/>
  <c r="P1104" i="46"/>
  <c r="Q1104" i="46"/>
  <c r="R1104" i="46"/>
  <c r="S1104" i="46"/>
  <c r="T1104" i="46"/>
  <c r="U1104" i="46"/>
  <c r="B1105" i="46"/>
  <c r="C1105" i="46"/>
  <c r="D1105" i="46"/>
  <c r="E1105" i="46"/>
  <c r="F1105" i="46"/>
  <c r="G1105" i="46"/>
  <c r="H1105" i="46"/>
  <c r="I1105" i="46"/>
  <c r="J1105" i="46"/>
  <c r="K1105" i="46"/>
  <c r="L1105" i="46"/>
  <c r="M1105" i="46"/>
  <c r="N1105" i="46"/>
  <c r="O1105" i="46"/>
  <c r="P1105" i="46"/>
  <c r="Q1105" i="46"/>
  <c r="R1105" i="46"/>
  <c r="S1105" i="46"/>
  <c r="T1105" i="46"/>
  <c r="U1105" i="46"/>
  <c r="B1106" i="46"/>
  <c r="C1106" i="46"/>
  <c r="D1106" i="46"/>
  <c r="E1106" i="46"/>
  <c r="F1106" i="46"/>
  <c r="G1106" i="46"/>
  <c r="H1106" i="46"/>
  <c r="I1106" i="46"/>
  <c r="J1106" i="46"/>
  <c r="K1106" i="46"/>
  <c r="L1106" i="46"/>
  <c r="M1106" i="46"/>
  <c r="N1106" i="46"/>
  <c r="O1106" i="46"/>
  <c r="P1106" i="46"/>
  <c r="Q1106" i="46"/>
  <c r="R1106" i="46"/>
  <c r="S1106" i="46"/>
  <c r="T1106" i="46"/>
  <c r="U1106" i="46"/>
  <c r="B1107" i="46"/>
  <c r="C1107" i="46"/>
  <c r="D1107" i="46"/>
  <c r="E1107" i="46"/>
  <c r="F1107" i="46"/>
  <c r="G1107" i="46"/>
  <c r="H1107" i="46"/>
  <c r="I1107" i="46"/>
  <c r="J1107" i="46"/>
  <c r="K1107" i="46"/>
  <c r="L1107" i="46"/>
  <c r="M1107" i="46"/>
  <c r="N1107" i="46"/>
  <c r="O1107" i="46"/>
  <c r="P1107" i="46"/>
  <c r="Q1107" i="46"/>
  <c r="R1107" i="46"/>
  <c r="S1107" i="46"/>
  <c r="T1107" i="46"/>
  <c r="U1107" i="46"/>
  <c r="B1108" i="46"/>
  <c r="C1108" i="46"/>
  <c r="D1108" i="46"/>
  <c r="E1108" i="46"/>
  <c r="F1108" i="46"/>
  <c r="G1108" i="46"/>
  <c r="H1108" i="46"/>
  <c r="I1108" i="46"/>
  <c r="J1108" i="46"/>
  <c r="K1108" i="46"/>
  <c r="L1108" i="46"/>
  <c r="M1108" i="46"/>
  <c r="N1108" i="46"/>
  <c r="O1108" i="46"/>
  <c r="P1108" i="46"/>
  <c r="Q1108" i="46"/>
  <c r="R1108" i="46"/>
  <c r="S1108" i="46"/>
  <c r="T1108" i="46"/>
  <c r="U1108" i="46"/>
  <c r="B1109" i="46"/>
  <c r="C1109" i="46"/>
  <c r="D1109" i="46"/>
  <c r="E1109" i="46"/>
  <c r="F1109" i="46"/>
  <c r="G1109" i="46"/>
  <c r="H1109" i="46"/>
  <c r="I1109" i="46"/>
  <c r="J1109" i="46"/>
  <c r="K1109" i="46"/>
  <c r="L1109" i="46"/>
  <c r="M1109" i="46"/>
  <c r="N1109" i="46"/>
  <c r="O1109" i="46"/>
  <c r="P1109" i="46"/>
  <c r="Q1109" i="46"/>
  <c r="R1109" i="46"/>
  <c r="S1109" i="46"/>
  <c r="T1109" i="46"/>
  <c r="U1109" i="46"/>
  <c r="B1110" i="46"/>
  <c r="C1110" i="46"/>
  <c r="D1110" i="46"/>
  <c r="E1110" i="46"/>
  <c r="F1110" i="46"/>
  <c r="G1110" i="46"/>
  <c r="H1110" i="46"/>
  <c r="I1110" i="46"/>
  <c r="J1110" i="46"/>
  <c r="K1110" i="46"/>
  <c r="L1110" i="46"/>
  <c r="M1110" i="46"/>
  <c r="N1110" i="46"/>
  <c r="O1110" i="46"/>
  <c r="P1110" i="46"/>
  <c r="Q1110" i="46"/>
  <c r="R1110" i="46"/>
  <c r="S1110" i="46"/>
  <c r="T1110" i="46"/>
  <c r="U1110" i="46"/>
  <c r="B1111" i="46"/>
  <c r="C1111" i="46"/>
  <c r="D1111" i="46"/>
  <c r="E1111" i="46"/>
  <c r="F1111" i="46"/>
  <c r="G1111" i="46"/>
  <c r="H1111" i="46"/>
  <c r="I1111" i="46"/>
  <c r="J1111" i="46"/>
  <c r="K1111" i="46"/>
  <c r="L1111" i="46"/>
  <c r="M1111" i="46"/>
  <c r="N1111" i="46"/>
  <c r="O1111" i="46"/>
  <c r="P1111" i="46"/>
  <c r="Q1111" i="46"/>
  <c r="R1111" i="46"/>
  <c r="S1111" i="46"/>
  <c r="T1111" i="46"/>
  <c r="U1111" i="46"/>
  <c r="B1112" i="46"/>
  <c r="C1112" i="46"/>
  <c r="D1112" i="46"/>
  <c r="E1112" i="46"/>
  <c r="F1112" i="46"/>
  <c r="G1112" i="46"/>
  <c r="H1112" i="46"/>
  <c r="I1112" i="46"/>
  <c r="J1112" i="46"/>
  <c r="K1112" i="46"/>
  <c r="L1112" i="46"/>
  <c r="M1112" i="46"/>
  <c r="N1112" i="46"/>
  <c r="O1112" i="46"/>
  <c r="P1112" i="46"/>
  <c r="Q1112" i="46"/>
  <c r="R1112" i="46"/>
  <c r="S1112" i="46"/>
  <c r="T1112" i="46"/>
  <c r="U1112" i="46"/>
  <c r="B1113" i="46"/>
  <c r="C1113" i="46"/>
  <c r="D1113" i="46"/>
  <c r="E1113" i="46"/>
  <c r="F1113" i="46"/>
  <c r="G1113" i="46"/>
  <c r="H1113" i="46"/>
  <c r="I1113" i="46"/>
  <c r="J1113" i="46"/>
  <c r="K1113" i="46"/>
  <c r="L1113" i="46"/>
  <c r="M1113" i="46"/>
  <c r="N1113" i="46"/>
  <c r="O1113" i="46"/>
  <c r="P1113" i="46"/>
  <c r="Q1113" i="46"/>
  <c r="R1113" i="46"/>
  <c r="S1113" i="46"/>
  <c r="T1113" i="46"/>
  <c r="U1113" i="46"/>
  <c r="B1114" i="46"/>
  <c r="C1114" i="46"/>
  <c r="D1114" i="46"/>
  <c r="E1114" i="46"/>
  <c r="F1114" i="46"/>
  <c r="G1114" i="46"/>
  <c r="H1114" i="46"/>
  <c r="I1114" i="46"/>
  <c r="J1114" i="46"/>
  <c r="K1114" i="46"/>
  <c r="L1114" i="46"/>
  <c r="M1114" i="46"/>
  <c r="N1114" i="46"/>
  <c r="O1114" i="46"/>
  <c r="P1114" i="46"/>
  <c r="Q1114" i="46"/>
  <c r="R1114" i="46"/>
  <c r="S1114" i="46"/>
  <c r="T1114" i="46"/>
  <c r="U1114" i="46"/>
  <c r="B1115" i="46"/>
  <c r="C1115" i="46"/>
  <c r="D1115" i="46"/>
  <c r="E1115" i="46"/>
  <c r="F1115" i="46"/>
  <c r="G1115" i="46"/>
  <c r="H1115" i="46"/>
  <c r="I1115" i="46"/>
  <c r="J1115" i="46"/>
  <c r="K1115" i="46"/>
  <c r="L1115" i="46"/>
  <c r="M1115" i="46"/>
  <c r="N1115" i="46"/>
  <c r="O1115" i="46"/>
  <c r="P1115" i="46"/>
  <c r="Q1115" i="46"/>
  <c r="R1115" i="46"/>
  <c r="S1115" i="46"/>
  <c r="T1115" i="46"/>
  <c r="U1115" i="46"/>
  <c r="B1116" i="46"/>
  <c r="C1116" i="46"/>
  <c r="D1116" i="46"/>
  <c r="E1116" i="46"/>
  <c r="F1116" i="46"/>
  <c r="G1116" i="46"/>
  <c r="H1116" i="46"/>
  <c r="I1116" i="46"/>
  <c r="J1116" i="46"/>
  <c r="K1116" i="46"/>
  <c r="L1116" i="46"/>
  <c r="M1116" i="46"/>
  <c r="N1116" i="46"/>
  <c r="O1116" i="46"/>
  <c r="P1116" i="46"/>
  <c r="Q1116" i="46"/>
  <c r="R1116" i="46"/>
  <c r="S1116" i="46"/>
  <c r="T1116" i="46"/>
  <c r="U1116" i="46"/>
  <c r="B1117" i="46"/>
  <c r="C1117" i="46"/>
  <c r="D1117" i="46"/>
  <c r="E1117" i="46"/>
  <c r="F1117" i="46"/>
  <c r="G1117" i="46"/>
  <c r="H1117" i="46"/>
  <c r="I1117" i="46"/>
  <c r="J1117" i="46"/>
  <c r="K1117" i="46"/>
  <c r="L1117" i="46"/>
  <c r="M1117" i="46"/>
  <c r="N1117" i="46"/>
  <c r="O1117" i="46"/>
  <c r="P1117" i="46"/>
  <c r="Q1117" i="46"/>
  <c r="R1117" i="46"/>
  <c r="S1117" i="46"/>
  <c r="T1117" i="46"/>
  <c r="U1117" i="46"/>
  <c r="B1118" i="46"/>
  <c r="C1118" i="46"/>
  <c r="D1118" i="46"/>
  <c r="E1118" i="46"/>
  <c r="F1118" i="46"/>
  <c r="G1118" i="46"/>
  <c r="H1118" i="46"/>
  <c r="I1118" i="46"/>
  <c r="J1118" i="46"/>
  <c r="K1118" i="46"/>
  <c r="L1118" i="46"/>
  <c r="M1118" i="46"/>
  <c r="N1118" i="46"/>
  <c r="O1118" i="46"/>
  <c r="P1118" i="46"/>
  <c r="Q1118" i="46"/>
  <c r="R1118" i="46"/>
  <c r="S1118" i="46"/>
  <c r="T1118" i="46"/>
  <c r="U1118" i="46"/>
  <c r="B1119" i="46"/>
  <c r="C1119" i="46"/>
  <c r="D1119" i="46"/>
  <c r="E1119" i="46"/>
  <c r="F1119" i="46"/>
  <c r="G1119" i="46"/>
  <c r="H1119" i="46"/>
  <c r="I1119" i="46"/>
  <c r="J1119" i="46"/>
  <c r="K1119" i="46"/>
  <c r="L1119" i="46"/>
  <c r="M1119" i="46"/>
  <c r="N1119" i="46"/>
  <c r="O1119" i="46"/>
  <c r="P1119" i="46"/>
  <c r="Q1119" i="46"/>
  <c r="R1119" i="46"/>
  <c r="S1119" i="46"/>
  <c r="T1119" i="46"/>
  <c r="U1119" i="46"/>
  <c r="B1120" i="46"/>
  <c r="C1120" i="46"/>
  <c r="D1120" i="46"/>
  <c r="E1120" i="46"/>
  <c r="F1120" i="46"/>
  <c r="G1120" i="46"/>
  <c r="H1120" i="46"/>
  <c r="I1120" i="46"/>
  <c r="J1120" i="46"/>
  <c r="K1120" i="46"/>
  <c r="L1120" i="46"/>
  <c r="M1120" i="46"/>
  <c r="N1120" i="46"/>
  <c r="O1120" i="46"/>
  <c r="P1120" i="46"/>
  <c r="Q1120" i="46"/>
  <c r="R1120" i="46"/>
  <c r="S1120" i="46"/>
  <c r="T1120" i="46"/>
  <c r="U1120" i="46"/>
  <c r="B1121" i="46"/>
  <c r="C1121" i="46"/>
  <c r="D1121" i="46"/>
  <c r="E1121" i="46"/>
  <c r="F1121" i="46"/>
  <c r="G1121" i="46"/>
  <c r="H1121" i="46"/>
  <c r="I1121" i="46"/>
  <c r="J1121" i="46"/>
  <c r="K1121" i="46"/>
  <c r="L1121" i="46"/>
  <c r="M1121" i="46"/>
  <c r="N1121" i="46"/>
  <c r="O1121" i="46"/>
  <c r="P1121" i="46"/>
  <c r="Q1121" i="46"/>
  <c r="R1121" i="46"/>
  <c r="S1121" i="46"/>
  <c r="T1121" i="46"/>
  <c r="U1121" i="46"/>
  <c r="B1122" i="46"/>
  <c r="C1122" i="46"/>
  <c r="D1122" i="46"/>
  <c r="E1122" i="46"/>
  <c r="F1122" i="46"/>
  <c r="G1122" i="46"/>
  <c r="H1122" i="46"/>
  <c r="I1122" i="46"/>
  <c r="J1122" i="46"/>
  <c r="K1122" i="46"/>
  <c r="L1122" i="46"/>
  <c r="M1122" i="46"/>
  <c r="N1122" i="46"/>
  <c r="O1122" i="46"/>
  <c r="P1122" i="46"/>
  <c r="Q1122" i="46"/>
  <c r="R1122" i="46"/>
  <c r="S1122" i="46"/>
  <c r="T1122" i="46"/>
  <c r="U1122" i="46"/>
  <c r="B1123" i="46"/>
  <c r="C1123" i="46"/>
  <c r="D1123" i="46"/>
  <c r="E1123" i="46"/>
  <c r="F1123" i="46"/>
  <c r="G1123" i="46"/>
  <c r="H1123" i="46"/>
  <c r="I1123" i="46"/>
  <c r="J1123" i="46"/>
  <c r="K1123" i="46"/>
  <c r="L1123" i="46"/>
  <c r="M1123" i="46"/>
  <c r="N1123" i="46"/>
  <c r="O1123" i="46"/>
  <c r="P1123" i="46"/>
  <c r="Q1123" i="46"/>
  <c r="R1123" i="46"/>
  <c r="S1123" i="46"/>
  <c r="T1123" i="46"/>
  <c r="U1123" i="46"/>
  <c r="B1124" i="46"/>
  <c r="C1124" i="46"/>
  <c r="D1124" i="46"/>
  <c r="E1124" i="46"/>
  <c r="F1124" i="46"/>
  <c r="G1124" i="46"/>
  <c r="H1124" i="46"/>
  <c r="I1124" i="46"/>
  <c r="J1124" i="46"/>
  <c r="K1124" i="46"/>
  <c r="L1124" i="46"/>
  <c r="M1124" i="46"/>
  <c r="N1124" i="46"/>
  <c r="O1124" i="46"/>
  <c r="P1124" i="46"/>
  <c r="Q1124" i="46"/>
  <c r="R1124" i="46"/>
  <c r="S1124" i="46"/>
  <c r="T1124" i="46"/>
  <c r="U1124" i="46"/>
  <c r="B1125" i="46"/>
  <c r="C1125" i="46"/>
  <c r="D1125" i="46"/>
  <c r="E1125" i="46"/>
  <c r="F1125" i="46"/>
  <c r="G1125" i="46"/>
  <c r="H1125" i="46"/>
  <c r="I1125" i="46"/>
  <c r="J1125" i="46"/>
  <c r="K1125" i="46"/>
  <c r="L1125" i="46"/>
  <c r="M1125" i="46"/>
  <c r="N1125" i="46"/>
  <c r="O1125" i="46"/>
  <c r="P1125" i="46"/>
  <c r="Q1125" i="46"/>
  <c r="R1125" i="46"/>
  <c r="S1125" i="46"/>
  <c r="T1125" i="46"/>
  <c r="U1125" i="46"/>
  <c r="B1126" i="46"/>
  <c r="C1126" i="46"/>
  <c r="D1126" i="46"/>
  <c r="E1126" i="46"/>
  <c r="F1126" i="46"/>
  <c r="G1126" i="46"/>
  <c r="H1126" i="46"/>
  <c r="I1126" i="46"/>
  <c r="J1126" i="46"/>
  <c r="K1126" i="46"/>
  <c r="L1126" i="46"/>
  <c r="M1126" i="46"/>
  <c r="N1126" i="46"/>
  <c r="O1126" i="46"/>
  <c r="P1126" i="46"/>
  <c r="Q1126" i="46"/>
  <c r="R1126" i="46"/>
  <c r="S1126" i="46"/>
  <c r="T1126" i="46"/>
  <c r="U1126" i="46"/>
  <c r="B1127" i="46"/>
  <c r="C1127" i="46"/>
  <c r="D1127" i="46"/>
  <c r="E1127" i="46"/>
  <c r="F1127" i="46"/>
  <c r="G1127" i="46"/>
  <c r="H1127" i="46"/>
  <c r="I1127" i="46"/>
  <c r="J1127" i="46"/>
  <c r="K1127" i="46"/>
  <c r="L1127" i="46"/>
  <c r="M1127" i="46"/>
  <c r="N1127" i="46"/>
  <c r="O1127" i="46"/>
  <c r="P1127" i="46"/>
  <c r="Q1127" i="46"/>
  <c r="R1127" i="46"/>
  <c r="S1127" i="46"/>
  <c r="T1127" i="46"/>
  <c r="U1127" i="46"/>
  <c r="B1128" i="46"/>
  <c r="C1128" i="46"/>
  <c r="D1128" i="46"/>
  <c r="E1128" i="46"/>
  <c r="F1128" i="46"/>
  <c r="G1128" i="46"/>
  <c r="H1128" i="46"/>
  <c r="I1128" i="46"/>
  <c r="J1128" i="46"/>
  <c r="K1128" i="46"/>
  <c r="L1128" i="46"/>
  <c r="M1128" i="46"/>
  <c r="N1128" i="46"/>
  <c r="O1128" i="46"/>
  <c r="P1128" i="46"/>
  <c r="Q1128" i="46"/>
  <c r="R1128" i="46"/>
  <c r="S1128" i="46"/>
  <c r="T1128" i="46"/>
  <c r="U1128" i="46"/>
  <c r="B1129" i="46"/>
  <c r="C1129" i="46"/>
  <c r="D1129" i="46"/>
  <c r="E1129" i="46"/>
  <c r="F1129" i="46"/>
  <c r="G1129" i="46"/>
  <c r="H1129" i="46"/>
  <c r="I1129" i="46"/>
  <c r="J1129" i="46"/>
  <c r="K1129" i="46"/>
  <c r="L1129" i="46"/>
  <c r="M1129" i="46"/>
  <c r="N1129" i="46"/>
  <c r="O1129" i="46"/>
  <c r="P1129" i="46"/>
  <c r="Q1129" i="46"/>
  <c r="R1129" i="46"/>
  <c r="S1129" i="46"/>
  <c r="T1129" i="46"/>
  <c r="U1129" i="46"/>
  <c r="B1130" i="46"/>
  <c r="C1130" i="46"/>
  <c r="D1130" i="46"/>
  <c r="E1130" i="46"/>
  <c r="F1130" i="46"/>
  <c r="G1130" i="46"/>
  <c r="H1130" i="46"/>
  <c r="I1130" i="46"/>
  <c r="J1130" i="46"/>
  <c r="K1130" i="46"/>
  <c r="L1130" i="46"/>
  <c r="M1130" i="46"/>
  <c r="N1130" i="46"/>
  <c r="O1130" i="46"/>
  <c r="P1130" i="46"/>
  <c r="Q1130" i="46"/>
  <c r="R1130" i="46"/>
  <c r="S1130" i="46"/>
  <c r="T1130" i="46"/>
  <c r="U1130" i="46"/>
  <c r="B1131" i="46"/>
  <c r="C1131" i="46"/>
  <c r="D1131" i="46"/>
  <c r="E1131" i="46"/>
  <c r="F1131" i="46"/>
  <c r="G1131" i="46"/>
  <c r="H1131" i="46"/>
  <c r="I1131" i="46"/>
  <c r="J1131" i="46"/>
  <c r="K1131" i="46"/>
  <c r="L1131" i="46"/>
  <c r="M1131" i="46"/>
  <c r="N1131" i="46"/>
  <c r="O1131" i="46"/>
  <c r="P1131" i="46"/>
  <c r="Q1131" i="46"/>
  <c r="R1131" i="46"/>
  <c r="S1131" i="46"/>
  <c r="T1131" i="46"/>
  <c r="U1131" i="46"/>
  <c r="B1132" i="46"/>
  <c r="C1132" i="46"/>
  <c r="D1132" i="46"/>
  <c r="E1132" i="46"/>
  <c r="F1132" i="46"/>
  <c r="G1132" i="46"/>
  <c r="H1132" i="46"/>
  <c r="I1132" i="46"/>
  <c r="J1132" i="46"/>
  <c r="K1132" i="46"/>
  <c r="L1132" i="46"/>
  <c r="M1132" i="46"/>
  <c r="N1132" i="46"/>
  <c r="O1132" i="46"/>
  <c r="P1132" i="46"/>
  <c r="Q1132" i="46"/>
  <c r="R1132" i="46"/>
  <c r="S1132" i="46"/>
  <c r="T1132" i="46"/>
  <c r="U1132" i="46"/>
  <c r="B1133" i="46"/>
  <c r="C1133" i="46"/>
  <c r="D1133" i="46"/>
  <c r="E1133" i="46"/>
  <c r="F1133" i="46"/>
  <c r="G1133" i="46"/>
  <c r="H1133" i="46"/>
  <c r="I1133" i="46"/>
  <c r="J1133" i="46"/>
  <c r="K1133" i="46"/>
  <c r="L1133" i="46"/>
  <c r="M1133" i="46"/>
  <c r="N1133" i="46"/>
  <c r="O1133" i="46"/>
  <c r="P1133" i="46"/>
  <c r="Q1133" i="46"/>
  <c r="R1133" i="46"/>
  <c r="S1133" i="46"/>
  <c r="T1133" i="46"/>
  <c r="U1133" i="46"/>
  <c r="B1134" i="46"/>
  <c r="C1134" i="46"/>
  <c r="D1134" i="46"/>
  <c r="E1134" i="46"/>
  <c r="F1134" i="46"/>
  <c r="G1134" i="46"/>
  <c r="H1134" i="46"/>
  <c r="I1134" i="46"/>
  <c r="J1134" i="46"/>
  <c r="K1134" i="46"/>
  <c r="L1134" i="46"/>
  <c r="M1134" i="46"/>
  <c r="N1134" i="46"/>
  <c r="O1134" i="46"/>
  <c r="P1134" i="46"/>
  <c r="Q1134" i="46"/>
  <c r="R1134" i="46"/>
  <c r="S1134" i="46"/>
  <c r="T1134" i="46"/>
  <c r="U1134" i="46"/>
  <c r="B1135" i="46"/>
  <c r="C1135" i="46"/>
  <c r="D1135" i="46"/>
  <c r="E1135" i="46"/>
  <c r="F1135" i="46"/>
  <c r="G1135" i="46"/>
  <c r="H1135" i="46"/>
  <c r="I1135" i="46"/>
  <c r="J1135" i="46"/>
  <c r="K1135" i="46"/>
  <c r="L1135" i="46"/>
  <c r="M1135" i="46"/>
  <c r="N1135" i="46"/>
  <c r="O1135" i="46"/>
  <c r="P1135" i="46"/>
  <c r="Q1135" i="46"/>
  <c r="R1135" i="46"/>
  <c r="S1135" i="46"/>
  <c r="T1135" i="46"/>
  <c r="U1135" i="46"/>
  <c r="B1136" i="46"/>
  <c r="C1136" i="46"/>
  <c r="D1136" i="46"/>
  <c r="E1136" i="46"/>
  <c r="F1136" i="46"/>
  <c r="G1136" i="46"/>
  <c r="H1136" i="46"/>
  <c r="I1136" i="46"/>
  <c r="J1136" i="46"/>
  <c r="K1136" i="46"/>
  <c r="L1136" i="46"/>
  <c r="M1136" i="46"/>
  <c r="N1136" i="46"/>
  <c r="O1136" i="46"/>
  <c r="P1136" i="46"/>
  <c r="Q1136" i="46"/>
  <c r="R1136" i="46"/>
  <c r="S1136" i="46"/>
  <c r="T1136" i="46"/>
  <c r="U1136" i="46"/>
  <c r="B1137" i="46"/>
  <c r="C1137" i="46"/>
  <c r="D1137" i="46"/>
  <c r="E1137" i="46"/>
  <c r="F1137" i="46"/>
  <c r="G1137" i="46"/>
  <c r="H1137" i="46"/>
  <c r="I1137" i="46"/>
  <c r="J1137" i="46"/>
  <c r="K1137" i="46"/>
  <c r="L1137" i="46"/>
  <c r="M1137" i="46"/>
  <c r="N1137" i="46"/>
  <c r="O1137" i="46"/>
  <c r="P1137" i="46"/>
  <c r="Q1137" i="46"/>
  <c r="R1137" i="46"/>
  <c r="S1137" i="46"/>
  <c r="T1137" i="46"/>
  <c r="U1137" i="46"/>
  <c r="B1138" i="46"/>
  <c r="C1138" i="46"/>
  <c r="D1138" i="46"/>
  <c r="E1138" i="46"/>
  <c r="F1138" i="46"/>
  <c r="G1138" i="46"/>
  <c r="H1138" i="46"/>
  <c r="I1138" i="46"/>
  <c r="J1138" i="46"/>
  <c r="K1138" i="46"/>
  <c r="L1138" i="46"/>
  <c r="M1138" i="46"/>
  <c r="N1138" i="46"/>
  <c r="O1138" i="46"/>
  <c r="P1138" i="46"/>
  <c r="Q1138" i="46"/>
  <c r="R1138" i="46"/>
  <c r="S1138" i="46"/>
  <c r="T1138" i="46"/>
  <c r="U1138" i="46"/>
  <c r="B1139" i="46"/>
  <c r="C1139" i="46"/>
  <c r="D1139" i="46"/>
  <c r="E1139" i="46"/>
  <c r="F1139" i="46"/>
  <c r="G1139" i="46"/>
  <c r="H1139" i="46"/>
  <c r="I1139" i="46"/>
  <c r="J1139" i="46"/>
  <c r="K1139" i="46"/>
  <c r="L1139" i="46"/>
  <c r="M1139" i="46"/>
  <c r="N1139" i="46"/>
  <c r="O1139" i="46"/>
  <c r="P1139" i="46"/>
  <c r="Q1139" i="46"/>
  <c r="R1139" i="46"/>
  <c r="S1139" i="46"/>
  <c r="T1139" i="46"/>
  <c r="U1139" i="46"/>
  <c r="B1140" i="46"/>
  <c r="C1140" i="46"/>
  <c r="D1140" i="46"/>
  <c r="E1140" i="46"/>
  <c r="F1140" i="46"/>
  <c r="G1140" i="46"/>
  <c r="H1140" i="46"/>
  <c r="I1140" i="46"/>
  <c r="J1140" i="46"/>
  <c r="K1140" i="46"/>
  <c r="L1140" i="46"/>
  <c r="M1140" i="46"/>
  <c r="N1140" i="46"/>
  <c r="O1140" i="46"/>
  <c r="P1140" i="46"/>
  <c r="Q1140" i="46"/>
  <c r="R1140" i="46"/>
  <c r="S1140" i="46"/>
  <c r="T1140" i="46"/>
  <c r="U1140" i="46"/>
  <c r="B1141" i="46"/>
  <c r="C1141" i="46"/>
  <c r="D1141" i="46"/>
  <c r="E1141" i="46"/>
  <c r="F1141" i="46"/>
  <c r="G1141" i="46"/>
  <c r="H1141" i="46"/>
  <c r="I1141" i="46"/>
  <c r="J1141" i="46"/>
  <c r="K1141" i="46"/>
  <c r="L1141" i="46"/>
  <c r="M1141" i="46"/>
  <c r="N1141" i="46"/>
  <c r="O1141" i="46"/>
  <c r="P1141" i="46"/>
  <c r="Q1141" i="46"/>
  <c r="R1141" i="46"/>
  <c r="S1141" i="46"/>
  <c r="T1141" i="46"/>
  <c r="U1141" i="46"/>
  <c r="B1142" i="46"/>
  <c r="C1142" i="46"/>
  <c r="D1142" i="46"/>
  <c r="E1142" i="46"/>
  <c r="F1142" i="46"/>
  <c r="G1142" i="46"/>
  <c r="H1142" i="46"/>
  <c r="I1142" i="46"/>
  <c r="J1142" i="46"/>
  <c r="K1142" i="46"/>
  <c r="L1142" i="46"/>
  <c r="M1142" i="46"/>
  <c r="N1142" i="46"/>
  <c r="O1142" i="46"/>
  <c r="P1142" i="46"/>
  <c r="Q1142" i="46"/>
  <c r="R1142" i="46"/>
  <c r="S1142" i="46"/>
  <c r="T1142" i="46"/>
  <c r="U1142" i="46"/>
  <c r="B1143" i="46"/>
  <c r="C1143" i="46"/>
  <c r="D1143" i="46"/>
  <c r="E1143" i="46"/>
  <c r="F1143" i="46"/>
  <c r="G1143" i="46"/>
  <c r="H1143" i="46"/>
  <c r="I1143" i="46"/>
  <c r="J1143" i="46"/>
  <c r="K1143" i="46"/>
  <c r="L1143" i="46"/>
  <c r="M1143" i="46"/>
  <c r="N1143" i="46"/>
  <c r="O1143" i="46"/>
  <c r="P1143" i="46"/>
  <c r="Q1143" i="46"/>
  <c r="R1143" i="46"/>
  <c r="S1143" i="46"/>
  <c r="T1143" i="46"/>
  <c r="U1143" i="46"/>
  <c r="B1144" i="46"/>
  <c r="C1144" i="46"/>
  <c r="D1144" i="46"/>
  <c r="E1144" i="46"/>
  <c r="F1144" i="46"/>
  <c r="G1144" i="46"/>
  <c r="H1144" i="46"/>
  <c r="I1144" i="46"/>
  <c r="J1144" i="46"/>
  <c r="K1144" i="46"/>
  <c r="L1144" i="46"/>
  <c r="M1144" i="46"/>
  <c r="N1144" i="46"/>
  <c r="O1144" i="46"/>
  <c r="P1144" i="46"/>
  <c r="Q1144" i="46"/>
  <c r="R1144" i="46"/>
  <c r="S1144" i="46"/>
  <c r="T1144" i="46"/>
  <c r="U1144" i="46"/>
  <c r="B1145" i="46"/>
  <c r="C1145" i="46"/>
  <c r="D1145" i="46"/>
  <c r="E1145" i="46"/>
  <c r="F1145" i="46"/>
  <c r="G1145" i="46"/>
  <c r="H1145" i="46"/>
  <c r="I1145" i="46"/>
  <c r="J1145" i="46"/>
  <c r="K1145" i="46"/>
  <c r="L1145" i="46"/>
  <c r="M1145" i="46"/>
  <c r="N1145" i="46"/>
  <c r="O1145" i="46"/>
  <c r="P1145" i="46"/>
  <c r="Q1145" i="46"/>
  <c r="R1145" i="46"/>
  <c r="S1145" i="46"/>
  <c r="T1145" i="46"/>
  <c r="U1145" i="46"/>
  <c r="B1146" i="46"/>
  <c r="C1146" i="46"/>
  <c r="D1146" i="46"/>
  <c r="E1146" i="46"/>
  <c r="F1146" i="46"/>
  <c r="G1146" i="46"/>
  <c r="H1146" i="46"/>
  <c r="I1146" i="46"/>
  <c r="J1146" i="46"/>
  <c r="K1146" i="46"/>
  <c r="L1146" i="46"/>
  <c r="M1146" i="46"/>
  <c r="N1146" i="46"/>
  <c r="O1146" i="46"/>
  <c r="P1146" i="46"/>
  <c r="Q1146" i="46"/>
  <c r="R1146" i="46"/>
  <c r="S1146" i="46"/>
  <c r="T1146" i="46"/>
  <c r="U1146" i="46"/>
  <c r="B1147" i="46"/>
  <c r="C1147" i="46"/>
  <c r="D1147" i="46"/>
  <c r="E1147" i="46"/>
  <c r="F1147" i="46"/>
  <c r="G1147" i="46"/>
  <c r="H1147" i="46"/>
  <c r="I1147" i="46"/>
  <c r="J1147" i="46"/>
  <c r="K1147" i="46"/>
  <c r="L1147" i="46"/>
  <c r="M1147" i="46"/>
  <c r="N1147" i="46"/>
  <c r="O1147" i="46"/>
  <c r="P1147" i="46"/>
  <c r="Q1147" i="46"/>
  <c r="R1147" i="46"/>
  <c r="S1147" i="46"/>
  <c r="T1147" i="46"/>
  <c r="U1147" i="46"/>
  <c r="B1148" i="46"/>
  <c r="C1148" i="46"/>
  <c r="D1148" i="46"/>
  <c r="E1148" i="46"/>
  <c r="F1148" i="46"/>
  <c r="G1148" i="46"/>
  <c r="H1148" i="46"/>
  <c r="I1148" i="46"/>
  <c r="J1148" i="46"/>
  <c r="K1148" i="46"/>
  <c r="L1148" i="46"/>
  <c r="M1148" i="46"/>
  <c r="N1148" i="46"/>
  <c r="O1148" i="46"/>
  <c r="P1148" i="46"/>
  <c r="Q1148" i="46"/>
  <c r="R1148" i="46"/>
  <c r="S1148" i="46"/>
  <c r="T1148" i="46"/>
  <c r="U1148" i="46"/>
  <c r="B1149" i="46"/>
  <c r="C1149" i="46"/>
  <c r="D1149" i="46"/>
  <c r="E1149" i="46"/>
  <c r="F1149" i="46"/>
  <c r="G1149" i="46"/>
  <c r="H1149" i="46"/>
  <c r="I1149" i="46"/>
  <c r="J1149" i="46"/>
  <c r="K1149" i="46"/>
  <c r="L1149" i="46"/>
  <c r="M1149" i="46"/>
  <c r="N1149" i="46"/>
  <c r="O1149" i="46"/>
  <c r="P1149" i="46"/>
  <c r="Q1149" i="46"/>
  <c r="R1149" i="46"/>
  <c r="S1149" i="46"/>
  <c r="T1149" i="46"/>
  <c r="U1149" i="46"/>
  <c r="B1150" i="46"/>
  <c r="C1150" i="46"/>
  <c r="D1150" i="46"/>
  <c r="E1150" i="46"/>
  <c r="F1150" i="46"/>
  <c r="G1150" i="46"/>
  <c r="H1150" i="46"/>
  <c r="I1150" i="46"/>
  <c r="J1150" i="46"/>
  <c r="K1150" i="46"/>
  <c r="L1150" i="46"/>
  <c r="M1150" i="46"/>
  <c r="N1150" i="46"/>
  <c r="O1150" i="46"/>
  <c r="P1150" i="46"/>
  <c r="Q1150" i="46"/>
  <c r="R1150" i="46"/>
  <c r="S1150" i="46"/>
  <c r="T1150" i="46"/>
  <c r="U1150" i="46"/>
  <c r="B1151" i="46"/>
  <c r="C1151" i="46"/>
  <c r="D1151" i="46"/>
  <c r="E1151" i="46"/>
  <c r="F1151" i="46"/>
  <c r="G1151" i="46"/>
  <c r="H1151" i="46"/>
  <c r="I1151" i="46"/>
  <c r="J1151" i="46"/>
  <c r="K1151" i="46"/>
  <c r="L1151" i="46"/>
  <c r="M1151" i="46"/>
  <c r="N1151" i="46"/>
  <c r="O1151" i="46"/>
  <c r="P1151" i="46"/>
  <c r="Q1151" i="46"/>
  <c r="R1151" i="46"/>
  <c r="S1151" i="46"/>
  <c r="T1151" i="46"/>
  <c r="U1151" i="46"/>
  <c r="B1152" i="46"/>
  <c r="C1152" i="46"/>
  <c r="D1152" i="46"/>
  <c r="E1152" i="46"/>
  <c r="F1152" i="46"/>
  <c r="G1152" i="46"/>
  <c r="H1152" i="46"/>
  <c r="I1152" i="46"/>
  <c r="J1152" i="46"/>
  <c r="K1152" i="46"/>
  <c r="L1152" i="46"/>
  <c r="M1152" i="46"/>
  <c r="N1152" i="46"/>
  <c r="O1152" i="46"/>
  <c r="P1152" i="46"/>
  <c r="Q1152" i="46"/>
  <c r="R1152" i="46"/>
  <c r="S1152" i="46"/>
  <c r="T1152" i="46"/>
  <c r="U1152" i="46"/>
  <c r="B1153" i="46"/>
  <c r="C1153" i="46"/>
  <c r="D1153" i="46"/>
  <c r="E1153" i="46"/>
  <c r="F1153" i="46"/>
  <c r="G1153" i="46"/>
  <c r="H1153" i="46"/>
  <c r="I1153" i="46"/>
  <c r="J1153" i="46"/>
  <c r="K1153" i="46"/>
  <c r="L1153" i="46"/>
  <c r="M1153" i="46"/>
  <c r="N1153" i="46"/>
  <c r="O1153" i="46"/>
  <c r="P1153" i="46"/>
  <c r="Q1153" i="46"/>
  <c r="R1153" i="46"/>
  <c r="S1153" i="46"/>
  <c r="T1153" i="46"/>
  <c r="U1153" i="46"/>
  <c r="B1154" i="46"/>
  <c r="C1154" i="46"/>
  <c r="D1154" i="46"/>
  <c r="E1154" i="46"/>
  <c r="F1154" i="46"/>
  <c r="G1154" i="46"/>
  <c r="H1154" i="46"/>
  <c r="I1154" i="46"/>
  <c r="J1154" i="46"/>
  <c r="K1154" i="46"/>
  <c r="L1154" i="46"/>
  <c r="M1154" i="46"/>
  <c r="N1154" i="46"/>
  <c r="O1154" i="46"/>
  <c r="P1154" i="46"/>
  <c r="Q1154" i="46"/>
  <c r="R1154" i="46"/>
  <c r="S1154" i="46"/>
  <c r="T1154" i="46"/>
  <c r="U1154" i="46"/>
  <c r="B1155" i="46"/>
  <c r="C1155" i="46"/>
  <c r="D1155" i="46"/>
  <c r="E1155" i="46"/>
  <c r="F1155" i="46"/>
  <c r="G1155" i="46"/>
  <c r="H1155" i="46"/>
  <c r="I1155" i="46"/>
  <c r="J1155" i="46"/>
  <c r="K1155" i="46"/>
  <c r="L1155" i="46"/>
  <c r="M1155" i="46"/>
  <c r="N1155" i="46"/>
  <c r="O1155" i="46"/>
  <c r="P1155" i="46"/>
  <c r="Q1155" i="46"/>
  <c r="R1155" i="46"/>
  <c r="S1155" i="46"/>
  <c r="T1155" i="46"/>
  <c r="U1155" i="46"/>
  <c r="B1156" i="46"/>
  <c r="C1156" i="46"/>
  <c r="D1156" i="46"/>
  <c r="E1156" i="46"/>
  <c r="F1156" i="46"/>
  <c r="G1156" i="46"/>
  <c r="H1156" i="46"/>
  <c r="I1156" i="46"/>
  <c r="J1156" i="46"/>
  <c r="K1156" i="46"/>
  <c r="L1156" i="46"/>
  <c r="M1156" i="46"/>
  <c r="N1156" i="46"/>
  <c r="O1156" i="46"/>
  <c r="P1156" i="46"/>
  <c r="Q1156" i="46"/>
  <c r="R1156" i="46"/>
  <c r="S1156" i="46"/>
  <c r="T1156" i="46"/>
  <c r="U1156" i="46"/>
  <c r="B1157" i="46"/>
  <c r="C1157" i="46"/>
  <c r="D1157" i="46"/>
  <c r="E1157" i="46"/>
  <c r="F1157" i="46"/>
  <c r="G1157" i="46"/>
  <c r="H1157" i="46"/>
  <c r="I1157" i="46"/>
  <c r="J1157" i="46"/>
  <c r="K1157" i="46"/>
  <c r="L1157" i="46"/>
  <c r="M1157" i="46"/>
  <c r="N1157" i="46"/>
  <c r="O1157" i="46"/>
  <c r="P1157" i="46"/>
  <c r="Q1157" i="46"/>
  <c r="R1157" i="46"/>
  <c r="S1157" i="46"/>
  <c r="T1157" i="46"/>
  <c r="U1157" i="46"/>
  <c r="B1158" i="46"/>
  <c r="C1158" i="46"/>
  <c r="D1158" i="46"/>
  <c r="E1158" i="46"/>
  <c r="F1158" i="46"/>
  <c r="G1158" i="46"/>
  <c r="H1158" i="46"/>
  <c r="I1158" i="46"/>
  <c r="J1158" i="46"/>
  <c r="K1158" i="46"/>
  <c r="L1158" i="46"/>
  <c r="M1158" i="46"/>
  <c r="N1158" i="46"/>
  <c r="O1158" i="46"/>
  <c r="P1158" i="46"/>
  <c r="Q1158" i="46"/>
  <c r="R1158" i="46"/>
  <c r="S1158" i="46"/>
  <c r="T1158" i="46"/>
  <c r="U1158" i="46"/>
  <c r="B1159" i="46"/>
  <c r="C1159" i="46"/>
  <c r="D1159" i="46"/>
  <c r="E1159" i="46"/>
  <c r="F1159" i="46"/>
  <c r="G1159" i="46"/>
  <c r="H1159" i="46"/>
  <c r="I1159" i="46"/>
  <c r="J1159" i="46"/>
  <c r="K1159" i="46"/>
  <c r="L1159" i="46"/>
  <c r="M1159" i="46"/>
  <c r="N1159" i="46"/>
  <c r="O1159" i="46"/>
  <c r="P1159" i="46"/>
  <c r="Q1159" i="46"/>
  <c r="R1159" i="46"/>
  <c r="S1159" i="46"/>
  <c r="T1159" i="46"/>
  <c r="U1159" i="46"/>
  <c r="B1160" i="46"/>
  <c r="C1160" i="46"/>
  <c r="D1160" i="46"/>
  <c r="E1160" i="46"/>
  <c r="F1160" i="46"/>
  <c r="G1160" i="46"/>
  <c r="H1160" i="46"/>
  <c r="I1160" i="46"/>
  <c r="J1160" i="46"/>
  <c r="K1160" i="46"/>
  <c r="L1160" i="46"/>
  <c r="M1160" i="46"/>
  <c r="N1160" i="46"/>
  <c r="O1160" i="46"/>
  <c r="P1160" i="46"/>
  <c r="Q1160" i="46"/>
  <c r="R1160" i="46"/>
  <c r="S1160" i="46"/>
  <c r="T1160" i="46"/>
  <c r="U1160" i="46"/>
  <c r="B1161" i="46"/>
  <c r="C1161" i="46"/>
  <c r="D1161" i="46"/>
  <c r="E1161" i="46"/>
  <c r="F1161" i="46"/>
  <c r="G1161" i="46"/>
  <c r="H1161" i="46"/>
  <c r="I1161" i="46"/>
  <c r="J1161" i="46"/>
  <c r="K1161" i="46"/>
  <c r="L1161" i="46"/>
  <c r="M1161" i="46"/>
  <c r="N1161" i="46"/>
  <c r="O1161" i="46"/>
  <c r="P1161" i="46"/>
  <c r="Q1161" i="46"/>
  <c r="R1161" i="46"/>
  <c r="S1161" i="46"/>
  <c r="T1161" i="46"/>
  <c r="U1161" i="46"/>
  <c r="B1162" i="46"/>
  <c r="C1162" i="46"/>
  <c r="D1162" i="46"/>
  <c r="E1162" i="46"/>
  <c r="F1162" i="46"/>
  <c r="G1162" i="46"/>
  <c r="H1162" i="46"/>
  <c r="I1162" i="46"/>
  <c r="J1162" i="46"/>
  <c r="K1162" i="46"/>
  <c r="L1162" i="46"/>
  <c r="M1162" i="46"/>
  <c r="N1162" i="46"/>
  <c r="O1162" i="46"/>
  <c r="P1162" i="46"/>
  <c r="Q1162" i="46"/>
  <c r="R1162" i="46"/>
  <c r="S1162" i="46"/>
  <c r="T1162" i="46"/>
  <c r="U1162" i="46"/>
  <c r="B1163" i="46"/>
  <c r="C1163" i="46"/>
  <c r="D1163" i="46"/>
  <c r="E1163" i="46"/>
  <c r="F1163" i="46"/>
  <c r="G1163" i="46"/>
  <c r="H1163" i="46"/>
  <c r="I1163" i="46"/>
  <c r="J1163" i="46"/>
  <c r="K1163" i="46"/>
  <c r="L1163" i="46"/>
  <c r="M1163" i="46"/>
  <c r="N1163" i="46"/>
  <c r="O1163" i="46"/>
  <c r="P1163" i="46"/>
  <c r="Q1163" i="46"/>
  <c r="R1163" i="46"/>
  <c r="S1163" i="46"/>
  <c r="T1163" i="46"/>
  <c r="U1163" i="46"/>
  <c r="B1164" i="46"/>
  <c r="C1164" i="46"/>
  <c r="D1164" i="46"/>
  <c r="E1164" i="46"/>
  <c r="F1164" i="46"/>
  <c r="G1164" i="46"/>
  <c r="H1164" i="46"/>
  <c r="I1164" i="46"/>
  <c r="J1164" i="46"/>
  <c r="K1164" i="46"/>
  <c r="L1164" i="46"/>
  <c r="M1164" i="46"/>
  <c r="N1164" i="46"/>
  <c r="O1164" i="46"/>
  <c r="P1164" i="46"/>
  <c r="Q1164" i="46"/>
  <c r="R1164" i="46"/>
  <c r="S1164" i="46"/>
  <c r="T1164" i="46"/>
  <c r="U1164" i="46"/>
  <c r="B1165" i="46"/>
  <c r="C1165" i="46"/>
  <c r="D1165" i="46"/>
  <c r="E1165" i="46"/>
  <c r="F1165" i="46"/>
  <c r="G1165" i="46"/>
  <c r="H1165" i="46"/>
  <c r="I1165" i="46"/>
  <c r="J1165" i="46"/>
  <c r="K1165" i="46"/>
  <c r="L1165" i="46"/>
  <c r="M1165" i="46"/>
  <c r="N1165" i="46"/>
  <c r="O1165" i="46"/>
  <c r="P1165" i="46"/>
  <c r="Q1165" i="46"/>
  <c r="R1165" i="46"/>
  <c r="S1165" i="46"/>
  <c r="T1165" i="46"/>
  <c r="U1165" i="46"/>
  <c r="B1166" i="46"/>
  <c r="C1166" i="46"/>
  <c r="D1166" i="46"/>
  <c r="E1166" i="46"/>
  <c r="F1166" i="46"/>
  <c r="G1166" i="46"/>
  <c r="H1166" i="46"/>
  <c r="I1166" i="46"/>
  <c r="J1166" i="46"/>
  <c r="K1166" i="46"/>
  <c r="L1166" i="46"/>
  <c r="M1166" i="46"/>
  <c r="N1166" i="46"/>
  <c r="O1166" i="46"/>
  <c r="P1166" i="46"/>
  <c r="Q1166" i="46"/>
  <c r="R1166" i="46"/>
  <c r="S1166" i="46"/>
  <c r="T1166" i="46"/>
  <c r="U1166" i="46"/>
  <c r="B1167" i="46"/>
  <c r="C1167" i="46"/>
  <c r="D1167" i="46"/>
  <c r="E1167" i="46"/>
  <c r="F1167" i="46"/>
  <c r="G1167" i="46"/>
  <c r="H1167" i="46"/>
  <c r="I1167" i="46"/>
  <c r="J1167" i="46"/>
  <c r="K1167" i="46"/>
  <c r="L1167" i="46"/>
  <c r="M1167" i="46"/>
  <c r="N1167" i="46"/>
  <c r="O1167" i="46"/>
  <c r="P1167" i="46"/>
  <c r="Q1167" i="46"/>
  <c r="R1167" i="46"/>
  <c r="S1167" i="46"/>
  <c r="T1167" i="46"/>
  <c r="U1167" i="46"/>
  <c r="B1168" i="46"/>
  <c r="C1168" i="46"/>
  <c r="D1168" i="46"/>
  <c r="E1168" i="46"/>
  <c r="F1168" i="46"/>
  <c r="G1168" i="46"/>
  <c r="H1168" i="46"/>
  <c r="I1168" i="46"/>
  <c r="J1168" i="46"/>
  <c r="K1168" i="46"/>
  <c r="L1168" i="46"/>
  <c r="M1168" i="46"/>
  <c r="N1168" i="46"/>
  <c r="O1168" i="46"/>
  <c r="P1168" i="46"/>
  <c r="Q1168" i="46"/>
  <c r="R1168" i="46"/>
  <c r="S1168" i="46"/>
  <c r="T1168" i="46"/>
  <c r="U1168" i="46"/>
  <c r="B1169" i="46"/>
  <c r="C1169" i="46"/>
  <c r="D1169" i="46"/>
  <c r="E1169" i="46"/>
  <c r="F1169" i="46"/>
  <c r="G1169" i="46"/>
  <c r="H1169" i="46"/>
  <c r="I1169" i="46"/>
  <c r="J1169" i="46"/>
  <c r="K1169" i="46"/>
  <c r="L1169" i="46"/>
  <c r="M1169" i="46"/>
  <c r="N1169" i="46"/>
  <c r="O1169" i="46"/>
  <c r="P1169" i="46"/>
  <c r="Q1169" i="46"/>
  <c r="R1169" i="46"/>
  <c r="S1169" i="46"/>
  <c r="T1169" i="46"/>
  <c r="U1169" i="46"/>
  <c r="B1170" i="46"/>
  <c r="C1170" i="46"/>
  <c r="D1170" i="46"/>
  <c r="E1170" i="46"/>
  <c r="F1170" i="46"/>
  <c r="G1170" i="46"/>
  <c r="H1170" i="46"/>
  <c r="I1170" i="46"/>
  <c r="J1170" i="46"/>
  <c r="K1170" i="46"/>
  <c r="L1170" i="46"/>
  <c r="M1170" i="46"/>
  <c r="N1170" i="46"/>
  <c r="O1170" i="46"/>
  <c r="P1170" i="46"/>
  <c r="Q1170" i="46"/>
  <c r="R1170" i="46"/>
  <c r="S1170" i="46"/>
  <c r="T1170" i="46"/>
  <c r="U1170" i="46"/>
  <c r="B1171" i="46"/>
  <c r="C1171" i="46"/>
  <c r="D1171" i="46"/>
  <c r="E1171" i="46"/>
  <c r="F1171" i="46"/>
  <c r="G1171" i="46"/>
  <c r="H1171" i="46"/>
  <c r="I1171" i="46"/>
  <c r="J1171" i="46"/>
  <c r="K1171" i="46"/>
  <c r="L1171" i="46"/>
  <c r="M1171" i="46"/>
  <c r="N1171" i="46"/>
  <c r="O1171" i="46"/>
  <c r="P1171" i="46"/>
  <c r="Q1171" i="46"/>
  <c r="R1171" i="46"/>
  <c r="S1171" i="46"/>
  <c r="T1171" i="46"/>
  <c r="U1171" i="46"/>
  <c r="B1172" i="46"/>
  <c r="C1172" i="46"/>
  <c r="D1172" i="46"/>
  <c r="E1172" i="46"/>
  <c r="F1172" i="46"/>
  <c r="G1172" i="46"/>
  <c r="H1172" i="46"/>
  <c r="I1172" i="46"/>
  <c r="J1172" i="46"/>
  <c r="K1172" i="46"/>
  <c r="L1172" i="46"/>
  <c r="M1172" i="46"/>
  <c r="N1172" i="46"/>
  <c r="O1172" i="46"/>
  <c r="P1172" i="46"/>
  <c r="Q1172" i="46"/>
  <c r="R1172" i="46"/>
  <c r="S1172" i="46"/>
  <c r="T1172" i="46"/>
  <c r="U1172" i="46"/>
  <c r="B1173" i="46"/>
  <c r="C1173" i="46"/>
  <c r="D1173" i="46"/>
  <c r="E1173" i="46"/>
  <c r="F1173" i="46"/>
  <c r="G1173" i="46"/>
  <c r="H1173" i="46"/>
  <c r="I1173" i="46"/>
  <c r="J1173" i="46"/>
  <c r="K1173" i="46"/>
  <c r="L1173" i="46"/>
  <c r="M1173" i="46"/>
  <c r="N1173" i="46"/>
  <c r="O1173" i="46"/>
  <c r="P1173" i="46"/>
  <c r="Q1173" i="46"/>
  <c r="R1173" i="46"/>
  <c r="S1173" i="46"/>
  <c r="T1173" i="46"/>
  <c r="U1173" i="46"/>
  <c r="B1174" i="46"/>
  <c r="C1174" i="46"/>
  <c r="D1174" i="46"/>
  <c r="E1174" i="46"/>
  <c r="F1174" i="46"/>
  <c r="G1174" i="46"/>
  <c r="H1174" i="46"/>
  <c r="I1174" i="46"/>
  <c r="J1174" i="46"/>
  <c r="K1174" i="46"/>
  <c r="L1174" i="46"/>
  <c r="M1174" i="46"/>
  <c r="N1174" i="46"/>
  <c r="O1174" i="46"/>
  <c r="P1174" i="46"/>
  <c r="Q1174" i="46"/>
  <c r="R1174" i="46"/>
  <c r="S1174" i="46"/>
  <c r="T1174" i="46"/>
  <c r="U1174" i="46"/>
  <c r="B1175" i="46"/>
  <c r="C1175" i="46"/>
  <c r="D1175" i="46"/>
  <c r="E1175" i="46"/>
  <c r="F1175" i="46"/>
  <c r="G1175" i="46"/>
  <c r="H1175" i="46"/>
  <c r="I1175" i="46"/>
  <c r="J1175" i="46"/>
  <c r="K1175" i="46"/>
  <c r="L1175" i="46"/>
  <c r="M1175" i="46"/>
  <c r="N1175" i="46"/>
  <c r="O1175" i="46"/>
  <c r="P1175" i="46"/>
  <c r="Q1175" i="46"/>
  <c r="R1175" i="46"/>
  <c r="S1175" i="46"/>
  <c r="T1175" i="46"/>
  <c r="U1175" i="46"/>
  <c r="B1176" i="46"/>
  <c r="C1176" i="46"/>
  <c r="D1176" i="46"/>
  <c r="E1176" i="46"/>
  <c r="F1176" i="46"/>
  <c r="G1176" i="46"/>
  <c r="H1176" i="46"/>
  <c r="I1176" i="46"/>
  <c r="J1176" i="46"/>
  <c r="K1176" i="46"/>
  <c r="L1176" i="46"/>
  <c r="M1176" i="46"/>
  <c r="N1176" i="46"/>
  <c r="O1176" i="46"/>
  <c r="P1176" i="46"/>
  <c r="Q1176" i="46"/>
  <c r="R1176" i="46"/>
  <c r="S1176" i="46"/>
  <c r="T1176" i="46"/>
  <c r="U1176" i="46"/>
  <c r="B1177" i="46"/>
  <c r="C1177" i="46"/>
  <c r="D1177" i="46"/>
  <c r="E1177" i="46"/>
  <c r="F1177" i="46"/>
  <c r="G1177" i="46"/>
  <c r="H1177" i="46"/>
  <c r="I1177" i="46"/>
  <c r="J1177" i="46"/>
  <c r="K1177" i="46"/>
  <c r="L1177" i="46"/>
  <c r="M1177" i="46"/>
  <c r="N1177" i="46"/>
  <c r="O1177" i="46"/>
  <c r="P1177" i="46"/>
  <c r="Q1177" i="46"/>
  <c r="R1177" i="46"/>
  <c r="S1177" i="46"/>
  <c r="T1177" i="46"/>
  <c r="U1177" i="46"/>
  <c r="B1178" i="46"/>
  <c r="C1178" i="46"/>
  <c r="D1178" i="46"/>
  <c r="E1178" i="46"/>
  <c r="F1178" i="46"/>
  <c r="G1178" i="46"/>
  <c r="H1178" i="46"/>
  <c r="I1178" i="46"/>
  <c r="J1178" i="46"/>
  <c r="K1178" i="46"/>
  <c r="L1178" i="46"/>
  <c r="M1178" i="46"/>
  <c r="N1178" i="46"/>
  <c r="O1178" i="46"/>
  <c r="P1178" i="46"/>
  <c r="Q1178" i="46"/>
  <c r="R1178" i="46"/>
  <c r="S1178" i="46"/>
  <c r="T1178" i="46"/>
  <c r="U1178" i="46"/>
  <c r="B1179" i="46"/>
  <c r="C1179" i="46"/>
  <c r="D1179" i="46"/>
  <c r="E1179" i="46"/>
  <c r="F1179" i="46"/>
  <c r="G1179" i="46"/>
  <c r="H1179" i="46"/>
  <c r="I1179" i="46"/>
  <c r="J1179" i="46"/>
  <c r="K1179" i="46"/>
  <c r="L1179" i="46"/>
  <c r="M1179" i="46"/>
  <c r="N1179" i="46"/>
  <c r="O1179" i="46"/>
  <c r="P1179" i="46"/>
  <c r="Q1179" i="46"/>
  <c r="R1179" i="46"/>
  <c r="S1179" i="46"/>
  <c r="T1179" i="46"/>
  <c r="U1179" i="46"/>
  <c r="B1180" i="46"/>
  <c r="C1180" i="46"/>
  <c r="D1180" i="46"/>
  <c r="E1180" i="46"/>
  <c r="F1180" i="46"/>
  <c r="G1180" i="46"/>
  <c r="H1180" i="46"/>
  <c r="I1180" i="46"/>
  <c r="J1180" i="46"/>
  <c r="K1180" i="46"/>
  <c r="L1180" i="46"/>
  <c r="M1180" i="46"/>
  <c r="N1180" i="46"/>
  <c r="O1180" i="46"/>
  <c r="P1180" i="46"/>
  <c r="Q1180" i="46"/>
  <c r="R1180" i="46"/>
  <c r="S1180" i="46"/>
  <c r="T1180" i="46"/>
  <c r="U1180" i="46"/>
  <c r="B1181" i="46"/>
  <c r="C1181" i="46"/>
  <c r="D1181" i="46"/>
  <c r="E1181" i="46"/>
  <c r="F1181" i="46"/>
  <c r="G1181" i="46"/>
  <c r="H1181" i="46"/>
  <c r="I1181" i="46"/>
  <c r="J1181" i="46"/>
  <c r="K1181" i="46"/>
  <c r="L1181" i="46"/>
  <c r="M1181" i="46"/>
  <c r="N1181" i="46"/>
  <c r="O1181" i="46"/>
  <c r="P1181" i="46"/>
  <c r="Q1181" i="46"/>
  <c r="R1181" i="46"/>
  <c r="S1181" i="46"/>
  <c r="T1181" i="46"/>
  <c r="U1181" i="46"/>
  <c r="B1182" i="46"/>
  <c r="C1182" i="46"/>
  <c r="D1182" i="46"/>
  <c r="E1182" i="46"/>
  <c r="F1182" i="46"/>
  <c r="G1182" i="46"/>
  <c r="H1182" i="46"/>
  <c r="I1182" i="46"/>
  <c r="J1182" i="46"/>
  <c r="K1182" i="46"/>
  <c r="L1182" i="46"/>
  <c r="M1182" i="46"/>
  <c r="N1182" i="46"/>
  <c r="O1182" i="46"/>
  <c r="P1182" i="46"/>
  <c r="Q1182" i="46"/>
  <c r="R1182" i="46"/>
  <c r="S1182" i="46"/>
  <c r="T1182" i="46"/>
  <c r="U1182" i="46"/>
  <c r="B1183" i="46"/>
  <c r="C1183" i="46"/>
  <c r="D1183" i="46"/>
  <c r="E1183" i="46"/>
  <c r="F1183" i="46"/>
  <c r="G1183" i="46"/>
  <c r="H1183" i="46"/>
  <c r="I1183" i="46"/>
  <c r="J1183" i="46"/>
  <c r="K1183" i="46"/>
  <c r="L1183" i="46"/>
  <c r="M1183" i="46"/>
  <c r="N1183" i="46"/>
  <c r="O1183" i="46"/>
  <c r="P1183" i="46"/>
  <c r="Q1183" i="46"/>
  <c r="R1183" i="46"/>
  <c r="S1183" i="46"/>
  <c r="T1183" i="46"/>
  <c r="U1183" i="46"/>
  <c r="B1184" i="46"/>
  <c r="C1184" i="46"/>
  <c r="D1184" i="46"/>
  <c r="E1184" i="46"/>
  <c r="F1184" i="46"/>
  <c r="G1184" i="46"/>
  <c r="H1184" i="46"/>
  <c r="I1184" i="46"/>
  <c r="J1184" i="46"/>
  <c r="K1184" i="46"/>
  <c r="L1184" i="46"/>
  <c r="M1184" i="46"/>
  <c r="N1184" i="46"/>
  <c r="O1184" i="46"/>
  <c r="P1184" i="46"/>
  <c r="Q1184" i="46"/>
  <c r="R1184" i="46"/>
  <c r="S1184" i="46"/>
  <c r="T1184" i="46"/>
  <c r="U1184" i="46"/>
  <c r="B1185" i="46"/>
  <c r="C1185" i="46"/>
  <c r="D1185" i="46"/>
  <c r="E1185" i="46"/>
  <c r="F1185" i="46"/>
  <c r="G1185" i="46"/>
  <c r="H1185" i="46"/>
  <c r="I1185" i="46"/>
  <c r="J1185" i="46"/>
  <c r="K1185" i="46"/>
  <c r="L1185" i="46"/>
  <c r="M1185" i="46"/>
  <c r="N1185" i="46"/>
  <c r="O1185" i="46"/>
  <c r="P1185" i="46"/>
  <c r="Q1185" i="46"/>
  <c r="R1185" i="46"/>
  <c r="S1185" i="46"/>
  <c r="T1185" i="46"/>
  <c r="U1185" i="46"/>
  <c r="B1186" i="46"/>
  <c r="C1186" i="46"/>
  <c r="D1186" i="46"/>
  <c r="E1186" i="46"/>
  <c r="F1186" i="46"/>
  <c r="G1186" i="46"/>
  <c r="H1186" i="46"/>
  <c r="I1186" i="46"/>
  <c r="J1186" i="46"/>
  <c r="K1186" i="46"/>
  <c r="L1186" i="46"/>
  <c r="M1186" i="46"/>
  <c r="N1186" i="46"/>
  <c r="O1186" i="46"/>
  <c r="P1186" i="46"/>
  <c r="Q1186" i="46"/>
  <c r="R1186" i="46"/>
  <c r="S1186" i="46"/>
  <c r="T1186" i="46"/>
  <c r="U1186" i="46"/>
  <c r="B1187" i="46"/>
  <c r="C1187" i="46"/>
  <c r="D1187" i="46"/>
  <c r="E1187" i="46"/>
  <c r="F1187" i="46"/>
  <c r="G1187" i="46"/>
  <c r="H1187" i="46"/>
  <c r="I1187" i="46"/>
  <c r="J1187" i="46"/>
  <c r="K1187" i="46"/>
  <c r="L1187" i="46"/>
  <c r="M1187" i="46"/>
  <c r="N1187" i="46"/>
  <c r="O1187" i="46"/>
  <c r="P1187" i="46"/>
  <c r="Q1187" i="46"/>
  <c r="R1187" i="46"/>
  <c r="S1187" i="46"/>
  <c r="T1187" i="46"/>
  <c r="U1187" i="46"/>
  <c r="B1188" i="46"/>
  <c r="C1188" i="46"/>
  <c r="D1188" i="46"/>
  <c r="E1188" i="46"/>
  <c r="F1188" i="46"/>
  <c r="G1188" i="46"/>
  <c r="H1188" i="46"/>
  <c r="I1188" i="46"/>
  <c r="J1188" i="46"/>
  <c r="K1188" i="46"/>
  <c r="L1188" i="46"/>
  <c r="M1188" i="46"/>
  <c r="N1188" i="46"/>
  <c r="O1188" i="46"/>
  <c r="P1188" i="46"/>
  <c r="Q1188" i="46"/>
  <c r="R1188" i="46"/>
  <c r="S1188" i="46"/>
  <c r="T1188" i="46"/>
  <c r="U1188" i="46"/>
  <c r="B1189" i="46"/>
  <c r="C1189" i="46"/>
  <c r="D1189" i="46"/>
  <c r="E1189" i="46"/>
  <c r="F1189" i="46"/>
  <c r="G1189" i="46"/>
  <c r="H1189" i="46"/>
  <c r="I1189" i="46"/>
  <c r="J1189" i="46"/>
  <c r="K1189" i="46"/>
  <c r="L1189" i="46"/>
  <c r="M1189" i="46"/>
  <c r="N1189" i="46"/>
  <c r="O1189" i="46"/>
  <c r="P1189" i="46"/>
  <c r="Q1189" i="46"/>
  <c r="R1189" i="46"/>
  <c r="S1189" i="46"/>
  <c r="T1189" i="46"/>
  <c r="U1189" i="46"/>
  <c r="B1190" i="46"/>
  <c r="C1190" i="46"/>
  <c r="D1190" i="46"/>
  <c r="E1190" i="46"/>
  <c r="F1190" i="46"/>
  <c r="G1190" i="46"/>
  <c r="H1190" i="46"/>
  <c r="I1190" i="46"/>
  <c r="J1190" i="46"/>
  <c r="K1190" i="46"/>
  <c r="L1190" i="46"/>
  <c r="M1190" i="46"/>
  <c r="N1190" i="46"/>
  <c r="O1190" i="46"/>
  <c r="P1190" i="46"/>
  <c r="Q1190" i="46"/>
  <c r="R1190" i="46"/>
  <c r="S1190" i="46"/>
  <c r="T1190" i="46"/>
  <c r="U1190" i="46"/>
  <c r="B1191" i="46"/>
  <c r="C1191" i="46"/>
  <c r="D1191" i="46"/>
  <c r="E1191" i="46"/>
  <c r="F1191" i="46"/>
  <c r="G1191" i="46"/>
  <c r="H1191" i="46"/>
  <c r="I1191" i="46"/>
  <c r="J1191" i="46"/>
  <c r="K1191" i="46"/>
  <c r="L1191" i="46"/>
  <c r="M1191" i="46"/>
  <c r="N1191" i="46"/>
  <c r="O1191" i="46"/>
  <c r="P1191" i="46"/>
  <c r="Q1191" i="46"/>
  <c r="R1191" i="46"/>
  <c r="S1191" i="46"/>
  <c r="T1191" i="46"/>
  <c r="U1191" i="46"/>
  <c r="B1192" i="46"/>
  <c r="C1192" i="46"/>
  <c r="D1192" i="46"/>
  <c r="E1192" i="46"/>
  <c r="F1192" i="46"/>
  <c r="G1192" i="46"/>
  <c r="H1192" i="46"/>
  <c r="I1192" i="46"/>
  <c r="J1192" i="46"/>
  <c r="K1192" i="46"/>
  <c r="L1192" i="46"/>
  <c r="M1192" i="46"/>
  <c r="N1192" i="46"/>
  <c r="O1192" i="46"/>
  <c r="P1192" i="46"/>
  <c r="Q1192" i="46"/>
  <c r="R1192" i="46"/>
  <c r="S1192" i="46"/>
  <c r="T1192" i="46"/>
  <c r="U1192" i="46"/>
  <c r="B1193" i="46"/>
  <c r="C1193" i="46"/>
  <c r="D1193" i="46"/>
  <c r="E1193" i="46"/>
  <c r="F1193" i="46"/>
  <c r="G1193" i="46"/>
  <c r="H1193" i="46"/>
  <c r="I1193" i="46"/>
  <c r="J1193" i="46"/>
  <c r="K1193" i="46"/>
  <c r="L1193" i="46"/>
  <c r="M1193" i="46"/>
  <c r="N1193" i="46"/>
  <c r="O1193" i="46"/>
  <c r="P1193" i="46"/>
  <c r="Q1193" i="46"/>
  <c r="R1193" i="46"/>
  <c r="S1193" i="46"/>
  <c r="T1193" i="46"/>
  <c r="U1193" i="46"/>
  <c r="B1194" i="46"/>
  <c r="C1194" i="46"/>
  <c r="D1194" i="46"/>
  <c r="E1194" i="46"/>
  <c r="F1194" i="46"/>
  <c r="G1194" i="46"/>
  <c r="H1194" i="46"/>
  <c r="I1194" i="46"/>
  <c r="J1194" i="46"/>
  <c r="K1194" i="46"/>
  <c r="L1194" i="46"/>
  <c r="M1194" i="46"/>
  <c r="N1194" i="46"/>
  <c r="O1194" i="46"/>
  <c r="P1194" i="46"/>
  <c r="Q1194" i="46"/>
  <c r="R1194" i="46"/>
  <c r="S1194" i="46"/>
  <c r="T1194" i="46"/>
  <c r="U1194" i="46"/>
  <c r="B1195" i="46"/>
  <c r="C1195" i="46"/>
  <c r="D1195" i="46"/>
  <c r="E1195" i="46"/>
  <c r="F1195" i="46"/>
  <c r="G1195" i="46"/>
  <c r="H1195" i="46"/>
  <c r="I1195" i="46"/>
  <c r="J1195" i="46"/>
  <c r="K1195" i="46"/>
  <c r="L1195" i="46"/>
  <c r="M1195" i="46"/>
  <c r="N1195" i="46"/>
  <c r="O1195" i="46"/>
  <c r="P1195" i="46"/>
  <c r="Q1195" i="46"/>
  <c r="R1195" i="46"/>
  <c r="S1195" i="46"/>
  <c r="T1195" i="46"/>
  <c r="U1195" i="46"/>
  <c r="B1196" i="46"/>
  <c r="C1196" i="46"/>
  <c r="D1196" i="46"/>
  <c r="E1196" i="46"/>
  <c r="F1196" i="46"/>
  <c r="G1196" i="46"/>
  <c r="H1196" i="46"/>
  <c r="I1196" i="46"/>
  <c r="J1196" i="46"/>
  <c r="K1196" i="46"/>
  <c r="L1196" i="46"/>
  <c r="M1196" i="46"/>
  <c r="N1196" i="46"/>
  <c r="O1196" i="46"/>
  <c r="P1196" i="46"/>
  <c r="Q1196" i="46"/>
  <c r="R1196" i="46"/>
  <c r="S1196" i="46"/>
  <c r="T1196" i="46"/>
  <c r="U1196" i="46"/>
  <c r="B1197" i="46"/>
  <c r="C1197" i="46"/>
  <c r="D1197" i="46"/>
  <c r="E1197" i="46"/>
  <c r="F1197" i="46"/>
  <c r="G1197" i="46"/>
  <c r="H1197" i="46"/>
  <c r="I1197" i="46"/>
  <c r="J1197" i="46"/>
  <c r="K1197" i="46"/>
  <c r="L1197" i="46"/>
  <c r="M1197" i="46"/>
  <c r="N1197" i="46"/>
  <c r="O1197" i="46"/>
  <c r="P1197" i="46"/>
  <c r="Q1197" i="46"/>
  <c r="R1197" i="46"/>
  <c r="S1197" i="46"/>
  <c r="T1197" i="46"/>
  <c r="U1197" i="46"/>
  <c r="B1198" i="46"/>
  <c r="C1198" i="46"/>
  <c r="D1198" i="46"/>
  <c r="E1198" i="46"/>
  <c r="F1198" i="46"/>
  <c r="G1198" i="46"/>
  <c r="H1198" i="46"/>
  <c r="I1198" i="46"/>
  <c r="J1198" i="46"/>
  <c r="K1198" i="46"/>
  <c r="L1198" i="46"/>
  <c r="M1198" i="46"/>
  <c r="N1198" i="46"/>
  <c r="O1198" i="46"/>
  <c r="P1198" i="46"/>
  <c r="Q1198" i="46"/>
  <c r="R1198" i="46"/>
  <c r="S1198" i="46"/>
  <c r="T1198" i="46"/>
  <c r="U1198" i="46"/>
  <c r="B1199" i="46"/>
  <c r="C1199" i="46"/>
  <c r="D1199" i="46"/>
  <c r="E1199" i="46"/>
  <c r="F1199" i="46"/>
  <c r="G1199" i="46"/>
  <c r="H1199" i="46"/>
  <c r="I1199" i="46"/>
  <c r="J1199" i="46"/>
  <c r="K1199" i="46"/>
  <c r="L1199" i="46"/>
  <c r="M1199" i="46"/>
  <c r="N1199" i="46"/>
  <c r="O1199" i="46"/>
  <c r="P1199" i="46"/>
  <c r="Q1199" i="46"/>
  <c r="R1199" i="46"/>
  <c r="S1199" i="46"/>
  <c r="T1199" i="46"/>
  <c r="U1199" i="46"/>
  <c r="B1200" i="46"/>
  <c r="C1200" i="46"/>
  <c r="D1200" i="46"/>
  <c r="E1200" i="46"/>
  <c r="F1200" i="46"/>
  <c r="G1200" i="46"/>
  <c r="H1200" i="46"/>
  <c r="I1200" i="46"/>
  <c r="J1200" i="46"/>
  <c r="K1200" i="46"/>
  <c r="L1200" i="46"/>
  <c r="M1200" i="46"/>
  <c r="N1200" i="46"/>
  <c r="O1200" i="46"/>
  <c r="P1200" i="46"/>
  <c r="Q1200" i="46"/>
  <c r="R1200" i="46"/>
  <c r="S1200" i="46"/>
  <c r="T1200" i="46"/>
  <c r="U1200" i="46"/>
  <c r="B1201" i="46"/>
  <c r="C1201" i="46"/>
  <c r="D1201" i="46"/>
  <c r="E1201" i="46"/>
  <c r="F1201" i="46"/>
  <c r="G1201" i="46"/>
  <c r="H1201" i="46"/>
  <c r="I1201" i="46"/>
  <c r="J1201" i="46"/>
  <c r="K1201" i="46"/>
  <c r="L1201" i="46"/>
  <c r="M1201" i="46"/>
  <c r="N1201" i="46"/>
  <c r="O1201" i="46"/>
  <c r="P1201" i="46"/>
  <c r="Q1201" i="46"/>
  <c r="R1201" i="46"/>
  <c r="S1201" i="46"/>
  <c r="T1201" i="46"/>
  <c r="U1201" i="46"/>
  <c r="B1202" i="46"/>
  <c r="C1202" i="46"/>
  <c r="D1202" i="46"/>
  <c r="E1202" i="46"/>
  <c r="F1202" i="46"/>
  <c r="G1202" i="46"/>
  <c r="H1202" i="46"/>
  <c r="I1202" i="46"/>
  <c r="J1202" i="46"/>
  <c r="K1202" i="46"/>
  <c r="L1202" i="46"/>
  <c r="M1202" i="46"/>
  <c r="N1202" i="46"/>
  <c r="O1202" i="46"/>
  <c r="P1202" i="46"/>
  <c r="Q1202" i="46"/>
  <c r="R1202" i="46"/>
  <c r="S1202" i="46"/>
  <c r="T1202" i="46"/>
  <c r="U1202" i="46"/>
  <c r="B1203" i="46"/>
  <c r="C1203" i="46"/>
  <c r="D1203" i="46"/>
  <c r="E1203" i="46"/>
  <c r="F1203" i="46"/>
  <c r="G1203" i="46"/>
  <c r="H1203" i="46"/>
  <c r="I1203" i="46"/>
  <c r="J1203" i="46"/>
  <c r="K1203" i="46"/>
  <c r="L1203" i="46"/>
  <c r="M1203" i="46"/>
  <c r="N1203" i="46"/>
  <c r="O1203" i="46"/>
  <c r="P1203" i="46"/>
  <c r="Q1203" i="46"/>
  <c r="R1203" i="46"/>
  <c r="S1203" i="46"/>
  <c r="T1203" i="46"/>
  <c r="U1203" i="46"/>
  <c r="B1204" i="46"/>
  <c r="C1204" i="46"/>
  <c r="D1204" i="46"/>
  <c r="E1204" i="46"/>
  <c r="F1204" i="46"/>
  <c r="G1204" i="46"/>
  <c r="H1204" i="46"/>
  <c r="I1204" i="46"/>
  <c r="J1204" i="46"/>
  <c r="K1204" i="46"/>
  <c r="L1204" i="46"/>
  <c r="M1204" i="46"/>
  <c r="N1204" i="46"/>
  <c r="O1204" i="46"/>
  <c r="P1204" i="46"/>
  <c r="Q1204" i="46"/>
  <c r="R1204" i="46"/>
  <c r="S1204" i="46"/>
  <c r="T1204" i="46"/>
  <c r="U1204" i="46"/>
  <c r="B1205" i="46"/>
  <c r="C1205" i="46"/>
  <c r="D1205" i="46"/>
  <c r="E1205" i="46"/>
  <c r="F1205" i="46"/>
  <c r="G1205" i="46"/>
  <c r="H1205" i="46"/>
  <c r="I1205" i="46"/>
  <c r="J1205" i="46"/>
  <c r="K1205" i="46"/>
  <c r="L1205" i="46"/>
  <c r="M1205" i="46"/>
  <c r="N1205" i="46"/>
  <c r="O1205" i="46"/>
  <c r="P1205" i="46"/>
  <c r="Q1205" i="46"/>
  <c r="R1205" i="46"/>
  <c r="S1205" i="46"/>
  <c r="T1205" i="46"/>
  <c r="U1205" i="46"/>
  <c r="B1206" i="46"/>
  <c r="C1206" i="46"/>
  <c r="D1206" i="46"/>
  <c r="E1206" i="46"/>
  <c r="F1206" i="46"/>
  <c r="G1206" i="46"/>
  <c r="H1206" i="46"/>
  <c r="I1206" i="46"/>
  <c r="J1206" i="46"/>
  <c r="K1206" i="46"/>
  <c r="L1206" i="46"/>
  <c r="M1206" i="46"/>
  <c r="N1206" i="46"/>
  <c r="O1206" i="46"/>
  <c r="P1206" i="46"/>
  <c r="Q1206" i="46"/>
  <c r="R1206" i="46"/>
  <c r="S1206" i="46"/>
  <c r="T1206" i="46"/>
  <c r="U1206" i="46"/>
  <c r="B1207" i="46"/>
  <c r="C1207" i="46"/>
  <c r="D1207" i="46"/>
  <c r="E1207" i="46"/>
  <c r="F1207" i="46"/>
  <c r="G1207" i="46"/>
  <c r="H1207" i="46"/>
  <c r="I1207" i="46"/>
  <c r="J1207" i="46"/>
  <c r="K1207" i="46"/>
  <c r="L1207" i="46"/>
  <c r="M1207" i="46"/>
  <c r="N1207" i="46"/>
  <c r="O1207" i="46"/>
  <c r="P1207" i="46"/>
  <c r="Q1207" i="46"/>
  <c r="R1207" i="46"/>
  <c r="S1207" i="46"/>
  <c r="T1207" i="46"/>
  <c r="U1207" i="46"/>
  <c r="B1208" i="46"/>
  <c r="C1208" i="46"/>
  <c r="D1208" i="46"/>
  <c r="E1208" i="46"/>
  <c r="F1208" i="46"/>
  <c r="G1208" i="46"/>
  <c r="H1208" i="46"/>
  <c r="I1208" i="46"/>
  <c r="J1208" i="46"/>
  <c r="K1208" i="46"/>
  <c r="L1208" i="46"/>
  <c r="M1208" i="46"/>
  <c r="N1208" i="46"/>
  <c r="O1208" i="46"/>
  <c r="P1208" i="46"/>
  <c r="Q1208" i="46"/>
  <c r="R1208" i="46"/>
  <c r="S1208" i="46"/>
  <c r="T1208" i="46"/>
  <c r="U1208" i="46"/>
  <c r="B1209" i="46"/>
  <c r="C1209" i="46"/>
  <c r="D1209" i="46"/>
  <c r="E1209" i="46"/>
  <c r="F1209" i="46"/>
  <c r="G1209" i="46"/>
  <c r="H1209" i="46"/>
  <c r="I1209" i="46"/>
  <c r="J1209" i="46"/>
  <c r="K1209" i="46"/>
  <c r="L1209" i="46"/>
  <c r="M1209" i="46"/>
  <c r="N1209" i="46"/>
  <c r="O1209" i="46"/>
  <c r="P1209" i="46"/>
  <c r="Q1209" i="46"/>
  <c r="R1209" i="46"/>
  <c r="S1209" i="46"/>
  <c r="T1209" i="46"/>
  <c r="U1209" i="46"/>
  <c r="B1210" i="46"/>
  <c r="C1210" i="46"/>
  <c r="D1210" i="46"/>
  <c r="E1210" i="46"/>
  <c r="F1210" i="46"/>
  <c r="G1210" i="46"/>
  <c r="H1210" i="46"/>
  <c r="I1210" i="46"/>
  <c r="J1210" i="46"/>
  <c r="K1210" i="46"/>
  <c r="L1210" i="46"/>
  <c r="M1210" i="46"/>
  <c r="N1210" i="46"/>
  <c r="O1210" i="46"/>
  <c r="P1210" i="46"/>
  <c r="Q1210" i="46"/>
  <c r="R1210" i="46"/>
  <c r="S1210" i="46"/>
  <c r="T1210" i="46"/>
  <c r="U1210" i="46"/>
  <c r="B1211" i="46"/>
  <c r="C1211" i="46"/>
  <c r="D1211" i="46"/>
  <c r="E1211" i="46"/>
  <c r="F1211" i="46"/>
  <c r="G1211" i="46"/>
  <c r="H1211" i="46"/>
  <c r="I1211" i="46"/>
  <c r="J1211" i="46"/>
  <c r="K1211" i="46"/>
  <c r="L1211" i="46"/>
  <c r="M1211" i="46"/>
  <c r="N1211" i="46"/>
  <c r="O1211" i="46"/>
  <c r="P1211" i="46"/>
  <c r="Q1211" i="46"/>
  <c r="R1211" i="46"/>
  <c r="S1211" i="46"/>
  <c r="T1211" i="46"/>
  <c r="U1211" i="46"/>
  <c r="B1212" i="46"/>
  <c r="C1212" i="46"/>
  <c r="D1212" i="46"/>
  <c r="E1212" i="46"/>
  <c r="F1212" i="46"/>
  <c r="G1212" i="46"/>
  <c r="H1212" i="46"/>
  <c r="I1212" i="46"/>
  <c r="J1212" i="46"/>
  <c r="K1212" i="46"/>
  <c r="L1212" i="46"/>
  <c r="M1212" i="46"/>
  <c r="N1212" i="46"/>
  <c r="O1212" i="46"/>
  <c r="P1212" i="46"/>
  <c r="Q1212" i="46"/>
  <c r="R1212" i="46"/>
  <c r="S1212" i="46"/>
  <c r="T1212" i="46"/>
  <c r="U1212" i="46"/>
  <c r="B1213" i="46"/>
  <c r="C1213" i="46"/>
  <c r="D1213" i="46"/>
  <c r="E1213" i="46"/>
  <c r="F1213" i="46"/>
  <c r="G1213" i="46"/>
  <c r="H1213" i="46"/>
  <c r="I1213" i="46"/>
  <c r="J1213" i="46"/>
  <c r="K1213" i="46"/>
  <c r="L1213" i="46"/>
  <c r="M1213" i="46"/>
  <c r="N1213" i="46"/>
  <c r="O1213" i="46"/>
  <c r="P1213" i="46"/>
  <c r="Q1213" i="46"/>
  <c r="R1213" i="46"/>
  <c r="S1213" i="46"/>
  <c r="T1213" i="46"/>
  <c r="U1213" i="46"/>
  <c r="B1214" i="46"/>
  <c r="C1214" i="46"/>
  <c r="D1214" i="46"/>
  <c r="E1214" i="46"/>
  <c r="F1214" i="46"/>
  <c r="G1214" i="46"/>
  <c r="H1214" i="46"/>
  <c r="I1214" i="46"/>
  <c r="J1214" i="46"/>
  <c r="K1214" i="46"/>
  <c r="L1214" i="46"/>
  <c r="M1214" i="46"/>
  <c r="N1214" i="46"/>
  <c r="O1214" i="46"/>
  <c r="P1214" i="46"/>
  <c r="Q1214" i="46"/>
  <c r="R1214" i="46"/>
  <c r="S1214" i="46"/>
  <c r="T1214" i="46"/>
  <c r="U1214" i="46"/>
  <c r="B1215" i="46"/>
  <c r="C1215" i="46"/>
  <c r="D1215" i="46"/>
  <c r="E1215" i="46"/>
  <c r="F1215" i="46"/>
  <c r="G1215" i="46"/>
  <c r="H1215" i="46"/>
  <c r="I1215" i="46"/>
  <c r="J1215" i="46"/>
  <c r="K1215" i="46"/>
  <c r="L1215" i="46"/>
  <c r="M1215" i="46"/>
  <c r="N1215" i="46"/>
  <c r="O1215" i="46"/>
  <c r="P1215" i="46"/>
  <c r="Q1215" i="46"/>
  <c r="R1215" i="46"/>
  <c r="S1215" i="46"/>
  <c r="T1215" i="46"/>
  <c r="U1215" i="46"/>
  <c r="B1216" i="46"/>
  <c r="C1216" i="46"/>
  <c r="D1216" i="46"/>
  <c r="E1216" i="46"/>
  <c r="F1216" i="46"/>
  <c r="G1216" i="46"/>
  <c r="H1216" i="46"/>
  <c r="I1216" i="46"/>
  <c r="J1216" i="46"/>
  <c r="K1216" i="46"/>
  <c r="L1216" i="46"/>
  <c r="M1216" i="46"/>
  <c r="N1216" i="46"/>
  <c r="O1216" i="46"/>
  <c r="P1216" i="46"/>
  <c r="Q1216" i="46"/>
  <c r="R1216" i="46"/>
  <c r="S1216" i="46"/>
  <c r="T1216" i="46"/>
  <c r="U1216" i="46"/>
  <c r="B1217" i="46"/>
  <c r="C1217" i="46"/>
  <c r="D1217" i="46"/>
  <c r="E1217" i="46"/>
  <c r="F1217" i="46"/>
  <c r="G1217" i="46"/>
  <c r="H1217" i="46"/>
  <c r="I1217" i="46"/>
  <c r="J1217" i="46"/>
  <c r="K1217" i="46"/>
  <c r="L1217" i="46"/>
  <c r="M1217" i="46"/>
  <c r="N1217" i="46"/>
  <c r="O1217" i="46"/>
  <c r="P1217" i="46"/>
  <c r="Q1217" i="46"/>
  <c r="R1217" i="46"/>
  <c r="S1217" i="46"/>
  <c r="T1217" i="46"/>
  <c r="U1217" i="46"/>
  <c r="B1218" i="46"/>
  <c r="C1218" i="46"/>
  <c r="D1218" i="46"/>
  <c r="E1218" i="46"/>
  <c r="F1218" i="46"/>
  <c r="G1218" i="46"/>
  <c r="H1218" i="46"/>
  <c r="I1218" i="46"/>
  <c r="J1218" i="46"/>
  <c r="K1218" i="46"/>
  <c r="L1218" i="46"/>
  <c r="M1218" i="46"/>
  <c r="N1218" i="46"/>
  <c r="O1218" i="46"/>
  <c r="P1218" i="46"/>
  <c r="Q1218" i="46"/>
  <c r="R1218" i="46"/>
  <c r="S1218" i="46"/>
  <c r="T1218" i="46"/>
  <c r="U1218" i="46"/>
  <c r="B1219" i="46"/>
  <c r="C1219" i="46"/>
  <c r="D1219" i="46"/>
  <c r="E1219" i="46"/>
  <c r="F1219" i="46"/>
  <c r="G1219" i="46"/>
  <c r="H1219" i="46"/>
  <c r="I1219" i="46"/>
  <c r="J1219" i="46"/>
  <c r="K1219" i="46"/>
  <c r="L1219" i="46"/>
  <c r="M1219" i="46"/>
  <c r="N1219" i="46"/>
  <c r="O1219" i="46"/>
  <c r="P1219" i="46"/>
  <c r="Q1219" i="46"/>
  <c r="R1219" i="46"/>
  <c r="S1219" i="46"/>
  <c r="T1219" i="46"/>
  <c r="U1219" i="46"/>
  <c r="B1220" i="46"/>
  <c r="C1220" i="46"/>
  <c r="D1220" i="46"/>
  <c r="E1220" i="46"/>
  <c r="F1220" i="46"/>
  <c r="G1220" i="46"/>
  <c r="H1220" i="46"/>
  <c r="I1220" i="46"/>
  <c r="J1220" i="46"/>
  <c r="K1220" i="46"/>
  <c r="L1220" i="46"/>
  <c r="M1220" i="46"/>
  <c r="N1220" i="46"/>
  <c r="O1220" i="46"/>
  <c r="P1220" i="46"/>
  <c r="Q1220" i="46"/>
  <c r="R1220" i="46"/>
  <c r="S1220" i="46"/>
  <c r="T1220" i="46"/>
  <c r="U1220" i="46"/>
  <c r="B1221" i="46"/>
  <c r="C1221" i="46"/>
  <c r="D1221" i="46"/>
  <c r="E1221" i="46"/>
  <c r="F1221" i="46"/>
  <c r="G1221" i="46"/>
  <c r="H1221" i="46"/>
  <c r="I1221" i="46"/>
  <c r="J1221" i="46"/>
  <c r="K1221" i="46"/>
  <c r="L1221" i="46"/>
  <c r="M1221" i="46"/>
  <c r="N1221" i="46"/>
  <c r="O1221" i="46"/>
  <c r="P1221" i="46"/>
  <c r="Q1221" i="46"/>
  <c r="R1221" i="46"/>
  <c r="S1221" i="46"/>
  <c r="T1221" i="46"/>
  <c r="U1221" i="46"/>
  <c r="B1222" i="46"/>
  <c r="C1222" i="46"/>
  <c r="D1222" i="46"/>
  <c r="E1222" i="46"/>
  <c r="F1222" i="46"/>
  <c r="G1222" i="46"/>
  <c r="H1222" i="46"/>
  <c r="I1222" i="46"/>
  <c r="J1222" i="46"/>
  <c r="K1222" i="46"/>
  <c r="L1222" i="46"/>
  <c r="M1222" i="46"/>
  <c r="N1222" i="46"/>
  <c r="O1222" i="46"/>
  <c r="P1222" i="46"/>
  <c r="Q1222" i="46"/>
  <c r="R1222" i="46"/>
  <c r="S1222" i="46"/>
  <c r="T1222" i="46"/>
  <c r="U1222" i="46"/>
  <c r="B1223" i="46"/>
  <c r="C1223" i="46"/>
  <c r="D1223" i="46"/>
  <c r="E1223" i="46"/>
  <c r="F1223" i="46"/>
  <c r="G1223" i="46"/>
  <c r="H1223" i="46"/>
  <c r="I1223" i="46"/>
  <c r="J1223" i="46"/>
  <c r="K1223" i="46"/>
  <c r="L1223" i="46"/>
  <c r="M1223" i="46"/>
  <c r="N1223" i="46"/>
  <c r="O1223" i="46"/>
  <c r="P1223" i="46"/>
  <c r="Q1223" i="46"/>
  <c r="R1223" i="46"/>
  <c r="S1223" i="46"/>
  <c r="T1223" i="46"/>
  <c r="U1223" i="46"/>
  <c r="B1224" i="46"/>
  <c r="C1224" i="46"/>
  <c r="D1224" i="46"/>
  <c r="E1224" i="46"/>
  <c r="F1224" i="46"/>
  <c r="G1224" i="46"/>
  <c r="H1224" i="46"/>
  <c r="I1224" i="46"/>
  <c r="J1224" i="46"/>
  <c r="K1224" i="46"/>
  <c r="L1224" i="46"/>
  <c r="M1224" i="46"/>
  <c r="N1224" i="46"/>
  <c r="O1224" i="46"/>
  <c r="P1224" i="46"/>
  <c r="Q1224" i="46"/>
  <c r="R1224" i="46"/>
  <c r="S1224" i="46"/>
  <c r="T1224" i="46"/>
  <c r="U1224" i="46"/>
  <c r="B1225" i="46"/>
  <c r="C1225" i="46"/>
  <c r="D1225" i="46"/>
  <c r="E1225" i="46"/>
  <c r="F1225" i="46"/>
  <c r="G1225" i="46"/>
  <c r="H1225" i="46"/>
  <c r="I1225" i="46"/>
  <c r="J1225" i="46"/>
  <c r="K1225" i="46"/>
  <c r="L1225" i="46"/>
  <c r="M1225" i="46"/>
  <c r="N1225" i="46"/>
  <c r="O1225" i="46"/>
  <c r="P1225" i="46"/>
  <c r="Q1225" i="46"/>
  <c r="R1225" i="46"/>
  <c r="S1225" i="46"/>
  <c r="T1225" i="46"/>
  <c r="U1225" i="46"/>
  <c r="B1226" i="46"/>
  <c r="C1226" i="46"/>
  <c r="D1226" i="46"/>
  <c r="E1226" i="46"/>
  <c r="F1226" i="46"/>
  <c r="G1226" i="46"/>
  <c r="H1226" i="46"/>
  <c r="I1226" i="46"/>
  <c r="J1226" i="46"/>
  <c r="K1226" i="46"/>
  <c r="L1226" i="46"/>
  <c r="M1226" i="46"/>
  <c r="N1226" i="46"/>
  <c r="O1226" i="46"/>
  <c r="P1226" i="46"/>
  <c r="Q1226" i="46"/>
  <c r="R1226" i="46"/>
  <c r="S1226" i="46"/>
  <c r="T1226" i="46"/>
  <c r="U1226" i="46"/>
  <c r="B1227" i="46"/>
  <c r="C1227" i="46"/>
  <c r="D1227" i="46"/>
  <c r="E1227" i="46"/>
  <c r="F1227" i="46"/>
  <c r="G1227" i="46"/>
  <c r="H1227" i="46"/>
  <c r="I1227" i="46"/>
  <c r="J1227" i="46"/>
  <c r="K1227" i="46"/>
  <c r="L1227" i="46"/>
  <c r="M1227" i="46"/>
  <c r="N1227" i="46"/>
  <c r="O1227" i="46"/>
  <c r="P1227" i="46"/>
  <c r="Q1227" i="46"/>
  <c r="R1227" i="46"/>
  <c r="S1227" i="46"/>
  <c r="T1227" i="46"/>
  <c r="U1227" i="46"/>
  <c r="B1228" i="46"/>
  <c r="C1228" i="46"/>
  <c r="D1228" i="46"/>
  <c r="E1228" i="46"/>
  <c r="F1228" i="46"/>
  <c r="G1228" i="46"/>
  <c r="H1228" i="46"/>
  <c r="I1228" i="46"/>
  <c r="J1228" i="46"/>
  <c r="K1228" i="46"/>
  <c r="L1228" i="46"/>
  <c r="M1228" i="46"/>
  <c r="N1228" i="46"/>
  <c r="O1228" i="46"/>
  <c r="P1228" i="46"/>
  <c r="Q1228" i="46"/>
  <c r="R1228" i="46"/>
  <c r="S1228" i="46"/>
  <c r="T1228" i="46"/>
  <c r="U1228" i="46"/>
  <c r="B1229" i="46"/>
  <c r="C1229" i="46"/>
  <c r="D1229" i="46"/>
  <c r="E1229" i="46"/>
  <c r="F1229" i="46"/>
  <c r="G1229" i="46"/>
  <c r="H1229" i="46"/>
  <c r="I1229" i="46"/>
  <c r="J1229" i="46"/>
  <c r="K1229" i="46"/>
  <c r="L1229" i="46"/>
  <c r="M1229" i="46"/>
  <c r="N1229" i="46"/>
  <c r="O1229" i="46"/>
  <c r="P1229" i="46"/>
  <c r="Q1229" i="46"/>
  <c r="R1229" i="46"/>
  <c r="S1229" i="46"/>
  <c r="T1229" i="46"/>
  <c r="U1229" i="46"/>
  <c r="B1230" i="46"/>
  <c r="C1230" i="46"/>
  <c r="D1230" i="46"/>
  <c r="E1230" i="46"/>
  <c r="F1230" i="46"/>
  <c r="G1230" i="46"/>
  <c r="H1230" i="46"/>
  <c r="I1230" i="46"/>
  <c r="J1230" i="46"/>
  <c r="K1230" i="46"/>
  <c r="L1230" i="46"/>
  <c r="M1230" i="46"/>
  <c r="N1230" i="46"/>
  <c r="O1230" i="46"/>
  <c r="P1230" i="46"/>
  <c r="Q1230" i="46"/>
  <c r="R1230" i="46"/>
  <c r="S1230" i="46"/>
  <c r="T1230" i="46"/>
  <c r="U1230" i="46"/>
  <c r="B1231" i="46"/>
  <c r="C1231" i="46"/>
  <c r="D1231" i="46"/>
  <c r="E1231" i="46"/>
  <c r="F1231" i="46"/>
  <c r="G1231" i="46"/>
  <c r="H1231" i="46"/>
  <c r="I1231" i="46"/>
  <c r="J1231" i="46"/>
  <c r="K1231" i="46"/>
  <c r="L1231" i="46"/>
  <c r="M1231" i="46"/>
  <c r="N1231" i="46"/>
  <c r="O1231" i="46"/>
  <c r="P1231" i="46"/>
  <c r="Q1231" i="46"/>
  <c r="R1231" i="46"/>
  <c r="S1231" i="46"/>
  <c r="T1231" i="46"/>
  <c r="U1231" i="46"/>
  <c r="B1232" i="46"/>
  <c r="C1232" i="46"/>
  <c r="D1232" i="46"/>
  <c r="E1232" i="46"/>
  <c r="F1232" i="46"/>
  <c r="G1232" i="46"/>
  <c r="H1232" i="46"/>
  <c r="I1232" i="46"/>
  <c r="J1232" i="46"/>
  <c r="K1232" i="46"/>
  <c r="L1232" i="46"/>
  <c r="M1232" i="46"/>
  <c r="N1232" i="46"/>
  <c r="O1232" i="46"/>
  <c r="P1232" i="46"/>
  <c r="Q1232" i="46"/>
  <c r="R1232" i="46"/>
  <c r="S1232" i="46"/>
  <c r="T1232" i="46"/>
  <c r="U1232" i="46"/>
  <c r="B1233" i="46"/>
  <c r="C1233" i="46"/>
  <c r="D1233" i="46"/>
  <c r="E1233" i="46"/>
  <c r="F1233" i="46"/>
  <c r="G1233" i="46"/>
  <c r="H1233" i="46"/>
  <c r="I1233" i="46"/>
  <c r="J1233" i="46"/>
  <c r="K1233" i="46"/>
  <c r="L1233" i="46"/>
  <c r="M1233" i="46"/>
  <c r="N1233" i="46"/>
  <c r="O1233" i="46"/>
  <c r="P1233" i="46"/>
  <c r="Q1233" i="46"/>
  <c r="R1233" i="46"/>
  <c r="S1233" i="46"/>
  <c r="T1233" i="46"/>
  <c r="U1233" i="46"/>
  <c r="B1234" i="46"/>
  <c r="C1234" i="46"/>
  <c r="D1234" i="46"/>
  <c r="E1234" i="46"/>
  <c r="F1234" i="46"/>
  <c r="G1234" i="46"/>
  <c r="H1234" i="46"/>
  <c r="I1234" i="46"/>
  <c r="J1234" i="46"/>
  <c r="K1234" i="46"/>
  <c r="L1234" i="46"/>
  <c r="M1234" i="46"/>
  <c r="N1234" i="46"/>
  <c r="O1234" i="46"/>
  <c r="P1234" i="46"/>
  <c r="Q1234" i="46"/>
  <c r="R1234" i="46"/>
  <c r="S1234" i="46"/>
  <c r="T1234" i="46"/>
  <c r="U1234" i="46"/>
  <c r="B1235" i="46"/>
  <c r="C1235" i="46"/>
  <c r="D1235" i="46"/>
  <c r="E1235" i="46"/>
  <c r="F1235" i="46"/>
  <c r="G1235" i="46"/>
  <c r="H1235" i="46"/>
  <c r="I1235" i="46"/>
  <c r="J1235" i="46"/>
  <c r="K1235" i="46"/>
  <c r="L1235" i="46"/>
  <c r="M1235" i="46"/>
  <c r="N1235" i="46"/>
  <c r="O1235" i="46"/>
  <c r="P1235" i="46"/>
  <c r="Q1235" i="46"/>
  <c r="R1235" i="46"/>
  <c r="S1235" i="46"/>
  <c r="T1235" i="46"/>
  <c r="U1235" i="46"/>
  <c r="B1236" i="46"/>
  <c r="C1236" i="46"/>
  <c r="D1236" i="46"/>
  <c r="E1236" i="46"/>
  <c r="F1236" i="46"/>
  <c r="G1236" i="46"/>
  <c r="H1236" i="46"/>
  <c r="I1236" i="46"/>
  <c r="J1236" i="46"/>
  <c r="K1236" i="46"/>
  <c r="L1236" i="46"/>
  <c r="M1236" i="46"/>
  <c r="N1236" i="46"/>
  <c r="O1236" i="46"/>
  <c r="P1236" i="46"/>
  <c r="Q1236" i="46"/>
  <c r="R1236" i="46"/>
  <c r="S1236" i="46"/>
  <c r="T1236" i="46"/>
  <c r="U1236" i="46"/>
  <c r="B1237" i="46"/>
  <c r="C1237" i="46"/>
  <c r="D1237" i="46"/>
  <c r="E1237" i="46"/>
  <c r="F1237" i="46"/>
  <c r="G1237" i="46"/>
  <c r="H1237" i="46"/>
  <c r="I1237" i="46"/>
  <c r="J1237" i="46"/>
  <c r="K1237" i="46"/>
  <c r="L1237" i="46"/>
  <c r="M1237" i="46"/>
  <c r="N1237" i="46"/>
  <c r="O1237" i="46"/>
  <c r="P1237" i="46"/>
  <c r="Q1237" i="46"/>
  <c r="R1237" i="46"/>
  <c r="S1237" i="46"/>
  <c r="T1237" i="46"/>
  <c r="U1237" i="46"/>
  <c r="B1238" i="46"/>
  <c r="C1238" i="46"/>
  <c r="D1238" i="46"/>
  <c r="E1238" i="46"/>
  <c r="F1238" i="46"/>
  <c r="G1238" i="46"/>
  <c r="H1238" i="46"/>
  <c r="I1238" i="46"/>
  <c r="J1238" i="46"/>
  <c r="K1238" i="46"/>
  <c r="L1238" i="46"/>
  <c r="M1238" i="46"/>
  <c r="N1238" i="46"/>
  <c r="O1238" i="46"/>
  <c r="P1238" i="46"/>
  <c r="Q1238" i="46"/>
  <c r="R1238" i="46"/>
  <c r="S1238" i="46"/>
  <c r="T1238" i="46"/>
  <c r="U1238" i="46"/>
  <c r="B1239" i="46"/>
  <c r="C1239" i="46"/>
  <c r="D1239" i="46"/>
  <c r="E1239" i="46"/>
  <c r="F1239" i="46"/>
  <c r="G1239" i="46"/>
  <c r="H1239" i="46"/>
  <c r="I1239" i="46"/>
  <c r="J1239" i="46"/>
  <c r="K1239" i="46"/>
  <c r="L1239" i="46"/>
  <c r="M1239" i="46"/>
  <c r="N1239" i="46"/>
  <c r="O1239" i="46"/>
  <c r="P1239" i="46"/>
  <c r="Q1239" i="46"/>
  <c r="R1239" i="46"/>
  <c r="S1239" i="46"/>
  <c r="T1239" i="46"/>
  <c r="U1239" i="46"/>
  <c r="B1240" i="46"/>
  <c r="C1240" i="46"/>
  <c r="D1240" i="46"/>
  <c r="E1240" i="46"/>
  <c r="F1240" i="46"/>
  <c r="G1240" i="46"/>
  <c r="H1240" i="46"/>
  <c r="I1240" i="46"/>
  <c r="J1240" i="46"/>
  <c r="K1240" i="46"/>
  <c r="L1240" i="46"/>
  <c r="M1240" i="46"/>
  <c r="N1240" i="46"/>
  <c r="O1240" i="46"/>
  <c r="P1240" i="46"/>
  <c r="Q1240" i="46"/>
  <c r="R1240" i="46"/>
  <c r="S1240" i="46"/>
  <c r="T1240" i="46"/>
  <c r="U1240" i="46"/>
  <c r="B1241" i="46"/>
  <c r="C1241" i="46"/>
  <c r="D1241" i="46"/>
  <c r="E1241" i="46"/>
  <c r="F1241" i="46"/>
  <c r="G1241" i="46"/>
  <c r="H1241" i="46"/>
  <c r="I1241" i="46"/>
  <c r="J1241" i="46"/>
  <c r="K1241" i="46"/>
  <c r="L1241" i="46"/>
  <c r="M1241" i="46"/>
  <c r="N1241" i="46"/>
  <c r="O1241" i="46"/>
  <c r="P1241" i="46"/>
  <c r="Q1241" i="46"/>
  <c r="R1241" i="46"/>
  <c r="S1241" i="46"/>
  <c r="T1241" i="46"/>
  <c r="U1241" i="46"/>
  <c r="B1242" i="46"/>
  <c r="C1242" i="46"/>
  <c r="D1242" i="46"/>
  <c r="E1242" i="46"/>
  <c r="F1242" i="46"/>
  <c r="G1242" i="46"/>
  <c r="H1242" i="46"/>
  <c r="I1242" i="46"/>
  <c r="J1242" i="46"/>
  <c r="K1242" i="46"/>
  <c r="L1242" i="46"/>
  <c r="M1242" i="46"/>
  <c r="N1242" i="46"/>
  <c r="O1242" i="46"/>
  <c r="P1242" i="46"/>
  <c r="Q1242" i="46"/>
  <c r="R1242" i="46"/>
  <c r="S1242" i="46"/>
  <c r="T1242" i="46"/>
  <c r="U1242" i="46"/>
  <c r="B1243" i="46"/>
  <c r="C1243" i="46"/>
  <c r="D1243" i="46"/>
  <c r="E1243" i="46"/>
  <c r="F1243" i="46"/>
  <c r="G1243" i="46"/>
  <c r="H1243" i="46"/>
  <c r="I1243" i="46"/>
  <c r="J1243" i="46"/>
  <c r="K1243" i="46"/>
  <c r="L1243" i="46"/>
  <c r="M1243" i="46"/>
  <c r="N1243" i="46"/>
  <c r="O1243" i="46"/>
  <c r="P1243" i="46"/>
  <c r="Q1243" i="46"/>
  <c r="R1243" i="46"/>
  <c r="S1243" i="46"/>
  <c r="T1243" i="46"/>
  <c r="U1243" i="46"/>
  <c r="B1244" i="46"/>
  <c r="C1244" i="46"/>
  <c r="D1244" i="46"/>
  <c r="E1244" i="46"/>
  <c r="F1244" i="46"/>
  <c r="G1244" i="46"/>
  <c r="H1244" i="46"/>
  <c r="I1244" i="46"/>
  <c r="J1244" i="46"/>
  <c r="K1244" i="46"/>
  <c r="L1244" i="46"/>
  <c r="M1244" i="46"/>
  <c r="N1244" i="46"/>
  <c r="O1244" i="46"/>
  <c r="P1244" i="46"/>
  <c r="Q1244" i="46"/>
  <c r="R1244" i="46"/>
  <c r="S1244" i="46"/>
  <c r="T1244" i="46"/>
  <c r="U1244" i="46"/>
  <c r="B1245" i="46"/>
  <c r="C1245" i="46"/>
  <c r="D1245" i="46"/>
  <c r="E1245" i="46"/>
  <c r="F1245" i="46"/>
  <c r="G1245" i="46"/>
  <c r="H1245" i="46"/>
  <c r="I1245" i="46"/>
  <c r="J1245" i="46"/>
  <c r="K1245" i="46"/>
  <c r="L1245" i="46"/>
  <c r="M1245" i="46"/>
  <c r="N1245" i="46"/>
  <c r="O1245" i="46"/>
  <c r="P1245" i="46"/>
  <c r="Q1245" i="46"/>
  <c r="R1245" i="46"/>
  <c r="S1245" i="46"/>
  <c r="T1245" i="46"/>
  <c r="U1245" i="46"/>
  <c r="B1246" i="46"/>
  <c r="C1246" i="46"/>
  <c r="D1246" i="46"/>
  <c r="E1246" i="46"/>
  <c r="F1246" i="46"/>
  <c r="G1246" i="46"/>
  <c r="H1246" i="46"/>
  <c r="I1246" i="46"/>
  <c r="J1246" i="46"/>
  <c r="K1246" i="46"/>
  <c r="L1246" i="46"/>
  <c r="M1246" i="46"/>
  <c r="N1246" i="46"/>
  <c r="O1246" i="46"/>
  <c r="P1246" i="46"/>
  <c r="Q1246" i="46"/>
  <c r="R1246" i="46"/>
  <c r="S1246" i="46"/>
  <c r="T1246" i="46"/>
  <c r="U1246" i="46"/>
  <c r="B1247" i="46"/>
  <c r="C1247" i="46"/>
  <c r="D1247" i="46"/>
  <c r="E1247" i="46"/>
  <c r="F1247" i="46"/>
  <c r="G1247" i="46"/>
  <c r="H1247" i="46"/>
  <c r="I1247" i="46"/>
  <c r="J1247" i="46"/>
  <c r="K1247" i="46"/>
  <c r="L1247" i="46"/>
  <c r="M1247" i="46"/>
  <c r="N1247" i="46"/>
  <c r="O1247" i="46"/>
  <c r="P1247" i="46"/>
  <c r="Q1247" i="46"/>
  <c r="R1247" i="46"/>
  <c r="S1247" i="46"/>
  <c r="T1247" i="46"/>
  <c r="U1247" i="46"/>
  <c r="U9" i="46"/>
  <c r="C9" i="46"/>
  <c r="D9" i="46"/>
  <c r="E9" i="46"/>
  <c r="F9" i="46"/>
  <c r="G9" i="46"/>
  <c r="H9" i="46"/>
  <c r="I9" i="46"/>
  <c r="J9" i="46"/>
  <c r="K9" i="46"/>
  <c r="L9" i="46"/>
  <c r="M9" i="46"/>
  <c r="N9" i="46"/>
  <c r="O9" i="46"/>
  <c r="P9" i="46"/>
  <c r="Q9" i="46"/>
  <c r="R9" i="46"/>
  <c r="S9" i="46"/>
  <c r="T9" i="46"/>
  <c r="X3" i="44" a="1"/>
  <c r="X3" i="44" s="1"/>
  <c r="X4" i="44" a="1"/>
  <c r="X4" i="44" s="1"/>
  <c r="X5" i="44" a="1"/>
  <c r="X5" i="44" s="1"/>
  <c r="X6" i="44" a="1"/>
  <c r="X6" i="44" s="1"/>
  <c r="X7" i="44" a="1"/>
  <c r="X7" i="44" s="1"/>
  <c r="X8" i="44" a="1"/>
  <c r="X8" i="44" s="1"/>
  <c r="X9" i="44" a="1"/>
  <c r="X9" i="44" s="1"/>
  <c r="X10" i="44" a="1"/>
  <c r="X10" i="44" s="1"/>
  <c r="X11" i="44" a="1"/>
  <c r="X11" i="44" s="1"/>
  <c r="X12" i="44" a="1"/>
  <c r="X12" i="44" s="1"/>
  <c r="X13" i="44" a="1"/>
  <c r="X13" i="44" s="1"/>
  <c r="X14" i="44" a="1"/>
  <c r="X14" i="44" s="1"/>
  <c r="X15" i="44" a="1"/>
  <c r="X15" i="44" s="1"/>
  <c r="X16" i="44" a="1"/>
  <c r="X16" i="44" s="1"/>
  <c r="X17" i="44" a="1"/>
  <c r="X17" i="44" s="1"/>
  <c r="X18" i="44" a="1"/>
  <c r="X18" i="44" s="1"/>
  <c r="X19" i="44" a="1"/>
  <c r="X19" i="44" s="1"/>
  <c r="X20" i="44" a="1"/>
  <c r="X20" i="44" s="1"/>
  <c r="X21" i="44" a="1"/>
  <c r="X21" i="44" s="1"/>
  <c r="X22" i="44" a="1"/>
  <c r="X22" i="44" s="1"/>
  <c r="X23" i="44" a="1"/>
  <c r="X23" i="44" s="1"/>
  <c r="X24" i="44" a="1"/>
  <c r="X24" i="44" s="1"/>
  <c r="X25" i="44" a="1"/>
  <c r="X25" i="44" s="1"/>
  <c r="X26" i="44" a="1"/>
  <c r="X26" i="44" s="1"/>
  <c r="X27" i="44" a="1"/>
  <c r="X27" i="44" s="1"/>
  <c r="X28" i="44" a="1"/>
  <c r="X28" i="44" s="1"/>
  <c r="X29" i="44" a="1"/>
  <c r="X29" i="44" s="1"/>
  <c r="X30" i="44" a="1"/>
  <c r="X30" i="44" s="1"/>
  <c r="X31" i="44" a="1"/>
  <c r="X31" i="44" s="1"/>
  <c r="X32" i="44" a="1"/>
  <c r="X32" i="44" s="1"/>
  <c r="X33" i="44" a="1"/>
  <c r="X33" i="44" s="1"/>
  <c r="X34" i="44" a="1"/>
  <c r="X34" i="44" s="1"/>
  <c r="X35" i="44" a="1"/>
  <c r="X35" i="44" s="1"/>
  <c r="X36" i="44" a="1"/>
  <c r="X36" i="44" s="1"/>
  <c r="X37" i="44" a="1"/>
  <c r="X37" i="44" s="1"/>
  <c r="X38" i="44" a="1"/>
  <c r="X38" i="44" s="1"/>
  <c r="X39" i="44" a="1"/>
  <c r="X39" i="44" s="1"/>
  <c r="X40" i="44" a="1"/>
  <c r="X40" i="44" s="1"/>
  <c r="X41" i="44" a="1"/>
  <c r="X41" i="44" s="1"/>
  <c r="X42" i="44" a="1"/>
  <c r="X42" i="44" s="1"/>
  <c r="X43" i="44" a="1"/>
  <c r="X43" i="44" s="1"/>
  <c r="X44" i="44" a="1"/>
  <c r="X44" i="44" s="1"/>
  <c r="X45" i="44" a="1"/>
  <c r="X45" i="44" s="1"/>
  <c r="X46" i="44" a="1"/>
  <c r="X46" i="44" s="1"/>
  <c r="X47" i="44" a="1"/>
  <c r="X47" i="44" s="1"/>
  <c r="X48" i="44" a="1"/>
  <c r="X48" i="44" s="1"/>
  <c r="X49" i="44" a="1"/>
  <c r="X49" i="44" s="1"/>
  <c r="X50" i="44" a="1"/>
  <c r="X50" i="44" s="1"/>
  <c r="X51" i="44" a="1"/>
  <c r="X51" i="44" s="1"/>
  <c r="X52" i="44" a="1"/>
  <c r="X52" i="44" s="1"/>
  <c r="X53" i="44" a="1"/>
  <c r="X53" i="44" s="1"/>
  <c r="X54" i="44" a="1"/>
  <c r="X54" i="44" s="1"/>
  <c r="X55" i="44" a="1"/>
  <c r="X55" i="44" s="1"/>
  <c r="X56" i="44" a="1"/>
  <c r="X56" i="44" s="1"/>
  <c r="X57" i="44" a="1"/>
  <c r="X57" i="44" s="1"/>
  <c r="X58" i="44" a="1"/>
  <c r="X58" i="44" s="1"/>
  <c r="X59" i="44" a="1"/>
  <c r="X59" i="44" s="1"/>
  <c r="X60" i="44" a="1"/>
  <c r="X60" i="44" s="1"/>
  <c r="X61" i="44" a="1"/>
  <c r="X61" i="44" s="1"/>
  <c r="X62" i="44" a="1"/>
  <c r="X62" i="44" s="1"/>
  <c r="X63" i="44" a="1"/>
  <c r="X63" i="44" s="1"/>
  <c r="X64" i="44" a="1"/>
  <c r="X64" i="44" s="1"/>
  <c r="X65" i="44" a="1"/>
  <c r="X65" i="44" s="1"/>
  <c r="X66" i="44" a="1"/>
  <c r="X66" i="44" s="1"/>
  <c r="X67" i="44" a="1"/>
  <c r="X67" i="44" s="1"/>
  <c r="X68" i="44" a="1"/>
  <c r="X68" i="44" s="1"/>
  <c r="X69" i="44" a="1"/>
  <c r="X69" i="44" s="1"/>
  <c r="X70" i="44" a="1"/>
  <c r="X70" i="44" s="1"/>
  <c r="X71" i="44" a="1"/>
  <c r="X71" i="44" s="1"/>
  <c r="X72" i="44" a="1"/>
  <c r="X72" i="44" s="1"/>
  <c r="X73" i="44" a="1"/>
  <c r="X73" i="44" s="1"/>
  <c r="X74" i="44" a="1"/>
  <c r="X74" i="44" s="1"/>
  <c r="X75" i="44" a="1"/>
  <c r="X75" i="44" s="1"/>
  <c r="X76" i="44" a="1"/>
  <c r="X76" i="44" s="1"/>
  <c r="X77" i="44" a="1"/>
  <c r="X77" i="44" s="1"/>
  <c r="X78" i="44" a="1"/>
  <c r="X78" i="44" s="1"/>
  <c r="X79" i="44" a="1"/>
  <c r="X79" i="44" s="1"/>
  <c r="X80" i="44" a="1"/>
  <c r="X80" i="44" s="1"/>
  <c r="X81" i="44" a="1"/>
  <c r="X81" i="44" s="1"/>
  <c r="X82" i="44" a="1"/>
  <c r="X82" i="44" s="1"/>
  <c r="X83" i="44" a="1"/>
  <c r="X83" i="44" s="1"/>
  <c r="X84" i="44" a="1"/>
  <c r="X84" i="44" s="1"/>
  <c r="X85" i="44" a="1"/>
  <c r="X85" i="44" s="1"/>
  <c r="X86" i="44" a="1"/>
  <c r="X86" i="44" s="1"/>
  <c r="X87" i="44" a="1"/>
  <c r="X87" i="44" s="1"/>
  <c r="X88" i="44" a="1"/>
  <c r="X88" i="44" s="1"/>
  <c r="X89" i="44" a="1"/>
  <c r="X89" i="44" s="1"/>
  <c r="X90" i="44" a="1"/>
  <c r="X90" i="44" s="1"/>
  <c r="X91" i="44" a="1"/>
  <c r="X91" i="44" s="1"/>
  <c r="X92" i="44" a="1"/>
  <c r="X92" i="44" s="1"/>
  <c r="X93" i="44" a="1"/>
  <c r="X93" i="44" s="1"/>
  <c r="X94" i="44" a="1"/>
  <c r="X94" i="44" s="1"/>
  <c r="X95" i="44" a="1"/>
  <c r="X95" i="44" s="1"/>
  <c r="X96" i="44" a="1"/>
  <c r="X96" i="44" s="1"/>
  <c r="X97" i="44" a="1"/>
  <c r="X97" i="44" s="1"/>
  <c r="X98" i="44" a="1"/>
  <c r="X98" i="44" s="1"/>
  <c r="X99" i="44" a="1"/>
  <c r="X99" i="44" s="1"/>
  <c r="X100" i="44" a="1"/>
  <c r="X100" i="44" s="1"/>
  <c r="X101" i="44" a="1"/>
  <c r="X101" i="44" s="1"/>
  <c r="X102" i="44" a="1"/>
  <c r="X102" i="44" s="1"/>
  <c r="X103" i="44" a="1"/>
  <c r="X103" i="44" s="1"/>
  <c r="X104" i="44" a="1"/>
  <c r="X104" i="44" s="1"/>
  <c r="X105" i="44" a="1"/>
  <c r="X105" i="44" s="1"/>
  <c r="X106" i="44" a="1"/>
  <c r="X106" i="44" s="1"/>
  <c r="X107" i="44" a="1"/>
  <c r="X107" i="44" s="1"/>
  <c r="X108" i="44" a="1"/>
  <c r="X108" i="44" s="1"/>
  <c r="X109" i="44" a="1"/>
  <c r="X109" i="44" s="1"/>
  <c r="X110" i="44" a="1"/>
  <c r="X110" i="44" s="1"/>
  <c r="X111" i="44" a="1"/>
  <c r="X111" i="44" s="1"/>
  <c r="X112" i="44" a="1"/>
  <c r="X112" i="44" s="1"/>
  <c r="X113" i="44" a="1"/>
  <c r="X113" i="44" s="1"/>
  <c r="X114" i="44" a="1"/>
  <c r="X114" i="44" s="1"/>
  <c r="X115" i="44" a="1"/>
  <c r="X115" i="44" s="1"/>
  <c r="X116" i="44" a="1"/>
  <c r="X116" i="44" s="1"/>
  <c r="X117" i="44" a="1"/>
  <c r="X117" i="44" s="1"/>
  <c r="X118" i="44" a="1"/>
  <c r="X118" i="44" s="1"/>
  <c r="X119" i="44" a="1"/>
  <c r="X119" i="44" s="1"/>
  <c r="X120" i="44" a="1"/>
  <c r="X120" i="44" s="1"/>
  <c r="X121" i="44" a="1"/>
  <c r="X121" i="44" s="1"/>
  <c r="X122" i="44" a="1"/>
  <c r="X122" i="44" s="1"/>
  <c r="X123" i="44" a="1"/>
  <c r="X123" i="44" s="1"/>
  <c r="X124" i="44" a="1"/>
  <c r="X124" i="44" s="1"/>
  <c r="X125" i="44" a="1"/>
  <c r="X125" i="44" s="1"/>
  <c r="X126" i="44" a="1"/>
  <c r="X126" i="44" s="1"/>
  <c r="X127" i="44" a="1"/>
  <c r="X127" i="44" s="1"/>
  <c r="X128" i="44" a="1"/>
  <c r="X128" i="44" s="1"/>
  <c r="X129" i="44" a="1"/>
  <c r="X129" i="44" s="1"/>
  <c r="X130" i="44" a="1"/>
  <c r="X130" i="44" s="1"/>
  <c r="X131" i="44" a="1"/>
  <c r="X131" i="44" s="1"/>
  <c r="X132" i="44" a="1"/>
  <c r="X132" i="44" s="1"/>
  <c r="X133" i="44" a="1"/>
  <c r="X133" i="44" s="1"/>
  <c r="X134" i="44" a="1"/>
  <c r="X134" i="44" s="1"/>
  <c r="X135" i="44" a="1"/>
  <c r="X135" i="44" s="1"/>
  <c r="X136" i="44" a="1"/>
  <c r="X136" i="44" s="1"/>
  <c r="X137" i="44" a="1"/>
  <c r="X137" i="44" s="1"/>
  <c r="X138" i="44" a="1"/>
  <c r="X138" i="44" s="1"/>
  <c r="X139" i="44" a="1"/>
  <c r="X139" i="44" s="1"/>
  <c r="X140" i="44" a="1"/>
  <c r="X140" i="44" s="1"/>
  <c r="X141" i="44" a="1"/>
  <c r="X141" i="44" s="1"/>
  <c r="X142" i="44" a="1"/>
  <c r="X142" i="44" s="1"/>
  <c r="X143" i="44" a="1"/>
  <c r="X143" i="44" s="1"/>
  <c r="X144" i="44" a="1"/>
  <c r="X144" i="44" s="1"/>
  <c r="X145" i="44" a="1"/>
  <c r="X145" i="44" s="1"/>
  <c r="X146" i="44" a="1"/>
  <c r="X146" i="44" s="1"/>
  <c r="X147" i="44" a="1"/>
  <c r="X147" i="44" s="1"/>
  <c r="X148" i="44" a="1"/>
  <c r="X148" i="44" s="1"/>
  <c r="X149" i="44" a="1"/>
  <c r="X149" i="44" s="1"/>
  <c r="X150" i="44" a="1"/>
  <c r="X150" i="44" s="1"/>
  <c r="X151" i="44" a="1"/>
  <c r="X151" i="44" s="1"/>
  <c r="X152" i="44" a="1"/>
  <c r="X152" i="44" s="1"/>
  <c r="X153" i="44" a="1"/>
  <c r="X153" i="44" s="1"/>
  <c r="X154" i="44" a="1"/>
  <c r="X154" i="44" s="1"/>
  <c r="X155" i="44" a="1"/>
  <c r="X155" i="44" s="1"/>
  <c r="X156" i="44" a="1"/>
  <c r="X156" i="44" s="1"/>
  <c r="X157" i="44" a="1"/>
  <c r="X157" i="44" s="1"/>
  <c r="X158" i="44" a="1"/>
  <c r="X158" i="44" s="1"/>
  <c r="X159" i="44" a="1"/>
  <c r="X159" i="44" s="1"/>
  <c r="X160" i="44" a="1"/>
  <c r="X160" i="44" s="1"/>
  <c r="X161" i="44" a="1"/>
  <c r="X161" i="44" s="1"/>
  <c r="X162" i="44" a="1"/>
  <c r="X162" i="44" s="1"/>
  <c r="X163" i="44" a="1"/>
  <c r="X163" i="44" s="1"/>
  <c r="X164" i="44" a="1"/>
  <c r="X164" i="44" s="1"/>
  <c r="X165" i="44" a="1"/>
  <c r="X165" i="44" s="1"/>
  <c r="X166" i="44" a="1"/>
  <c r="X166" i="44" s="1"/>
  <c r="X167" i="44" a="1"/>
  <c r="X167" i="44" s="1"/>
  <c r="X168" i="44" a="1"/>
  <c r="X168" i="44" s="1"/>
  <c r="X169" i="44" a="1"/>
  <c r="X169" i="44" s="1"/>
  <c r="X170" i="44" a="1"/>
  <c r="X170" i="44" s="1"/>
  <c r="X171" i="44" a="1"/>
  <c r="X171" i="44" s="1"/>
  <c r="X172" i="44" a="1"/>
  <c r="X172" i="44" s="1"/>
  <c r="X173" i="44" a="1"/>
  <c r="X173" i="44" s="1"/>
  <c r="X174" i="44" a="1"/>
  <c r="X174" i="44" s="1"/>
  <c r="X175" i="44" a="1"/>
  <c r="X175" i="44" s="1"/>
  <c r="X176" i="44" a="1"/>
  <c r="X176" i="44" s="1"/>
  <c r="X177" i="44" a="1"/>
  <c r="X177" i="44" s="1"/>
  <c r="X178" i="44" a="1"/>
  <c r="X178" i="44" s="1"/>
  <c r="X179" i="44" a="1"/>
  <c r="X179" i="44" s="1"/>
  <c r="X180" i="44" a="1"/>
  <c r="X180" i="44" s="1"/>
  <c r="X181" i="44" a="1"/>
  <c r="X181" i="44" s="1"/>
  <c r="X182" i="44" a="1"/>
  <c r="X182" i="44" s="1"/>
  <c r="X183" i="44" a="1"/>
  <c r="X183" i="44" s="1"/>
  <c r="X184" i="44" a="1"/>
  <c r="X184" i="44" s="1"/>
  <c r="X185" i="44" a="1"/>
  <c r="X185" i="44" s="1"/>
  <c r="X186" i="44" a="1"/>
  <c r="X186" i="44" s="1"/>
  <c r="X187" i="44" a="1"/>
  <c r="X187" i="44" s="1"/>
  <c r="X188" i="44" a="1"/>
  <c r="X188" i="44" s="1"/>
  <c r="X189" i="44" a="1"/>
  <c r="X189" i="44" s="1"/>
  <c r="X190" i="44" a="1"/>
  <c r="X190" i="44" s="1"/>
  <c r="X191" i="44" a="1"/>
  <c r="X191" i="44" s="1"/>
  <c r="X192" i="44" a="1"/>
  <c r="X192" i="44" s="1"/>
  <c r="X193" i="44" a="1"/>
  <c r="X193" i="44" s="1"/>
  <c r="X194" i="44" a="1"/>
  <c r="X194" i="44" s="1"/>
  <c r="X195" i="44" a="1"/>
  <c r="X195" i="44" s="1"/>
  <c r="X196" i="44" a="1"/>
  <c r="X196" i="44" s="1"/>
  <c r="X197" i="44" a="1"/>
  <c r="X197" i="44" s="1"/>
  <c r="X198" i="44" a="1"/>
  <c r="X198" i="44" s="1"/>
  <c r="X199" i="44" a="1"/>
  <c r="X199" i="44" s="1"/>
  <c r="X200" i="44" a="1"/>
  <c r="X200" i="44" s="1"/>
  <c r="X201" i="44" a="1"/>
  <c r="X201" i="44" s="1"/>
  <c r="X202" i="44" a="1"/>
  <c r="X202" i="44" s="1"/>
  <c r="X203" i="44" a="1"/>
  <c r="X203" i="44" s="1"/>
  <c r="X204" i="44" a="1"/>
  <c r="X204" i="44" s="1"/>
  <c r="X205" i="44" a="1"/>
  <c r="X205" i="44" s="1"/>
  <c r="X206" i="44" a="1"/>
  <c r="X206" i="44" s="1"/>
  <c r="X207" i="44" a="1"/>
  <c r="X207" i="44" s="1"/>
  <c r="X208" i="44" a="1"/>
  <c r="X208" i="44" s="1"/>
  <c r="X209" i="44" a="1"/>
  <c r="X209" i="44" s="1"/>
  <c r="X210" i="44" a="1"/>
  <c r="X210" i="44" s="1"/>
  <c r="X211" i="44" a="1"/>
  <c r="X211" i="44" s="1"/>
  <c r="X212" i="44" a="1"/>
  <c r="X212" i="44" s="1"/>
  <c r="X213" i="44" a="1"/>
  <c r="X213" i="44" s="1"/>
  <c r="X214" i="44" a="1"/>
  <c r="X214" i="44" s="1"/>
  <c r="X215" i="44" a="1"/>
  <c r="X215" i="44" s="1"/>
  <c r="X216" i="44" a="1"/>
  <c r="X216" i="44" s="1"/>
  <c r="X217" i="44" a="1"/>
  <c r="X217" i="44" s="1"/>
  <c r="X218" i="44" a="1"/>
  <c r="X218" i="44" s="1"/>
  <c r="X219" i="44" a="1"/>
  <c r="X219" i="44" s="1"/>
  <c r="X220" i="44" a="1"/>
  <c r="X220" i="44" s="1"/>
  <c r="X221" i="44" a="1"/>
  <c r="X221" i="44" s="1"/>
  <c r="X222" i="44" a="1"/>
  <c r="X222" i="44" s="1"/>
  <c r="X223" i="44" a="1"/>
  <c r="X223" i="44" s="1"/>
  <c r="X224" i="44" a="1"/>
  <c r="X224" i="44" s="1"/>
  <c r="X225" i="44" a="1"/>
  <c r="X225" i="44" s="1"/>
  <c r="X226" i="44" a="1"/>
  <c r="X226" i="44" s="1"/>
  <c r="X227" i="44" a="1"/>
  <c r="X227" i="44" s="1"/>
  <c r="X228" i="44" a="1"/>
  <c r="X228" i="44" s="1"/>
  <c r="X229" i="44" a="1"/>
  <c r="X229" i="44" s="1"/>
  <c r="X230" i="44" a="1"/>
  <c r="X230" i="44" s="1"/>
  <c r="X231" i="44" a="1"/>
  <c r="X231" i="44" s="1"/>
  <c r="X232" i="44" a="1"/>
  <c r="X232" i="44" s="1"/>
  <c r="X233" i="44" a="1"/>
  <c r="X233" i="44" s="1"/>
  <c r="X234" i="44" a="1"/>
  <c r="X234" i="44" s="1"/>
  <c r="X235" i="44" a="1"/>
  <c r="X235" i="44" s="1"/>
  <c r="X236" i="44" a="1"/>
  <c r="X236" i="44" s="1"/>
  <c r="X237" i="44" a="1"/>
  <c r="X237" i="44" s="1"/>
  <c r="X238" i="44" a="1"/>
  <c r="X238" i="44" s="1"/>
  <c r="X239" i="44" a="1"/>
  <c r="X239" i="44" s="1"/>
  <c r="X240" i="44" a="1"/>
  <c r="X240" i="44" s="1"/>
  <c r="X241" i="44" a="1"/>
  <c r="X241" i="44" s="1"/>
  <c r="X242" i="44" a="1"/>
  <c r="X242" i="44" s="1"/>
  <c r="X243" i="44" a="1"/>
  <c r="X243" i="44" s="1"/>
  <c r="X244" i="44" a="1"/>
  <c r="X244" i="44" s="1"/>
  <c r="X245" i="44" a="1"/>
  <c r="X245" i="44" s="1"/>
  <c r="X246" i="44" a="1"/>
  <c r="X246" i="44" s="1"/>
  <c r="X247" i="44" a="1"/>
  <c r="X247" i="44" s="1"/>
  <c r="X248" i="44" a="1"/>
  <c r="X248" i="44" s="1"/>
  <c r="X249" i="44" a="1"/>
  <c r="X249" i="44" s="1"/>
  <c r="X250" i="44" a="1"/>
  <c r="X250" i="44" s="1"/>
  <c r="X251" i="44" a="1"/>
  <c r="X251" i="44" s="1"/>
  <c r="X252" i="44" a="1"/>
  <c r="X252" i="44" s="1"/>
  <c r="X253" i="44" a="1"/>
  <c r="X253" i="44" s="1"/>
  <c r="X254" i="44" a="1"/>
  <c r="X254" i="44" s="1"/>
  <c r="X255" i="44" a="1"/>
  <c r="X255" i="44" s="1"/>
  <c r="X256" i="44" a="1"/>
  <c r="X256" i="44" s="1"/>
  <c r="X257" i="44" a="1"/>
  <c r="X257" i="44" s="1"/>
  <c r="X258" i="44" a="1"/>
  <c r="X258" i="44" s="1"/>
  <c r="X259" i="44" a="1"/>
  <c r="X259" i="44" s="1"/>
  <c r="X260" i="44" a="1"/>
  <c r="X260" i="44" s="1"/>
  <c r="X261" i="44" a="1"/>
  <c r="X261" i="44" s="1"/>
  <c r="X262" i="44" a="1"/>
  <c r="X262" i="44" s="1"/>
  <c r="X263" i="44" a="1"/>
  <c r="X263" i="44" s="1"/>
  <c r="X264" i="44" a="1"/>
  <c r="X264" i="44" s="1"/>
  <c r="X265" i="44" a="1"/>
  <c r="X265" i="44" s="1"/>
  <c r="X266" i="44" a="1"/>
  <c r="X266" i="44" s="1"/>
  <c r="X267" i="44" a="1"/>
  <c r="X267" i="44" s="1"/>
  <c r="X268" i="44" a="1"/>
  <c r="X268" i="44" s="1"/>
  <c r="X269" i="44" a="1"/>
  <c r="X269" i="44" s="1"/>
  <c r="X270" i="44" a="1"/>
  <c r="X270" i="44" s="1"/>
  <c r="X271" i="44" a="1"/>
  <c r="X271" i="44" s="1"/>
  <c r="X272" i="44" a="1"/>
  <c r="X272" i="44" s="1"/>
  <c r="X273" i="44" a="1"/>
  <c r="X273" i="44" s="1"/>
  <c r="X274" i="44" a="1"/>
  <c r="X274" i="44" s="1"/>
  <c r="X275" i="44" a="1"/>
  <c r="X275" i="44" s="1"/>
  <c r="X276" i="44" a="1"/>
  <c r="X276" i="44" s="1"/>
  <c r="X277" i="44" a="1"/>
  <c r="X277" i="44" s="1"/>
  <c r="X278" i="44" a="1"/>
  <c r="X278" i="44" s="1"/>
  <c r="X279" i="44" a="1"/>
  <c r="X279" i="44" s="1"/>
  <c r="X280" i="44" a="1"/>
  <c r="X280" i="44" s="1"/>
  <c r="X281" i="44" a="1"/>
  <c r="X281" i="44" s="1"/>
  <c r="X282" i="44" a="1"/>
  <c r="X282" i="44" s="1"/>
  <c r="X283" i="44" a="1"/>
  <c r="X283" i="44" s="1"/>
  <c r="X284" i="44" a="1"/>
  <c r="X284" i="44" s="1"/>
  <c r="X285" i="44" a="1"/>
  <c r="X285" i="44" s="1"/>
  <c r="X286" i="44" a="1"/>
  <c r="X286" i="44" s="1"/>
  <c r="X287" i="44" a="1"/>
  <c r="X287" i="44" s="1"/>
  <c r="X288" i="44" a="1"/>
  <c r="X288" i="44" s="1"/>
  <c r="X289" i="44" a="1"/>
  <c r="X289" i="44" s="1"/>
  <c r="X290" i="44" a="1"/>
  <c r="X290" i="44" s="1"/>
  <c r="X291" i="44" a="1"/>
  <c r="X291" i="44" s="1"/>
  <c r="X292" i="44" a="1"/>
  <c r="X292" i="44" s="1"/>
  <c r="X293" i="44" a="1"/>
  <c r="X293" i="44" s="1"/>
  <c r="X294" i="44" a="1"/>
  <c r="X294" i="44" s="1"/>
  <c r="X295" i="44" a="1"/>
  <c r="X295" i="44" s="1"/>
  <c r="X296" i="44" a="1"/>
  <c r="X296" i="44" s="1"/>
  <c r="X297" i="44" a="1"/>
  <c r="X297" i="44" s="1"/>
  <c r="X298" i="44" a="1"/>
  <c r="X298" i="44" s="1"/>
  <c r="X299" i="44" a="1"/>
  <c r="X299" i="44" s="1"/>
  <c r="X300" i="44" a="1"/>
  <c r="X300" i="44" s="1"/>
  <c r="X301" i="44" a="1"/>
  <c r="X301" i="44" s="1"/>
  <c r="X302" i="44" a="1"/>
  <c r="X302" i="44" s="1"/>
  <c r="X303" i="44" a="1"/>
  <c r="X303" i="44" s="1"/>
  <c r="X304" i="44" a="1"/>
  <c r="X304" i="44" s="1"/>
  <c r="X305" i="44" a="1"/>
  <c r="X305" i="44" s="1"/>
  <c r="X306" i="44" a="1"/>
  <c r="X306" i="44" s="1"/>
  <c r="X307" i="44" a="1"/>
  <c r="X307" i="44" s="1"/>
  <c r="X308" i="44" a="1"/>
  <c r="X308" i="44" s="1"/>
  <c r="X309" i="44" a="1"/>
  <c r="X309" i="44" s="1"/>
  <c r="X310" i="44" a="1"/>
  <c r="X310" i="44" s="1"/>
  <c r="X311" i="44" a="1"/>
  <c r="X311" i="44" s="1"/>
  <c r="X312" i="44" a="1"/>
  <c r="X312" i="44" s="1"/>
  <c r="X313" i="44" a="1"/>
  <c r="X313" i="44" s="1"/>
  <c r="X314" i="44" a="1"/>
  <c r="X314" i="44" s="1"/>
  <c r="X315" i="44" a="1"/>
  <c r="X315" i="44" s="1"/>
  <c r="X316" i="44" a="1"/>
  <c r="X316" i="44" s="1"/>
  <c r="X317" i="44" a="1"/>
  <c r="X317" i="44" s="1"/>
  <c r="X318" i="44" a="1"/>
  <c r="X318" i="44" s="1"/>
  <c r="X319" i="44" a="1"/>
  <c r="X319" i="44" s="1"/>
  <c r="X320" i="44" a="1"/>
  <c r="X320" i="44" s="1"/>
  <c r="X321" i="44" a="1"/>
  <c r="X321" i="44" s="1"/>
  <c r="X322" i="44" a="1"/>
  <c r="X322" i="44" s="1"/>
  <c r="X323" i="44" a="1"/>
  <c r="X323" i="44" s="1"/>
  <c r="X324" i="44" a="1"/>
  <c r="X324" i="44" s="1"/>
  <c r="X325" i="44" a="1"/>
  <c r="X325" i="44" s="1"/>
  <c r="X326" i="44" a="1"/>
  <c r="X326" i="44" s="1"/>
  <c r="X327" i="44" a="1"/>
  <c r="X327" i="44" s="1"/>
  <c r="X328" i="44" a="1"/>
  <c r="X328" i="44" s="1"/>
  <c r="X329" i="44" a="1"/>
  <c r="X329" i="44" s="1"/>
  <c r="X330" i="44" a="1"/>
  <c r="X330" i="44" s="1"/>
  <c r="X331" i="44" a="1"/>
  <c r="X331" i="44" s="1"/>
  <c r="X332" i="44" a="1"/>
  <c r="X332" i="44" s="1"/>
  <c r="X333" i="44" a="1"/>
  <c r="X333" i="44" s="1"/>
  <c r="X334" i="44" a="1"/>
  <c r="X334" i="44" s="1"/>
  <c r="X335" i="44" a="1"/>
  <c r="X335" i="44" s="1"/>
  <c r="X336" i="44" a="1"/>
  <c r="X336" i="44" s="1"/>
  <c r="X337" i="44" a="1"/>
  <c r="X337" i="44" s="1"/>
  <c r="X338" i="44" a="1"/>
  <c r="X338" i="44" s="1"/>
  <c r="X339" i="44" a="1"/>
  <c r="X339" i="44" s="1"/>
  <c r="X340" i="44" a="1"/>
  <c r="X340" i="44" s="1"/>
  <c r="X341" i="44" a="1"/>
  <c r="X341" i="44" s="1"/>
  <c r="X342" i="44" a="1"/>
  <c r="X342" i="44" s="1"/>
  <c r="X343" i="44" a="1"/>
  <c r="X343" i="44" s="1"/>
  <c r="X344" i="44" a="1"/>
  <c r="X344" i="44" s="1"/>
  <c r="X345" i="44" a="1"/>
  <c r="X345" i="44" s="1"/>
  <c r="X346" i="44" a="1"/>
  <c r="X346" i="44" s="1"/>
  <c r="X347" i="44" a="1"/>
  <c r="X347" i="44" s="1"/>
  <c r="X348" i="44" a="1"/>
  <c r="X348" i="44" s="1"/>
  <c r="X349" i="44" a="1"/>
  <c r="X349" i="44" s="1"/>
  <c r="X350" i="44" a="1"/>
  <c r="X350" i="44" s="1"/>
  <c r="X351" i="44" a="1"/>
  <c r="X351" i="44" s="1"/>
  <c r="X352" i="44" a="1"/>
  <c r="X352" i="44" s="1"/>
  <c r="X353" i="44" a="1"/>
  <c r="X353" i="44" s="1"/>
  <c r="X354" i="44" a="1"/>
  <c r="X354" i="44" s="1"/>
  <c r="X355" i="44" a="1"/>
  <c r="X355" i="44" s="1"/>
  <c r="X356" i="44" a="1"/>
  <c r="X356" i="44" s="1"/>
  <c r="X357" i="44" a="1"/>
  <c r="X357" i="44" s="1"/>
  <c r="X358" i="44" a="1"/>
  <c r="X358" i="44" s="1"/>
  <c r="X359" i="44" a="1"/>
  <c r="X359" i="44" s="1"/>
  <c r="X360" i="44" a="1"/>
  <c r="X360" i="44" s="1"/>
  <c r="X361" i="44" a="1"/>
  <c r="X361" i="44" s="1"/>
  <c r="X362" i="44" a="1"/>
  <c r="X362" i="44" s="1"/>
  <c r="X363" i="44" a="1"/>
  <c r="X363" i="44" s="1"/>
  <c r="X364" i="44" a="1"/>
  <c r="X364" i="44" s="1"/>
  <c r="X365" i="44" a="1"/>
  <c r="X365" i="44" s="1"/>
  <c r="X366" i="44" a="1"/>
  <c r="X366" i="44" s="1"/>
  <c r="X367" i="44" a="1"/>
  <c r="X367" i="44" s="1"/>
  <c r="X368" i="44" a="1"/>
  <c r="X368" i="44" s="1"/>
  <c r="X369" i="44" a="1"/>
  <c r="X369" i="44" s="1"/>
  <c r="X370" i="44" a="1"/>
  <c r="X370" i="44" s="1"/>
  <c r="X371" i="44" a="1"/>
  <c r="X371" i="44" s="1"/>
  <c r="X372" i="44" a="1"/>
  <c r="X372" i="44" s="1"/>
  <c r="X373" i="44" a="1"/>
  <c r="X373" i="44" s="1"/>
  <c r="X374" i="44" a="1"/>
  <c r="X374" i="44" s="1"/>
  <c r="X375" i="44" a="1"/>
  <c r="X375" i="44" s="1"/>
  <c r="X376" i="44" a="1"/>
  <c r="X376" i="44" s="1"/>
  <c r="X377" i="44" a="1"/>
  <c r="X377" i="44" s="1"/>
  <c r="X378" i="44" a="1"/>
  <c r="X378" i="44" s="1"/>
  <c r="X379" i="44" a="1"/>
  <c r="X379" i="44" s="1"/>
  <c r="X380" i="44" a="1"/>
  <c r="X380" i="44" s="1"/>
  <c r="X381" i="44" a="1"/>
  <c r="X381" i="44" s="1"/>
  <c r="X382" i="44" a="1"/>
  <c r="X382" i="44" s="1"/>
  <c r="X383" i="44" a="1"/>
  <c r="X383" i="44" s="1"/>
  <c r="X384" i="44" a="1"/>
  <c r="X384" i="44" s="1"/>
  <c r="X385" i="44" a="1"/>
  <c r="X385" i="44" s="1"/>
  <c r="X386" i="44" a="1"/>
  <c r="X386" i="44" s="1"/>
  <c r="X387" i="44" a="1"/>
  <c r="X387" i="44" s="1"/>
  <c r="X388" i="44" a="1"/>
  <c r="X388" i="44" s="1"/>
  <c r="X389" i="44" a="1"/>
  <c r="X389" i="44" s="1"/>
  <c r="X390" i="44" a="1"/>
  <c r="X390" i="44" s="1"/>
  <c r="X391" i="44" a="1"/>
  <c r="X391" i="44" s="1"/>
  <c r="X392" i="44" a="1"/>
  <c r="X392" i="44" s="1"/>
  <c r="X393" i="44" a="1"/>
  <c r="X393" i="44" s="1"/>
  <c r="X394" i="44" a="1"/>
  <c r="X394" i="44" s="1"/>
  <c r="X395" i="44" a="1"/>
  <c r="X395" i="44" s="1"/>
  <c r="X396" i="44" a="1"/>
  <c r="X396" i="44" s="1"/>
  <c r="X397" i="44" a="1"/>
  <c r="X397" i="44" s="1"/>
  <c r="X398" i="44" a="1"/>
  <c r="X398" i="44" s="1"/>
  <c r="X399" i="44" a="1"/>
  <c r="X399" i="44" s="1"/>
  <c r="X400" i="44" a="1"/>
  <c r="X400" i="44" s="1"/>
  <c r="X401" i="44" a="1"/>
  <c r="X401" i="44" s="1"/>
  <c r="X402" i="44" a="1"/>
  <c r="X402" i="44" s="1"/>
  <c r="X403" i="44" a="1"/>
  <c r="X403" i="44" s="1"/>
  <c r="X404" i="44" a="1"/>
  <c r="X404" i="44" s="1"/>
  <c r="X405" i="44" a="1"/>
  <c r="X405" i="44" s="1"/>
  <c r="X406" i="44" a="1"/>
  <c r="X406" i="44" s="1"/>
  <c r="X407" i="44" a="1"/>
  <c r="X407" i="44" s="1"/>
  <c r="X408" i="44" a="1"/>
  <c r="X408" i="44" s="1"/>
  <c r="X409" i="44" a="1"/>
  <c r="X409" i="44" s="1"/>
  <c r="X410" i="44" a="1"/>
  <c r="X410" i="44" s="1"/>
  <c r="X411" i="44" a="1"/>
  <c r="X411" i="44" s="1"/>
  <c r="X412" i="44" a="1"/>
  <c r="X412" i="44" s="1"/>
  <c r="X413" i="44" a="1"/>
  <c r="X413" i="44" s="1"/>
  <c r="X414" i="44" a="1"/>
  <c r="X414" i="44" s="1"/>
  <c r="X415" i="44" a="1"/>
  <c r="X415" i="44" s="1"/>
  <c r="X416" i="44" a="1"/>
  <c r="X416" i="44" s="1"/>
  <c r="X417" i="44" a="1"/>
  <c r="X417" i="44" s="1"/>
  <c r="X418" i="44" a="1"/>
  <c r="X418" i="44" s="1"/>
  <c r="X419" i="44" a="1"/>
  <c r="X419" i="44" s="1"/>
  <c r="X420" i="44" a="1"/>
  <c r="X420" i="44" s="1"/>
  <c r="X421" i="44" a="1"/>
  <c r="X421" i="44" s="1"/>
  <c r="X422" i="44" a="1"/>
  <c r="X422" i="44" s="1"/>
  <c r="X423" i="44" a="1"/>
  <c r="X423" i="44" s="1"/>
  <c r="X424" i="44" a="1"/>
  <c r="X424" i="44" s="1"/>
  <c r="X425" i="44" a="1"/>
  <c r="X425" i="44" s="1"/>
  <c r="X426" i="44" a="1"/>
  <c r="X426" i="44" s="1"/>
  <c r="X427" i="44" a="1"/>
  <c r="X427" i="44" s="1"/>
  <c r="X428" i="44" a="1"/>
  <c r="X428" i="44" s="1"/>
  <c r="X429" i="44" a="1"/>
  <c r="X429" i="44" s="1"/>
  <c r="X430" i="44" a="1"/>
  <c r="X430" i="44" s="1"/>
  <c r="X431" i="44" a="1"/>
  <c r="X431" i="44" s="1"/>
  <c r="X432" i="44" a="1"/>
  <c r="X432" i="44" s="1"/>
  <c r="X433" i="44" a="1"/>
  <c r="X433" i="44" s="1"/>
  <c r="X434" i="44" a="1"/>
  <c r="X434" i="44" s="1"/>
  <c r="X435" i="44" a="1"/>
  <c r="X435" i="44" s="1"/>
  <c r="X436" i="44" a="1"/>
  <c r="X436" i="44" s="1"/>
  <c r="X437" i="44" a="1"/>
  <c r="X437" i="44" s="1"/>
  <c r="X438" i="44" a="1"/>
  <c r="X438" i="44" s="1"/>
  <c r="X439" i="44" a="1"/>
  <c r="X439" i="44" s="1"/>
  <c r="X440" i="44" a="1"/>
  <c r="X440" i="44" s="1"/>
  <c r="X441" i="44" a="1"/>
  <c r="X441" i="44" s="1"/>
  <c r="X442" i="44" a="1"/>
  <c r="X442" i="44" s="1"/>
  <c r="X443" i="44" a="1"/>
  <c r="X443" i="44" s="1"/>
  <c r="X444" i="44" a="1"/>
  <c r="X444" i="44" s="1"/>
  <c r="X445" i="44" a="1"/>
  <c r="X445" i="44" s="1"/>
  <c r="X446" i="44" a="1"/>
  <c r="X446" i="44" s="1"/>
  <c r="X447" i="44" a="1"/>
  <c r="X447" i="44" s="1"/>
  <c r="X448" i="44" a="1"/>
  <c r="X448" i="44" s="1"/>
  <c r="X449" i="44" a="1"/>
  <c r="X449" i="44" s="1"/>
  <c r="X450" i="44" a="1"/>
  <c r="X450" i="44" s="1"/>
  <c r="X451" i="44" a="1"/>
  <c r="X451" i="44" s="1"/>
  <c r="X452" i="44" a="1"/>
  <c r="X452" i="44" s="1"/>
  <c r="X453" i="44" a="1"/>
  <c r="X453" i="44" s="1"/>
  <c r="X454" i="44" a="1"/>
  <c r="X454" i="44" s="1"/>
  <c r="X455" i="44" a="1"/>
  <c r="X455" i="44" s="1"/>
  <c r="X456" i="44" a="1"/>
  <c r="X456" i="44" s="1"/>
  <c r="X457" i="44" a="1"/>
  <c r="X457" i="44" s="1"/>
  <c r="X458" i="44" a="1"/>
  <c r="X458" i="44" s="1"/>
  <c r="X459" i="44" a="1"/>
  <c r="X459" i="44" s="1"/>
  <c r="X460" i="44" a="1"/>
  <c r="X460" i="44" s="1"/>
  <c r="X461" i="44" a="1"/>
  <c r="X461" i="44" s="1"/>
  <c r="X462" i="44" a="1"/>
  <c r="X462" i="44" s="1"/>
  <c r="X463" i="44" a="1"/>
  <c r="X463" i="44" s="1"/>
  <c r="X464" i="44" a="1"/>
  <c r="X464" i="44" s="1"/>
  <c r="X465" i="44" a="1"/>
  <c r="X465" i="44" s="1"/>
  <c r="X466" i="44" a="1"/>
  <c r="X466" i="44" s="1"/>
  <c r="X467" i="44" a="1"/>
  <c r="X467" i="44" s="1"/>
  <c r="X468" i="44" a="1"/>
  <c r="X468" i="44" s="1"/>
  <c r="X469" i="44" a="1"/>
  <c r="X469" i="44" s="1"/>
  <c r="X470" i="44" a="1"/>
  <c r="X470" i="44" s="1"/>
  <c r="X471" i="44" a="1"/>
  <c r="X471" i="44" s="1"/>
  <c r="X472" i="44" a="1"/>
  <c r="X472" i="44" s="1"/>
  <c r="X473" i="44" a="1"/>
  <c r="X473" i="44" s="1"/>
  <c r="X474" i="44" a="1"/>
  <c r="X474" i="44" s="1"/>
  <c r="X475" i="44" a="1"/>
  <c r="X475" i="44" s="1"/>
  <c r="X476" i="44" a="1"/>
  <c r="X476" i="44" s="1"/>
  <c r="X477" i="44" a="1"/>
  <c r="X477" i="44" s="1"/>
  <c r="X478" i="44" a="1"/>
  <c r="X478" i="44" s="1"/>
  <c r="X479" i="44" a="1"/>
  <c r="X479" i="44" s="1"/>
  <c r="X480" i="44" a="1"/>
  <c r="X480" i="44" s="1"/>
  <c r="X481" i="44" a="1"/>
  <c r="X481" i="44" s="1"/>
  <c r="X482" i="44" a="1"/>
  <c r="X482" i="44" s="1"/>
  <c r="X483" i="44" a="1"/>
  <c r="X483" i="44" s="1"/>
  <c r="X484" i="44" a="1"/>
  <c r="X484" i="44" s="1"/>
  <c r="X485" i="44" a="1"/>
  <c r="X485" i="44" s="1"/>
  <c r="X486" i="44" a="1"/>
  <c r="X486" i="44" s="1"/>
  <c r="X487" i="44" a="1"/>
  <c r="X487" i="44" s="1"/>
  <c r="X488" i="44" a="1"/>
  <c r="X488" i="44" s="1"/>
  <c r="X489" i="44" a="1"/>
  <c r="X489" i="44" s="1"/>
  <c r="X490" i="44" a="1"/>
  <c r="X490" i="44" s="1"/>
  <c r="X491" i="44" a="1"/>
  <c r="X491" i="44" s="1"/>
  <c r="X492" i="44" a="1"/>
  <c r="X492" i="44" s="1"/>
  <c r="X493" i="44" a="1"/>
  <c r="X493" i="44" s="1"/>
  <c r="X494" i="44" a="1"/>
  <c r="X494" i="44" s="1"/>
  <c r="X495" i="44" a="1"/>
  <c r="X495" i="44" s="1"/>
  <c r="X496" i="44" a="1"/>
  <c r="X496" i="44" s="1"/>
  <c r="X497" i="44" a="1"/>
  <c r="X497" i="44" s="1"/>
  <c r="X498" i="44" a="1"/>
  <c r="X498" i="44" s="1"/>
  <c r="X499" i="44" a="1"/>
  <c r="X499" i="44" s="1"/>
  <c r="X500" i="44" a="1"/>
  <c r="X500" i="44" s="1"/>
  <c r="X501" i="44" a="1"/>
  <c r="X501" i="44" s="1"/>
  <c r="X502" i="44" a="1"/>
  <c r="X502" i="44" s="1"/>
  <c r="X503" i="44" a="1"/>
  <c r="X503" i="44" s="1"/>
  <c r="X504" i="44" a="1"/>
  <c r="X504" i="44" s="1"/>
  <c r="X505" i="44" a="1"/>
  <c r="X505" i="44" s="1"/>
  <c r="X506" i="44" a="1"/>
  <c r="X506" i="44" s="1"/>
  <c r="X507" i="44" a="1"/>
  <c r="X507" i="44" s="1"/>
  <c r="X508" i="44" a="1"/>
  <c r="X508" i="44" s="1"/>
  <c r="X509" i="44" a="1"/>
  <c r="X509" i="44" s="1"/>
  <c r="X510" i="44" a="1"/>
  <c r="X510" i="44" s="1"/>
  <c r="X511" i="44" a="1"/>
  <c r="X511" i="44" s="1"/>
  <c r="X512" i="44" a="1"/>
  <c r="X512" i="44" s="1"/>
  <c r="X513" i="44" a="1"/>
  <c r="X513" i="44" s="1"/>
  <c r="X514" i="44" a="1"/>
  <c r="X514" i="44" s="1"/>
  <c r="X515" i="44" a="1"/>
  <c r="X515" i="44" s="1"/>
  <c r="X516" i="44" a="1"/>
  <c r="X516" i="44" s="1"/>
  <c r="X517" i="44" a="1"/>
  <c r="X517" i="44" s="1"/>
  <c r="X518" i="44" a="1"/>
  <c r="X518" i="44" s="1"/>
  <c r="X519" i="44" a="1"/>
  <c r="X519" i="44" s="1"/>
  <c r="X520" i="44" a="1"/>
  <c r="X520" i="44" s="1"/>
  <c r="X521" i="44" a="1"/>
  <c r="X521" i="44" s="1"/>
  <c r="X522" i="44" a="1"/>
  <c r="X522" i="44" s="1"/>
  <c r="X523" i="44" a="1"/>
  <c r="X523" i="44" s="1"/>
  <c r="X524" i="44" a="1"/>
  <c r="X524" i="44" s="1"/>
  <c r="X525" i="44" a="1"/>
  <c r="X525" i="44" s="1"/>
  <c r="X526" i="44" a="1"/>
  <c r="X526" i="44" s="1"/>
  <c r="X527" i="44" a="1"/>
  <c r="X527" i="44" s="1"/>
  <c r="X528" i="44" a="1"/>
  <c r="X528" i="44" s="1"/>
  <c r="X529" i="44" a="1"/>
  <c r="X529" i="44" s="1"/>
  <c r="X530" i="44" a="1"/>
  <c r="X530" i="44" s="1"/>
  <c r="X531" i="44" a="1"/>
  <c r="X531" i="44" s="1"/>
  <c r="X532" i="44" a="1"/>
  <c r="X532" i="44" s="1"/>
  <c r="X533" i="44" a="1"/>
  <c r="X533" i="44" s="1"/>
  <c r="X534" i="44" a="1"/>
  <c r="X534" i="44" s="1"/>
  <c r="X535" i="44" a="1"/>
  <c r="X535" i="44" s="1"/>
  <c r="X536" i="44" a="1"/>
  <c r="X536" i="44" s="1"/>
  <c r="X537" i="44" a="1"/>
  <c r="X537" i="44" s="1"/>
  <c r="X538" i="44" a="1"/>
  <c r="X538" i="44" s="1"/>
  <c r="X539" i="44" a="1"/>
  <c r="X539" i="44" s="1"/>
  <c r="X540" i="44" a="1"/>
  <c r="X540" i="44" s="1"/>
  <c r="X541" i="44" a="1"/>
  <c r="X541" i="44" s="1"/>
  <c r="X542" i="44" a="1"/>
  <c r="X542" i="44" s="1"/>
  <c r="X543" i="44" a="1"/>
  <c r="X543" i="44" s="1"/>
  <c r="X544" i="44" a="1"/>
  <c r="X544" i="44" s="1"/>
  <c r="X545" i="44" a="1"/>
  <c r="X545" i="44" s="1"/>
  <c r="X546" i="44" a="1"/>
  <c r="X546" i="44" s="1"/>
  <c r="X547" i="44" a="1"/>
  <c r="X547" i="44" s="1"/>
  <c r="X548" i="44" a="1"/>
  <c r="X548" i="44" s="1"/>
  <c r="X549" i="44" a="1"/>
  <c r="X549" i="44" s="1"/>
  <c r="X550" i="44" a="1"/>
  <c r="X550" i="44" s="1"/>
  <c r="X551" i="44" a="1"/>
  <c r="X551" i="44" s="1"/>
  <c r="X552" i="44" a="1"/>
  <c r="X552" i="44" s="1"/>
  <c r="X553" i="44" a="1"/>
  <c r="X553" i="44" s="1"/>
  <c r="X554" i="44" a="1"/>
  <c r="X554" i="44" s="1"/>
  <c r="X555" i="44" a="1"/>
  <c r="X555" i="44" s="1"/>
  <c r="X556" i="44" a="1"/>
  <c r="X556" i="44" s="1"/>
  <c r="X557" i="44" a="1"/>
  <c r="X557" i="44" s="1"/>
  <c r="X558" i="44" a="1"/>
  <c r="X558" i="44" s="1"/>
  <c r="X559" i="44" a="1"/>
  <c r="X559" i="44" s="1"/>
  <c r="X560" i="44" a="1"/>
  <c r="X560" i="44" s="1"/>
  <c r="X561" i="44" a="1"/>
  <c r="X561" i="44" s="1"/>
  <c r="X562" i="44" a="1"/>
  <c r="X562" i="44" s="1"/>
  <c r="X563" i="44" a="1"/>
  <c r="X563" i="44" s="1"/>
  <c r="X564" i="44" a="1"/>
  <c r="X564" i="44" s="1"/>
  <c r="X565" i="44" a="1"/>
  <c r="X565" i="44" s="1"/>
  <c r="X566" i="44" a="1"/>
  <c r="X566" i="44" s="1"/>
  <c r="X567" i="44" a="1"/>
  <c r="X567" i="44" s="1"/>
  <c r="X568" i="44" a="1"/>
  <c r="X568" i="44" s="1"/>
  <c r="X569" i="44" a="1"/>
  <c r="X569" i="44" s="1"/>
  <c r="X570" i="44" a="1"/>
  <c r="X570" i="44" s="1"/>
  <c r="X571" i="44" a="1"/>
  <c r="X571" i="44" s="1"/>
  <c r="X572" i="44" a="1"/>
  <c r="X572" i="44" s="1"/>
  <c r="X573" i="44" a="1"/>
  <c r="X573" i="44" s="1"/>
  <c r="X574" i="44" a="1"/>
  <c r="X574" i="44" s="1"/>
  <c r="X575" i="44" a="1"/>
  <c r="X575" i="44" s="1"/>
  <c r="X576" i="44" a="1"/>
  <c r="X576" i="44" s="1"/>
  <c r="X577" i="44" a="1"/>
  <c r="X577" i="44" s="1"/>
  <c r="X578" i="44" a="1"/>
  <c r="X578" i="44" s="1"/>
  <c r="X579" i="44" a="1"/>
  <c r="X579" i="44" s="1"/>
  <c r="X580" i="44" a="1"/>
  <c r="X580" i="44" s="1"/>
  <c r="X581" i="44" a="1"/>
  <c r="X581" i="44" s="1"/>
  <c r="X582" i="44" a="1"/>
  <c r="X582" i="44" s="1"/>
  <c r="X583" i="44" a="1"/>
  <c r="X583" i="44" s="1"/>
  <c r="X584" i="44" a="1"/>
  <c r="X584" i="44" s="1"/>
  <c r="X585" i="44" a="1"/>
  <c r="X585" i="44" s="1"/>
  <c r="X586" i="44" a="1"/>
  <c r="X586" i="44" s="1"/>
  <c r="X587" i="44" a="1"/>
  <c r="X587" i="44" s="1"/>
  <c r="X588" i="44" a="1"/>
  <c r="X588" i="44" s="1"/>
  <c r="X589" i="44" a="1"/>
  <c r="X589" i="44" s="1"/>
  <c r="X590" i="44" a="1"/>
  <c r="X590" i="44" s="1"/>
  <c r="X591" i="44" a="1"/>
  <c r="X591" i="44" s="1"/>
  <c r="X592" i="44" a="1"/>
  <c r="X592" i="44" s="1"/>
  <c r="X593" i="44" a="1"/>
  <c r="X593" i="44" s="1"/>
  <c r="X594" i="44" a="1"/>
  <c r="X594" i="44" s="1"/>
  <c r="X595" i="44" a="1"/>
  <c r="X595" i="44" s="1"/>
  <c r="X596" i="44" a="1"/>
  <c r="X596" i="44" s="1"/>
  <c r="X597" i="44" a="1"/>
  <c r="X597" i="44" s="1"/>
  <c r="X598" i="44" a="1"/>
  <c r="X598" i="44" s="1"/>
  <c r="X599" i="44" a="1"/>
  <c r="X599" i="44" s="1"/>
  <c r="X600" i="44" a="1"/>
  <c r="X600" i="44" s="1"/>
  <c r="X601" i="44" a="1"/>
  <c r="X601" i="44" s="1"/>
  <c r="X602" i="44" a="1"/>
  <c r="X602" i="44" s="1"/>
  <c r="X603" i="44" a="1"/>
  <c r="X603" i="44" s="1"/>
  <c r="X604" i="44" a="1"/>
  <c r="X604" i="44" s="1"/>
  <c r="X605" i="44" a="1"/>
  <c r="X605" i="44" s="1"/>
  <c r="X606" i="44" a="1"/>
  <c r="X606" i="44" s="1"/>
  <c r="X607" i="44" a="1"/>
  <c r="X607" i="44" s="1"/>
  <c r="X608" i="44" a="1"/>
  <c r="X608" i="44" s="1"/>
  <c r="X609" i="44" a="1"/>
  <c r="X609" i="44" s="1"/>
  <c r="X610" i="44" a="1"/>
  <c r="X610" i="44" s="1"/>
  <c r="X611" i="44" a="1"/>
  <c r="X611" i="44" s="1"/>
  <c r="X612" i="44" a="1"/>
  <c r="X612" i="44" s="1"/>
  <c r="X613" i="44" a="1"/>
  <c r="X613" i="44" s="1"/>
  <c r="X614" i="44" a="1"/>
  <c r="X614" i="44" s="1"/>
  <c r="X615" i="44" a="1"/>
  <c r="X615" i="44" s="1"/>
  <c r="X616" i="44" a="1"/>
  <c r="X616" i="44" s="1"/>
  <c r="X617" i="44" a="1"/>
  <c r="X617" i="44" s="1"/>
  <c r="X618" i="44" a="1"/>
  <c r="X618" i="44" s="1"/>
  <c r="X619" i="44" a="1"/>
  <c r="X619" i="44" s="1"/>
  <c r="X620" i="44" a="1"/>
  <c r="X620" i="44" s="1"/>
  <c r="X621" i="44" a="1"/>
  <c r="X621" i="44" s="1"/>
  <c r="X622" i="44" a="1"/>
  <c r="X622" i="44" s="1"/>
  <c r="X623" i="44" a="1"/>
  <c r="X623" i="44" s="1"/>
  <c r="X624" i="44" a="1"/>
  <c r="X624" i="44" s="1"/>
  <c r="X625" i="44" a="1"/>
  <c r="X625" i="44" s="1"/>
  <c r="X626" i="44" a="1"/>
  <c r="X626" i="44" s="1"/>
  <c r="X627" i="44" a="1"/>
  <c r="X627" i="44" s="1"/>
  <c r="X628" i="44" a="1"/>
  <c r="X628" i="44" s="1"/>
  <c r="X629" i="44" a="1"/>
  <c r="X629" i="44" s="1"/>
  <c r="X630" i="44" a="1"/>
  <c r="X630" i="44" s="1"/>
  <c r="X631" i="44" a="1"/>
  <c r="X631" i="44" s="1"/>
  <c r="X632" i="44" a="1"/>
  <c r="X632" i="44" s="1"/>
  <c r="X633" i="44" a="1"/>
  <c r="X633" i="44" s="1"/>
  <c r="X634" i="44" a="1"/>
  <c r="X634" i="44" s="1"/>
  <c r="X635" i="44" a="1"/>
  <c r="X635" i="44" s="1"/>
  <c r="X636" i="44" a="1"/>
  <c r="X636" i="44" s="1"/>
  <c r="X637" i="44" a="1"/>
  <c r="X637" i="44" s="1"/>
  <c r="X638" i="44" a="1"/>
  <c r="X638" i="44" s="1"/>
  <c r="X639" i="44" a="1"/>
  <c r="X639" i="44" s="1"/>
  <c r="X640" i="44" a="1"/>
  <c r="X640" i="44" s="1"/>
  <c r="X641" i="44" a="1"/>
  <c r="X641" i="44" s="1"/>
  <c r="X642" i="44" a="1"/>
  <c r="X642" i="44" s="1"/>
  <c r="X643" i="44" a="1"/>
  <c r="X643" i="44" s="1"/>
  <c r="X644" i="44" a="1"/>
  <c r="X644" i="44" s="1"/>
  <c r="X645" i="44" a="1"/>
  <c r="X645" i="44" s="1"/>
  <c r="X646" i="44" a="1"/>
  <c r="X646" i="44" s="1"/>
  <c r="X647" i="44" a="1"/>
  <c r="X647" i="44" s="1"/>
  <c r="X648" i="44" a="1"/>
  <c r="X648" i="44" s="1"/>
  <c r="X649" i="44" a="1"/>
  <c r="X649" i="44" s="1"/>
  <c r="X650" i="44" a="1"/>
  <c r="X650" i="44" s="1"/>
  <c r="X651" i="44" a="1"/>
  <c r="X651" i="44" s="1"/>
  <c r="X652" i="44" a="1"/>
  <c r="X652" i="44" s="1"/>
  <c r="X653" i="44" a="1"/>
  <c r="X653" i="44" s="1"/>
  <c r="X654" i="44" a="1"/>
  <c r="X654" i="44" s="1"/>
  <c r="X655" i="44" a="1"/>
  <c r="X655" i="44" s="1"/>
  <c r="X656" i="44" a="1"/>
  <c r="X656" i="44" s="1"/>
  <c r="X657" i="44" a="1"/>
  <c r="X657" i="44" s="1"/>
  <c r="X658" i="44" a="1"/>
  <c r="X658" i="44" s="1"/>
  <c r="X659" i="44" a="1"/>
  <c r="X659" i="44" s="1"/>
  <c r="X660" i="44" a="1"/>
  <c r="X660" i="44" s="1"/>
  <c r="X661" i="44" a="1"/>
  <c r="X661" i="44" s="1"/>
  <c r="X662" i="44" a="1"/>
  <c r="X662" i="44" s="1"/>
  <c r="X663" i="44" a="1"/>
  <c r="X663" i="44" s="1"/>
  <c r="X664" i="44" a="1"/>
  <c r="X664" i="44" s="1"/>
  <c r="X665" i="44" a="1"/>
  <c r="X665" i="44" s="1"/>
  <c r="X666" i="44" a="1"/>
  <c r="X666" i="44" s="1"/>
  <c r="X667" i="44" a="1"/>
  <c r="X667" i="44" s="1"/>
  <c r="X668" i="44" a="1"/>
  <c r="X668" i="44" s="1"/>
  <c r="X669" i="44" a="1"/>
  <c r="X669" i="44" s="1"/>
  <c r="X670" i="44" a="1"/>
  <c r="X670" i="44" s="1"/>
  <c r="X671" i="44" a="1"/>
  <c r="X671" i="44" s="1"/>
  <c r="X672" i="44" a="1"/>
  <c r="X672" i="44" s="1"/>
  <c r="X673" i="44" a="1"/>
  <c r="X673" i="44" s="1"/>
  <c r="X674" i="44" a="1"/>
  <c r="X674" i="44" s="1"/>
  <c r="X675" i="44" a="1"/>
  <c r="X675" i="44" s="1"/>
  <c r="X676" i="44" a="1"/>
  <c r="X676" i="44" s="1"/>
  <c r="X677" i="44" a="1"/>
  <c r="X677" i="44" s="1"/>
  <c r="X678" i="44" a="1"/>
  <c r="X678" i="44" s="1"/>
  <c r="X679" i="44" a="1"/>
  <c r="X679" i="44" s="1"/>
  <c r="X680" i="44" a="1"/>
  <c r="X680" i="44" s="1"/>
  <c r="X681" i="44" a="1"/>
  <c r="X681" i="44" s="1"/>
  <c r="X682" i="44" a="1"/>
  <c r="X682" i="44" s="1"/>
  <c r="X683" i="44" a="1"/>
  <c r="X683" i="44" s="1"/>
  <c r="X684" i="44" a="1"/>
  <c r="X684" i="44" s="1"/>
  <c r="X685" i="44" a="1"/>
  <c r="X685" i="44" s="1"/>
  <c r="X686" i="44" a="1"/>
  <c r="X686" i="44" s="1"/>
  <c r="X687" i="44" a="1"/>
  <c r="X687" i="44" s="1"/>
  <c r="X688" i="44" a="1"/>
  <c r="X688" i="44" s="1"/>
  <c r="X689" i="44" a="1"/>
  <c r="X689" i="44" s="1"/>
  <c r="X690" i="44" a="1"/>
  <c r="X690" i="44" s="1"/>
  <c r="X691" i="44" a="1"/>
  <c r="X691" i="44" s="1"/>
  <c r="X692" i="44" a="1"/>
  <c r="X692" i="44" s="1"/>
  <c r="X693" i="44" a="1"/>
  <c r="X693" i="44" s="1"/>
  <c r="X694" i="44" a="1"/>
  <c r="X694" i="44" s="1"/>
  <c r="X695" i="44" a="1"/>
  <c r="X695" i="44" s="1"/>
  <c r="X696" i="44" a="1"/>
  <c r="X696" i="44" s="1"/>
  <c r="X697" i="44" a="1"/>
  <c r="X697" i="44" s="1"/>
  <c r="X698" i="44" a="1"/>
  <c r="X698" i="44" s="1"/>
  <c r="X699" i="44" a="1"/>
  <c r="X699" i="44" s="1"/>
  <c r="X700" i="44" a="1"/>
  <c r="X700" i="44" s="1"/>
  <c r="X701" i="44" a="1"/>
  <c r="X701" i="44" s="1"/>
  <c r="X702" i="44" a="1"/>
  <c r="X702" i="44" s="1"/>
  <c r="X703" i="44" a="1"/>
  <c r="X703" i="44" s="1"/>
  <c r="X704" i="44" a="1"/>
  <c r="X704" i="44" s="1"/>
  <c r="X705" i="44" a="1"/>
  <c r="X705" i="44" s="1"/>
  <c r="X706" i="44" a="1"/>
  <c r="X706" i="44" s="1"/>
  <c r="X707" i="44" a="1"/>
  <c r="X707" i="44" s="1"/>
  <c r="X708" i="44" a="1"/>
  <c r="X708" i="44" s="1"/>
  <c r="X709" i="44" a="1"/>
  <c r="X709" i="44" s="1"/>
  <c r="X710" i="44" a="1"/>
  <c r="X710" i="44" s="1"/>
  <c r="X711" i="44" a="1"/>
  <c r="X711" i="44" s="1"/>
  <c r="X712" i="44" a="1"/>
  <c r="X712" i="44" s="1"/>
  <c r="X713" i="44" a="1"/>
  <c r="X713" i="44" s="1"/>
  <c r="X714" i="44" a="1"/>
  <c r="X714" i="44" s="1"/>
  <c r="X715" i="44" a="1"/>
  <c r="X715" i="44" s="1"/>
  <c r="X716" i="44" a="1"/>
  <c r="X716" i="44" s="1"/>
  <c r="X717" i="44" a="1"/>
  <c r="X717" i="44" s="1"/>
  <c r="X718" i="44" a="1"/>
  <c r="X718" i="44" s="1"/>
  <c r="X719" i="44" a="1"/>
  <c r="X719" i="44" s="1"/>
  <c r="X720" i="44" a="1"/>
  <c r="X720" i="44" s="1"/>
  <c r="X721" i="44" a="1"/>
  <c r="X721" i="44" s="1"/>
  <c r="X722" i="44" a="1"/>
  <c r="X722" i="44" s="1"/>
  <c r="X723" i="44" a="1"/>
  <c r="X723" i="44" s="1"/>
  <c r="X724" i="44" a="1"/>
  <c r="X724" i="44" s="1"/>
  <c r="X725" i="44" a="1"/>
  <c r="X725" i="44" s="1"/>
  <c r="X726" i="44" a="1"/>
  <c r="X726" i="44" s="1"/>
  <c r="X727" i="44" a="1"/>
  <c r="X727" i="44" s="1"/>
  <c r="X728" i="44" a="1"/>
  <c r="X728" i="44" s="1"/>
  <c r="X729" i="44" a="1"/>
  <c r="X729" i="44" s="1"/>
  <c r="X730" i="44" a="1"/>
  <c r="X730" i="44" s="1"/>
  <c r="X731" i="44" a="1"/>
  <c r="X731" i="44" s="1"/>
  <c r="X732" i="44" a="1"/>
  <c r="X732" i="44" s="1"/>
  <c r="X733" i="44" a="1"/>
  <c r="X733" i="44" s="1"/>
  <c r="X734" i="44" a="1"/>
  <c r="X734" i="44" s="1"/>
  <c r="X735" i="44" a="1"/>
  <c r="X735" i="44" s="1"/>
  <c r="X736" i="44" a="1"/>
  <c r="X736" i="44" s="1"/>
  <c r="X737" i="44" a="1"/>
  <c r="X737" i="44" s="1"/>
  <c r="X738" i="44" a="1"/>
  <c r="X738" i="44" s="1"/>
  <c r="X739" i="44" a="1"/>
  <c r="X739" i="44" s="1"/>
  <c r="X740" i="44" a="1"/>
  <c r="X740" i="44" s="1"/>
  <c r="X741" i="44" a="1"/>
  <c r="X741" i="44" s="1"/>
  <c r="X742" i="44" a="1"/>
  <c r="X742" i="44" s="1"/>
  <c r="X743" i="44" a="1"/>
  <c r="X743" i="44" s="1"/>
  <c r="X744" i="44" a="1"/>
  <c r="X744" i="44" s="1"/>
  <c r="X745" i="44" a="1"/>
  <c r="X745" i="44" s="1"/>
  <c r="X746" i="44" a="1"/>
  <c r="X746" i="44" s="1"/>
  <c r="X747" i="44" a="1"/>
  <c r="X747" i="44" s="1"/>
  <c r="X748" i="44" a="1"/>
  <c r="X748" i="44" s="1"/>
  <c r="X749" i="44" a="1"/>
  <c r="X749" i="44" s="1"/>
  <c r="X750" i="44" a="1"/>
  <c r="X750" i="44" s="1"/>
  <c r="X751" i="44" a="1"/>
  <c r="X751" i="44" s="1"/>
  <c r="X752" i="44" a="1"/>
  <c r="X752" i="44" s="1"/>
  <c r="X753" i="44" a="1"/>
  <c r="X753" i="44" s="1"/>
  <c r="X754" i="44" a="1"/>
  <c r="X754" i="44" s="1"/>
  <c r="X755" i="44" a="1"/>
  <c r="X755" i="44" s="1"/>
  <c r="X756" i="44" a="1"/>
  <c r="X756" i="44" s="1"/>
  <c r="X757" i="44" a="1"/>
  <c r="X757" i="44" s="1"/>
  <c r="X758" i="44" a="1"/>
  <c r="X758" i="44" s="1"/>
  <c r="X759" i="44" a="1"/>
  <c r="X759" i="44" s="1"/>
  <c r="X760" i="44" a="1"/>
  <c r="X760" i="44" s="1"/>
  <c r="X761" i="44" a="1"/>
  <c r="X761" i="44" s="1"/>
  <c r="X762" i="44" a="1"/>
  <c r="X762" i="44" s="1"/>
  <c r="X763" i="44" a="1"/>
  <c r="X763" i="44" s="1"/>
  <c r="X764" i="44" a="1"/>
  <c r="X764" i="44" s="1"/>
  <c r="X765" i="44" a="1"/>
  <c r="X765" i="44" s="1"/>
  <c r="X766" i="44" a="1"/>
  <c r="X766" i="44" s="1"/>
  <c r="X767" i="44" a="1"/>
  <c r="X767" i="44" s="1"/>
  <c r="X768" i="44" a="1"/>
  <c r="X768" i="44" s="1"/>
  <c r="X769" i="44" a="1"/>
  <c r="X769" i="44" s="1"/>
  <c r="X770" i="44" a="1"/>
  <c r="X770" i="44" s="1"/>
  <c r="X771" i="44" a="1"/>
  <c r="X771" i="44" s="1"/>
  <c r="X772" i="44" a="1"/>
  <c r="X772" i="44" s="1"/>
  <c r="X773" i="44" a="1"/>
  <c r="X773" i="44" s="1"/>
  <c r="X774" i="44" a="1"/>
  <c r="X774" i="44" s="1"/>
  <c r="X775" i="44" a="1"/>
  <c r="X775" i="44" s="1"/>
  <c r="X776" i="44" a="1"/>
  <c r="X776" i="44" s="1"/>
  <c r="X777" i="44" a="1"/>
  <c r="X777" i="44" s="1"/>
  <c r="X778" i="44" a="1"/>
  <c r="X778" i="44" s="1"/>
  <c r="X779" i="44" a="1"/>
  <c r="X779" i="44" s="1"/>
  <c r="X780" i="44" a="1"/>
  <c r="X780" i="44" s="1"/>
  <c r="X781" i="44" a="1"/>
  <c r="X781" i="44" s="1"/>
  <c r="X782" i="44" a="1"/>
  <c r="X782" i="44" s="1"/>
  <c r="X783" i="44" a="1"/>
  <c r="X783" i="44" s="1"/>
  <c r="X784" i="44" a="1"/>
  <c r="X784" i="44" s="1"/>
  <c r="X785" i="44" a="1"/>
  <c r="X785" i="44" s="1"/>
  <c r="X786" i="44" a="1"/>
  <c r="X786" i="44" s="1"/>
  <c r="X787" i="44" a="1"/>
  <c r="X787" i="44" s="1"/>
  <c r="X788" i="44" a="1"/>
  <c r="X788" i="44" s="1"/>
  <c r="X789" i="44" a="1"/>
  <c r="X789" i="44" s="1"/>
  <c r="X790" i="44" a="1"/>
  <c r="X790" i="44" s="1"/>
  <c r="X791" i="44" a="1"/>
  <c r="X791" i="44" s="1"/>
  <c r="X792" i="44" a="1"/>
  <c r="X792" i="44" s="1"/>
  <c r="X793" i="44" a="1"/>
  <c r="X793" i="44" s="1"/>
  <c r="X794" i="44" a="1"/>
  <c r="X794" i="44" s="1"/>
  <c r="X795" i="44" a="1"/>
  <c r="X795" i="44" s="1"/>
  <c r="X796" i="44" a="1"/>
  <c r="X796" i="44" s="1"/>
  <c r="X797" i="44" a="1"/>
  <c r="X797" i="44" s="1"/>
  <c r="X798" i="44" a="1"/>
  <c r="X798" i="44" s="1"/>
  <c r="X799" i="44" a="1"/>
  <c r="X799" i="44" s="1"/>
  <c r="X800" i="44" a="1"/>
  <c r="X800" i="44" s="1"/>
  <c r="X801" i="44" a="1"/>
  <c r="X801" i="44" s="1"/>
  <c r="X802" i="44" a="1"/>
  <c r="X802" i="44" s="1"/>
  <c r="X803" i="44" a="1"/>
  <c r="X803" i="44" s="1"/>
  <c r="X804" i="44" a="1"/>
  <c r="X804" i="44" s="1"/>
  <c r="X805" i="44" a="1"/>
  <c r="X805" i="44" s="1"/>
  <c r="X806" i="44" a="1"/>
  <c r="X806" i="44" s="1"/>
  <c r="X807" i="44" a="1"/>
  <c r="X807" i="44" s="1"/>
  <c r="X808" i="44" a="1"/>
  <c r="X808" i="44" s="1"/>
  <c r="X809" i="44" a="1"/>
  <c r="X809" i="44" s="1"/>
  <c r="X810" i="44" a="1"/>
  <c r="X810" i="44" s="1"/>
  <c r="X811" i="44" a="1"/>
  <c r="X811" i="44" s="1"/>
  <c r="X812" i="44" a="1"/>
  <c r="X812" i="44" s="1"/>
  <c r="X813" i="44" a="1"/>
  <c r="X813" i="44" s="1"/>
  <c r="X814" i="44" a="1"/>
  <c r="X814" i="44" s="1"/>
  <c r="X815" i="44" a="1"/>
  <c r="X815" i="44" s="1"/>
  <c r="X816" i="44" a="1"/>
  <c r="X816" i="44" s="1"/>
  <c r="X817" i="44" a="1"/>
  <c r="X817" i="44" s="1"/>
  <c r="X818" i="44" a="1"/>
  <c r="X818" i="44" s="1"/>
  <c r="X819" i="44" a="1"/>
  <c r="X819" i="44" s="1"/>
  <c r="X820" i="44" a="1"/>
  <c r="X820" i="44" s="1"/>
  <c r="X821" i="44" a="1"/>
  <c r="X821" i="44" s="1"/>
  <c r="X822" i="44" a="1"/>
  <c r="X822" i="44" s="1"/>
  <c r="X823" i="44" a="1"/>
  <c r="X823" i="44" s="1"/>
  <c r="X824" i="44" a="1"/>
  <c r="X824" i="44" s="1"/>
  <c r="X825" i="44" a="1"/>
  <c r="X825" i="44" s="1"/>
  <c r="X826" i="44" a="1"/>
  <c r="X826" i="44" s="1"/>
  <c r="X827" i="44" a="1"/>
  <c r="X827" i="44" s="1"/>
  <c r="X828" i="44" a="1"/>
  <c r="X828" i="44" s="1"/>
  <c r="X829" i="44" a="1"/>
  <c r="X829" i="44" s="1"/>
  <c r="X830" i="44" a="1"/>
  <c r="X830" i="44" s="1"/>
  <c r="X831" i="44" a="1"/>
  <c r="X831" i="44" s="1"/>
  <c r="X832" i="44" a="1"/>
  <c r="X832" i="44" s="1"/>
  <c r="X833" i="44" a="1"/>
  <c r="X833" i="44" s="1"/>
  <c r="X834" i="44" a="1"/>
  <c r="X834" i="44" s="1"/>
  <c r="X835" i="44" a="1"/>
  <c r="X835" i="44" s="1"/>
  <c r="X836" i="44" a="1"/>
  <c r="X836" i="44" s="1"/>
  <c r="X837" i="44" a="1"/>
  <c r="X837" i="44" s="1"/>
  <c r="X838" i="44" a="1"/>
  <c r="X838" i="44" s="1"/>
  <c r="X839" i="44" a="1"/>
  <c r="X839" i="44" s="1"/>
  <c r="X840" i="44" a="1"/>
  <c r="X840" i="44" s="1"/>
  <c r="X841" i="44" a="1"/>
  <c r="X841" i="44" s="1"/>
  <c r="X842" i="44" a="1"/>
  <c r="X842" i="44" s="1"/>
  <c r="X843" i="44" a="1"/>
  <c r="X843" i="44" s="1"/>
  <c r="X844" i="44" a="1"/>
  <c r="X844" i="44" s="1"/>
  <c r="X845" i="44" a="1"/>
  <c r="X845" i="44" s="1"/>
  <c r="X846" i="44" a="1"/>
  <c r="X846" i="44" s="1"/>
  <c r="X847" i="44" a="1"/>
  <c r="X847" i="44" s="1"/>
  <c r="X848" i="44" a="1"/>
  <c r="X848" i="44" s="1"/>
  <c r="X849" i="44" a="1"/>
  <c r="X849" i="44" s="1"/>
  <c r="X850" i="44" a="1"/>
  <c r="X850" i="44" s="1"/>
  <c r="X851" i="44" a="1"/>
  <c r="X851" i="44" s="1"/>
  <c r="X852" i="44" a="1"/>
  <c r="X852" i="44" s="1"/>
  <c r="X853" i="44" a="1"/>
  <c r="X853" i="44" s="1"/>
  <c r="X854" i="44" a="1"/>
  <c r="X854" i="44" s="1"/>
  <c r="X855" i="44" a="1"/>
  <c r="X855" i="44" s="1"/>
  <c r="X856" i="44" a="1"/>
  <c r="X856" i="44" s="1"/>
  <c r="X857" i="44" a="1"/>
  <c r="X857" i="44" s="1"/>
  <c r="X858" i="44" a="1"/>
  <c r="X858" i="44" s="1"/>
  <c r="X859" i="44" a="1"/>
  <c r="X859" i="44" s="1"/>
  <c r="X860" i="44" a="1"/>
  <c r="X860" i="44" s="1"/>
  <c r="X861" i="44" a="1"/>
  <c r="X861" i="44" s="1"/>
  <c r="X862" i="44" a="1"/>
  <c r="X862" i="44" s="1"/>
  <c r="X863" i="44" a="1"/>
  <c r="X863" i="44" s="1"/>
  <c r="X864" i="44" a="1"/>
  <c r="X864" i="44" s="1"/>
  <c r="X865" i="44" a="1"/>
  <c r="X865" i="44" s="1"/>
  <c r="X866" i="44" a="1"/>
  <c r="X866" i="44" s="1"/>
  <c r="X867" i="44" a="1"/>
  <c r="X867" i="44" s="1"/>
  <c r="X868" i="44" a="1"/>
  <c r="X868" i="44" s="1"/>
  <c r="X869" i="44" a="1"/>
  <c r="X869" i="44" s="1"/>
  <c r="X870" i="44" a="1"/>
  <c r="X870" i="44" s="1"/>
  <c r="X871" i="44" a="1"/>
  <c r="X871" i="44" s="1"/>
  <c r="X872" i="44" a="1"/>
  <c r="X872" i="44" s="1"/>
  <c r="X873" i="44" a="1"/>
  <c r="X873" i="44" s="1"/>
  <c r="X874" i="44" a="1"/>
  <c r="X874" i="44" s="1"/>
  <c r="X875" i="44" a="1"/>
  <c r="X875" i="44" s="1"/>
  <c r="X876" i="44" a="1"/>
  <c r="X876" i="44" s="1"/>
  <c r="X877" i="44" a="1"/>
  <c r="X877" i="44" s="1"/>
  <c r="X878" i="44" a="1"/>
  <c r="X878" i="44" s="1"/>
  <c r="X879" i="44" a="1"/>
  <c r="X879" i="44" s="1"/>
  <c r="X880" i="44" a="1"/>
  <c r="X880" i="44" s="1"/>
  <c r="X881" i="44" a="1"/>
  <c r="X881" i="44" s="1"/>
  <c r="X882" i="44" a="1"/>
  <c r="X882" i="44" s="1"/>
  <c r="X883" i="44" a="1"/>
  <c r="X883" i="44" s="1"/>
  <c r="X884" i="44" a="1"/>
  <c r="X884" i="44" s="1"/>
  <c r="X885" i="44" a="1"/>
  <c r="X885" i="44" s="1"/>
  <c r="X886" i="44" a="1"/>
  <c r="X886" i="44" s="1"/>
  <c r="X887" i="44" a="1"/>
  <c r="X887" i="44" s="1"/>
  <c r="X888" i="44" a="1"/>
  <c r="X888" i="44" s="1"/>
  <c r="X889" i="44" a="1"/>
  <c r="X889" i="44" s="1"/>
  <c r="X890" i="44" a="1"/>
  <c r="X890" i="44" s="1"/>
  <c r="X891" i="44" a="1"/>
  <c r="X891" i="44" s="1"/>
  <c r="X892" i="44" a="1"/>
  <c r="X892" i="44" s="1"/>
  <c r="X893" i="44" a="1"/>
  <c r="X893" i="44" s="1"/>
  <c r="X894" i="44" a="1"/>
  <c r="X894" i="44" s="1"/>
  <c r="X895" i="44" a="1"/>
  <c r="X895" i="44" s="1"/>
  <c r="X896" i="44" a="1"/>
  <c r="X896" i="44" s="1"/>
  <c r="X897" i="44" a="1"/>
  <c r="X897" i="44" s="1"/>
  <c r="X898" i="44" a="1"/>
  <c r="X898" i="44" s="1"/>
  <c r="X899" i="44" a="1"/>
  <c r="X899" i="44" s="1"/>
  <c r="X900" i="44" a="1"/>
  <c r="X900" i="44" s="1"/>
  <c r="X901" i="44" a="1"/>
  <c r="X901" i="44" s="1"/>
  <c r="X902" i="44" a="1"/>
  <c r="X902" i="44" s="1"/>
  <c r="X903" i="44" a="1"/>
  <c r="X903" i="44" s="1"/>
  <c r="X904" i="44" a="1"/>
  <c r="X904" i="44" s="1"/>
  <c r="X905" i="44" a="1"/>
  <c r="X905" i="44" s="1"/>
  <c r="X906" i="44" a="1"/>
  <c r="X906" i="44" s="1"/>
  <c r="X907" i="44" a="1"/>
  <c r="X907" i="44" s="1"/>
  <c r="X908" i="44" a="1"/>
  <c r="X908" i="44" s="1"/>
  <c r="X909" i="44" a="1"/>
  <c r="X909" i="44" s="1"/>
  <c r="X910" i="44" a="1"/>
  <c r="X910" i="44" s="1"/>
  <c r="X911" i="44" a="1"/>
  <c r="X911" i="44" s="1"/>
  <c r="X912" i="44" a="1"/>
  <c r="X912" i="44" s="1"/>
  <c r="X913" i="44" a="1"/>
  <c r="X913" i="44" s="1"/>
  <c r="X914" i="44" a="1"/>
  <c r="X914" i="44" s="1"/>
  <c r="X915" i="44" a="1"/>
  <c r="X915" i="44" s="1"/>
  <c r="X916" i="44" a="1"/>
  <c r="X916" i="44" s="1"/>
  <c r="X917" i="44" a="1"/>
  <c r="X917" i="44" s="1"/>
  <c r="X918" i="44" a="1"/>
  <c r="X918" i="44" s="1"/>
  <c r="X919" i="44" a="1"/>
  <c r="X919" i="44" s="1"/>
  <c r="X920" i="44" a="1"/>
  <c r="X920" i="44" s="1"/>
  <c r="X921" i="44" a="1"/>
  <c r="X921" i="44" s="1"/>
  <c r="X922" i="44" a="1"/>
  <c r="X922" i="44" s="1"/>
  <c r="X923" i="44" a="1"/>
  <c r="X923" i="44" s="1"/>
  <c r="X924" i="44" a="1"/>
  <c r="X924" i="44" s="1"/>
  <c r="X925" i="44" a="1"/>
  <c r="X925" i="44" s="1"/>
  <c r="X926" i="44" a="1"/>
  <c r="X926" i="44" s="1"/>
  <c r="X927" i="44" a="1"/>
  <c r="X927" i="44" s="1"/>
  <c r="X928" i="44" a="1"/>
  <c r="X928" i="44" s="1"/>
  <c r="X929" i="44" a="1"/>
  <c r="X929" i="44" s="1"/>
  <c r="X930" i="44" a="1"/>
  <c r="X930" i="44" s="1"/>
  <c r="X931" i="44" a="1"/>
  <c r="X931" i="44" s="1"/>
  <c r="X932" i="44" a="1"/>
  <c r="X932" i="44" s="1"/>
  <c r="X933" i="44" a="1"/>
  <c r="X933" i="44" s="1"/>
  <c r="X934" i="44" a="1"/>
  <c r="X934" i="44" s="1"/>
  <c r="X935" i="44" a="1"/>
  <c r="X935" i="44" s="1"/>
  <c r="X936" i="44" a="1"/>
  <c r="X936" i="44" s="1"/>
  <c r="X937" i="44" a="1"/>
  <c r="X937" i="44" s="1"/>
  <c r="X938" i="44" a="1"/>
  <c r="X938" i="44" s="1"/>
  <c r="X939" i="44" a="1"/>
  <c r="X939" i="44" s="1"/>
  <c r="X940" i="44" a="1"/>
  <c r="X940" i="44" s="1"/>
  <c r="X941" i="44" a="1"/>
  <c r="X941" i="44" s="1"/>
  <c r="X942" i="44" a="1"/>
  <c r="X942" i="44" s="1"/>
  <c r="X943" i="44" a="1"/>
  <c r="X943" i="44" s="1"/>
  <c r="X944" i="44" a="1"/>
  <c r="X944" i="44" s="1"/>
  <c r="X945" i="44" a="1"/>
  <c r="X945" i="44" s="1"/>
  <c r="X946" i="44" a="1"/>
  <c r="X946" i="44" s="1"/>
  <c r="X947" i="44" a="1"/>
  <c r="X947" i="44" s="1"/>
  <c r="X948" i="44" a="1"/>
  <c r="X948" i="44" s="1"/>
  <c r="X949" i="44" a="1"/>
  <c r="X949" i="44" s="1"/>
  <c r="X950" i="44" a="1"/>
  <c r="X950" i="44" s="1"/>
  <c r="X951" i="44" a="1"/>
  <c r="X951" i="44" s="1"/>
  <c r="X952" i="44" a="1"/>
  <c r="X952" i="44" s="1"/>
  <c r="X953" i="44" a="1"/>
  <c r="X953" i="44" s="1"/>
  <c r="X954" i="44" a="1"/>
  <c r="X954" i="44" s="1"/>
  <c r="X955" i="44" a="1"/>
  <c r="X955" i="44" s="1"/>
  <c r="X956" i="44" a="1"/>
  <c r="X956" i="44" s="1"/>
  <c r="X957" i="44" a="1"/>
  <c r="X957" i="44" s="1"/>
  <c r="X958" i="44" a="1"/>
  <c r="X958" i="44" s="1"/>
  <c r="X959" i="44" a="1"/>
  <c r="X959" i="44" s="1"/>
  <c r="X960" i="44" a="1"/>
  <c r="X960" i="44" s="1"/>
  <c r="X961" i="44" a="1"/>
  <c r="X961" i="44" s="1"/>
  <c r="X962" i="44" a="1"/>
  <c r="X962" i="44" s="1"/>
  <c r="X963" i="44" a="1"/>
  <c r="X963" i="44" s="1"/>
  <c r="X964" i="44" a="1"/>
  <c r="X964" i="44" s="1"/>
  <c r="X965" i="44" a="1"/>
  <c r="X965" i="44" s="1"/>
  <c r="X966" i="44" a="1"/>
  <c r="X966" i="44" s="1"/>
  <c r="X967" i="44" a="1"/>
  <c r="X967" i="44" s="1"/>
  <c r="X968" i="44" a="1"/>
  <c r="X968" i="44" s="1"/>
  <c r="X969" i="44" a="1"/>
  <c r="X969" i="44" s="1"/>
  <c r="X970" i="44" a="1"/>
  <c r="X970" i="44" s="1"/>
  <c r="X971" i="44" a="1"/>
  <c r="X971" i="44" s="1"/>
  <c r="X972" i="44" a="1"/>
  <c r="X972" i="44" s="1"/>
  <c r="X973" i="44" a="1"/>
  <c r="X973" i="44" s="1"/>
  <c r="X974" i="44" a="1"/>
  <c r="X974" i="44" s="1"/>
  <c r="X975" i="44" a="1"/>
  <c r="X975" i="44" s="1"/>
  <c r="X976" i="44" a="1"/>
  <c r="X976" i="44" s="1"/>
  <c r="X977" i="44" a="1"/>
  <c r="X977" i="44" s="1"/>
  <c r="X978" i="44" a="1"/>
  <c r="X978" i="44" s="1"/>
  <c r="X979" i="44" a="1"/>
  <c r="X979" i="44" s="1"/>
  <c r="X980" i="44" a="1"/>
  <c r="X980" i="44" s="1"/>
  <c r="X981" i="44" a="1"/>
  <c r="X981" i="44" s="1"/>
  <c r="X982" i="44" a="1"/>
  <c r="X982" i="44" s="1"/>
  <c r="X983" i="44" a="1"/>
  <c r="X983" i="44" s="1"/>
  <c r="X984" i="44" a="1"/>
  <c r="X984" i="44" s="1"/>
  <c r="X985" i="44" a="1"/>
  <c r="X985" i="44" s="1"/>
  <c r="X986" i="44" a="1"/>
  <c r="X986" i="44" s="1"/>
  <c r="X987" i="44" a="1"/>
  <c r="X987" i="44" s="1"/>
  <c r="X988" i="44" a="1"/>
  <c r="X988" i="44" s="1"/>
  <c r="X989" i="44" a="1"/>
  <c r="X989" i="44" s="1"/>
  <c r="X990" i="44" a="1"/>
  <c r="X990" i="44" s="1"/>
  <c r="X991" i="44" a="1"/>
  <c r="X991" i="44" s="1"/>
  <c r="X992" i="44" a="1"/>
  <c r="X992" i="44" s="1"/>
  <c r="X993" i="44" a="1"/>
  <c r="X993" i="44" s="1"/>
  <c r="X994" i="44" a="1"/>
  <c r="X994" i="44" s="1"/>
  <c r="X995" i="44" a="1"/>
  <c r="X995" i="44" s="1"/>
  <c r="X996" i="44" a="1"/>
  <c r="X996" i="44" s="1"/>
  <c r="X997" i="44" a="1"/>
  <c r="X997" i="44" s="1"/>
  <c r="X998" i="44" a="1"/>
  <c r="X998" i="44" s="1"/>
  <c r="X999" i="44" a="1"/>
  <c r="X999" i="44" s="1"/>
  <c r="X1000" i="44" a="1"/>
  <c r="X1000" i="44" s="1"/>
  <c r="X1001" i="44" a="1"/>
  <c r="X1001" i="44" s="1"/>
  <c r="X1002" i="44" a="1"/>
  <c r="X1002" i="44" s="1"/>
  <c r="X1003" i="44" a="1"/>
  <c r="X1003" i="44" s="1"/>
  <c r="X1004" i="44" a="1"/>
  <c r="X1004" i="44" s="1"/>
  <c r="X1005" i="44" a="1"/>
  <c r="X1005" i="44" s="1"/>
  <c r="X1006" i="44" a="1"/>
  <c r="X1006" i="44" s="1"/>
  <c r="X1007" i="44" a="1"/>
  <c r="X1007" i="44" s="1"/>
  <c r="X1008" i="44" a="1"/>
  <c r="X1008" i="44" s="1"/>
  <c r="X1009" i="44" a="1"/>
  <c r="X1009" i="44" s="1"/>
  <c r="X1010" i="44" a="1"/>
  <c r="X1010" i="44" s="1"/>
  <c r="X1011" i="44" a="1"/>
  <c r="X1011" i="44" s="1"/>
  <c r="X1012" i="44" a="1"/>
  <c r="X1012" i="44" s="1"/>
  <c r="X1013" i="44" a="1"/>
  <c r="X1013" i="44" s="1"/>
  <c r="X1014" i="44" a="1"/>
  <c r="X1014" i="44" s="1"/>
  <c r="X1015" i="44" a="1"/>
  <c r="X1015" i="44" s="1"/>
  <c r="X1016" i="44" a="1"/>
  <c r="X1016" i="44" s="1"/>
  <c r="X1017" i="44" a="1"/>
  <c r="X1017" i="44" s="1"/>
  <c r="X1018" i="44" a="1"/>
  <c r="X1018" i="44" s="1"/>
  <c r="X1019" i="44" a="1"/>
  <c r="X1019" i="44" s="1"/>
  <c r="X1020" i="44" a="1"/>
  <c r="X1020" i="44" s="1"/>
  <c r="X1021" i="44" a="1"/>
  <c r="X1021" i="44" s="1"/>
  <c r="X1022" i="44" a="1"/>
  <c r="X1022" i="44" s="1"/>
  <c r="X1023" i="44" a="1"/>
  <c r="X1023" i="44" s="1"/>
  <c r="X1024" i="44" a="1"/>
  <c r="X1024" i="44" s="1"/>
  <c r="X1025" i="44" a="1"/>
  <c r="X1025" i="44" s="1"/>
  <c r="X1026" i="44" a="1"/>
  <c r="X1026" i="44" s="1"/>
  <c r="X1027" i="44" a="1"/>
  <c r="X1027" i="44" s="1"/>
  <c r="X1028" i="44" a="1"/>
  <c r="X1028" i="44" s="1"/>
  <c r="X1029" i="44" a="1"/>
  <c r="X1029" i="44" s="1"/>
  <c r="X1030" i="44" a="1"/>
  <c r="X1030" i="44" s="1"/>
  <c r="X1031" i="44" a="1"/>
  <c r="X1031" i="44" s="1"/>
  <c r="X1032" i="44" a="1"/>
  <c r="X1032" i="44" s="1"/>
  <c r="X1033" i="44" a="1"/>
  <c r="X1033" i="44" s="1"/>
  <c r="X1034" i="44" a="1"/>
  <c r="X1034" i="44" s="1"/>
  <c r="X1035" i="44" a="1"/>
  <c r="X1035" i="44" s="1"/>
  <c r="X1036" i="44" a="1"/>
  <c r="X1036" i="44" s="1"/>
  <c r="X1037" i="44" a="1"/>
  <c r="X1037" i="44" s="1"/>
  <c r="X1038" i="44" a="1"/>
  <c r="X1038" i="44" s="1"/>
  <c r="X1039" i="44" a="1"/>
  <c r="X1039" i="44" s="1"/>
  <c r="X1040" i="44" a="1"/>
  <c r="X1040" i="44" s="1"/>
  <c r="X1041" i="44" a="1"/>
  <c r="X1041" i="44" s="1"/>
  <c r="X1042" i="44" a="1"/>
  <c r="X1042" i="44" s="1"/>
  <c r="X1043" i="44" a="1"/>
  <c r="X1043" i="44" s="1"/>
  <c r="X1044" i="44" a="1"/>
  <c r="X1044" i="44" s="1"/>
  <c r="X1045" i="44" a="1"/>
  <c r="X1045" i="44" s="1"/>
  <c r="X1046" i="44" a="1"/>
  <c r="X1046" i="44" s="1"/>
  <c r="X1047" i="44" a="1"/>
  <c r="X1047" i="44" s="1"/>
  <c r="X1048" i="44" a="1"/>
  <c r="X1048" i="44" s="1"/>
  <c r="X1049" i="44" a="1"/>
  <c r="X1049" i="44" s="1"/>
  <c r="X1050" i="44" a="1"/>
  <c r="X1050" i="44" s="1"/>
  <c r="X1051" i="44" a="1"/>
  <c r="X1051" i="44" s="1"/>
  <c r="X1052" i="44" a="1"/>
  <c r="X1052" i="44" s="1"/>
  <c r="X1053" i="44" a="1"/>
  <c r="X1053" i="44" s="1"/>
  <c r="X1054" i="44" a="1"/>
  <c r="X1054" i="44" s="1"/>
  <c r="X1055" i="44" a="1"/>
  <c r="X1055" i="44" s="1"/>
  <c r="X1056" i="44" a="1"/>
  <c r="X1056" i="44" s="1"/>
  <c r="X1057" i="44" a="1"/>
  <c r="X1057" i="44" s="1"/>
  <c r="X1058" i="44" a="1"/>
  <c r="X1058" i="44" s="1"/>
  <c r="X1059" i="44" a="1"/>
  <c r="X1059" i="44" s="1"/>
  <c r="X1060" i="44" a="1"/>
  <c r="X1060" i="44" s="1"/>
  <c r="X1061" i="44" a="1"/>
  <c r="X1061" i="44" s="1"/>
  <c r="X1062" i="44" a="1"/>
  <c r="X1062" i="44" s="1"/>
  <c r="X1063" i="44" a="1"/>
  <c r="X1063" i="44" s="1"/>
  <c r="X1064" i="44" a="1"/>
  <c r="X1064" i="44" s="1"/>
  <c r="X1065" i="44" a="1"/>
  <c r="X1065" i="44" s="1"/>
  <c r="X1066" i="44" a="1"/>
  <c r="X1066" i="44" s="1"/>
  <c r="X1067" i="44" a="1"/>
  <c r="X1067" i="44" s="1"/>
  <c r="X1068" i="44" a="1"/>
  <c r="X1068" i="44" s="1"/>
  <c r="X1069" i="44" a="1"/>
  <c r="X1069" i="44" s="1"/>
  <c r="X1070" i="44" a="1"/>
  <c r="X1070" i="44" s="1"/>
  <c r="X1071" i="44" a="1"/>
  <c r="X1071" i="44" s="1"/>
  <c r="X1072" i="44" a="1"/>
  <c r="X1072" i="44" s="1"/>
  <c r="X1073" i="44" a="1"/>
  <c r="X1073" i="44" s="1"/>
  <c r="X1074" i="44" a="1"/>
  <c r="X1074" i="44" s="1"/>
  <c r="X1075" i="44" a="1"/>
  <c r="X1075" i="44" s="1"/>
  <c r="X1076" i="44" a="1"/>
  <c r="X1076" i="44" s="1"/>
  <c r="X1077" i="44" a="1"/>
  <c r="X1077" i="44" s="1"/>
  <c r="X1078" i="44" a="1"/>
  <c r="X1078" i="44" s="1"/>
  <c r="X1079" i="44" a="1"/>
  <c r="X1079" i="44" s="1"/>
  <c r="X1080" i="44" a="1"/>
  <c r="X1080" i="44" s="1"/>
  <c r="X1081" i="44" a="1"/>
  <c r="X1081" i="44" s="1"/>
  <c r="X1082" i="44" a="1"/>
  <c r="X1082" i="44" s="1"/>
  <c r="X1083" i="44" a="1"/>
  <c r="X1083" i="44" s="1"/>
  <c r="X1084" i="44" a="1"/>
  <c r="X1084" i="44" s="1"/>
  <c r="X1085" i="44" a="1"/>
  <c r="X1085" i="44" s="1"/>
  <c r="X1086" i="44" a="1"/>
  <c r="X1086" i="44" s="1"/>
  <c r="X1087" i="44" a="1"/>
  <c r="X1087" i="44" s="1"/>
  <c r="X1088" i="44" a="1"/>
  <c r="X1088" i="44" s="1"/>
  <c r="X1089" i="44" a="1"/>
  <c r="X1089" i="44" s="1"/>
  <c r="X1090" i="44" a="1"/>
  <c r="X1090" i="44" s="1"/>
  <c r="X1091" i="44" a="1"/>
  <c r="X1091" i="44" s="1"/>
  <c r="X1092" i="44" a="1"/>
  <c r="X1092" i="44" s="1"/>
  <c r="X1093" i="44" a="1"/>
  <c r="X1093" i="44" s="1"/>
  <c r="X1094" i="44" a="1"/>
  <c r="X1094" i="44" s="1"/>
  <c r="X1095" i="44" a="1"/>
  <c r="X1095" i="44" s="1"/>
  <c r="X1096" i="44" a="1"/>
  <c r="X1096" i="44" s="1"/>
  <c r="X1097" i="44" a="1"/>
  <c r="X1097" i="44" s="1"/>
  <c r="X1098" i="44" a="1"/>
  <c r="X1098" i="44" s="1"/>
  <c r="X1099" i="44" a="1"/>
  <c r="X1099" i="44" s="1"/>
  <c r="X1100" i="44" a="1"/>
  <c r="X1100" i="44" s="1"/>
  <c r="X1101" i="44" a="1"/>
  <c r="X1101" i="44" s="1"/>
  <c r="X1102" i="44" a="1"/>
  <c r="X1102" i="44" s="1"/>
  <c r="X1103" i="44" a="1"/>
  <c r="X1103" i="44" s="1"/>
  <c r="X1104" i="44" a="1"/>
  <c r="X1104" i="44" s="1"/>
  <c r="X1105" i="44" a="1"/>
  <c r="X1105" i="44" s="1"/>
  <c r="X1106" i="44" a="1"/>
  <c r="X1106" i="44" s="1"/>
  <c r="X1107" i="44" a="1"/>
  <c r="X1107" i="44" s="1"/>
  <c r="X1108" i="44" a="1"/>
  <c r="X1108" i="44" s="1"/>
  <c r="X1109" i="44" a="1"/>
  <c r="X1109" i="44" s="1"/>
  <c r="X1110" i="44" a="1"/>
  <c r="X1110" i="44" s="1"/>
  <c r="X1111" i="44" a="1"/>
  <c r="X1111" i="44" s="1"/>
  <c r="X1112" i="44" a="1"/>
  <c r="X1112" i="44" s="1"/>
  <c r="X1113" i="44" a="1"/>
  <c r="X1113" i="44" s="1"/>
  <c r="X1114" i="44" a="1"/>
  <c r="X1114" i="44" s="1"/>
  <c r="X1115" i="44" a="1"/>
  <c r="X1115" i="44" s="1"/>
  <c r="X1116" i="44" a="1"/>
  <c r="X1116" i="44" s="1"/>
  <c r="X1117" i="44" a="1"/>
  <c r="X1117" i="44" s="1"/>
  <c r="X1118" i="44" a="1"/>
  <c r="X1118" i="44" s="1"/>
  <c r="X1119" i="44" a="1"/>
  <c r="X1119" i="44" s="1"/>
  <c r="X1120" i="44" a="1"/>
  <c r="X1120" i="44" s="1"/>
  <c r="X1121" i="44" a="1"/>
  <c r="X1121" i="44" s="1"/>
  <c r="X1122" i="44" a="1"/>
  <c r="X1122" i="44" s="1"/>
  <c r="X1123" i="44" a="1"/>
  <c r="X1123" i="44" s="1"/>
  <c r="X1124" i="44" a="1"/>
  <c r="X1124" i="44" s="1"/>
  <c r="X1125" i="44" a="1"/>
  <c r="X1125" i="44" s="1"/>
  <c r="X1126" i="44" a="1"/>
  <c r="X1126" i="44" s="1"/>
  <c r="X1127" i="44" a="1"/>
  <c r="X1127" i="44" s="1"/>
  <c r="X1128" i="44" a="1"/>
  <c r="X1128" i="44" s="1"/>
  <c r="X1129" i="44" a="1"/>
  <c r="X1129" i="44" s="1"/>
  <c r="X1130" i="44" a="1"/>
  <c r="X1130" i="44" s="1"/>
  <c r="X1131" i="44" a="1"/>
  <c r="X1131" i="44" s="1"/>
  <c r="X1132" i="44" a="1"/>
  <c r="X1132" i="44" s="1"/>
  <c r="W1138" i="46" s="1"/>
  <c r="X1133" i="44" a="1"/>
  <c r="X1133" i="44" s="1"/>
  <c r="X1134" i="44" a="1"/>
  <c r="X1134" i="44" s="1"/>
  <c r="X1135" i="44" a="1"/>
  <c r="X1135" i="44" s="1"/>
  <c r="X1136" i="44" a="1"/>
  <c r="X1136" i="44" s="1"/>
  <c r="X1137" i="44" a="1"/>
  <c r="X1137" i="44" s="1"/>
  <c r="X1138" i="44" a="1"/>
  <c r="X1138" i="44" s="1"/>
  <c r="X1139" i="44" a="1"/>
  <c r="X1139" i="44" s="1"/>
  <c r="X1140" i="44" a="1"/>
  <c r="X1140" i="44" s="1"/>
  <c r="X1141" i="44" a="1"/>
  <c r="X1141" i="44" s="1"/>
  <c r="X1142" i="44" a="1"/>
  <c r="X1142" i="44" s="1"/>
  <c r="X1143" i="44" a="1"/>
  <c r="X1143" i="44" s="1"/>
  <c r="X1144" i="44" a="1"/>
  <c r="X1144" i="44" s="1"/>
  <c r="X1145" i="44" a="1"/>
  <c r="X1145" i="44" s="1"/>
  <c r="X1146" i="44" a="1"/>
  <c r="X1146" i="44" s="1"/>
  <c r="X1147" i="44" a="1"/>
  <c r="X1147" i="44" s="1"/>
  <c r="X1148" i="44" a="1"/>
  <c r="X1148" i="44" s="1"/>
  <c r="X1149" i="44" a="1"/>
  <c r="X1149" i="44" s="1"/>
  <c r="X1150" i="44" a="1"/>
  <c r="X1150" i="44" s="1"/>
  <c r="X1151" i="44" a="1"/>
  <c r="X1151" i="44" s="1"/>
  <c r="X1152" i="44" a="1"/>
  <c r="X1152" i="44" s="1"/>
  <c r="X1153" i="44" a="1"/>
  <c r="X1153" i="44" s="1"/>
  <c r="X1154" i="44" a="1"/>
  <c r="X1154" i="44" s="1"/>
  <c r="X1155" i="44" a="1"/>
  <c r="X1155" i="44" s="1"/>
  <c r="X1156" i="44" a="1"/>
  <c r="X1156" i="44" s="1"/>
  <c r="W1162" i="46" s="1"/>
  <c r="X1157" i="44" a="1"/>
  <c r="X1157" i="44" s="1"/>
  <c r="X1158" i="44" a="1"/>
  <c r="X1158" i="44" s="1"/>
  <c r="X1159" i="44" a="1"/>
  <c r="X1159" i="44" s="1"/>
  <c r="X1160" i="44" a="1"/>
  <c r="X1160" i="44" s="1"/>
  <c r="X1161" i="44" a="1"/>
  <c r="X1161" i="44" s="1"/>
  <c r="X1162" i="44" a="1"/>
  <c r="X1162" i="44" s="1"/>
  <c r="X1163" i="44" a="1"/>
  <c r="X1163" i="44" s="1"/>
  <c r="X1164" i="44" a="1"/>
  <c r="X1164" i="44" s="1"/>
  <c r="X1165" i="44" a="1"/>
  <c r="X1165" i="44" s="1"/>
  <c r="X1166" i="44" a="1"/>
  <c r="X1166" i="44" s="1"/>
  <c r="X1167" i="44" a="1"/>
  <c r="X1167" i="44" s="1"/>
  <c r="X1168" i="44" a="1"/>
  <c r="X1168" i="44" s="1"/>
  <c r="X1169" i="44" a="1"/>
  <c r="X1169" i="44" s="1"/>
  <c r="X1170" i="44" a="1"/>
  <c r="X1170" i="44" s="1"/>
  <c r="X1171" i="44" a="1"/>
  <c r="X1171" i="44" s="1"/>
  <c r="X1172" i="44" a="1"/>
  <c r="X1172" i="44" s="1"/>
  <c r="X1173" i="44" a="1"/>
  <c r="X1173" i="44" s="1"/>
  <c r="X1174" i="44" a="1"/>
  <c r="X1174" i="44" s="1"/>
  <c r="X1175" i="44" a="1"/>
  <c r="X1175" i="44" s="1"/>
  <c r="X1176" i="44" a="1"/>
  <c r="X1176" i="44" s="1"/>
  <c r="X1177" i="44" a="1"/>
  <c r="X1177" i="44" s="1"/>
  <c r="X1178" i="44" a="1"/>
  <c r="X1178" i="44" s="1"/>
  <c r="X1179" i="44" a="1"/>
  <c r="X1179" i="44" s="1"/>
  <c r="X1180" i="44" a="1"/>
  <c r="X1180" i="44" s="1"/>
  <c r="X1181" i="44" a="1"/>
  <c r="X1181" i="44" s="1"/>
  <c r="X1182" i="44" a="1"/>
  <c r="X1182" i="44" s="1"/>
  <c r="X1183" i="44" a="1"/>
  <c r="X1183" i="44" s="1"/>
  <c r="X1184" i="44" a="1"/>
  <c r="X1184" i="44" s="1"/>
  <c r="X1185" i="44" a="1"/>
  <c r="X1185" i="44" s="1"/>
  <c r="X1186" i="44" a="1"/>
  <c r="X1186" i="44" s="1"/>
  <c r="X1187" i="44" a="1"/>
  <c r="X1187" i="44" s="1"/>
  <c r="X1188" i="44" a="1"/>
  <c r="X1188" i="44" s="1"/>
  <c r="X1189" i="44" a="1"/>
  <c r="X1189" i="44" s="1"/>
  <c r="X1190" i="44" a="1"/>
  <c r="X1190" i="44" s="1"/>
  <c r="X1191" i="44" a="1"/>
  <c r="X1191" i="44" s="1"/>
  <c r="X1192" i="44" a="1"/>
  <c r="X1192" i="44" s="1"/>
  <c r="X1193" i="44" a="1"/>
  <c r="X1193" i="44" s="1"/>
  <c r="X1194" i="44" a="1"/>
  <c r="X1194" i="44" s="1"/>
  <c r="X1195" i="44" a="1"/>
  <c r="X1195" i="44" s="1"/>
  <c r="X1196" i="44" a="1"/>
  <c r="X1196" i="44" s="1"/>
  <c r="X1197" i="44" a="1"/>
  <c r="X1197" i="44" s="1"/>
  <c r="X1198" i="44" a="1"/>
  <c r="X1198" i="44" s="1"/>
  <c r="X1199" i="44" a="1"/>
  <c r="X1199" i="44" s="1"/>
  <c r="X1200" i="44" a="1"/>
  <c r="X1200" i="44" s="1"/>
  <c r="X1201" i="44" a="1"/>
  <c r="X1201" i="44" s="1"/>
  <c r="X1202" i="44" a="1"/>
  <c r="X1202" i="44" s="1"/>
  <c r="X1203" i="44" a="1"/>
  <c r="X1203" i="44" s="1"/>
  <c r="X1204" i="44" a="1"/>
  <c r="X1204" i="44" s="1"/>
  <c r="X1205" i="44" a="1"/>
  <c r="X1205" i="44" s="1"/>
  <c r="X1206" i="44" a="1"/>
  <c r="X1206" i="44" s="1"/>
  <c r="X1207" i="44" a="1"/>
  <c r="X1207" i="44" s="1"/>
  <c r="X1208" i="44" a="1"/>
  <c r="X1208" i="44" s="1"/>
  <c r="X1209" i="44" a="1"/>
  <c r="X1209" i="44" s="1"/>
  <c r="X1210" i="44" a="1"/>
  <c r="X1210" i="44" s="1"/>
  <c r="X1211" i="44" a="1"/>
  <c r="X1211" i="44" s="1"/>
  <c r="X1212" i="44" a="1"/>
  <c r="X1212" i="44" s="1"/>
  <c r="X1213" i="44" a="1"/>
  <c r="X1213" i="44" s="1"/>
  <c r="X1214" i="44" a="1"/>
  <c r="X1214" i="44" s="1"/>
  <c r="X1215" i="44" a="1"/>
  <c r="X1215" i="44" s="1"/>
  <c r="X1216" i="44" a="1"/>
  <c r="X1216" i="44" s="1"/>
  <c r="X1217" i="44" a="1"/>
  <c r="X1217" i="44" s="1"/>
  <c r="X1218" i="44" a="1"/>
  <c r="X1218" i="44" s="1"/>
  <c r="X1219" i="44" a="1"/>
  <c r="X1219" i="44" s="1"/>
  <c r="X1220" i="44" a="1"/>
  <c r="X1220" i="44" s="1"/>
  <c r="X1221" i="44" a="1"/>
  <c r="X1221" i="44" s="1"/>
  <c r="X1222" i="44" a="1"/>
  <c r="X1222" i="44" s="1"/>
  <c r="X1223" i="44" a="1"/>
  <c r="X1223" i="44" s="1"/>
  <c r="X1224" i="44" a="1"/>
  <c r="X1224" i="44" s="1"/>
  <c r="X1225" i="44" a="1"/>
  <c r="X1225" i="44" s="1"/>
  <c r="X1226" i="44" a="1"/>
  <c r="X1226" i="44" s="1"/>
  <c r="X1227" i="44" a="1"/>
  <c r="X1227" i="44" s="1"/>
  <c r="X1228" i="44" a="1"/>
  <c r="X1228" i="44" s="1"/>
  <c r="X1229" i="44" a="1"/>
  <c r="X1229" i="44" s="1"/>
  <c r="X1230" i="44" a="1"/>
  <c r="X1230" i="44" s="1"/>
  <c r="X1231" i="44" a="1"/>
  <c r="X1231" i="44" s="1"/>
  <c r="X1232" i="44" a="1"/>
  <c r="X1232" i="44" s="1"/>
  <c r="X1233" i="44" a="1"/>
  <c r="X1233" i="44" s="1"/>
  <c r="X1234" i="44" a="1"/>
  <c r="X1234" i="44" s="1"/>
  <c r="X1235" i="44" a="1"/>
  <c r="X1235" i="44" s="1"/>
  <c r="X1236" i="44" a="1"/>
  <c r="X1236" i="44" s="1"/>
  <c r="X1237" i="44" a="1"/>
  <c r="X1237" i="44" s="1"/>
  <c r="X1238" i="44" a="1"/>
  <c r="X1238" i="44" s="1"/>
  <c r="X1239" i="44" a="1"/>
  <c r="X1239" i="44" s="1"/>
  <c r="X1240" i="44" a="1"/>
  <c r="X1240" i="44" s="1"/>
  <c r="X1241" i="44" a="1"/>
  <c r="X1241" i="44" s="1"/>
  <c r="X1242" i="44" a="1"/>
  <c r="X1242" i="44" s="1"/>
  <c r="X1243" i="44" a="1"/>
  <c r="X1243" i="44" s="1"/>
  <c r="X1244" i="44" a="1"/>
  <c r="X1244" i="44" s="1"/>
  <c r="X1245" i="44" a="1"/>
  <c r="X1245" i="44" s="1"/>
  <c r="X1246" i="44" a="1"/>
  <c r="X1246" i="44" s="1"/>
  <c r="X1247" i="44" a="1"/>
  <c r="X1247" i="44" s="1"/>
  <c r="X1248" i="44" a="1"/>
  <c r="X1248" i="44" s="1"/>
  <c r="X1249" i="44" a="1"/>
  <c r="X1249" i="44" s="1"/>
  <c r="X1250" i="44" a="1"/>
  <c r="X1250" i="44" s="1"/>
  <c r="X1251" i="44" a="1"/>
  <c r="X1251" i="44" s="1"/>
  <c r="X1252" i="44" a="1"/>
  <c r="X1252" i="44" s="1"/>
  <c r="X1253" i="44" a="1"/>
  <c r="X1253" i="44" s="1"/>
  <c r="X1254" i="44" a="1"/>
  <c r="X1254" i="44" s="1"/>
  <c r="X1255" i="44" a="1"/>
  <c r="X1255" i="44" s="1"/>
  <c r="X1256" i="44" a="1"/>
  <c r="X1256" i="44" s="1"/>
  <c r="X1257" i="44" a="1"/>
  <c r="X1257" i="44" s="1"/>
  <c r="X1258" i="44" a="1"/>
  <c r="X1258" i="44" s="1"/>
  <c r="X1259" i="44" a="1"/>
  <c r="X1259" i="44" s="1"/>
  <c r="T2" i="46"/>
  <c r="T3" i="46" s="1"/>
  <c r="S2" i="46"/>
  <c r="S3" i="46" s="1"/>
  <c r="P2" i="46"/>
  <c r="P3" i="46" s="1"/>
  <c r="O2" i="46"/>
  <c r="O3" i="46" s="1"/>
  <c r="N2" i="46"/>
  <c r="N3" i="46" s="1"/>
  <c r="L2" i="46"/>
  <c r="L3" i="46" s="1"/>
  <c r="K2" i="46"/>
  <c r="K3" i="46" s="1"/>
  <c r="H2" i="46"/>
  <c r="H3" i="46" s="1"/>
  <c r="G2" i="46"/>
  <c r="G3" i="46" s="1"/>
  <c r="D2" i="46"/>
  <c r="D3" i="46" s="1"/>
  <c r="C2" i="46"/>
  <c r="C3" i="46" s="1"/>
  <c r="T1" i="46"/>
  <c r="S1" i="46"/>
  <c r="L1" i="46"/>
  <c r="K1" i="46"/>
  <c r="D1" i="46"/>
  <c r="C1" i="46"/>
  <c r="G25" i="41"/>
  <c r="E26" i="41"/>
  <c r="J11" i="7"/>
  <c r="C13" i="7"/>
  <c r="W812" i="46" l="1"/>
  <c r="W804" i="46"/>
  <c r="W796" i="46"/>
  <c r="W764" i="46"/>
  <c r="W756" i="46"/>
  <c r="W748" i="46"/>
  <c r="W724" i="46"/>
  <c r="W1240" i="46"/>
  <c r="W1034" i="46"/>
  <c r="W1026" i="46"/>
  <c r="W1018" i="46"/>
  <c r="W874" i="46"/>
  <c r="W866" i="46"/>
  <c r="W858" i="46"/>
  <c r="W850" i="46"/>
  <c r="W826" i="46"/>
  <c r="W746" i="46"/>
  <c r="W242" i="46"/>
  <c r="W226" i="46"/>
  <c r="W10" i="46"/>
  <c r="F5" i="41"/>
  <c r="G13" i="41"/>
  <c r="G21" i="41"/>
  <c r="G17" i="41"/>
  <c r="G18" i="41"/>
  <c r="G11" i="41"/>
  <c r="G19" i="41"/>
  <c r="G12" i="41"/>
  <c r="G20" i="41"/>
  <c r="G6" i="41"/>
  <c r="G14" i="41"/>
  <c r="G22" i="41"/>
  <c r="G9" i="41"/>
  <c r="G7" i="41"/>
  <c r="G15" i="41"/>
  <c r="G23" i="41"/>
  <c r="G16" i="41"/>
  <c r="G24" i="41"/>
  <c r="G10" i="41"/>
  <c r="G8" i="41"/>
  <c r="W1141" i="46"/>
  <c r="W895" i="46"/>
  <c r="W1158" i="46"/>
  <c r="W261" i="46"/>
  <c r="W722" i="46"/>
  <c r="W1093" i="46"/>
  <c r="W1013" i="46"/>
  <c r="W997" i="46"/>
  <c r="W989" i="46"/>
  <c r="W885" i="46"/>
  <c r="W853" i="46"/>
  <c r="W845" i="46"/>
  <c r="W829" i="46"/>
  <c r="W565" i="46"/>
  <c r="W550" i="46"/>
  <c r="W198" i="46"/>
  <c r="W444" i="46"/>
  <c r="W423" i="46"/>
  <c r="W1260" i="46"/>
  <c r="W1252" i="46"/>
  <c r="W1229" i="46"/>
  <c r="W719" i="46"/>
  <c r="W280" i="46"/>
  <c r="W415" i="46"/>
  <c r="W174" i="46"/>
  <c r="W159" i="46"/>
  <c r="W111" i="46"/>
  <c r="W40" i="46"/>
  <c r="W1222" i="46"/>
  <c r="W1214" i="46"/>
  <c r="W1206" i="46"/>
  <c r="W1135" i="46"/>
  <c r="W937" i="46"/>
  <c r="W929" i="46"/>
  <c r="W921" i="46"/>
  <c r="W475" i="46"/>
  <c r="W467" i="46"/>
  <c r="W459" i="46"/>
  <c r="W451" i="46"/>
  <c r="W267" i="46"/>
  <c r="W38" i="46"/>
  <c r="W711" i="46"/>
  <c r="W982" i="46"/>
  <c r="W950" i="46"/>
  <c r="W942" i="46"/>
  <c r="W934" i="46"/>
  <c r="W926" i="46"/>
  <c r="W918" i="46"/>
  <c r="W822" i="46"/>
  <c r="W814" i="46"/>
  <c r="W806" i="46"/>
  <c r="W798" i="46"/>
  <c r="W408" i="46"/>
  <c r="W400" i="46"/>
  <c r="W392" i="46"/>
  <c r="W321" i="46"/>
  <c r="W298" i="46"/>
  <c r="W290" i="46"/>
  <c r="W282" i="46"/>
  <c r="W195" i="46"/>
  <c r="W179" i="46"/>
  <c r="W60" i="46"/>
  <c r="W210" i="46"/>
  <c r="W139" i="46"/>
  <c r="W20" i="46"/>
  <c r="W12" i="46"/>
  <c r="W1130" i="46"/>
  <c r="W1262" i="46"/>
  <c r="W1246" i="46"/>
  <c r="W1145" i="46"/>
  <c r="W947" i="46"/>
  <c r="W939" i="46"/>
  <c r="W931" i="46"/>
  <c r="W923" i="46"/>
  <c r="W612" i="46"/>
  <c r="W397" i="46"/>
  <c r="W389" i="46"/>
  <c r="W342" i="46"/>
  <c r="W318" i="46"/>
  <c r="W271" i="46"/>
  <c r="W200" i="46"/>
  <c r="W176" i="46"/>
  <c r="W168" i="46"/>
  <c r="W161" i="46"/>
  <c r="W65" i="46"/>
  <c r="W18" i="46"/>
  <c r="W436" i="46"/>
  <c r="W286" i="46"/>
  <c r="W128" i="46"/>
  <c r="W120" i="46"/>
  <c r="W1188" i="46"/>
  <c r="W1173" i="46"/>
  <c r="W1088" i="46"/>
  <c r="W1064" i="46"/>
  <c r="W1056" i="46"/>
  <c r="W681" i="46"/>
  <c r="W665" i="46"/>
  <c r="W657" i="46"/>
  <c r="W315" i="46"/>
  <c r="W118" i="46"/>
  <c r="W86" i="46"/>
  <c r="W70" i="46"/>
  <c r="W54" i="46"/>
  <c r="W1249" i="46"/>
  <c r="W1234" i="46"/>
  <c r="W1170" i="46"/>
  <c r="W1126" i="46"/>
  <c r="W1103" i="46"/>
  <c r="W1095" i="46"/>
  <c r="W1007" i="46"/>
  <c r="W999" i="46"/>
  <c r="W991" i="46"/>
  <c r="W643" i="46"/>
  <c r="W619" i="46"/>
  <c r="W603" i="46"/>
  <c r="W587" i="46"/>
  <c r="W580" i="46"/>
  <c r="W572" i="46"/>
  <c r="W461" i="46"/>
  <c r="W453" i="46"/>
  <c r="W438" i="46"/>
  <c r="W360" i="46"/>
  <c r="W352" i="46"/>
  <c r="W344" i="46"/>
  <c r="W328" i="46"/>
  <c r="W312" i="46"/>
  <c r="W251" i="46"/>
  <c r="W205" i="46"/>
  <c r="W142" i="46"/>
  <c r="W105" i="46"/>
  <c r="W1256" i="46"/>
  <c r="W1218" i="46"/>
  <c r="W1117" i="46"/>
  <c r="W911" i="46"/>
  <c r="W903" i="46"/>
  <c r="W674" i="46"/>
  <c r="W658" i="46"/>
  <c r="W650" i="46"/>
  <c r="W429" i="46"/>
  <c r="W421" i="46"/>
  <c r="W406" i="46"/>
  <c r="W367" i="46"/>
  <c r="W296" i="46"/>
  <c r="W171" i="46"/>
  <c r="W148" i="46"/>
  <c r="W43" i="46"/>
  <c r="W742" i="46"/>
  <c r="W734" i="46"/>
  <c r="W726" i="46"/>
  <c r="W703" i="46"/>
  <c r="W255" i="46"/>
  <c r="W248" i="46"/>
  <c r="W1230" i="46"/>
  <c r="W1208" i="46"/>
  <c r="W1196" i="46"/>
  <c r="W1166" i="46"/>
  <c r="W789" i="46"/>
  <c r="W671" i="46"/>
  <c r="W663" i="46"/>
  <c r="W655" i="46"/>
  <c r="W607" i="46"/>
  <c r="W599" i="46"/>
  <c r="W591" i="46"/>
  <c r="W521" i="46"/>
  <c r="W513" i="46"/>
  <c r="W505" i="46"/>
  <c r="W497" i="46"/>
  <c r="W489" i="46"/>
  <c r="W481" i="46"/>
  <c r="W395" i="46"/>
  <c r="W387" i="46"/>
  <c r="W380" i="46"/>
  <c r="W340" i="46"/>
  <c r="W332" i="46"/>
  <c r="W324" i="46"/>
  <c r="W301" i="46"/>
  <c r="W293" i="46"/>
  <c r="W123" i="46"/>
  <c r="W116" i="46"/>
  <c r="W109" i="46"/>
  <c r="W63" i="46"/>
  <c r="W27" i="46"/>
  <c r="W1236" i="46"/>
  <c r="W1228" i="46"/>
  <c r="W1194" i="46"/>
  <c r="W851" i="46"/>
  <c r="W843" i="46"/>
  <c r="W835" i="46"/>
  <c r="W819" i="46"/>
  <c r="W268" i="46"/>
  <c r="W260" i="46"/>
  <c r="W253" i="46"/>
  <c r="W239" i="46"/>
  <c r="W207" i="46"/>
  <c r="W191" i="46"/>
  <c r="W93" i="46"/>
  <c r="W1163" i="46"/>
  <c r="W99" i="46"/>
  <c r="W46" i="46"/>
  <c r="W24" i="46"/>
  <c r="W80" i="46"/>
  <c r="W1143" i="46"/>
  <c r="W1136" i="46"/>
  <c r="W1251" i="46"/>
  <c r="W1244" i="46"/>
  <c r="W1224" i="46"/>
  <c r="W1185" i="46"/>
  <c r="W1122" i="46"/>
  <c r="W1099" i="46"/>
  <c r="W879" i="46"/>
  <c r="W831" i="46"/>
  <c r="W753" i="46"/>
  <c r="W683" i="46"/>
  <c r="W676" i="46"/>
  <c r="W660" i="46"/>
  <c r="W637" i="46"/>
  <c r="W629" i="46"/>
  <c r="W536" i="46"/>
  <c r="W528" i="46"/>
  <c r="W520" i="46"/>
  <c r="W512" i="46"/>
  <c r="W472" i="46"/>
  <c r="W464" i="46"/>
  <c r="W363" i="46"/>
  <c r="W355" i="46"/>
  <c r="W347" i="46"/>
  <c r="W323" i="46"/>
  <c r="W317" i="46"/>
  <c r="W303" i="46"/>
  <c r="W295" i="46"/>
  <c r="W264" i="46"/>
  <c r="W257" i="46"/>
  <c r="W236" i="46"/>
  <c r="W228" i="46"/>
  <c r="W220" i="46"/>
  <c r="W212" i="46"/>
  <c r="W204" i="46"/>
  <c r="W197" i="46"/>
  <c r="W183" i="46"/>
  <c r="W144" i="46"/>
  <c r="W94" i="46"/>
  <c r="W72" i="46"/>
  <c r="W56" i="46"/>
  <c r="W49" i="46"/>
  <c r="W1216" i="46"/>
  <c r="W1176" i="46"/>
  <c r="W1157" i="46"/>
  <c r="W1114" i="46"/>
  <c r="W1106" i="46"/>
  <c r="W1083" i="46"/>
  <c r="W1035" i="46"/>
  <c r="W878" i="46"/>
  <c r="W870" i="46"/>
  <c r="W791" i="46"/>
  <c r="W776" i="46"/>
  <c r="W605" i="46"/>
  <c r="W589" i="46"/>
  <c r="W582" i="46"/>
  <c r="W487" i="46"/>
  <c r="W479" i="46"/>
  <c r="W393" i="46"/>
  <c r="W385" i="46"/>
  <c r="W378" i="46"/>
  <c r="W370" i="46"/>
  <c r="W362" i="46"/>
  <c r="W354" i="46"/>
  <c r="W338" i="46"/>
  <c r="W330" i="46"/>
  <c r="W33" i="46"/>
  <c r="W19" i="46"/>
  <c r="W11" i="46"/>
  <c r="W1182" i="46"/>
  <c r="W1119" i="46"/>
  <c r="W1097" i="46"/>
  <c r="W1001" i="46"/>
  <c r="W993" i="46"/>
  <c r="W985" i="46"/>
  <c r="W978" i="46"/>
  <c r="W970" i="46"/>
  <c r="W962" i="46"/>
  <c r="W954" i="46"/>
  <c r="W860" i="46"/>
  <c r="W25" i="46"/>
  <c r="W1241" i="46"/>
  <c r="W749" i="46"/>
  <c r="W741" i="46"/>
  <c r="W733" i="46"/>
  <c r="W717" i="46"/>
  <c r="W710" i="46"/>
  <c r="W687" i="46"/>
  <c r="W617" i="46"/>
  <c r="W610" i="46"/>
  <c r="W540" i="46"/>
  <c r="W532" i="46"/>
  <c r="W508" i="46"/>
  <c r="W500" i="46"/>
  <c r="W1247" i="46"/>
  <c r="W1235" i="46"/>
  <c r="W1254" i="46"/>
  <c r="W1220" i="46"/>
  <c r="W1131" i="46"/>
  <c r="W983" i="46"/>
  <c r="W640" i="46"/>
  <c r="W601" i="46"/>
  <c r="W593" i="46"/>
  <c r="W381" i="46"/>
  <c r="W305" i="46"/>
  <c r="W192" i="46"/>
  <c r="W185" i="46"/>
  <c r="W155" i="46"/>
  <c r="W147" i="46"/>
  <c r="W132" i="46"/>
  <c r="W125" i="46"/>
  <c r="W75" i="46"/>
  <c r="W67" i="46"/>
  <c r="W1192" i="46"/>
  <c r="W1179" i="46"/>
  <c r="W1152" i="46"/>
  <c r="W1124" i="46"/>
  <c r="W1094" i="46"/>
  <c r="W1078" i="46"/>
  <c r="W1062" i="46"/>
  <c r="W919" i="46"/>
  <c r="W904" i="46"/>
  <c r="W896" i="46"/>
  <c r="W889" i="46"/>
  <c r="W881" i="46"/>
  <c r="W857" i="46"/>
  <c r="W786" i="46"/>
  <c r="W779" i="46"/>
  <c r="W771" i="46"/>
  <c r="W755" i="46"/>
  <c r="W715" i="46"/>
  <c r="W708" i="46"/>
  <c r="W700" i="46"/>
  <c r="W693" i="46"/>
  <c r="W623" i="46"/>
  <c r="W538" i="46"/>
  <c r="W530" i="46"/>
  <c r="W506" i="46"/>
  <c r="W498" i="46"/>
  <c r="W490" i="46"/>
  <c r="W482" i="46"/>
  <c r="W474" i="46"/>
  <c r="W466" i="46"/>
  <c r="W349" i="46"/>
  <c r="W311" i="46"/>
  <c r="W274" i="46"/>
  <c r="W230" i="46"/>
  <c r="W222" i="46"/>
  <c r="W214" i="46"/>
  <c r="W162" i="46"/>
  <c r="W154" i="46"/>
  <c r="W88" i="46"/>
  <c r="W58" i="46"/>
  <c r="W51" i="46"/>
  <c r="W30" i="46"/>
  <c r="R5" i="46"/>
  <c r="I5" i="46"/>
  <c r="Q5" i="46"/>
  <c r="S4" i="46"/>
  <c r="W759" i="46"/>
  <c r="W583" i="46"/>
  <c r="W284" i="46"/>
  <c r="W100" i="46"/>
  <c r="W1151" i="46"/>
  <c r="W1125" i="46"/>
  <c r="W1118" i="46"/>
  <c r="W782" i="46"/>
  <c r="W743" i="46"/>
  <c r="W727" i="46"/>
  <c r="W712" i="46"/>
  <c r="W705" i="46"/>
  <c r="W697" i="46"/>
  <c r="W690" i="46"/>
  <c r="W667" i="46"/>
  <c r="W644" i="46"/>
  <c r="W636" i="46"/>
  <c r="W598" i="46"/>
  <c r="W575" i="46"/>
  <c r="W560" i="46"/>
  <c r="W553" i="46"/>
  <c r="W545" i="46"/>
  <c r="W326" i="46"/>
  <c r="W299" i="46"/>
  <c r="W276" i="46"/>
  <c r="W180" i="46"/>
  <c r="W165" i="46"/>
  <c r="W157" i="46"/>
  <c r="W149" i="46"/>
  <c r="W141" i="46"/>
  <c r="W134" i="46"/>
  <c r="W127" i="46"/>
  <c r="W112" i="46"/>
  <c r="W106" i="46"/>
  <c r="W13" i="46"/>
  <c r="W1112" i="46"/>
  <c r="W1175" i="46"/>
  <c r="W1253" i="46"/>
  <c r="W1226" i="46"/>
  <c r="W1212" i="46"/>
  <c r="W1200" i="46"/>
  <c r="W1193" i="46"/>
  <c r="W1155" i="46"/>
  <c r="W1148" i="46"/>
  <c r="W1066" i="46"/>
  <c r="W1058" i="46"/>
  <c r="W1050" i="46"/>
  <c r="W1043" i="46"/>
  <c r="W1028" i="46"/>
  <c r="W1020" i="46"/>
  <c r="W1004" i="46"/>
  <c r="W973" i="46"/>
  <c r="W965" i="46"/>
  <c r="W957" i="46"/>
  <c r="W949" i="46"/>
  <c r="W941" i="46"/>
  <c r="W933" i="46"/>
  <c r="W925" i="46"/>
  <c r="W887" i="46"/>
  <c r="W872" i="46"/>
  <c r="W864" i="46"/>
  <c r="W841" i="46"/>
  <c r="W833" i="46"/>
  <c r="W679" i="46"/>
  <c r="W672" i="46"/>
  <c r="W1265" i="46"/>
  <c r="W1259" i="46"/>
  <c r="W1245" i="46"/>
  <c r="W1205" i="46"/>
  <c r="W1187" i="46"/>
  <c r="W1167" i="46"/>
  <c r="W1161" i="46"/>
  <c r="W1108" i="46"/>
  <c r="W1101" i="46"/>
  <c r="W1081" i="46"/>
  <c r="W1049" i="46"/>
  <c r="W1042" i="46"/>
  <c r="W1011" i="46"/>
  <c r="W1003" i="46"/>
  <c r="W995" i="46"/>
  <c r="W987" i="46"/>
  <c r="W980" i="46"/>
  <c r="W972" i="46"/>
  <c r="W964" i="46"/>
  <c r="W956" i="46"/>
  <c r="W916" i="46"/>
  <c r="W909" i="46"/>
  <c r="W901" i="46"/>
  <c r="W894" i="46"/>
  <c r="W863" i="46"/>
  <c r="W809" i="46"/>
  <c r="W801" i="46"/>
  <c r="W793" i="46"/>
  <c r="W509" i="46"/>
  <c r="W493" i="46"/>
  <c r="W485" i="46"/>
  <c r="W470" i="46"/>
  <c r="W245" i="46"/>
  <c r="W237" i="46"/>
  <c r="W1198" i="46"/>
  <c r="W445" i="46"/>
  <c r="W430" i="46"/>
  <c r="W384" i="46"/>
  <c r="W377" i="46"/>
  <c r="W369" i="46"/>
  <c r="W1264" i="46"/>
  <c r="W1210" i="46"/>
  <c r="W1204" i="46"/>
  <c r="W1127" i="46"/>
  <c r="W823" i="46"/>
  <c r="W615" i="46"/>
  <c r="W608" i="46"/>
  <c r="W1217" i="46"/>
  <c r="W1087" i="46"/>
  <c r="W1079" i="46"/>
  <c r="W1071" i="46"/>
  <c r="W1055" i="46"/>
  <c r="W1040" i="46"/>
  <c r="W783" i="46"/>
  <c r="W669" i="46"/>
  <c r="W653" i="46"/>
  <c r="W646" i="46"/>
  <c r="W630" i="46"/>
  <c r="W622" i="46"/>
  <c r="W569" i="46"/>
  <c r="W562" i="46"/>
  <c r="W555" i="46"/>
  <c r="W547" i="46"/>
  <c r="W523" i="46"/>
  <c r="W515" i="46"/>
  <c r="W491" i="46"/>
  <c r="W483" i="46"/>
  <c r="W476" i="46"/>
  <c r="W468" i="46"/>
  <c r="W460" i="46"/>
  <c r="W452" i="46"/>
  <c r="W437" i="46"/>
  <c r="W422" i="46"/>
  <c r="W414" i="46"/>
  <c r="W407" i="46"/>
  <c r="W399" i="46"/>
  <c r="W391" i="46"/>
  <c r="W383" i="46"/>
  <c r="W376" i="46"/>
  <c r="W270" i="46"/>
  <c r="W262" i="46"/>
  <c r="W249" i="46"/>
  <c r="W243" i="46"/>
  <c r="W235" i="46"/>
  <c r="W136" i="46"/>
  <c r="W114" i="46"/>
  <c r="W87" i="46"/>
  <c r="U4" i="46"/>
  <c r="W31" i="46"/>
  <c r="W336" i="46"/>
  <c r="W329" i="46"/>
  <c r="W287" i="46"/>
  <c r="W273" i="46"/>
  <c r="W44" i="46"/>
  <c r="O5" i="46"/>
  <c r="G5" i="46"/>
  <c r="W1129" i="46"/>
  <c r="W1077" i="46"/>
  <c r="W1069" i="46"/>
  <c r="W1053" i="46"/>
  <c r="W1046" i="46"/>
  <c r="W1038" i="46"/>
  <c r="W1031" i="46"/>
  <c r="W1023" i="46"/>
  <c r="W969" i="46"/>
  <c r="W961" i="46"/>
  <c r="W953" i="46"/>
  <c r="W946" i="46"/>
  <c r="W914" i="46"/>
  <c r="W907" i="46"/>
  <c r="W899" i="46"/>
  <c r="W892" i="46"/>
  <c r="W861" i="46"/>
  <c r="W854" i="46"/>
  <c r="W846" i="46"/>
  <c r="W838" i="46"/>
  <c r="W815" i="46"/>
  <c r="W807" i="46"/>
  <c r="W799" i="46"/>
  <c r="W784" i="46"/>
  <c r="W777" i="46"/>
  <c r="W769" i="46"/>
  <c r="W762" i="46"/>
  <c r="W739" i="46"/>
  <c r="W731" i="46"/>
  <c r="W686" i="46"/>
  <c r="W633" i="46"/>
  <c r="W626" i="46"/>
  <c r="W596" i="46"/>
  <c r="W573" i="46"/>
  <c r="W566" i="46"/>
  <c r="W558" i="46"/>
  <c r="W551" i="46"/>
  <c r="W543" i="46"/>
  <c r="W535" i="46"/>
  <c r="W527" i="46"/>
  <c r="W496" i="46"/>
  <c r="W457" i="46"/>
  <c r="W449" i="46"/>
  <c r="W442" i="46"/>
  <c r="W434" i="46"/>
  <c r="W427" i="46"/>
  <c r="W419" i="46"/>
  <c r="W412" i="46"/>
  <c r="W404" i="46"/>
  <c r="W373" i="46"/>
  <c r="W358" i="46"/>
  <c r="W309" i="46"/>
  <c r="W294" i="46"/>
  <c r="W266" i="46"/>
  <c r="W218" i="46"/>
  <c r="W211" i="46"/>
  <c r="W203" i="46"/>
  <c r="W189" i="46"/>
  <c r="W182" i="46"/>
  <c r="W175" i="46"/>
  <c r="W167" i="46"/>
  <c r="W152" i="46"/>
  <c r="W138" i="46"/>
  <c r="W124" i="46"/>
  <c r="W97" i="46"/>
  <c r="W91" i="46"/>
  <c r="W84" i="46"/>
  <c r="W78" i="46"/>
  <c r="W50" i="46"/>
  <c r="W37" i="46"/>
  <c r="W647" i="46"/>
  <c r="W557" i="46"/>
  <c r="W258" i="46"/>
  <c r="W246" i="46"/>
  <c r="W231" i="46"/>
  <c r="W224" i="46"/>
  <c r="W217" i="46"/>
  <c r="W130" i="46"/>
  <c r="M4" i="46"/>
  <c r="W1159" i="46"/>
  <c r="W1133" i="46"/>
  <c r="W1090" i="46"/>
  <c r="W1075" i="46"/>
  <c r="W1067" i="46"/>
  <c r="W1006" i="46"/>
  <c r="W975" i="46"/>
  <c r="W967" i="46"/>
  <c r="W959" i="46"/>
  <c r="W882" i="46"/>
  <c r="W875" i="46"/>
  <c r="W867" i="46"/>
  <c r="W859" i="46"/>
  <c r="W852" i="46"/>
  <c r="W844" i="46"/>
  <c r="W836" i="46"/>
  <c r="W828" i="46"/>
  <c r="W821" i="46"/>
  <c r="W775" i="46"/>
  <c r="W737" i="46"/>
  <c r="W729" i="46"/>
  <c r="W714" i="46"/>
  <c r="W707" i="46"/>
  <c r="W662" i="46"/>
  <c r="W639" i="46"/>
  <c r="W594" i="46"/>
  <c r="W586" i="46"/>
  <c r="W579" i="46"/>
  <c r="W541" i="46"/>
  <c r="W525" i="46"/>
  <c r="W517" i="46"/>
  <c r="W502" i="46"/>
  <c r="W455" i="46"/>
  <c r="W447" i="46"/>
  <c r="W440" i="46"/>
  <c r="W432" i="46"/>
  <c r="W425" i="46"/>
  <c r="W417" i="46"/>
  <c r="W410" i="46"/>
  <c r="W402" i="46"/>
  <c r="W371" i="46"/>
  <c r="W364" i="46"/>
  <c r="W356" i="46"/>
  <c r="W348" i="46"/>
  <c r="W334" i="46"/>
  <c r="W307" i="46"/>
  <c r="W292" i="46"/>
  <c r="W278" i="46"/>
  <c r="W187" i="46"/>
  <c r="W173" i="46"/>
  <c r="W143" i="46"/>
  <c r="W102" i="46"/>
  <c r="W82" i="46"/>
  <c r="W69" i="46"/>
  <c r="W62" i="46"/>
  <c r="W35" i="46"/>
  <c r="W29" i="46"/>
  <c r="W15" i="46"/>
  <c r="W1183" i="46"/>
  <c r="W1201" i="46"/>
  <c r="W1189" i="46"/>
  <c r="W1177" i="46"/>
  <c r="W1171" i="46"/>
  <c r="W1164" i="46"/>
  <c r="W1153" i="46"/>
  <c r="W1146" i="46"/>
  <c r="W1115" i="46"/>
  <c r="W1110" i="46"/>
  <c r="W1104" i="46"/>
  <c r="W1085" i="46"/>
  <c r="W1073" i="46"/>
  <c r="W1059" i="46"/>
  <c r="W1051" i="46"/>
  <c r="W1044" i="46"/>
  <c r="W1036" i="46"/>
  <c r="W1029" i="46"/>
  <c r="W1021" i="46"/>
  <c r="W1014" i="46"/>
  <c r="W976" i="46"/>
  <c r="W847" i="46"/>
  <c r="W839" i="46"/>
  <c r="W824" i="46"/>
  <c r="W817" i="46"/>
  <c r="W810" i="46"/>
  <c r="W802" i="46"/>
  <c r="W794" i="46"/>
  <c r="W787" i="46"/>
  <c r="W780" i="46"/>
  <c r="W772" i="46"/>
  <c r="W765" i="46"/>
  <c r="W757" i="46"/>
  <c r="W750" i="46"/>
  <c r="W735" i="46"/>
  <c r="W720" i="46"/>
  <c r="W698" i="46"/>
  <c r="W691" i="46"/>
  <c r="W1084" i="46"/>
  <c r="W1072" i="46"/>
  <c r="W816" i="46"/>
  <c r="W1091" i="46"/>
  <c r="W1199" i="46"/>
  <c r="W1139" i="46"/>
  <c r="W1120" i="46"/>
  <c r="W1109" i="46"/>
  <c r="W1102" i="46"/>
  <c r="W1096" i="46"/>
  <c r="W1065" i="46"/>
  <c r="W1057" i="46"/>
  <c r="W943" i="46"/>
  <c r="W935" i="46"/>
  <c r="W927" i="46"/>
  <c r="W912" i="46"/>
  <c r="W905" i="46"/>
  <c r="W897" i="46"/>
  <c r="W890" i="46"/>
  <c r="W883" i="46"/>
  <c r="W876" i="46"/>
  <c r="W868" i="46"/>
  <c r="W837" i="46"/>
  <c r="W830" i="46"/>
  <c r="W808" i="46"/>
  <c r="W800" i="46"/>
  <c r="W792" i="46"/>
  <c r="W785" i="46"/>
  <c r="W778" i="46"/>
  <c r="W770" i="46"/>
  <c r="W763" i="46"/>
  <c r="W704" i="46"/>
  <c r="W651" i="46"/>
  <c r="W1258" i="46"/>
  <c r="W1238" i="46"/>
  <c r="W1233" i="46"/>
  <c r="W1221" i="46"/>
  <c r="W1215" i="46"/>
  <c r="W1209" i="46"/>
  <c r="W1186" i="46"/>
  <c r="W1174" i="46"/>
  <c r="W1168" i="46"/>
  <c r="W1149" i="46"/>
  <c r="W1137" i="46"/>
  <c r="W1113" i="46"/>
  <c r="W1107" i="46"/>
  <c r="W1100" i="46"/>
  <c r="W1089" i="46"/>
  <c r="W1082" i="46"/>
  <c r="W1047" i="46"/>
  <c r="W888" i="46"/>
  <c r="W1257" i="46"/>
  <c r="W1232" i="46"/>
  <c r="W1203" i="46"/>
  <c r="W1197" i="46"/>
  <c r="W1180" i="46"/>
  <c r="W1039" i="46"/>
  <c r="W1032" i="46"/>
  <c r="W1024" i="46"/>
  <c r="W1016" i="46"/>
  <c r="W1009" i="46"/>
  <c r="W1002" i="46"/>
  <c r="W994" i="46"/>
  <c r="W986" i="46"/>
  <c r="W979" i="46"/>
  <c r="W971" i="46"/>
  <c r="W963" i="46"/>
  <c r="W955" i="46"/>
  <c r="W948" i="46"/>
  <c r="W940" i="46"/>
  <c r="W932" i="46"/>
  <c r="W924" i="46"/>
  <c r="W917" i="46"/>
  <c r="W910" i="46"/>
  <c r="W902" i="46"/>
  <c r="W880" i="46"/>
  <c r="W873" i="46"/>
  <c r="W865" i="46"/>
  <c r="W701" i="46"/>
  <c r="W694" i="46"/>
  <c r="W664" i="46"/>
  <c r="W240" i="46"/>
  <c r="W232" i="46"/>
  <c r="W1237" i="46"/>
  <c r="W1160" i="46"/>
  <c r="W1154" i="46"/>
  <c r="W1147" i="46"/>
  <c r="W1142" i="46"/>
  <c r="W1111" i="46"/>
  <c r="W1015" i="46"/>
  <c r="W1008" i="46"/>
  <c r="W751" i="46"/>
  <c r="W744" i="46"/>
  <c r="W1242" i="46"/>
  <c r="W1231" i="46"/>
  <c r="W1225" i="46"/>
  <c r="W1202" i="46"/>
  <c r="W1190" i="46"/>
  <c r="W1248" i="46"/>
  <c r="W1219" i="46"/>
  <c r="W1213" i="46"/>
  <c r="W1184" i="46"/>
  <c r="W1178" i="46"/>
  <c r="W1172" i="46"/>
  <c r="W1165" i="46"/>
  <c r="W1123" i="46"/>
  <c r="W1098" i="46"/>
  <c r="W1074" i="46"/>
  <c r="W1060" i="46"/>
  <c r="W1052" i="46"/>
  <c r="W1045" i="46"/>
  <c r="W1037" i="46"/>
  <c r="W1030" i="46"/>
  <c r="W1022" i="46"/>
  <c r="W1000" i="46"/>
  <c r="W992" i="46"/>
  <c r="W984" i="46"/>
  <c r="W977" i="46"/>
  <c r="W773" i="46"/>
  <c r="W766" i="46"/>
  <c r="W758" i="46"/>
  <c r="W736" i="46"/>
  <c r="W728" i="46"/>
  <c r="W721" i="46"/>
  <c r="W76" i="46"/>
  <c r="J5" i="46"/>
  <c r="J4" i="46"/>
  <c r="Q4" i="46"/>
  <c r="W600" i="46"/>
  <c r="W542" i="46"/>
  <c r="W335" i="46"/>
  <c r="W304" i="46"/>
  <c r="W223" i="46"/>
  <c r="W184" i="46"/>
  <c r="W81" i="46"/>
  <c r="B3" i="46"/>
  <c r="W713" i="46"/>
  <c r="W706" i="46"/>
  <c r="W699" i="46"/>
  <c r="W692" i="46"/>
  <c r="W685" i="46"/>
  <c r="W678" i="46"/>
  <c r="W656" i="46"/>
  <c r="W649" i="46"/>
  <c r="W642" i="46"/>
  <c r="W635" i="46"/>
  <c r="W628" i="46"/>
  <c r="W621" i="46"/>
  <c r="W614" i="46"/>
  <c r="W592" i="46"/>
  <c r="W585" i="46"/>
  <c r="W578" i="46"/>
  <c r="W571" i="46"/>
  <c r="W564" i="46"/>
  <c r="W549" i="46"/>
  <c r="W534" i="46"/>
  <c r="W526" i="46"/>
  <c r="W519" i="46"/>
  <c r="W511" i="46"/>
  <c r="W504" i="46"/>
  <c r="W413" i="46"/>
  <c r="W398" i="46"/>
  <c r="W341" i="46"/>
  <c r="W322" i="46"/>
  <c r="W310" i="46"/>
  <c r="W297" i="46"/>
  <c r="W279" i="46"/>
  <c r="W272" i="46"/>
  <c r="W254" i="46"/>
  <c r="W241" i="46"/>
  <c r="W216" i="46"/>
  <c r="W166" i="46"/>
  <c r="W160" i="46"/>
  <c r="W153" i="46"/>
  <c r="W135" i="46"/>
  <c r="W129" i="46"/>
  <c r="W117" i="46"/>
  <c r="W104" i="46"/>
  <c r="W98" i="46"/>
  <c r="W55" i="46"/>
  <c r="P1" i="46"/>
  <c r="P4" i="46"/>
  <c r="P5" i="46"/>
  <c r="H4" i="46"/>
  <c r="H5" i="46"/>
  <c r="I4" i="46"/>
  <c r="W684" i="46"/>
  <c r="W677" i="46"/>
  <c r="W670" i="46"/>
  <c r="W648" i="46"/>
  <c r="W641" i="46"/>
  <c r="W634" i="46"/>
  <c r="W627" i="46"/>
  <c r="W620" i="46"/>
  <c r="W613" i="46"/>
  <c r="W606" i="46"/>
  <c r="W584" i="46"/>
  <c r="W577" i="46"/>
  <c r="W570" i="46"/>
  <c r="W563" i="46"/>
  <c r="W556" i="46"/>
  <c r="W548" i="46"/>
  <c r="W533" i="46"/>
  <c r="W518" i="46"/>
  <c r="W510" i="46"/>
  <c r="W503" i="46"/>
  <c r="W495" i="46"/>
  <c r="W488" i="46"/>
  <c r="W480" i="46"/>
  <c r="W473" i="46"/>
  <c r="W465" i="46"/>
  <c r="W458" i="46"/>
  <c r="W450" i="46"/>
  <c r="W443" i="46"/>
  <c r="W435" i="46"/>
  <c r="W428" i="46"/>
  <c r="W420" i="46"/>
  <c r="W405" i="46"/>
  <c r="W390" i="46"/>
  <c r="W382" i="46"/>
  <c r="W375" i="46"/>
  <c r="W368" i="46"/>
  <c r="W361" i="46"/>
  <c r="W353" i="46"/>
  <c r="W346" i="46"/>
  <c r="W316" i="46"/>
  <c r="W291" i="46"/>
  <c r="W285" i="46"/>
  <c r="W265" i="46"/>
  <c r="W259" i="46"/>
  <c r="W247" i="46"/>
  <c r="W234" i="46"/>
  <c r="W229" i="46"/>
  <c r="W209" i="46"/>
  <c r="W202" i="46"/>
  <c r="W196" i="46"/>
  <c r="W190" i="46"/>
  <c r="W178" i="46"/>
  <c r="W172" i="46"/>
  <c r="W146" i="46"/>
  <c r="W140" i="46"/>
  <c r="W122" i="46"/>
  <c r="W110" i="46"/>
  <c r="W92" i="46"/>
  <c r="W74" i="46"/>
  <c r="W68" i="46"/>
  <c r="W61" i="46"/>
  <c r="W48" i="46"/>
  <c r="W42" i="46"/>
  <c r="W36" i="46"/>
  <c r="W23" i="46"/>
  <c r="W17" i="46"/>
  <c r="U5" i="46"/>
  <c r="W494" i="46"/>
  <c r="W374" i="46"/>
  <c r="W345" i="46"/>
  <c r="W327" i="46"/>
  <c r="W233" i="46"/>
  <c r="W215" i="46"/>
  <c r="W208" i="46"/>
  <c r="W201" i="46"/>
  <c r="W177" i="46"/>
  <c r="W145" i="46"/>
  <c r="W121" i="46"/>
  <c r="W103" i="46"/>
  <c r="W85" i="46"/>
  <c r="W79" i="46"/>
  <c r="W73" i="46"/>
  <c r="W47" i="46"/>
  <c r="W41" i="46"/>
  <c r="W22" i="46"/>
  <c r="W16" i="46"/>
  <c r="N4" i="46"/>
  <c r="F4" i="46"/>
  <c r="W576" i="46"/>
  <c r="W1263" i="46"/>
  <c r="W1250" i="46"/>
  <c r="W1239" i="46"/>
  <c r="W1223" i="46"/>
  <c r="W1207" i="46"/>
  <c r="W1191" i="46"/>
  <c r="W1181" i="46"/>
  <c r="W1169" i="46"/>
  <c r="W1140" i="46"/>
  <c r="W1134" i="46"/>
  <c r="W1128" i="46"/>
  <c r="W1116" i="46"/>
  <c r="W1105" i="46"/>
  <c r="W1076" i="46"/>
  <c r="W1070" i="46"/>
  <c r="W1063" i="46"/>
  <c r="W1048" i="46"/>
  <c r="W1041" i="46"/>
  <c r="W1027" i="46"/>
  <c r="W1019" i="46"/>
  <c r="W1012" i="46"/>
  <c r="W1005" i="46"/>
  <c r="W998" i="46"/>
  <c r="W990" i="46"/>
  <c r="W968" i="46"/>
  <c r="W960" i="46"/>
  <c r="W952" i="46"/>
  <c r="W945" i="46"/>
  <c r="W938" i="46"/>
  <c r="W930" i="46"/>
  <c r="W922" i="46"/>
  <c r="W915" i="46"/>
  <c r="W908" i="46"/>
  <c r="W900" i="46"/>
  <c r="W893" i="46"/>
  <c r="W886" i="46"/>
  <c r="W871" i="46"/>
  <c r="W856" i="46"/>
  <c r="W849" i="46"/>
  <c r="W842" i="46"/>
  <c r="W834" i="46"/>
  <c r="W827" i="46"/>
  <c r="W820" i="46"/>
  <c r="W813" i="46"/>
  <c r="W805" i="46"/>
  <c r="W797" i="46"/>
  <c r="W790" i="46"/>
  <c r="W768" i="46"/>
  <c r="W761" i="46"/>
  <c r="W754" i="46"/>
  <c r="W747" i="46"/>
  <c r="W740" i="46"/>
  <c r="W732" i="46"/>
  <c r="W725" i="46"/>
  <c r="W718" i="46"/>
  <c r="W696" i="46"/>
  <c r="W689" i="46"/>
  <c r="W682" i="46"/>
  <c r="W675" i="46"/>
  <c r="W668" i="46"/>
  <c r="W661" i="46"/>
  <c r="W654" i="46"/>
  <c r="W632" i="46"/>
  <c r="W625" i="46"/>
  <c r="W618" i="46"/>
  <c r="W611" i="46"/>
  <c r="W604" i="46"/>
  <c r="W597" i="46"/>
  <c r="W590" i="46"/>
  <c r="W568" i="46"/>
  <c r="W561" i="46"/>
  <c r="W554" i="46"/>
  <c r="W546" i="46"/>
  <c r="W539" i="46"/>
  <c r="W531" i="46"/>
  <c r="W524" i="46"/>
  <c r="W516" i="46"/>
  <c r="W501" i="46"/>
  <c r="W486" i="46"/>
  <c r="W478" i="46"/>
  <c r="W471" i="46"/>
  <c r="W463" i="46"/>
  <c r="W456" i="46"/>
  <c r="W448" i="46"/>
  <c r="W441" i="46"/>
  <c r="W433" i="46"/>
  <c r="W426" i="46"/>
  <c r="W418" i="46"/>
  <c r="W411" i="46"/>
  <c r="W403" i="46"/>
  <c r="W396" i="46"/>
  <c r="W388" i="46"/>
  <c r="W366" i="46"/>
  <c r="W359" i="46"/>
  <c r="W351" i="46"/>
  <c r="W339" i="46"/>
  <c r="W333" i="46"/>
  <c r="W320" i="46"/>
  <c r="W314" i="46"/>
  <c r="W308" i="46"/>
  <c r="W302" i="46"/>
  <c r="W289" i="46"/>
  <c r="W283" i="46"/>
  <c r="W277" i="46"/>
  <c r="W252" i="46"/>
  <c r="W227" i="46"/>
  <c r="W221" i="46"/>
  <c r="W194" i="46"/>
  <c r="W188" i="46"/>
  <c r="W170" i="46"/>
  <c r="W164" i="46"/>
  <c r="W158" i="46"/>
  <c r="W151" i="46"/>
  <c r="W133" i="46"/>
  <c r="W115" i="46"/>
  <c r="W108" i="46"/>
  <c r="W96" i="46"/>
  <c r="W90" i="46"/>
  <c r="W66" i="46"/>
  <c r="W59" i="46"/>
  <c r="W53" i="46"/>
  <c r="W34" i="46"/>
  <c r="W28" i="46"/>
  <c r="M5" i="46"/>
  <c r="E5" i="46"/>
  <c r="E4" i="46"/>
  <c r="U1" i="46"/>
  <c r="U2" i="46"/>
  <c r="U3" i="46" s="1"/>
  <c r="W855" i="46"/>
  <c r="W848" i="46"/>
  <c r="W767" i="46"/>
  <c r="W695" i="46"/>
  <c r="W688" i="46"/>
  <c r="W631" i="46"/>
  <c r="W624" i="46"/>
  <c r="W567" i="46"/>
  <c r="W477" i="46"/>
  <c r="W462" i="46"/>
  <c r="W365" i="46"/>
  <c r="W350" i="46"/>
  <c r="W319" i="46"/>
  <c r="W313" i="46"/>
  <c r="W288" i="46"/>
  <c r="W263" i="46"/>
  <c r="W193" i="46"/>
  <c r="W169" i="46"/>
  <c r="W163" i="46"/>
  <c r="W150" i="46"/>
  <c r="W107" i="46"/>
  <c r="W95" i="46"/>
  <c r="W89" i="46"/>
  <c r="W52" i="46"/>
  <c r="W21" i="46"/>
  <c r="T5" i="46"/>
  <c r="T4" i="46"/>
  <c r="L5" i="46"/>
  <c r="L4" i="46"/>
  <c r="D5" i="46"/>
  <c r="D4" i="46"/>
  <c r="W951" i="46"/>
  <c r="W944" i="46"/>
  <c r="W760" i="46"/>
  <c r="W1261" i="46"/>
  <c r="W1255" i="46"/>
  <c r="W1243" i="46"/>
  <c r="W1227" i="46"/>
  <c r="W1211" i="46"/>
  <c r="W1195" i="46"/>
  <c r="W1156" i="46"/>
  <c r="W1150" i="46"/>
  <c r="W1144" i="46"/>
  <c r="W1132" i="46"/>
  <c r="W1121" i="46"/>
  <c r="W1092" i="46"/>
  <c r="W1086" i="46"/>
  <c r="W1080" i="46"/>
  <c r="W1068" i="46"/>
  <c r="W1061" i="46"/>
  <c r="W1054" i="46"/>
  <c r="W1033" i="46"/>
  <c r="W1025" i="46"/>
  <c r="W1017" i="46"/>
  <c r="W1010" i="46"/>
  <c r="W996" i="46"/>
  <c r="W988" i="46"/>
  <c r="W981" i="46"/>
  <c r="W974" i="46"/>
  <c r="W966" i="46"/>
  <c r="W958" i="46"/>
  <c r="W936" i="46"/>
  <c r="W928" i="46"/>
  <c r="W920" i="46"/>
  <c r="W913" i="46"/>
  <c r="W906" i="46"/>
  <c r="W898" i="46"/>
  <c r="W891" i="46"/>
  <c r="W884" i="46"/>
  <c r="W877" i="46"/>
  <c r="W869" i="46"/>
  <c r="W862" i="46"/>
  <c r="W840" i="46"/>
  <c r="W832" i="46"/>
  <c r="W825" i="46"/>
  <c r="W818" i="46"/>
  <c r="W811" i="46"/>
  <c r="W803" i="46"/>
  <c r="W795" i="46"/>
  <c r="W788" i="46"/>
  <c r="W781" i="46"/>
  <c r="W774" i="46"/>
  <c r="W752" i="46"/>
  <c r="W745" i="46"/>
  <c r="W738" i="46"/>
  <c r="W730" i="46"/>
  <c r="W723" i="46"/>
  <c r="W716" i="46"/>
  <c r="W709" i="46"/>
  <c r="W702" i="46"/>
  <c r="W680" i="46"/>
  <c r="W673" i="46"/>
  <c r="W666" i="46"/>
  <c r="W659" i="46"/>
  <c r="W652" i="46"/>
  <c r="W645" i="46"/>
  <c r="W638" i="46"/>
  <c r="W616" i="46"/>
  <c r="W609" i="46"/>
  <c r="W602" i="46"/>
  <c r="W595" i="46"/>
  <c r="W588" i="46"/>
  <c r="W581" i="46"/>
  <c r="W574" i="46"/>
  <c r="W559" i="46"/>
  <c r="W552" i="46"/>
  <c r="W544" i="46"/>
  <c r="W537" i="46"/>
  <c r="W529" i="46"/>
  <c r="W522" i="46"/>
  <c r="W514" i="46"/>
  <c r="W507" i="46"/>
  <c r="W499" i="46"/>
  <c r="W492" i="46"/>
  <c r="W484" i="46"/>
  <c r="W469" i="46"/>
  <c r="W454" i="46"/>
  <c r="W446" i="46"/>
  <c r="W439" i="46"/>
  <c r="W431" i="46"/>
  <c r="W424" i="46"/>
  <c r="W416" i="46"/>
  <c r="W409" i="46"/>
  <c r="W401" i="46"/>
  <c r="W394" i="46"/>
  <c r="W386" i="46"/>
  <c r="W379" i="46"/>
  <c r="W372" i="46"/>
  <c r="W357" i="46"/>
  <c r="W343" i="46"/>
  <c r="W337" i="46"/>
  <c r="W331" i="46"/>
  <c r="W325" i="46"/>
  <c r="W306" i="46"/>
  <c r="W300" i="46"/>
  <c r="W281" i="46"/>
  <c r="W275" i="46"/>
  <c r="W269" i="46"/>
  <c r="W256" i="46"/>
  <c r="W250" i="46"/>
  <c r="W244" i="46"/>
  <c r="W238" i="46"/>
  <c r="W225" i="46"/>
  <c r="W219" i="46"/>
  <c r="W213" i="46"/>
  <c r="W206" i="46"/>
  <c r="W199" i="46"/>
  <c r="W186" i="46"/>
  <c r="W181" i="46"/>
  <c r="W156" i="46"/>
  <c r="W137" i="46"/>
  <c r="W131" i="46"/>
  <c r="W126" i="46"/>
  <c r="W119" i="46"/>
  <c r="W113" i="46"/>
  <c r="W101" i="46"/>
  <c r="W83" i="46"/>
  <c r="W77" i="46"/>
  <c r="W71" i="46"/>
  <c r="W64" i="46"/>
  <c r="W57" i="46"/>
  <c r="W45" i="46"/>
  <c r="W39" i="46"/>
  <c r="W32" i="46"/>
  <c r="W26" i="46"/>
  <c r="W14" i="46"/>
  <c r="S5" i="46"/>
  <c r="K5" i="46"/>
  <c r="K4" i="46"/>
  <c r="C5" i="46"/>
  <c r="C4" i="46"/>
  <c r="R4" i="46"/>
  <c r="F5" i="46"/>
  <c r="N5" i="46"/>
  <c r="O1" i="46"/>
  <c r="G1" i="46"/>
  <c r="N1" i="46"/>
  <c r="F1" i="46"/>
  <c r="J1" i="46"/>
  <c r="R1" i="46"/>
  <c r="F2" i="46"/>
  <c r="F3" i="46" s="1"/>
  <c r="M1" i="46"/>
  <c r="E2" i="46"/>
  <c r="E3" i="46" s="1"/>
  <c r="O4" i="46"/>
  <c r="G4" i="46"/>
  <c r="M2" i="46"/>
  <c r="M3" i="46" s="1"/>
  <c r="E1" i="46"/>
  <c r="W9" i="46"/>
  <c r="B4" i="46"/>
  <c r="Q1" i="46"/>
  <c r="I1" i="46"/>
  <c r="H1" i="46"/>
  <c r="I2" i="46"/>
  <c r="I3" i="46" s="1"/>
  <c r="Q2" i="46"/>
  <c r="Q3" i="46" s="1"/>
  <c r="J2" i="46"/>
  <c r="J3" i="46" s="1"/>
  <c r="R2" i="46"/>
  <c r="R3" i="46" s="1"/>
  <c r="G5" i="41" l="1"/>
  <c r="L5" i="41" s="1"/>
  <c r="F26" i="41"/>
  <c r="N5" i="41"/>
  <c r="M5" i="41"/>
  <c r="W5" i="46"/>
  <c r="W1" i="46"/>
  <c r="W2" i="46"/>
  <c r="W3" i="46" s="1"/>
  <c r="W4" i="46"/>
  <c r="I31" i="41" l="1"/>
  <c r="G26" i="41"/>
  <c r="I30" i="41" s="1"/>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K5" i="41" l="1" a="1"/>
  <c r="K5" i="41" s="1"/>
  <c r="K26" i="41" s="1"/>
  <c r="N26" i="41" l="1"/>
  <c r="M26" i="41"/>
  <c r="L26" i="41"/>
  <c r="M18" i="41"/>
  <c r="M24" i="41"/>
  <c r="M13" i="41"/>
  <c r="M8" i="41"/>
  <c r="M6" i="41"/>
  <c r="M12" i="41"/>
  <c r="M9" i="41"/>
  <c r="M16" i="41"/>
  <c r="M14" i="41"/>
  <c r="M19" i="41"/>
  <c r="M11" i="41"/>
  <c r="M7" i="41"/>
  <c r="M22" i="41"/>
  <c r="M20" i="41"/>
  <c r="M15" i="41"/>
  <c r="M21" i="41"/>
  <c r="M17" i="41"/>
  <c r="M10" i="41"/>
  <c r="M23" i="41"/>
  <c r="I17" i="41" l="1"/>
  <c r="L17" i="41" s="1"/>
  <c r="I18" i="41"/>
  <c r="L18" i="41" s="1"/>
  <c r="I21" i="41"/>
  <c r="L21" i="41" s="1"/>
  <c r="I9" i="41"/>
  <c r="L9" i="41" s="1"/>
  <c r="I11" i="41"/>
  <c r="L11" i="41" s="1"/>
  <c r="I15" i="41"/>
  <c r="L15" i="41" s="1"/>
  <c r="I13" i="41"/>
  <c r="L13" i="41" s="1"/>
  <c r="I7" i="41"/>
  <c r="L7" i="41" s="1"/>
  <c r="I8" i="41"/>
  <c r="L8" i="41" s="1"/>
  <c r="I22" i="41"/>
  <c r="L22" i="41" s="1"/>
  <c r="I6" i="41"/>
  <c r="L6" i="41" s="1"/>
  <c r="I16" i="41"/>
  <c r="L16" i="41" s="1"/>
  <c r="I10" i="41"/>
  <c r="L10" i="41" s="1"/>
  <c r="I12" i="41"/>
  <c r="L12" i="41" s="1"/>
  <c r="I19" i="41"/>
  <c r="L19" i="41" s="1"/>
  <c r="I14" i="41"/>
  <c r="L14" i="41" s="1"/>
  <c r="I20" i="41"/>
  <c r="L20" i="41" s="1"/>
  <c r="I23" i="41"/>
  <c r="L23" i="41" s="1"/>
  <c r="I24" i="41"/>
  <c r="L24" i="41" s="1"/>
  <c r="L27" i="41" l="1"/>
  <c r="N27" i="41" l="1"/>
  <c r="M27" i="41"/>
  <c r="N15" i="41"/>
  <c r="N19" i="41"/>
  <c r="N6" i="41"/>
  <c r="N12" i="41"/>
  <c r="N18" i="41"/>
  <c r="N22" i="41"/>
  <c r="N21" i="41"/>
  <c r="N10" i="41"/>
  <c r="N20" i="41"/>
  <c r="N16" i="41"/>
  <c r="N24" i="41"/>
  <c r="N9" i="41"/>
  <c r="N11" i="41"/>
  <c r="N17" i="41"/>
  <c r="N23" i="41"/>
  <c r="N7" i="41"/>
  <c r="N14" i="41"/>
  <c r="N13" i="41"/>
  <c r="N8" i="4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0">
    <bk>
      <extLst>
        <ext uri="{3e2802c4-a4d2-4d8b-9148-e3be6c30e623}">
          <xlrd:rvb i="2"/>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futureMetadata>
  <cellMetadata count="1">
    <bk>
      <rc t="1" v="0"/>
    </bk>
  </cellMetadata>
  <valueMetadata count="2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valueMetadata>
</metadata>
</file>

<file path=xl/sharedStrings.xml><?xml version="1.0" encoding="utf-8"?>
<sst xmlns="http://schemas.openxmlformats.org/spreadsheetml/2006/main" count="185" uniqueCount="119">
  <si>
    <t>Fecha</t>
  </si>
  <si>
    <t>DAILY DATA</t>
  </si>
  <si>
    <t>Fund</t>
  </si>
  <si>
    <t>Ticker</t>
  </si>
  <si>
    <t>Industry</t>
  </si>
  <si>
    <t>Wi</t>
  </si>
  <si>
    <t xml:space="preserve">Average diary Rate of Return </t>
  </si>
  <si>
    <t xml:space="preserve">Anualized daily Rate of Return </t>
  </si>
  <si>
    <t>Standard deviation (Daily)</t>
  </si>
  <si>
    <t>Standard deviation (Anualized daily)</t>
  </si>
  <si>
    <t>Beta</t>
  </si>
  <si>
    <t>R^2</t>
  </si>
  <si>
    <t>Sharpe</t>
  </si>
  <si>
    <t>Treynor</t>
  </si>
  <si>
    <t>Jensen 
(1 Factor)</t>
  </si>
  <si>
    <t xml:space="preserve">AAPL </t>
  </si>
  <si>
    <t xml:space="preserve">Information technology </t>
  </si>
  <si>
    <t xml:space="preserve">MSFT </t>
  </si>
  <si>
    <t xml:space="preserve">NVDA </t>
  </si>
  <si>
    <t>FICO</t>
  </si>
  <si>
    <t>ARES</t>
  </si>
  <si>
    <t>Financials</t>
  </si>
  <si>
    <t xml:space="preserve">ODFL </t>
  </si>
  <si>
    <t>Industrials</t>
  </si>
  <si>
    <t>KLAC</t>
  </si>
  <si>
    <t xml:space="preserve">LLY </t>
  </si>
  <si>
    <t>Health care</t>
  </si>
  <si>
    <t xml:space="preserve">TSLA </t>
  </si>
  <si>
    <t>Consumer discretionary</t>
  </si>
  <si>
    <t xml:space="preserve">AVGO </t>
  </si>
  <si>
    <t xml:space="preserve">AZO </t>
  </si>
  <si>
    <t xml:space="preserve">AJG </t>
  </si>
  <si>
    <t xml:space="preserve">AMD </t>
  </si>
  <si>
    <t>CELH</t>
  </si>
  <si>
    <t>Consumer staples</t>
  </si>
  <si>
    <t>COR</t>
  </si>
  <si>
    <t>KKR</t>
  </si>
  <si>
    <t xml:space="preserve">COST </t>
  </si>
  <si>
    <t xml:space="preserve">ABBV </t>
  </si>
  <si>
    <t>REGN</t>
  </si>
  <si>
    <t>DECK</t>
  </si>
  <si>
    <t>90 day T Bills</t>
  </si>
  <si>
    <t>0%%</t>
  </si>
  <si>
    <t>Portafolio</t>
  </si>
  <si>
    <t>MSCI USA</t>
  </si>
  <si>
    <t>PORTAFOLIO</t>
  </si>
  <si>
    <t>VAR ANUALIZADO</t>
  </si>
  <si>
    <t>VAR diario</t>
  </si>
  <si>
    <t>Date</t>
  </si>
  <si>
    <t>AAPL</t>
  </si>
  <si>
    <t>MSFT</t>
  </si>
  <si>
    <t>NVDA</t>
  </si>
  <si>
    <t>ODFL</t>
  </si>
  <si>
    <t>LLY</t>
  </si>
  <si>
    <t>TSLA</t>
  </si>
  <si>
    <t>AVGO</t>
  </si>
  <si>
    <t>AZO</t>
  </si>
  <si>
    <t>AJG</t>
  </si>
  <si>
    <t>AMD</t>
  </si>
  <si>
    <t>CNC</t>
  </si>
  <si>
    <t>COST</t>
  </si>
  <si>
    <t>ABBV</t>
  </si>
  <si>
    <t>Media</t>
  </si>
  <si>
    <t>Varianza</t>
  </si>
  <si>
    <t>Desv</t>
  </si>
  <si>
    <t>BETA</t>
  </si>
  <si>
    <t>R2</t>
  </si>
  <si>
    <t>Exchange Date</t>
  </si>
  <si>
    <t>Close</t>
  </si>
  <si>
    <t>ln</t>
  </si>
  <si>
    <t>EUSA</t>
  </si>
  <si>
    <t>Ln</t>
  </si>
  <si>
    <t>Rendimiento anual</t>
  </si>
  <si>
    <t>yahoo finance</t>
  </si>
  <si>
    <t>Riesgo anual</t>
  </si>
  <si>
    <t>Desviación</t>
  </si>
  <si>
    <t>Traynor</t>
  </si>
  <si>
    <t>Jensen</t>
  </si>
  <si>
    <t>FRED Graph Observations</t>
  </si>
  <si>
    <t>Federal Reserve Economic Data</t>
  </si>
  <si>
    <t>Link: https://fred.stlouisfed.org</t>
  </si>
  <si>
    <t>Help: https://fredhelp.stlouisfed.org</t>
  </si>
  <si>
    <t>Economic Research Division</t>
  </si>
  <si>
    <t>Federal Reserve Bank of St. Louis</t>
  </si>
  <si>
    <t>TB3MS</t>
  </si>
  <si>
    <t>3-Month Treasury Bill Secondary Market Rate, Discount Basis, Percent, Monthly, Not Seasonally Adjusted</t>
  </si>
  <si>
    <t>Frequency: Monthly</t>
  </si>
  <si>
    <t>observation_date</t>
  </si>
  <si>
    <t>4 WEEKS BANK DISCOUNT</t>
  </si>
  <si>
    <t>COUPON EQUIVALENT</t>
  </si>
  <si>
    <t>8 WEEKS BANK DISCOUNT</t>
  </si>
  <si>
    <t>13 WEEKS BANK DISCOUNT</t>
  </si>
  <si>
    <t>17 WEEKS BANK DISCOUNT</t>
  </si>
  <si>
    <t>26 WEEKS BANK DISCOUNT</t>
  </si>
  <si>
    <t>52 WEEKS BANK DISCOUNT</t>
  </si>
  <si>
    <t>01/16/2024</t>
  </si>
  <si>
    <t>01/17/2024</t>
  </si>
  <si>
    <t>01/18/2024</t>
  </si>
  <si>
    <t>01/19/2024</t>
  </si>
  <si>
    <t>01/22/2024</t>
  </si>
  <si>
    <t>01/23/2024</t>
  </si>
  <si>
    <t>01/24/2024</t>
  </si>
  <si>
    <t>01/25/2024</t>
  </si>
  <si>
    <t>01/26/2024</t>
  </si>
  <si>
    <t>01/29/2024</t>
  </si>
  <si>
    <t>01/30/2024</t>
  </si>
  <si>
    <t>01/31/2024</t>
  </si>
  <si>
    <t>02/13/2024</t>
  </si>
  <si>
    <t>02/14/2024</t>
  </si>
  <si>
    <t>02/15/2024</t>
  </si>
  <si>
    <t>02/16/2024</t>
  </si>
  <si>
    <t>02/20/2024</t>
  </si>
  <si>
    <t>02/21/2024</t>
  </si>
  <si>
    <t>02/22/2024</t>
  </si>
  <si>
    <t>02/23/2024</t>
  </si>
  <si>
    <t>02/26/2024</t>
  </si>
  <si>
    <t>02/27/2024</t>
  </si>
  <si>
    <t>02/28/2024</t>
  </si>
  <si>
    <t>02/29/2024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</si>
</sst>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0.0%"/>
    <numFmt numFmtId="165" formatCode="yyyy\-mm\-dd"/>
    <numFmt numFmtId="166" formatCode="0.000"/>
    <numFmt numFmtId="167" formatCode="0.000%"/>
    <numFmt numFmtId="168" formatCode="0.0000000000000%"/>
    <numFmt numFmtId="169" formatCode="mm/dd/yyyy"/>
    <numFmt numFmtId="170" formatCode="0.0000000"/>
    <numFmt numFmtId="171" formatCode="0.000000000000000000000%"/>
    <numFmt numFmtId="172" formatCode="#,##0.00;\-#,##0.00;#,##0.00;&quot;--&quot;"/>
    <numFmt numFmtId="173" formatCode="dd\-mmm\-yyyy"/>
  </numFmts>
  <fonts count="15">
    <font>
      <sz val="12"/>
      <color theme="1"/>
      <name val="Calibri"/>
      <family val="2"/>
      <scheme val="minor"/>
    </font>
    <font>
      <sz val="12"/>
      <color theme="1"/>
      <name val="Calibri"/>
      <family val="2"/>
      <scheme val="minor"/>
    </font>
    <font>
      <b/>
      <sz val="12"/>
      <color theme="1"/>
      <name val="Calibri"/>
      <family val="2"/>
      <scheme val="minor"/>
    </font>
    <font>
      <sz val="16"/>
      <color rgb="FFD1D5DB"/>
      <name val="Arial"/>
      <family val="2"/>
    </font>
    <font>
      <b/>
      <sz val="12"/>
      <color theme="1"/>
      <name val="Helvetica"/>
      <family val="2"/>
    </font>
    <font>
      <sz val="12"/>
      <color theme="1"/>
      <name val="Helvetica"/>
      <family val="2"/>
    </font>
    <font>
      <sz val="16"/>
      <color theme="1"/>
      <name val="Arial"/>
      <family val="2"/>
    </font>
    <font>
      <u/>
      <sz val="12"/>
      <color theme="1"/>
      <name val="Calibri"/>
      <family val="2"/>
      <scheme val="minor"/>
    </font>
    <font>
      <sz val="14"/>
      <color rgb="FF1B1B1B"/>
      <name val="Helvetica Neue"/>
      <family val="2"/>
    </font>
    <font>
      <sz val="12"/>
      <color rgb="FF1B1B1B"/>
      <name val="Helvetica Neue"/>
      <family val="2"/>
    </font>
    <font>
      <sz val="11"/>
      <color rgb="FF000000"/>
      <name val="Calibri"/>
      <family val="2"/>
      <scheme val="minor"/>
    </font>
    <font>
      <sz val="11"/>
      <color rgb="FF000000"/>
      <name val="Calibri"/>
      <family val="2"/>
    </font>
    <font>
      <sz val="18"/>
      <color theme="1"/>
      <name val="Calibri"/>
      <family val="2"/>
      <scheme val="minor"/>
    </font>
    <font>
      <sz val="10"/>
      <color rgb="FF000000"/>
      <name val="Calibri"/>
      <family val="2"/>
    </font>
    <font>
      <b/>
      <sz val="10"/>
      <color rgb="FF000000"/>
      <name val="Calibri"/>
      <family val="2"/>
    </font>
  </fonts>
  <fills count="13">
    <fill>
      <patternFill patternType="none"/>
    </fill>
    <fill>
      <patternFill patternType="gray125"/>
    </fill>
    <fill>
      <patternFill patternType="solid">
        <fgColor theme="2" tint="-9.9978637043366805E-2"/>
        <bgColor indexed="64"/>
      </patternFill>
    </fill>
    <fill>
      <patternFill patternType="solid">
        <fgColor theme="0"/>
        <bgColor indexed="64"/>
      </patternFill>
    </fill>
    <fill>
      <patternFill patternType="solid">
        <fgColor rgb="FFFFB6FD"/>
        <bgColor indexed="64"/>
      </patternFill>
    </fill>
    <fill>
      <patternFill patternType="solid">
        <fgColor theme="4" tint="0.39997558519241921"/>
        <bgColor indexed="64"/>
      </patternFill>
    </fill>
    <fill>
      <patternFill patternType="solid">
        <fgColor rgb="FFFF776A"/>
        <bgColor indexed="64"/>
      </patternFill>
    </fill>
    <fill>
      <patternFill patternType="solid">
        <fgColor theme="7" tint="0.39997558519241921"/>
        <bgColor indexed="64"/>
      </patternFill>
    </fill>
    <fill>
      <patternFill patternType="solid">
        <fgColor rgb="FFA5FF6B"/>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A6A6A6"/>
        <bgColor rgb="FFA6A6A6"/>
      </patternFill>
    </fill>
  </fills>
  <borders count="18">
    <border>
      <left/>
      <right/>
      <top/>
      <bottom/>
      <diagonal/>
    </border>
    <border>
      <left/>
      <right/>
      <top/>
      <bottom style="thin">
        <color rgb="FF00B0F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style="thin">
        <color indexed="64"/>
      </left>
      <right/>
      <top style="thin">
        <color rgb="FF00B0F0"/>
      </top>
      <bottom/>
      <diagonal/>
    </border>
    <border>
      <left style="medium">
        <color indexed="64"/>
      </left>
      <right/>
      <top style="medium">
        <color indexed="64"/>
      </top>
      <bottom style="thin">
        <color rgb="FF00B0F0"/>
      </bottom>
      <diagonal/>
    </border>
    <border>
      <left/>
      <right style="medium">
        <color indexed="64"/>
      </right>
      <top style="medium">
        <color indexed="64"/>
      </top>
      <bottom style="thin">
        <color rgb="FF00B0F0"/>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10" fillId="0" borderId="0"/>
    <xf numFmtId="0" fontId="11" fillId="0" borderId="0" applyNumberFormat="0" applyBorder="0" applyAlignment="0"/>
  </cellStyleXfs>
  <cellXfs count="110">
    <xf numFmtId="0" fontId="0" fillId="0" borderId="0" xfId="0"/>
    <xf numFmtId="9" fontId="0" fillId="0" borderId="0" xfId="2" applyFont="1"/>
    <xf numFmtId="164" fontId="0" fillId="0" borderId="0" xfId="0" applyNumberFormat="1"/>
    <xf numFmtId="164" fontId="0" fillId="0" borderId="0" xfId="2" applyNumberFormat="1" applyFont="1"/>
    <xf numFmtId="43" fontId="0" fillId="0" borderId="0" xfId="1" applyFont="1"/>
    <xf numFmtId="10" fontId="0" fillId="0" borderId="0" xfId="2" applyNumberFormat="1" applyFont="1"/>
    <xf numFmtId="10" fontId="0" fillId="0" borderId="0" xfId="0" applyNumberFormat="1"/>
    <xf numFmtId="0" fontId="3" fillId="0" borderId="0" xfId="0" applyFont="1"/>
    <xf numFmtId="165" fontId="0" fillId="0" borderId="0" xfId="0" applyNumberFormat="1"/>
    <xf numFmtId="0" fontId="4" fillId="0" borderId="0" xfId="0" applyFont="1"/>
    <xf numFmtId="17" fontId="4" fillId="0" borderId="0" xfId="1" applyNumberFormat="1" applyFont="1"/>
    <xf numFmtId="43" fontId="0" fillId="0" borderId="0" xfId="1" applyFont="1" applyAlignment="1">
      <alignment horizontal="center" vertical="center"/>
    </xf>
    <xf numFmtId="0" fontId="4" fillId="2" borderId="0" xfId="0" applyFont="1" applyFill="1"/>
    <xf numFmtId="2" fontId="4" fillId="2" borderId="0" xfId="0" applyNumberFormat="1" applyFont="1" applyFill="1" applyAlignment="1">
      <alignment horizontal="center"/>
    </xf>
    <xf numFmtId="166" fontId="4" fillId="2" borderId="0" xfId="0" applyNumberFormat="1" applyFont="1" applyFill="1" applyAlignment="1">
      <alignment horizontal="center"/>
    </xf>
    <xf numFmtId="0" fontId="4" fillId="0" borderId="1" xfId="0" applyFont="1" applyBorder="1" applyAlignment="1">
      <alignment horizontal="left" wrapText="1"/>
    </xf>
    <xf numFmtId="0" fontId="4" fillId="0" borderId="1" xfId="0" applyFont="1" applyBorder="1" applyAlignment="1">
      <alignment horizontal="center" wrapText="1"/>
    </xf>
    <xf numFmtId="0" fontId="5" fillId="0" borderId="0" xfId="0" applyFont="1"/>
    <xf numFmtId="10" fontId="5" fillId="0" borderId="0" xfId="2" applyNumberFormat="1" applyFont="1" applyAlignment="1">
      <alignment horizontal="center"/>
    </xf>
    <xf numFmtId="2" fontId="5" fillId="0" borderId="0" xfId="0" applyNumberFormat="1" applyFont="1" applyAlignment="1">
      <alignment horizontal="center"/>
    </xf>
    <xf numFmtId="166" fontId="5" fillId="0" borderId="0" xfId="0" applyNumberFormat="1" applyFont="1" applyAlignment="1">
      <alignment horizontal="center"/>
    </xf>
    <xf numFmtId="166" fontId="5" fillId="0" borderId="0" xfId="1" applyNumberFormat="1" applyFont="1" applyAlignment="1">
      <alignment horizontal="center"/>
    </xf>
    <xf numFmtId="0" fontId="6" fillId="0" borderId="0" xfId="0" applyFont="1"/>
    <xf numFmtId="0" fontId="0" fillId="3" borderId="0" xfId="0" applyFill="1"/>
    <xf numFmtId="10" fontId="5" fillId="0" borderId="0" xfId="2" applyNumberFormat="1" applyFont="1" applyFill="1" applyAlignment="1">
      <alignment horizontal="center"/>
    </xf>
    <xf numFmtId="2" fontId="0" fillId="0" borderId="0" xfId="0" applyNumberFormat="1"/>
    <xf numFmtId="2" fontId="0" fillId="0" borderId="0" xfId="2" applyNumberFormat="1" applyFont="1"/>
    <xf numFmtId="1" fontId="0" fillId="0" borderId="0" xfId="0" applyNumberFormat="1"/>
    <xf numFmtId="0" fontId="5" fillId="3" borderId="0" xfId="0" applyFont="1" applyFill="1"/>
    <xf numFmtId="0" fontId="0" fillId="0" borderId="0" xfId="0" applyAlignment="1">
      <alignment horizontal="center"/>
    </xf>
    <xf numFmtId="167" fontId="0" fillId="0" borderId="0" xfId="2" applyNumberFormat="1" applyFont="1"/>
    <xf numFmtId="10" fontId="4" fillId="2" borderId="0" xfId="0" applyNumberFormat="1" applyFont="1" applyFill="1"/>
    <xf numFmtId="0" fontId="4" fillId="2" borderId="0" xfId="0" applyFont="1" applyFill="1" applyAlignment="1">
      <alignment horizontal="center"/>
    </xf>
    <xf numFmtId="0" fontId="4" fillId="3" borderId="0" xfId="0" applyFont="1" applyFill="1" applyAlignment="1">
      <alignment horizontal="center"/>
    </xf>
    <xf numFmtId="10" fontId="0" fillId="3" borderId="0" xfId="2" applyNumberFormat="1" applyFont="1" applyFill="1"/>
    <xf numFmtId="10" fontId="4" fillId="3" borderId="0" xfId="2" applyNumberFormat="1" applyFont="1" applyFill="1" applyAlignment="1">
      <alignment horizontal="center"/>
    </xf>
    <xf numFmtId="10" fontId="4" fillId="0" borderId="1" xfId="0" applyNumberFormat="1" applyFont="1" applyBorder="1" applyAlignment="1">
      <alignment horizontal="center" wrapText="1"/>
    </xf>
    <xf numFmtId="10" fontId="0" fillId="0" borderId="0" xfId="2" applyNumberFormat="1" applyFont="1" applyAlignment="1">
      <alignment horizontal="center"/>
    </xf>
    <xf numFmtId="166" fontId="5" fillId="2" borderId="0" xfId="1" applyNumberFormat="1" applyFont="1" applyFill="1" applyAlignment="1">
      <alignment horizontal="center"/>
    </xf>
    <xf numFmtId="43" fontId="4" fillId="2" borderId="0" xfId="0" applyNumberFormat="1" applyFont="1" applyFill="1" applyAlignment="1">
      <alignment horizontal="center"/>
    </xf>
    <xf numFmtId="0" fontId="5" fillId="4" borderId="0" xfId="0" applyFont="1" applyFill="1"/>
    <xf numFmtId="0" fontId="5" fillId="5" borderId="0" xfId="0" applyFont="1" applyFill="1"/>
    <xf numFmtId="0" fontId="5" fillId="6" borderId="0" xfId="0" applyFont="1" applyFill="1"/>
    <xf numFmtId="0" fontId="5" fillId="7" borderId="0" xfId="0" applyFont="1" applyFill="1"/>
    <xf numFmtId="0" fontId="5" fillId="8" borderId="0" xfId="0" applyFont="1" applyFill="1"/>
    <xf numFmtId="0" fontId="5" fillId="4" borderId="4" xfId="0" applyFont="1" applyFill="1" applyBorder="1"/>
    <xf numFmtId="1" fontId="5" fillId="4" borderId="5" xfId="2" applyNumberFormat="1" applyFont="1" applyFill="1" applyBorder="1" applyAlignment="1">
      <alignment horizontal="center"/>
    </xf>
    <xf numFmtId="0" fontId="5" fillId="5" borderId="4" xfId="0" applyFont="1" applyFill="1" applyBorder="1"/>
    <xf numFmtId="1" fontId="5" fillId="5" borderId="5" xfId="2" applyNumberFormat="1" applyFont="1" applyFill="1" applyBorder="1" applyAlignment="1">
      <alignment horizontal="center"/>
    </xf>
    <xf numFmtId="0" fontId="5" fillId="7" borderId="4" xfId="0" applyFont="1" applyFill="1" applyBorder="1"/>
    <xf numFmtId="1" fontId="5" fillId="7" borderId="5" xfId="2" applyNumberFormat="1" applyFont="1" applyFill="1" applyBorder="1" applyAlignment="1">
      <alignment horizontal="center"/>
    </xf>
    <xf numFmtId="0" fontId="5" fillId="9" borderId="4" xfId="0" applyFont="1" applyFill="1" applyBorder="1"/>
    <xf numFmtId="1" fontId="5" fillId="9" borderId="5" xfId="2" applyNumberFormat="1" applyFont="1" applyFill="1" applyBorder="1" applyAlignment="1">
      <alignment horizontal="center"/>
    </xf>
    <xf numFmtId="0" fontId="5" fillId="9" borderId="0" xfId="0" applyFont="1" applyFill="1"/>
    <xf numFmtId="0" fontId="5" fillId="8" borderId="4" xfId="0" applyFont="1" applyFill="1" applyBorder="1"/>
    <xf numFmtId="1" fontId="5" fillId="8" borderId="5" xfId="2" applyNumberFormat="1" applyFont="1" applyFill="1" applyBorder="1" applyAlignment="1">
      <alignment horizontal="center"/>
    </xf>
    <xf numFmtId="0" fontId="5" fillId="6" borderId="6" xfId="0" applyFont="1" applyFill="1" applyBorder="1"/>
    <xf numFmtId="1" fontId="5" fillId="6" borderId="7" xfId="2" applyNumberFormat="1" applyFont="1" applyFill="1" applyBorder="1" applyAlignment="1">
      <alignment horizontal="center"/>
    </xf>
    <xf numFmtId="0" fontId="2" fillId="0" borderId="0" xfId="0" applyFont="1"/>
    <xf numFmtId="0" fontId="7" fillId="0" borderId="0" xfId="0" applyFont="1"/>
    <xf numFmtId="166" fontId="0" fillId="0" borderId="0" xfId="0" applyNumberFormat="1"/>
    <xf numFmtId="0" fontId="8" fillId="0" borderId="0" xfId="0" applyFont="1"/>
    <xf numFmtId="14" fontId="9" fillId="0" borderId="0" xfId="0" applyNumberFormat="1" applyFont="1"/>
    <xf numFmtId="0" fontId="9" fillId="0" borderId="0" xfId="0" applyFont="1"/>
    <xf numFmtId="0" fontId="9" fillId="10" borderId="0" xfId="0" applyFont="1" applyFill="1"/>
    <xf numFmtId="168" fontId="0" fillId="3" borderId="0" xfId="0" applyNumberFormat="1" applyFill="1"/>
    <xf numFmtId="10" fontId="4" fillId="4" borderId="8" xfId="2" applyNumberFormat="1" applyFont="1" applyFill="1" applyBorder="1" applyAlignment="1">
      <alignment horizontal="center"/>
    </xf>
    <xf numFmtId="10" fontId="4" fillId="11" borderId="8" xfId="2" applyNumberFormat="1" applyFont="1" applyFill="1" applyBorder="1" applyAlignment="1">
      <alignment horizontal="center"/>
    </xf>
    <xf numFmtId="10" fontId="0" fillId="0" borderId="9" xfId="2" applyNumberFormat="1" applyFont="1" applyBorder="1"/>
    <xf numFmtId="167" fontId="0" fillId="0" borderId="10" xfId="0" applyNumberFormat="1" applyBorder="1"/>
    <xf numFmtId="10" fontId="0" fillId="0" borderId="6" xfId="2" applyNumberFormat="1" applyFont="1" applyBorder="1"/>
    <xf numFmtId="10" fontId="0" fillId="0" borderId="7" xfId="0" applyNumberFormat="1" applyBorder="1"/>
    <xf numFmtId="166" fontId="4" fillId="7" borderId="8" xfId="0" applyNumberFormat="1" applyFont="1" applyFill="1" applyBorder="1" applyAlignment="1">
      <alignment horizontal="center"/>
    </xf>
    <xf numFmtId="0" fontId="0" fillId="7" borderId="8" xfId="0" applyFill="1" applyBorder="1"/>
    <xf numFmtId="167" fontId="0" fillId="0" borderId="0" xfId="0" applyNumberFormat="1"/>
    <xf numFmtId="0" fontId="10" fillId="0" borderId="0" xfId="3"/>
    <xf numFmtId="169" fontId="11" fillId="0" borderId="0" xfId="3" applyNumberFormat="1" applyFont="1"/>
    <xf numFmtId="0" fontId="10" fillId="0" borderId="0" xfId="3" applyAlignment="1">
      <alignment horizontal="center"/>
    </xf>
    <xf numFmtId="0" fontId="10" fillId="0" borderId="11" xfId="3" applyBorder="1" applyAlignment="1">
      <alignment horizontal="center"/>
    </xf>
    <xf numFmtId="0" fontId="10" fillId="0" borderId="11" xfId="3" applyBorder="1"/>
    <xf numFmtId="164" fontId="0" fillId="0" borderId="0" xfId="0" applyNumberFormat="1" applyAlignment="1">
      <alignment horizontal="center"/>
    </xf>
    <xf numFmtId="164" fontId="0" fillId="0" borderId="0" xfId="2" applyNumberFormat="1" applyFont="1" applyAlignment="1">
      <alignment horizontal="center"/>
    </xf>
    <xf numFmtId="43" fontId="0" fillId="0" borderId="0" xfId="1" applyFont="1" applyAlignment="1">
      <alignment horizontal="center"/>
    </xf>
    <xf numFmtId="9" fontId="0" fillId="0" borderId="0" xfId="2" applyFont="1" applyAlignment="1">
      <alignment horizontal="center"/>
    </xf>
    <xf numFmtId="2" fontId="0" fillId="0" borderId="0" xfId="1" applyNumberFormat="1" applyFont="1" applyAlignment="1">
      <alignment vertical="center"/>
    </xf>
    <xf numFmtId="2" fontId="0" fillId="0" borderId="0" xfId="1" applyNumberFormat="1" applyFont="1"/>
    <xf numFmtId="170" fontId="10" fillId="0" borderId="0" xfId="3" applyNumberFormat="1"/>
    <xf numFmtId="10" fontId="10" fillId="0" borderId="0" xfId="3" applyNumberFormat="1"/>
    <xf numFmtId="171" fontId="5" fillId="0" borderId="0" xfId="2" applyNumberFormat="1" applyFont="1" applyAlignment="1">
      <alignment horizontal="center"/>
    </xf>
    <xf numFmtId="10" fontId="5" fillId="0" borderId="12" xfId="2" applyNumberFormat="1" applyFont="1" applyBorder="1" applyAlignment="1">
      <alignment horizontal="center"/>
    </xf>
    <xf numFmtId="10" fontId="5" fillId="0" borderId="11" xfId="2" applyNumberFormat="1" applyFont="1" applyBorder="1" applyAlignment="1">
      <alignment horizontal="center"/>
    </xf>
    <xf numFmtId="10" fontId="4" fillId="2" borderId="11" xfId="0" applyNumberFormat="1" applyFont="1" applyFill="1" applyBorder="1" applyAlignment="1">
      <alignment horizontal="center"/>
    </xf>
    <xf numFmtId="0" fontId="4" fillId="0" borderId="13" xfId="0" applyFont="1" applyBorder="1" applyAlignment="1">
      <alignment horizontal="center" wrapText="1"/>
    </xf>
    <xf numFmtId="0" fontId="4" fillId="0" borderId="14" xfId="0" applyFont="1" applyBorder="1" applyAlignment="1">
      <alignment horizontal="center" wrapText="1"/>
    </xf>
    <xf numFmtId="10" fontId="5" fillId="3" borderId="4" xfId="2" applyNumberFormat="1" applyFont="1" applyFill="1" applyBorder="1" applyAlignment="1">
      <alignment horizontal="center"/>
    </xf>
    <xf numFmtId="10" fontId="5" fillId="0" borderId="5" xfId="2" applyNumberFormat="1" applyFont="1" applyBorder="1" applyAlignment="1">
      <alignment horizontal="center"/>
    </xf>
    <xf numFmtId="10" fontId="4" fillId="2" borderId="4" xfId="2" applyNumberFormat="1" applyFont="1" applyFill="1" applyBorder="1" applyAlignment="1">
      <alignment horizontal="center"/>
    </xf>
    <xf numFmtId="10" fontId="4" fillId="2" borderId="6" xfId="0" applyNumberFormat="1" applyFont="1" applyFill="1" applyBorder="1" applyAlignment="1">
      <alignment horizontal="center"/>
    </xf>
    <xf numFmtId="10" fontId="4" fillId="2" borderId="7" xfId="2" applyNumberFormat="1" applyFont="1" applyFill="1" applyBorder="1" applyAlignment="1">
      <alignment horizontal="center"/>
    </xf>
    <xf numFmtId="10" fontId="5" fillId="0" borderId="4" xfId="2" applyNumberFormat="1" applyFont="1" applyBorder="1" applyAlignment="1">
      <alignment horizontal="center"/>
    </xf>
    <xf numFmtId="10" fontId="4" fillId="2" borderId="6" xfId="2" applyNumberFormat="1" applyFont="1" applyFill="1" applyBorder="1" applyAlignment="1">
      <alignment horizontal="center"/>
    </xf>
    <xf numFmtId="0" fontId="13" fillId="0" borderId="0" xfId="4" applyFont="1"/>
    <xf numFmtId="172" fontId="13" fillId="0" borderId="16" xfId="4" applyNumberFormat="1" applyFont="1" applyBorder="1"/>
    <xf numFmtId="173" fontId="13" fillId="0" borderId="16" xfId="4" applyNumberFormat="1" applyFont="1" applyBorder="1"/>
    <xf numFmtId="0" fontId="14" fillId="12" borderId="17" xfId="4" applyFont="1" applyFill="1" applyBorder="1" applyAlignment="1">
      <alignment horizontal="right"/>
    </xf>
    <xf numFmtId="0" fontId="2" fillId="0" borderId="2" xfId="0" applyFont="1" applyBorder="1" applyAlignment="1">
      <alignment horizontal="center"/>
    </xf>
    <xf numFmtId="0" fontId="2" fillId="0" borderId="3" xfId="0" applyFont="1" applyBorder="1" applyAlignment="1">
      <alignment horizontal="center"/>
    </xf>
    <xf numFmtId="10" fontId="12" fillId="0" borderId="2" xfId="0" applyNumberFormat="1" applyFont="1" applyBorder="1" applyAlignment="1">
      <alignment horizontal="center"/>
    </xf>
    <xf numFmtId="10" fontId="12" fillId="0" borderId="15" xfId="0" applyNumberFormat="1" applyFont="1" applyBorder="1" applyAlignment="1">
      <alignment horizontal="center"/>
    </xf>
    <xf numFmtId="10" fontId="12" fillId="0" borderId="3" xfId="0" applyNumberFormat="1" applyFont="1" applyBorder="1" applyAlignment="1">
      <alignment horizontal="center"/>
    </xf>
  </cellXfs>
  <cellStyles count="5">
    <cellStyle name="Millares" xfId="1" builtinId="3"/>
    <cellStyle name="Normal" xfId="0" builtinId="0"/>
    <cellStyle name="Normal 2" xfId="3" xr:uid="{0CCFB188-5343-7E4E-BEDF-ACA02A442F5B}"/>
    <cellStyle name="Normal 3" xfId="4" xr:uid="{9568D07B-C78B-ED4D-939C-7BD8180C0341}"/>
    <cellStyle name="Porcentaje" xfId="2" builtinId="5"/>
  </cellStyles>
  <dxfs count="0"/>
  <tableStyles count="0" defaultTableStyle="TableStyleMedium2" defaultPivotStyle="PivotStyleLight16"/>
  <colors>
    <mruColors>
      <color rgb="FF00F5FF"/>
      <color rgb="FFFFB6FD"/>
      <color rgb="FFFF596A"/>
      <color rgb="FFA5FF6B"/>
      <color rgb="FF69A344"/>
      <color rgb="FFFF77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17/06/relationships/rdRichValue" Target="richData/rdrichvalue.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ichStyles" Target="richData/richStyles.xml"/><Relationship Id="rId10" Type="http://schemas.openxmlformats.org/officeDocument/2006/relationships/styles" Target="styles.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Structure" Target="richData/rdrichvaluestructure.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genaroschiaffino/Desktop/Carrera/4to%20Semestre/PERIODO%201/Ana&#769;lisis%20de%20inversiones/Reto/Portafolio%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N"/>
    </sheetNames>
    <sheetDataSet>
      <sheetData sheetId="0" refreshError="1"/>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64">
  <rv s="0">
    <v>https://www.bing.com/financeapi/forcetrigger?t=a1mou2&amp;q=XNAS%3aAAPL&amp;form=skydnc</v>
    <v>Learn more on Bing</v>
  </rv>
  <rv s="1">
    <v>es-ES</v>
    <v>a1mou2</v>
    <v>268435456</v>
    <v>1</v>
    <v>Con tecnología de Refinitiv</v>
    <v>0</v>
    <v>1</v>
    <v>APPLE INC. (XNAS:AAPL)</v>
    <v>3</v>
    <v>4</v>
    <v>Finance</v>
    <v>5</v>
    <v>XNAS</v>
    <v>15334080000</v>
    <v>1977</v>
    <v>224.36500000000001</v>
    <v>1.2454000000000001</v>
    <v>1.05</v>
    <v>4.6880000000000003E-3</v>
    <v>3450321340800</v>
    <v>223.96</v>
    <v>APPLE INC. diseña, fabrica y comercializa dispositivos de comunicación y medios de comunicación móviles, ordenadores personales y reproductores portátiles de música digital. La compañía vende una variedad de programas relacionados, servicios, accesorios, soluciones de redes y aplicaciones y contenido digital de terceros. Los segmentos de la compañía incluyen América, Europa, Gran China, Japón y el resto de Asia-Pacífico. El segmento de América incluye América del Norte y del Sur. El segmento de Europa incluye los países europeos, India, Oriente Medio y África. El segmento de Gran China incluye China, Hong Kong y Taiwán. El segmento del resto de Asia-Pacífico incluye Australia y los países asiáticos no incluidos en otros segmentos de mercado de la compañía. Sus productos y servicios incluyen iPhone, iPad, Mac, iPod, Apple Watch, Apple TV, una cartera de aplicaciones de software de consumo masivo y profesionales, iPhone OS (iOS), OS X y los sistemas operativos de watchOS, iCloud, Apple Pay y una gama de ofertas de accesorios, servicios y soporte.</v>
    <v>161000</v>
    <v>XNAS</v>
    <v>45496.999988981253</v>
    <v>Nasdaq Stock Market</v>
    <v>0</v>
    <v>226.94</v>
    <v>237.23</v>
    <v>222.68</v>
    <v>164.07499999999999</v>
    <v>USD</v>
    <v>APPLE INC.</v>
    <v>APPLE INC.</v>
    <v>34.989600000000003</v>
    <v>225.01</v>
    <v>Computers, Phones &amp; Household Electronics</v>
    <v>One Apple Park Way, CUPERTINO, CA, 95014 US</v>
    <v>AAPL</v>
    <v>Acciones</v>
    <v>APPLE INC. (XNAS:AAPL)</v>
    <v>456022</v>
    <v>68506649</v>
  </rv>
  <rv s="2">
    <v>1</v>
  </rv>
  <rv s="0">
    <v>http://en.wikipedia.org/wiki/Public_domain</v>
    <v>Public domain</v>
  </rv>
  <rv s="0">
    <v>https://en.wikipedia.org/wiki/Microsoft</v>
    <v>Wikipedia</v>
  </rv>
  <rv s="3">
    <v>3</v>
    <v>4</v>
  </rv>
  <rv s="4">
    <v>11</v>
    <v>https://www.bing.com/th?id=AMMS_e6e837c7bf3a77408619758b7447855a&amp;qlt=95</v>
    <v>5</v>
    <v>0</v>
    <v>https://www.bing.com/images/search?form=xlimg&amp;q=microsoft</v>
    <v>Image of MICROSOFT CORPORATION</v>
  </rv>
  <rv s="0">
    <v>https://www.bing.com/financeapi/forcetrigger?t=a1xzim&amp;q=XNAS%3aMSFT&amp;form=skydnc</v>
    <v>Learn more on Bing</v>
  </rv>
  <rv s="5">
    <v>es-ES</v>
    <v>a1xzim</v>
    <v>268435456</v>
    <v>1</v>
    <v>Con tecnología de Refinitiv</v>
    <v>6</v>
    <v>7</v>
    <v>MICROSOFT CORPORATION (XNAS:MSFT)</v>
    <v>9</v>
    <v>10</v>
    <v>Finance</v>
    <v>5</v>
    <v>XNAS</v>
    <v>7432306000</v>
    <v>1993</v>
    <v>443.89499999999998</v>
    <v>0.89270000000000005</v>
    <v>1.91</v>
    <v>4.3119999999999999E-3</v>
    <v>3306261324100</v>
    <v>442.94</v>
    <v>MICROSOFT CORPORATION es una empresa de tecnología. La empresa desarrolla, otorga licencias y respalda una gama de productos de software, servicios y dispositivos. Sus segmentos son productividad y procesos de negocio, nube inteligente e informática más personal. Sus productos incluyen sistemas operativos; aplicaciones de productividad para todos los dispositivos; aplicaciones de servidor; aplicaciones de soluciones comerciales; herramientas de administración de escritorio y servidor; herramientas de desarrollo de software; videojuegos y capacitación y certificación de desarrolladores e integradores de computadoras. También diseña, fabrica y vende dispositivos, que incluyen computadoras personales, tabletas, consolas de juegos y entretenimiento, teléfonos, otros dispositivos inteligentes y accesorios relacionados, que se integran con su oferta en la nube. Ofrece una variedad de servicios, que incluyen soluciones en la nube que ofrecen software, servicios, plataformas y contenidos a los clientes, y brinda soporte de soluciones y servicios de consultoría. También ofrece publicidad en línea.</v>
    <v>221000</v>
    <v>XNAS</v>
    <v>45496.999951145313</v>
    <v>6</v>
    <v>Nasdaq Stock Market</v>
    <v>7</v>
    <v>448.39</v>
    <v>468.35</v>
    <v>443.1</v>
    <v>309.45</v>
    <v>USD</v>
    <v>MICROSOFT CORPORATION</v>
    <v>MICROSOFT CORPORATION</v>
    <v>38.543199999999999</v>
    <v>444.85</v>
    <v>Software &amp; IT Services</v>
    <v>One Microsoft Way, REDMOND, WA, 98052-6399 US</v>
    <v>MSFT</v>
    <v>Acciones</v>
    <v>MICROSOFT CORPORATION (XNAS:MSFT)</v>
    <v>180782</v>
    <v>18160450</v>
  </rv>
  <rv s="2">
    <v>8</v>
  </rv>
  <rv s="0">
    <v>https://www.bing.com/financeapi/forcetrigger?t=a1yv52&amp;q=XNAS%3aNVDA&amp;form=skydnc</v>
    <v>Learn more on Bing</v>
  </rv>
  <rv s="1">
    <v>es-ES</v>
    <v>a1yv52</v>
    <v>268435456</v>
    <v>1</v>
    <v>Con tecnología de Refinitiv</v>
    <v>0</v>
    <v>1</v>
    <v>NVIDIA CORPORATION (XNAS:NVDA)</v>
    <v>3</v>
    <v>4</v>
    <v>Finance</v>
    <v>5</v>
    <v>XNAS</v>
    <v>24600000000</v>
    <v>1998</v>
    <v>122.78</v>
    <v>1.6769000000000001</v>
    <v>-0.95</v>
    <v>-7.6899999999999998E-3</v>
    <v>3015714000000</v>
    <v>123.54</v>
    <v>Nvidia Corporation se enfoca en gráficos de computadora personal (PC), unidad de procesamiento de gráficos (GPU) y también en inteligencia artificial (AI). Opera a través de dos segmentos: GPU y procesador Tegra. Sus marcas de productos GPU están destinadas a mercados especializados, incluido GeForce para jugadores; Quadro para diseñadores; Tesla y DGX para científicos de datos de IA e investigadores de big data; y GRID para usuarios de computación visual basados en la nube. Su marca Tegra integra una computadora completa en un solo chip e incorpora GPU y unidades de procesamiento central (CPU) multinúcleo para impulsar la supercomputación para dispositivos móviles de entretenimiento y juegos, así como robots, drones y automóviles autónomos. Su procesador ha creado plataformas que abordan cuatro mercados: juegos, visualización profesional, centro de datos y automotriz. Las ofertas de la compañía incluyen la supercomputadora NVIDIA DGX AI, la plataforma informática NVIDIA DRIVE AI y el servicio en la nube GeForce NOW.</v>
    <v>29600</v>
    <v>XNAS</v>
    <v>45496.999988541407</v>
    <v>Nasdaq Stock Market</v>
    <v>10</v>
    <v>124.69</v>
    <v>140.76</v>
    <v>122.1</v>
    <v>39.229999999999997</v>
    <v>USD</v>
    <v>NVIDIA CORPORATION</v>
    <v>NVIDIA CORPORATION</v>
    <v>71.745400000000004</v>
    <v>122.59</v>
    <v>Semiconductors &amp; Semiconductor Equipment</v>
    <v>2788 San Tomas Expressway, SANTA CLARA, CA, 95051 US</v>
    <v>NVDA</v>
    <v>Acciones</v>
    <v>NVIDIA CORPORATION (XNAS:NVDA)</v>
    <v>5004951</v>
    <v>308267821</v>
  </rv>
  <rv s="2">
    <v>11</v>
  </rv>
  <rv s="0">
    <v>https://www.bing.com/financeapi/forcetrigger?t=a1svnm&amp;q=XNYS%3aFICO&amp;form=skydnc</v>
    <v>Learn more on Bing</v>
  </rv>
  <rv s="1">
    <v>es-ES</v>
    <v>a1svnm</v>
    <v>268435456</v>
    <v>1</v>
    <v>Con tecnología de Refinitiv</v>
    <v>0</v>
    <v>1</v>
    <v>FAIR ISAAC CORPORATION (XNYS:FICO)</v>
    <v>3</v>
    <v>4</v>
    <v>Finance</v>
    <v>5</v>
    <v>XNYS</v>
    <v>24710940</v>
    <v>1987</v>
    <v>1635.48</v>
    <v>1.3379000000000001</v>
    <v>-4.05</v>
    <v>-2.4809999999999997E-3</v>
    <v>40232375632</v>
    <v>1632.17</v>
    <v>Fair Isaac Corporation es una compañía de análisis aplicado. La Compañía opera a través de dos segmentos: Scores y Software. El segmento Scores incluye sus soluciones y servicios de puntuación de empresa a empresa (B2B) que brindan a sus clientes acceso a crédito predictivo y otras puntuaciones que pueden integrarse en sus flujos de transacciones y procesos de toma de decisiones. Este segmento también incluye sus soluciones de puntuación de empresa a consumidor (B2C), incluidas sus ofertas de suscripción myFICO.com. El segmento de Software incluye soluciones analíticas y de gestión de decisiones preconfiguradas diseñadas para un tipo específico de necesidad o proceso empresarial, como creación de cuentas, gestión de clientes, participación de clientes, detección de fraudes, cumplimiento de delitos financieros y marketing, así como servicios profesionales asociados. Este segmento también incluye FICO Platform, una oferta de software modular diseñada para admitir casos de uso de decisiones y análisis avanzados, así como software de decisiones y análisis independiente.</v>
    <v>3550</v>
    <v>XNYS</v>
    <v>45496.98506875</v>
    <v>New York Stock Exchange</v>
    <v>13</v>
    <v>1658.03</v>
    <v>1658.03</v>
    <v>1625.45</v>
    <v>810.26</v>
    <v>USD</v>
    <v>FAIR ISAAC CORPORATION</v>
    <v>FAIR ISAAC CORPORATION</v>
    <v>85.438800000000001</v>
    <v>1628.12</v>
    <v>Software &amp; IT Services</v>
    <v>5 West Mendenhall, Suites 105, BOZEMAN, MT, 59715 US</v>
    <v>FICO</v>
    <v>Acciones</v>
    <v>FAIR ISAAC CORPORATION (XNYS:FICO)</v>
    <v>93</v>
    <v>181099</v>
  </rv>
  <rv s="2">
    <v>14</v>
  </rv>
  <rv s="0">
    <v>https://www.bing.com/financeapi/forcetrigger?t=a1npa2&amp;q=XNYS%3aARES&amp;form=skydnc</v>
    <v>Learn more on Bing</v>
  </rv>
  <rv s="1">
    <v>es-ES</v>
    <v>a1npa2</v>
    <v>268435456</v>
    <v>1</v>
    <v>Con tecnología de Refinitiv</v>
    <v>0</v>
    <v>1</v>
    <v>Ares Management (XNYS:ARES)</v>
    <v>3</v>
    <v>4</v>
    <v>Finance</v>
    <v>12</v>
    <v>XNYS</v>
    <v>312906100</v>
    <v>2015</v>
    <v>151</v>
    <v>1.2406999999999999</v>
    <v>0</v>
    <v>0</v>
    <v>47183110819</v>
    <v>150.79</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XNYS</v>
    <v>45496.990912499998</v>
    <v>New York Stock Exchange</v>
    <v>16</v>
    <v>152.63</v>
    <v>152.63</v>
    <v>150.01</v>
    <v>96</v>
    <v>USD</v>
    <v>Ares Management</v>
    <v>Ares Management</v>
    <v>72.369100000000003</v>
    <v>150.79</v>
    <v>Investment Banking &amp; Investment Services</v>
    <v>2000 Ave Of The Stars, 12Th Floor, LOS ANGELES, CA, 90067 US</v>
    <v>ARES</v>
    <v>Acciones</v>
    <v>Ares Management (XNYS:ARES)</v>
    <v>1</v>
    <v>1280711</v>
  </rv>
  <rv s="2">
    <v>17</v>
  </rv>
  <rv s="0">
    <v>https://www.bing.com/financeapi/forcetrigger?t=a1z3h7&amp;q=XNAS%3aODFL&amp;form=skydnc</v>
    <v>Learn more on Bing</v>
  </rv>
  <rv s="1">
    <v>es-ES</v>
    <v>a1z3h7</v>
    <v>268435456</v>
    <v>1</v>
    <v>Con tecnología de Refinitiv</v>
    <v>0</v>
    <v>1</v>
    <v>OLD DOMINION FREIGHT LINE, INC. (XNAS:ODFL)</v>
    <v>3</v>
    <v>4</v>
    <v>Finance</v>
    <v>5</v>
    <v>XNAS</v>
    <v>217285100</v>
    <v>1950</v>
    <v>193.85</v>
    <v>1.0058</v>
    <v>-1.46</v>
    <v>-7.4750000000000007E-3</v>
    <v>42120716635</v>
    <v>195.31</v>
    <v>OLD DOMINION FREIGHT LINE, INC. es un transportista norteamericano de carga parcial (LTL). La Compañía proporciona servicios LTL regionales, interregionales y nacionales a través de una organización única e integrada, libre de sindicatos. Su oferta de servicios incluye el transporte urgente, que se proporciona a través de una red de centros de servicio situados en todo el territorio continental de Estados Unidos. Ofrece una gama de servicios de valor añadido incluyendo el transporte de contenedores, el corretaje de camiones y la consultoría de la cadena de suministro. Cuenta con aproximadamente 251 centros de servicio, de los cuales 227 son propios y 24 alquilados. Sus centros de servicio son responsables de la recogida y entrega de la carga dentro de su área de servicio local. Su sistema ofrece a sus clientes acceso a información como el seguimiento de la carga, los documentos de envío, las cotizaciones de tarifas, las bases de datos de tarifas y la actividad de la cuenta. Estos sistemas centralizados y su departamento de atención al cliente proporcionan a sus clientes un punto único de contacto para acceder a la información</v>
    <v>22902</v>
    <v>XNAS</v>
    <v>45496.998504247655</v>
    <v>Nasdaq Stock Market</v>
    <v>19</v>
    <v>196.15</v>
    <v>227.8</v>
    <v>192.66</v>
    <v>165.49</v>
    <v>USD</v>
    <v>OLD DOMINION FREIGHT LINE, INC.</v>
    <v>OLD DOMINION FREIGHT LINE, INC.</v>
    <v>34.1355</v>
    <v>193.85</v>
    <v>Freight &amp; Logistics Services</v>
    <v>500 Old Dominion Way, THOMASVILLE, NC, 27360 US</v>
    <v>ODFL</v>
    <v>Acciones</v>
    <v>OLD DOMINION FREIGHT LINE, INC. (XNAS:ODFL)</v>
    <v>1602</v>
    <v>1678652</v>
  </rv>
  <rv s="2">
    <v>20</v>
  </rv>
  <rv s="0">
    <v>https://www.bing.com/financeapi/forcetrigger?t=a1wjkr&amp;q=XNAS%3aKLAC&amp;form=skydnc</v>
    <v>Learn more on Bing</v>
  </rv>
  <rv s="1">
    <v>es-ES</v>
    <v>a1wjkr</v>
    <v>268435456</v>
    <v>1</v>
    <v>Con tecnología de Refinitiv</v>
    <v>0</v>
    <v>1</v>
    <v>KLA Corporation (XNAS:KLAC)</v>
    <v>3</v>
    <v>4</v>
    <v>Finance</v>
    <v>5</v>
    <v>XNAS</v>
    <v>134640000</v>
    <v>1975</v>
    <v>794.02</v>
    <v>1.2613000000000001</v>
    <v>-1.85</v>
    <v>-2.2850000000000001E-3</v>
    <v>108743342400</v>
    <v>809.51</v>
    <v>KLA Corporation (KLA), anteriormente KLA-Tencor Corporation, es un proveedor de soluciones de control de procesos y gestión de rendimiento para las industrias de semiconductores y nanoelectrónica relacionadas. Los productos de la Compañía también se utilizan en otras industrias de alta tecnología, incluidas las industrias de envasado, de diodos emisores de luz (LED), dispositivos de potencia, semiconductores compuestos y de almacenamiento de datos, así como en la investigación general de materiales. Sus productos y servicios son utilizados por bare wafer, circuitos integrados (IC), retículas de litografía (retícula o máscara) y fabricantes de discos en todo el mundo. Los productos de inspección y metrología de la Compañía y las ofertas relacionadas se clasifican en varios grupos, que incluyen Fabricación de chips, Fabricación de Wafer, Fabricación de retículas, Fabricación de Envasado, LED, Fabricación de dispositivos de potencia, semiconductores compuestos y Fabricación de sistemas microelectromecánicos (MEMS) y General Propósito / Aplicaciones de laboratorio K-T Pro y K-T Services. También proporciona herramientas KLA como servicio y soporte para sus productos.</v>
    <v>15000</v>
    <v>XNAS</v>
    <v>45496.991768645312</v>
    <v>Nasdaq Stock Market</v>
    <v>22</v>
    <v>813.5</v>
    <v>896.32</v>
    <v>794.02</v>
    <v>440.15</v>
    <v>USD</v>
    <v>KLA Corporation</v>
    <v>KLA Corporation</v>
    <v>42.326099999999997</v>
    <v>807.66</v>
    <v>Semiconductors &amp; Semiconductor Equipment</v>
    <v>1 Technology Dr, MILPITAS, CA, 95035-7916 US</v>
    <v>KLAC</v>
    <v>Acciones</v>
    <v>KLA Corporation (XNAS:KLAC)</v>
    <v>67620</v>
    <v>823245</v>
  </rv>
  <rv s="2">
    <v>23</v>
  </rv>
  <rv s="0">
    <v>https://www.bing.com/financeapi/forcetrigger?t=a1wyu2&amp;q=XNYS%3aLLY&amp;form=skydnc</v>
    <v>Learn more on Bing</v>
  </rv>
  <rv s="1">
    <v>es-ES</v>
    <v>a1wyu2</v>
    <v>268435456</v>
    <v>1</v>
    <v>Con tecnología de Refinitiv</v>
    <v>0</v>
    <v>1</v>
    <v>ELI LILLY AND COMPANY (XNYS:LLY)</v>
    <v>3</v>
    <v>4</v>
    <v>Finance</v>
    <v>5</v>
    <v>XNYS</v>
    <v>950405400</v>
    <v>1901</v>
    <v>870</v>
    <v>0.40600000000000003</v>
    <v>12.32</v>
    <v>1.4227E-2</v>
    <v>834731558766</v>
    <v>865.97</v>
    <v>Eli Lilly and Company se dedica al negocio de fabricación de medicamentos. La Compañía descubre, desarrolla, fabrica y comercializa productos en dos segmentos: Productos farmacéuticos para humanos y Productos de salud animal. El segmento de negocio farmacéutico para humanos de la Compañía vende medicamentos, que son descubiertos o desarrollados por sus científicos. Su segmento de Negocios de salud animal desarrolla, fabrica y comercializa productos para animales de alimentación y animales de Compañía. Los Productos farmacéuticos para humanos de la Compañía incluyen productos de endocrinología, productos de neurociencia, productos de oncología, productos de inmunología y productos cardiovasculares. El segmento de productos de salud animal de la Compañía incluye productos para animales de alimentación y productos para animales de Compañía . Al 31 de diciembre de 2018, la Compañía fabricó y distribuyó sus productos a través de instalaciones en los Estados Unidos, Puerto Rico y otros 14 países.</v>
    <v>43000</v>
    <v>XNYS</v>
    <v>45496.999811562499</v>
    <v>New York Stock Exchange</v>
    <v>25</v>
    <v>887.72</v>
    <v>966.1</v>
    <v>864.08</v>
    <v>446.56</v>
    <v>USD</v>
    <v>ELI LILLY AND COMPANY</v>
    <v>ELI LILLY AND COMPANY</v>
    <v>129.27889999999999</v>
    <v>878.29</v>
    <v>Pharmaceuticals</v>
    <v>Lilly Corporate Ctr, Drop Code 1094, Lilly Corporate Ctr, INDIANAPOLIS, IN, 46285-0001 US</v>
    <v>LLY</v>
    <v>Acciones</v>
    <v>ELI LILLY AND COMPANY (XNYS:LLY)</v>
    <v>131442</v>
    <v>3035110</v>
  </rv>
  <rv s="2">
    <v>26</v>
  </rv>
  <rv s="0">
    <v>https://www.bing.com/financeapi/forcetrigger?t=a24kar&amp;q=XNAS%3aTSLA&amp;form=skydnc</v>
    <v>Learn more on Bing</v>
  </rv>
  <rv s="1">
    <v>es-ES</v>
    <v>a24kar</v>
    <v>268435456</v>
    <v>1</v>
    <v>Con tecnología de Refinitiv</v>
    <v>0</v>
    <v>1</v>
    <v>TESLA, INC. (XNAS:TSLA)</v>
    <v>3</v>
    <v>4</v>
    <v>Finance</v>
    <v>5</v>
    <v>XNAS</v>
    <v>3189196000</v>
    <v>2003</v>
    <v>253.6</v>
    <v>2.2985000000000002</v>
    <v>-5.13</v>
    <v>-2.0396999999999998E-2</v>
    <v>785754110480</v>
    <v>251.51</v>
    <v>TESLA, INC., anteriormente Tesla Motors, Inc., diseña, desarrolla, fabrica y vende vehículos totalmente eléctricos y sistemas de almacenamiento de energía, además de instalar, operar y mantener productos de almacenamiento solar y de energía. La compañía opera a través de dos segmentos: Automotriz y Generación y Almacenamiento de Energía. El segmento Automotriz incluye el diseño, desarrollo, fabricación y venta de vehículos eléctricos. El segmento de Generación y Almacenamiento de Energía incluye el diseño, fabricación, instalación y venta o arrendamiento de productos de almacenamiento de energía estacionarios y sistemas de energía solar para clientes residenciales y comerciales, o la venta de electricidad generada por sus sistemas de energía solar a los clientes. La compañía produce y distribuye dos vehículos totalmente eléctricos, el sedán Model S y el vehículo utilitario deportivo modelo X. También ofrece el Modelo 3, un sedán diseñado para el mercado masivo. Desarrolla productos de almacenamiento de energía para su uso en hogares, instalaciones comerciales y sitios de servicios públicos.</v>
    <v>140473</v>
    <v>XNAS</v>
    <v>45496.999995925784</v>
    <v>Nasdaq Stock Market</v>
    <v>28</v>
    <v>255.7594</v>
    <v>278.98</v>
    <v>245.63</v>
    <v>138.80250000000001</v>
    <v>USD</v>
    <v>TESLA, INC.</v>
    <v>TESLA, INC.</v>
    <v>63.012799999999999</v>
    <v>246.38</v>
    <v>Automobiles &amp; Auto Parts</v>
    <v>1 Tesla Road, AUSTIN, TX, 78725 US</v>
    <v>TSLA</v>
    <v>Acciones</v>
    <v>TESLA, INC. (XNAS:TSLA)</v>
    <v>5752074</v>
    <v>118939449</v>
  </rv>
  <rv s="2">
    <v>29</v>
  </rv>
  <rv s="0">
    <v>https://www.bing.com/financeapi/forcetrigger?t=a1nz8m&amp;q=XNAS%3aAVGO&amp;form=skydnc</v>
    <v>Learn more on Bing</v>
  </rv>
  <rv s="1">
    <v>es-ES</v>
    <v>a1nz8m</v>
    <v>268435456</v>
    <v>1</v>
    <v>Con tecnología de Refinitiv</v>
    <v>0</v>
    <v>1</v>
    <v>Broadcom Inc. (XNAS:AVGO)</v>
    <v>3</v>
    <v>4</v>
    <v>Finance</v>
    <v>5</v>
    <v>XNAS</v>
    <v>4654884000</v>
    <v>2018</v>
    <v>160.39500000000001</v>
    <v>1.1871</v>
    <v>2.71</v>
    <v>1.6826000000000001E-2</v>
    <v>762330352680</v>
    <v>161.06</v>
    <v>BROADCOM INC., anteriormente Broadcom Limited, es un diseñador, desarrollador y proveedor global de una gama de dispositivos semiconductores con un enfoque en dispositivos basados en semiconductores de óxido de metal complementarios de señal digital y mixta y productos analógicos de tipo III-V. La Compañía opera a través de cuatro segmentos: Infraestructura Cableada, Comunicaciones Inalámbricas, Almacenamiento Empresarial e Industrial y Otros. Ofrece una gama de productos que se utilizan en productos finales, como redes empresariales y de centros de datos, conectividad doméstica, decodificadores, equipos de telecomunicaciones, teléfonos inteligentes, servidores de centros de datos y sistemas de almacenamiento, automatización industrial, generación de energía y energía alternativa. sistemas y pantallas electrónicas. Su cartera de productos abarca desde dispositivos discretos hasta subsistemas complejos que incluyen múltiples tipos de dispositivos, y también incluye firmware para la interfaz entre sistemas analógicos y digitales. Sus productos incluyen hardware mecánico que se conecta con sensores optoelectrónicos o capacitivos.</v>
    <v>20000</v>
    <v>XNAS</v>
    <v>45496.999961550784</v>
    <v>Nasdaq Stock Market</v>
    <v>31</v>
    <v>165.33</v>
    <v>185.16200000000001</v>
    <v>159.9</v>
    <v>79.509</v>
    <v>USD</v>
    <v>Broadcom Inc.</v>
    <v>Broadcom Inc.</v>
    <v>70.659400000000005</v>
    <v>163.77000000000001</v>
    <v>Semiconductors &amp; Semiconductor Equipment</v>
    <v>3421 Hillview Avenue, PALO ALTO, CA, 94304 US</v>
    <v>AVGO</v>
    <v>Acciones</v>
    <v>Broadcom Inc. (XNAS:AVGO)</v>
    <v>248518</v>
    <v>46837362</v>
  </rv>
  <rv s="2">
    <v>32</v>
  </rv>
  <rv s="0">
    <v>https://www.bing.com/financeapi/forcetrigger?t=a1o3tc&amp;q=XNYS%3aAZO&amp;form=skydnc</v>
    <v>Learn more on Bing</v>
  </rv>
  <rv s="1">
    <v>es-ES</v>
    <v>a1o3tc</v>
    <v>268435456</v>
    <v>1</v>
    <v>Con tecnología de Refinitiv</v>
    <v>0</v>
    <v>1</v>
    <v>AUTOZONE, INC. (XNYS:AZO)</v>
    <v>3</v>
    <v>4</v>
    <v>Finance</v>
    <v>12</v>
    <v>XNYS</v>
    <v>17082810</v>
    <v>1991</v>
    <v>2940</v>
    <v>0.71050000000000002</v>
    <v>-36.200000000000003</v>
    <v>-1.2239E-2</v>
    <v>49907941899</v>
    <v>2957.73</v>
    <v>AutoZone, Inc. es un minorista y distribuidor de repuestos y accesorios de automóviles en los Estados Unidos. La Compañía opera a través del segmento de Ubicaciones de autopartes . El segmento de Ubicaciones de autopartes es un minorista y distribuidor de piezas y accesorios automotrices. Al 10 de febrero de 2018, la Compañía operaba a través de 6,088 ubicaciones en los Estados Unidos, Puerto Rico, México y Brasil. Las tiendas de la Compañía ofrecen líneas de productos para automóviles, utilitarios deportivos, camionetas y camiones ligeros, que incluyen piezas de repuesto para automóviles nuevos y remanufacturados, artículos de mantenimiento, accesorios y productos no automotrices. Los otros segmentos operativos de la Compañía incluyen ALLDATA, que produce, vende y mantiene el software de información de diagnóstico y reparación utilizado en la industria de reparación automotriz, y el comercio electrónico, que incluye ventas directas a clientes a través de www.autozone.com.</v>
    <v>71400</v>
    <v>XNYS</v>
    <v>45496.981450392967</v>
    <v>New York Stock Exchange</v>
    <v>34</v>
    <v>2967.82</v>
    <v>3256.37</v>
    <v>2914.25</v>
    <v>2375.35</v>
    <v>USD</v>
    <v>AUTOZONE, INC.</v>
    <v>AUTOZONE, INC.</v>
    <v>20.250599999999999</v>
    <v>2921.53</v>
    <v>Specialty Retailers</v>
    <v>123 S Front St, MEMPHIS, TN, 38103 US</v>
    <v>AZO</v>
    <v>Acciones</v>
    <v>AUTOZONE, INC. (XNYS:AZO)</v>
    <v>12</v>
    <v>126445</v>
  </rv>
  <rv s="2">
    <v>35</v>
  </rv>
  <rv s="0">
    <v>https://www.bing.com/financeapi/forcetrigger?t=a1n7pr&amp;q=XNYS%3aAJG&amp;form=skydnc</v>
    <v>Learn more on Bing</v>
  </rv>
  <rv s="1">
    <v>es-ES</v>
    <v>a1n7pr</v>
    <v>268435456</v>
    <v>1</v>
    <v>Con tecnología de Refinitiv</v>
    <v>0</v>
    <v>1</v>
    <v>ARTHUR J. GALLAGHER &amp; CO. (XNYS:AJG)</v>
    <v>3</v>
    <v>4</v>
    <v>Finance</v>
    <v>12</v>
    <v>XNYS</v>
    <v>218500000</v>
    <v>1972</v>
    <v>273.58999999999997</v>
    <v>0.7278</v>
    <v>1.46</v>
    <v>5.372E-3</v>
    <v>59698570000</v>
    <v>271.76</v>
    <v>Arthur J. Gallagher &amp; Co. y sus subsidiarias se dedican a brindar servicios de corretaje de seguros, consultoría y liquidación y administración de reclamos de propiedad/siniestros de terceros a empresas y organizaciones de todo el mundo. Sus segmentos incluyen corretaje, gestión de riesgos y corporativo. Las operaciones del segmento de corretaje brindan servicios de corretaje y consultoría a empresas y entidades de todo tipo, incluidas entidades comerciales, sin fines de lucro y públicas. Las operaciones del segmento de administración de riesgos brindan liquidación de reclamos de contratos, administración de reclamos, servicios de control de pérdidas y consultoría de administración de riesgos para entidades comerciales, sin fines de lucro, cautivas y públicas y varias otras organizaciones que eligen autoasegurarse con cobertura de propiedad/siniestros o eligen usar una organización de gestión de reclamaciones de terceros. Brinda beneficios de seguro a contratistas independientes cautivos en los Estados Unidos. También ofrece cobertura de responsabilidad civil marítima, responsabilidad portuaria y terminal.</v>
    <v>52000</v>
    <v>XNYS</v>
    <v>45496.999404096874</v>
    <v>New York Stock Exchange</v>
    <v>37</v>
    <v>276.38</v>
    <v>276.38</v>
    <v>272.82499999999999</v>
    <v>214.13499999999999</v>
    <v>USD</v>
    <v>ARTHUR J. GALLAGHER &amp; CO.</v>
    <v>ARTHUR J. GALLAGHER &amp; CO.</v>
    <v>55.340600000000002</v>
    <v>273.22000000000003</v>
    <v>Insurance</v>
    <v>2850 Golf Road, ROLLING MEADOWS, IL, 60008-4050 US</v>
    <v>AJG</v>
    <v>Acciones</v>
    <v>ARTHUR J. GALLAGHER &amp; CO. (XNYS:AJG)</v>
    <v>37</v>
    <v>830335</v>
  </rv>
  <rv s="2">
    <v>38</v>
  </rv>
  <rv s="0">
    <v>https://www.bing.com/financeapi/forcetrigger?t=a1ndww&amp;q=XNAS%3aAMD&amp;form=skydnc</v>
    <v>Learn more on Bing</v>
  </rv>
  <rv s="1">
    <v>es-ES</v>
    <v>a1ndww</v>
    <v>268435456</v>
    <v>1</v>
    <v>Con tecnología de Refinitiv</v>
    <v>0</v>
    <v>1</v>
    <v>ADVANCED MICRO DEVICES, INC. (XNAS:AMD)</v>
    <v>3</v>
    <v>4</v>
    <v>Finance</v>
    <v>5</v>
    <v>XNAS</v>
    <v>1616314000</v>
    <v>1969</v>
    <v>154.94999999999999</v>
    <v>1.6777</v>
    <v>-1.87</v>
    <v>-1.1997000000000001E-2</v>
    <v>248912356000</v>
    <v>155.87</v>
    <v>Advanced Micro Devices, Inc. es una compañía global de semiconductores. La compañía se dedica a ofrecer microprocesadores x86, como dispositivos independientes o incorporados en una unidad de procesamiento acelerado, conjuntos de chips, unidades de procesamiento de gráficos discretos (GPU) y gráficos profesionales, y procesadores de servidor y embebidos, y sistema semi-personalizado, productos y tecnología Chip (SoC) para consolas de videojuegos. Los segmentos de la compañía incluyen el segmento de Computación y Gráficos, y el segmento Enterprise, Embebido y Semiconductores. El segmento de Informática y Gráficos incluye principalmente procesadores de escritorio y portátiles y conjuntos de chips, GPU discretas y gráficos profesionales. El segmento Enterprise, Embebido y Semiconductores incluye principalmente procesadores integrados y de servidor, productos SoC semi personalizados, servicios de desarrollo, tecnología para consolas de juegos y partes de licencia de su cartera de propiedad intelectual.</v>
    <v>26000</v>
    <v>XNAS</v>
    <v>45496.999962719528</v>
    <v>Nasdaq Stock Market</v>
    <v>40</v>
    <v>157.05000000000001</v>
    <v>227.3</v>
    <v>153.80000000000001</v>
    <v>93.114999999999995</v>
    <v>USD</v>
    <v>ADVANCED MICRO DEVICES, INC.</v>
    <v>ADVANCED MICRO DEVICES, INC.</v>
    <v>224.6044</v>
    <v>154</v>
    <v>Semiconductors &amp; Semiconductor Equipment</v>
    <v>2485 Augustine Drive, SANTA CLARA, CA, 95054 US</v>
    <v>AMD</v>
    <v>Acciones</v>
    <v>ADVANCED MICRO DEVICES, INC. (XNAS:AMD)</v>
    <v>833849</v>
    <v>52750633</v>
  </rv>
  <rv s="2">
    <v>41</v>
  </rv>
  <rv s="0">
    <v>https://www.bing.com/financeapi/forcetrigger?t=a1pghw&amp;q=XNAS%3aCELH&amp;form=skydnc</v>
    <v>Learn more on Bing</v>
  </rv>
  <rv s="1">
    <v>es-ES</v>
    <v>a1pghw</v>
    <v>268435456</v>
    <v>1</v>
    <v>Con tecnología de Refinitiv</v>
    <v>0</v>
    <v>1</v>
    <v>Celsius Holdings (XNAS:CELH)</v>
    <v>3</v>
    <v>4</v>
    <v>Finance</v>
    <v>5</v>
    <v>XNAS</v>
    <v>233081300</v>
    <v>2005</v>
    <v>48.609000000000002</v>
    <v>1.8829</v>
    <v>-0.67</v>
    <v>-1.3918E-2</v>
    <v>11064369311</v>
    <v>48.14</v>
    <v xml:space="preserve">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 </v>
    <v>765</v>
    <v>XNAS</v>
    <v>45496.999315150002</v>
    <v>Nasdaq Stock Market</v>
    <v>43</v>
    <v>48.75</v>
    <v>99.619900000000001</v>
    <v>47.21</v>
    <v>45.03</v>
    <v>USD</v>
    <v>Celsius Holdings</v>
    <v>Celsius Holdings</v>
    <v>52.478900000000003</v>
    <v>47.47</v>
    <v>Beverages</v>
    <v>2424 N. Federal Hwy, Suite 208, BOCA RATON, FL, 33431 US</v>
    <v>CELH</v>
    <v>Acciones</v>
    <v>Celsius Holdings (XNAS:CELH)</v>
    <v>16099</v>
    <v>5996543</v>
  </rv>
  <rv s="2">
    <v>44</v>
  </rv>
  <rv s="0">
    <v>https://www.bing.com/financeapi/forcetrigger?t=a1mptc&amp;q=XNYS%3aABC&amp;form=skydnc</v>
    <v>Learn more on Bing</v>
  </rv>
  <rv s="1">
    <v>es-ES</v>
    <v>a1mptc</v>
    <v>268435456</v>
    <v>1</v>
    <v>Con tecnología de Refinitiv</v>
    <v>0</v>
    <v>1</v>
    <v>Cencora, Inc. (XNYS:COR)</v>
    <v>3</v>
    <v>4</v>
    <v>Finance</v>
    <v>12</v>
    <v>XNYS</v>
    <v>199451800</v>
    <v>2001</v>
    <v>225.29</v>
    <v>0.4521</v>
    <v>-0.46</v>
    <v>-2.0469999999999998E-3</v>
    <v>44729060668</v>
    <v>224.72</v>
    <v>AMERISOURCEBERGEN CORPORATION es una empresa de servicios de abastecimiento y distribución de productos farmacéuticos. Los segmentos de la Empresa incluyen Distribución Farmacéutica y Otro. La Empresa ofrece servicios a los proveedores de salud y fabricantes farmacéuticos y biotecnológicos. Al 30 de junio de 2016, el segmento de Distribución Farmacéutica constó de dos segmentos operativos, que incluyen las operaciones de AmerisourceBergen Drug Corporation (ABDC) y AmerisourceBergen Specialty Group (ABSG), que distribuye medicamentos especiales para sus clientes. Sirviendo a los proveedores de salud en el canal de suministro farmacéutico, el segmento de Distribución Farmacéutica proporciona la distribución de medicamentos y servicios relacionados. El Otro segmento se compone de las operaciones de varios segmentos, que incluyen AmerisourceBergen Consulting Services (ABCS), the World Courier Group, Inc. y the MWI Veterinary Supply, Inc. ABSG opera centros de distribución que se centran principalmente en regímenes complejos de tratamiento de enfermedades.</v>
    <v>42000</v>
    <v>XNYS</v>
    <v>45496.958333356248</v>
    <v>New York Stock Exchange</v>
    <v>46</v>
    <v>226.09</v>
    <v>246.75</v>
    <v>223.68</v>
    <v>171.65</v>
    <v>USD</v>
    <v>Cencora, Inc.</v>
    <v>Cencora, Inc.</v>
    <v>24.530799999999999</v>
    <v>224.26</v>
    <v>Healthcare Equipment &amp; Supplies</v>
    <v>1 West First Avenue, CONSHOHOCKEN, PA, 19428 US</v>
    <v>COR</v>
    <v>Acciones</v>
    <v>Cencora, Inc. (XNYS:COR)</v>
    <v>5</v>
    <v>1497688</v>
  </rv>
  <rv s="2">
    <v>47</v>
  </rv>
  <rv s="0">
    <v>https://www.bing.com/financeapi/forcetrigger?t=a1wj9c&amp;q=XNYS%3aKKR&amp;form=skydnc</v>
    <v>Learn more on Bing</v>
  </rv>
  <rv s="1">
    <v>es-ES</v>
    <v>a1wj9c</v>
    <v>268435456</v>
    <v>1</v>
    <v>Con tecnología de Refinitiv</v>
    <v>0</v>
    <v>1</v>
    <v>KKR &amp; CO. INC. (XNYS:KKR)</v>
    <v>3</v>
    <v>4</v>
    <v>Finance</v>
    <v>5</v>
    <v>XNYS</v>
    <v>887401700</v>
    <v>2021</v>
    <v>117.65</v>
    <v>1.6249</v>
    <v>0.09</v>
    <v>7.6360000000000002E-4</v>
    <v>104598000000</v>
    <v>117.87</v>
    <v>KKR &amp; CO. INC. es una empresa de inversión global que ofrece gestión de activos alternativos, así como mercados de capitales y soluciones de seguros. Gestiona fondos de inversión que invierten en capital privado, crédito y activos reales y tiene socios estratégicos que gestionan fondos de cobertura. Sus subsidiarias de seguros ofrecen productos de jubilación, vida y reaseguro. Su negocio de gestión de activos ofrece una amplia gama de servicios de gestión de inversiones a los inversores de fondos. Opera en dos segmentos, el de gestión de activos y el de seguros. Su negocio de gestión de activos tiene cuatro líneas de negocio: Mercados Privados, Mercados Públicos, Mercados de Capitales y Actividades Principales. Su negocio de seguros es operado por Global Atlantic Financial Group. Ofrece un conjunto de productos de protección, legado y ahorro a los clientes y soluciones de reaseguro a los clientes en los mercados individuales e institucionales. Ofrece principalmente a particulares rentas vitalicias de tipo fijo, rentas vitalicias indexadas y productos de vida específicos.</v>
    <v>4490</v>
    <v>XNYS</v>
    <v>45496.958333356248</v>
    <v>New York Stock Exchange</v>
    <v>49</v>
    <v>119.86</v>
    <v>119.86</v>
    <v>117.3</v>
    <v>53.715000000000003</v>
    <v>USD</v>
    <v>KKR &amp; CO. INC.</v>
    <v>KKR &amp; CO. INC.</v>
    <v>26.561299999999999</v>
    <v>117.96</v>
    <v>Investment Banking &amp; Investment Services</v>
    <v>30 Hudson Yards, NEW YORK, NY, 10001 US</v>
    <v>KKR</v>
    <v>Acciones</v>
    <v>KKR &amp; CO. INC. (XNYS:KKR)</v>
    <v>1040</v>
    <v>10173420</v>
  </rv>
  <rv s="2">
    <v>50</v>
  </rv>
  <rv s="0">
    <v>https://www.bing.com/financeapi/forcetrigger?t=a1q6k2&amp;q=XNAS%3aCOST&amp;form=skydnc</v>
    <v>Learn more on Bing</v>
  </rv>
  <rv s="1">
    <v>es-ES</v>
    <v>a1q6k2</v>
    <v>268435456</v>
    <v>1</v>
    <v>Con tecnología de Refinitiv</v>
    <v>0</v>
    <v>1</v>
    <v>COSTCO WHOLESALE CORPORATION (XNAS:COST)</v>
    <v>3</v>
    <v>4</v>
    <v>Finance</v>
    <v>5</v>
    <v>XNAS</v>
    <v>443335000</v>
    <v>1987</v>
    <v>848.9</v>
    <v>0.77769999999999995</v>
    <v>4.6900000000000004</v>
    <v>5.5339999999999999E-3</v>
    <v>377770186850</v>
    <v>847.42</v>
    <v>COSTCO WHOLESALE CORPORATION se dedica a la operación de bodegas de membresía en los Estados Unidos y Puerto Rico, Canadá, Reino Unido, México, Japón, Australia, España y a través de sus filiales en Taiwán y Corea. A partir del 28 de agosto de 2016, la compañía opera 715 almacenes en todo el mundo. El espacio de almacenamiento promedio de la compañía es de aproximadamente 144.000 pies cuadrados. Los almacenes de la empresa en promedio operan 70 horas semanales, los siete días de la semana. La empresa ofrece productos en diversas categorías, que incluyen alimentos (incluso alimentos secos, alimentos envasados y comestibles); artículos varios (que incluyen aperitivos, dulces, bebidas alcohólicas y sin alcohol y artículos de limpieza); línea dura (que incluye electrodomésticos, electrónica, productos auxiliares de salud y belleza, ferretería, y jardín y patio); alimentos frescos (que incluyen carne, frutos, fiambres y panadería); línea blanda (que incluye prendas de vestir y pequeños electrodomésticos) y otros (que incluye estaciones de gasolina y farmacia).</v>
    <v>316000</v>
    <v>XNAS</v>
    <v>45496.999977071093</v>
    <v>Nasdaq Stock Market</v>
    <v>52</v>
    <v>854.57989999999995</v>
    <v>896.67</v>
    <v>845.57860000000005</v>
    <v>518.76300000000003</v>
    <v>USD</v>
    <v>COSTCO WHOLESALE CORPORATION</v>
    <v>COSTCO WHOLESALE CORPORATION</v>
    <v>52.815800000000003</v>
    <v>852.11</v>
    <v>Diversified Retail</v>
    <v>999 Lake Dr, ISSAQUAH, WA, 98027- US</v>
    <v>COST</v>
    <v>Acciones</v>
    <v>COSTCO WHOLESALE CORPORATION (XNAS:COST)</v>
    <v>4839</v>
    <v>2084626</v>
  </rv>
  <rv s="2">
    <v>53</v>
  </rv>
  <rv s="0">
    <v>https://www.bing.com/financeapi/forcetrigger?t=a1mpqh&amp;q=XNYS%3aABBV&amp;form=skydnc</v>
    <v>Learn more on Bing</v>
  </rv>
  <rv s="1">
    <v>es-ES</v>
    <v>a1mpqh</v>
    <v>268435456</v>
    <v>1</v>
    <v>Con tecnología de Refinitiv</v>
    <v>0</v>
    <v>1</v>
    <v>ABBVIE INC. (XNYS:ABBV)</v>
    <v>3</v>
    <v>4</v>
    <v>Finance</v>
    <v>5</v>
    <v>XNYS</v>
    <v>1765868000</v>
    <v>2012</v>
    <v>173.32</v>
    <v>0.62280000000000002</v>
    <v>-0.46</v>
    <v>-2.65E-3</v>
    <v>305760044200</v>
    <v>173.61</v>
    <v>ABBVIE INC. (AbbVie) es una compañía biofarmacéutica basada en la investigación. La compañía se dedica al descubrimiento, desarrollo, fabricación y venta de una gama de productos farmacéuticos. Sus productos se centran en el tratamiento de enfermedades, como las enfermedades autoinmunes crónicas en reumatología, gastroenterología y dermatología; oncología, incluidos cánceres de sangre; virología, incluido el virus de la hepatitis C (VHC) y el virus de la inmunodeficiencia humana (VIH); trastornos neurológicos, tales como la enfermedad de Parkinson y la esclerosis múltiple; enfermedades metabólicas, incluida la enfermedad tiroidea y las complicaciones asociadas con la fibrosis quística, y otras enfermedades graves. Ofrece productos en diversas categorías, incluyendo HUMIRA (adalimumab), productos oncológicos, productos de virología, productos adicionales de virología, productos Metabolics / Hormones, productos de endocrinología y otros productos, que incluyen Duopa y Duodopa (carbidopa y levodopa), productos de anestesia y ZINBRYTA ( daclizumab).</v>
    <v>50000</v>
    <v>XNYS</v>
    <v>45496.996444212498</v>
    <v>New York Stock Exchange</v>
    <v>55</v>
    <v>174.59</v>
    <v>182.89</v>
    <v>172.77</v>
    <v>135.85</v>
    <v>USD</v>
    <v>ABBVIE INC.</v>
    <v>ABBVIE INC.</v>
    <v>51.570599999999999</v>
    <v>173.15</v>
    <v>Pharmaceuticals</v>
    <v>1 N Waukegan Rd, NORTH CHICAGO, IL, 60064 US</v>
    <v>ABBV</v>
    <v>Acciones</v>
    <v>ABBVIE INC. (XNYS:ABBV)</v>
    <v>1508</v>
    <v>5777164</v>
  </rv>
  <rv s="2">
    <v>56</v>
  </rv>
  <rv s="0">
    <v>https://www.bing.com/financeapi/forcetrigger?t=a21uim&amp;q=XNAS%3aREGN&amp;form=skydnc</v>
    <v>Learn more on Bing</v>
  </rv>
  <rv s="1">
    <v>es-ES</v>
    <v>a21uim</v>
    <v>268435456</v>
    <v>1</v>
    <v>Con tecnología de Refinitiv</v>
    <v>0</v>
    <v>1</v>
    <v>REGENERON PHARMACEUTICALS, INC. (XNAS:REGN)</v>
    <v>3</v>
    <v>4</v>
    <v>Finance</v>
    <v>12</v>
    <v>XNAS</v>
    <v>110185500</v>
    <v>1988</v>
    <v>1077.8</v>
    <v>0.12759999999999999</v>
    <v>-14.17</v>
    <v>-1.3246000000000001E-2</v>
    <v>116308508235</v>
    <v>1069.74</v>
    <v>Regeneron Pharmaceuticals, Inc. es una compañía de biotecnología integrada que descubre, inventa, desarrolla, fabrica y comercializa medicamentos para enfermedades graves. Sus medicamentos comercializados y productos candidatos en desarrollo están diseñados para ayudar a pacientes con enfermedades oculares, enfermedades alérgicas e inflamatorias, cáncer, enfermedades cardiovasculares y metabólicas, dolor, afecciones hematológicas, enfermedades infecciosas y enfermedades raras. Sus productos comercializados incluyen EYLEA (aflibercept) Injection, Dupixent (dupilumab) Injection, Libtayo (cemiplimab) Injection, Praluent (alirocumab) Injection, REGEN-COV, Kevzara (sarilumab) Solution para inyección subcutánea, Evkeeza (evinacumab) Injection, Inmazeb (atoltivimab) , maftivimab y odesivimab-ebgn) Injection, ARCALYST (rilonacept) Injection para uso subcutáneo y ZALTRAP (ziv-aflibercept) Injection para infusión intravenosa. La Compañía también proporciona garantía de servicio Expresse y soluciones de gestión de experiencia WiFi CloudCheck.</v>
    <v>13450</v>
    <v>XNAS</v>
    <v>45496.998988078129</v>
    <v>Nasdaq Stock Market</v>
    <v>58</v>
    <v>1077.8</v>
    <v>1106.1599000000001</v>
    <v>1055.3399999999999</v>
    <v>721.51</v>
    <v>USD</v>
    <v>REGENERON PHARMACEUTICALS, INC.</v>
    <v>REGENERON PHARMACEUTICALS, INC.</v>
    <v>31.1737</v>
    <v>1055.57</v>
    <v>Biotechnology &amp; Medical Research</v>
    <v>777 Old Saw Mill River Road, TARRYTOWN, NY, 10591 US</v>
    <v>REGN</v>
    <v>Acciones</v>
    <v>REGENERON PHARMACEUTICALS, INC. (XNAS:REGN)</v>
    <v>31</v>
    <v>461603</v>
  </rv>
  <rv s="2">
    <v>59</v>
  </rv>
  <rv s="0">
    <v>https://www.bing.com/financeapi/forcetrigger?t=a1qvp2&amp;q=XNYS%3aDECK&amp;form=skydnc</v>
    <v>Learn more on Bing</v>
  </rv>
  <rv s="1">
    <v>es-ES</v>
    <v>a1qvp2</v>
    <v>268435456</v>
    <v>1</v>
    <v>Con tecnología de Refinitiv</v>
    <v>0</v>
    <v>1</v>
    <v>Deckers Outdoor (XNYS:DECK)</v>
    <v>3</v>
    <v>4</v>
    <v>Finance</v>
    <v>5</v>
    <v>XNYS</v>
    <v>25442500</v>
    <v>1993</v>
    <v>887.01</v>
    <v>1.0599000000000001</v>
    <v>-1.48</v>
    <v>-1.6739999999999999E-3</v>
    <v>22451225275</v>
    <v>883.91</v>
    <v>Deckers Outdoor Corporation designs, markets, and distributes footwear, apparel, and accessories developed for both everyday casual lifestyle use and high-performance activities. Its segments include UGG brand, HOKA brand, Teva brand, Sanuk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Teva brand segment includes a variety of footwear options, from classic sandals and shoes to boots, all crafted for the demands of the outdoors. The Sanuk brand segment is engaged in the lifestyle market with a presence in the relaxed casual shoe and sandal categories. Its Other brands segment consists primarily of the Koolaburra brand, as well as the AHNU brand. DTC segment is comprised of its e-commerce business and retail business.</v>
    <v>4800</v>
    <v>XNYS</v>
    <v>45496.998947719534</v>
    <v>New York Stock Exchange</v>
    <v>61</v>
    <v>906.74</v>
    <v>1106.8898999999999</v>
    <v>882.25</v>
    <v>484.02</v>
    <v>USD</v>
    <v>Deckers Outdoor</v>
    <v>Deckers Outdoor</v>
    <v>30.141999999999999</v>
    <v>882.43</v>
    <v>Textiles &amp; Apparel</v>
    <v>250 Coromar Drive, GOLETA, CA, 93117 US</v>
    <v>DECK</v>
    <v>Acciones</v>
    <v>Deckers Outdoor (XNYS:DECK)</v>
    <v>1635</v>
    <v>361148</v>
  </rv>
  <rv s="2">
    <v>62</v>
  </rv>
</rvData>
</file>

<file path=xl/richData/rdrichvaluestructure.xml><?xml version="1.0" encoding="utf-8"?>
<rvStructures xmlns="http://schemas.microsoft.com/office/spreadsheetml/2017/richdata" count="6">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magen" t="r"/>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rvStructures>
</file>

<file path=xl/richData/rdsupportingpropertybag.xml><?xml version="1.0" encoding="utf-8"?>
<supportingPropertyBags xmlns="http://schemas.microsoft.com/office/spreadsheetml/2017/richdata2">
  <spbArrays count="2">
    <a count="43">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ExchangeID</v>
      <v t="s">%ProviderInfo</v>
    </a>
    <a count="44">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Imagen</v>
      <v t="s">ExchangeID</v>
      <v t="s">%ProviderInfo</v>
    </a>
  </spbArrays>
  <spbData count="13">
    <spb s="0">
      <v>P/E</v>
      <v>Beta</v>
      <v>Change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0</v>
      <v>Name</v>
      <v>LearnMoreOnLink</v>
    </spb>
    <spb s="2">
      <v>0</v>
      <v>0</v>
      <v>0</v>
    </spb>
    <spb s="3">
      <v>2</v>
      <v>2</v>
      <v>2</v>
      <v>2</v>
    </spb>
    <spb s="4">
      <v>1</v>
      <v>1</v>
      <v>2</v>
      <v>2</v>
      <v>2</v>
      <v>3</v>
      <v>2</v>
      <v>4</v>
      <v>2</v>
      <v>4</v>
      <v>5</v>
      <v>2</v>
      <v>4</v>
      <v>6</v>
      <v>7</v>
      <v>2</v>
      <v>2</v>
      <v>4</v>
      <v>8</v>
      <v>9</v>
    </spb>
    <spb s="5">
      <v xml:space="preserve">desde el cierre anterior </v>
      <v>Tiempo real Nasdaq Última venta</v>
      <v xml:space="preserve">desde el cierre anterior </v>
      <v>Origen: Nasdaq Última venta</v>
      <v>GMT</v>
    </spb>
    <spb s="6">
      <v>P/E</v>
      <v>Beta</v>
      <v>Change</v>
      <v>Image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1</v>
      <v>Name</v>
      <v>LearnMoreOnLink</v>
    </spb>
    <spb s="7">
      <v>0</v>
      <v>0</v>
    </spb>
    <spb s="8">
      <v>8</v>
      <v>2</v>
      <v>2</v>
      <v>2</v>
      <v>2</v>
    </spb>
    <spb s="9">
      <v>1</v>
      <v>1</v>
      <v>2</v>
      <v>10</v>
      <v>2</v>
      <v>2</v>
      <v>3</v>
      <v>2</v>
      <v>4</v>
      <v>2</v>
      <v>4</v>
      <v>5</v>
      <v>2</v>
      <v>4</v>
      <v>6</v>
      <v>7</v>
      <v>2</v>
      <v>2</v>
      <v>4</v>
      <v>8</v>
      <v>9</v>
    </spb>
    <spb s="10">
      <v>Con tecnología de Refinitiv</v>
    </spb>
    <spb s="5">
      <v xml:space="preserve">desde el cierre anterior </v>
      <v>Retrasado 15 minutos</v>
      <v xml:space="preserve">desde el cierre anterior </v>
      <v>Origen: Nasdaq</v>
      <v>GMT</v>
    </spb>
  </spbData>
</supportingPropertyBags>
</file>

<file path=xl/richData/rdsupportingpropertybagstructure.xml><?xml version="1.0" encoding="utf-8"?>
<spbStructures xmlns="http://schemas.microsoft.com/office/spreadsheetml/2017/richdata2" count="11">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Order" t="spba"/>
    <k n="TitleProperty" t="s"/>
    <k n="SubTitleProperty" t="s"/>
  </s>
  <s>
    <k n="ShowInCardView" t="b"/>
    <k n="ShowInDotNotation" t="b"/>
    <k n="ShowInAutoComplete" t="b"/>
  </s>
  <s>
    <k n="ExchangeID" t="spb"/>
    <k n="UniqueName" t="spb"/>
    <k n="`%ProviderInfo" t="spb"/>
    <k n="LearnMoreOnLink" t="spb"/>
  </s>
  <s>
    <k n="P/I" t="i"/>
    <k n="Beta" t="i"/>
    <k n="Cambio"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Cambio" t="s"/>
    <k n="Precio" t="s"/>
    <k n="Cambio (%)" t="s"/>
    <k n="ExchangeID" t="s"/>
    <k n="Hora de la última operación" t="s"/>
  </s>
  <s>
    <k n="P/I" t="s"/>
    <k n="Beta" t="s"/>
    <k n="Cambio" t="s"/>
    <k n="Imagen"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ShowInDotNotation" t="b"/>
    <k n="ShowInAutoComplete" t="b"/>
  </s>
  <s>
    <k n="Imagen" t="spb"/>
    <k n="ExchangeID" t="spb"/>
    <k n="UniqueName" t="spb"/>
    <k n="`%ProviderInfo" t="spb"/>
    <k n="LearnMoreOnLink" t="spb"/>
  </s>
  <s>
    <k n="P/I" t="i"/>
    <k n="Beta" t="i"/>
    <k n="Cambio" t="i"/>
    <k n="Imagen"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na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0" formatCode="General"/>
    </x:dxf>
    <x:dxf>
      <x:numFmt numFmtId="3" formatCode="#,##0"/>
    </x:dxf>
    <x:dxf>
      <x:numFmt numFmtId="14" formatCode="0.00%"/>
    </x:dxf>
    <x:dxf>
      <x:numFmt numFmtId="2" formatCode="0.00"/>
    </x:dxf>
    <x:dxf>
      <x:numFmt numFmtId="1" formatCode="0"/>
    </x:dxf>
    <x:dxf>
      <x:numFmt numFmtId="27" formatCode="dd/mm/yyyy\ hh:mm"/>
    </x:dxf>
  </dxfs>
  <richProperties>
    <rPr n="NumberFormat" t="s"/>
    <rPr n="IsTitleField" t="b"/>
    <rPr n="IsHeroField" t="b"/>
  </richProperties>
  <richStyles>
    <rSty dxfid="0">
      <rpv i="0">#,##0.00</rpv>
    </rSty>
    <rSty dxfid="1">
      <rpv i="0">_([$$-en-US]* #,##0.00_);_([$$-en-US]* (#,##0.00);_([$$-en-US]* "-"??_);_(@_)</rpv>
    </rSty>
    <rSty>
      <rpv i="1">1</rpv>
    </rSty>
    <rSty dxfid="2">
      <rpv i="0">#,##0</rpv>
    </rSty>
    <rSty dxfid="3"/>
    <rSty dxfid="4">
      <rpv i="0">0.00</rpv>
    </rSty>
    <rSty dxfid="5">
      <rpv i="0">0</rpv>
    </rSty>
    <rSty dxfid="1">
      <rpv i="0">_([$$-en-US]* #,##0_);_([$$-en-US]* (#,##0);_([$$-en-US]* "-"_);_(@_)</rpv>
    </rSty>
    <rSty dxfid="6"/>
    <rSty>
      <rpv i="2">1</rpv>
    </rSty>
  </richStyles>
</richStyleSheet>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25E1B-05A9-AF42-AF88-9FBA1F49E53F}">
  <sheetPr>
    <tabColor theme="9" tint="-0.249977111117893"/>
  </sheetPr>
  <dimension ref="B1:O59"/>
  <sheetViews>
    <sheetView showGridLines="0" tabSelected="1" zoomScale="60" zoomScaleNormal="200" workbookViewId="0">
      <selection activeCell="B16" sqref="B16"/>
    </sheetView>
  </sheetViews>
  <sheetFormatPr baseColWidth="10" defaultColWidth="11" defaultRowHeight="15.75" customHeight="1" outlineLevelRow="1" outlineLevelCol="1"/>
  <cols>
    <col min="1" max="1" width="2.375" customWidth="1"/>
    <col min="2" max="2" width="59.5" customWidth="1" outlineLevel="1"/>
    <col min="3" max="3" width="8" customWidth="1"/>
    <col min="4" max="4" width="24.125" bestFit="1" customWidth="1"/>
    <col min="5" max="5" width="13.5" style="6" customWidth="1"/>
    <col min="6" max="6" width="22.125" style="6" customWidth="1"/>
    <col min="7" max="7" width="20.375" customWidth="1"/>
    <col min="8" max="8" width="22.625" customWidth="1"/>
    <col min="9" max="9" width="21.375" customWidth="1"/>
    <col min="10" max="10" width="7.625" bestFit="1" customWidth="1"/>
    <col min="11" max="11" width="8.125" hidden="1" customWidth="1" outlineLevel="1"/>
    <col min="12" max="12" width="8.125" bestFit="1" customWidth="1" collapsed="1"/>
    <col min="13" max="13" width="8.875" bestFit="1" customWidth="1"/>
    <col min="14" max="14" width="12.375" customWidth="1"/>
    <col min="15" max="15" width="2.875" customWidth="1"/>
  </cols>
  <sheetData>
    <row r="1" spans="2:14"/>
    <row r="2" spans="2:14" ht="24.95" customHeight="1">
      <c r="B2" s="9" t="s">
        <v>0</v>
      </c>
      <c r="C2" s="10">
        <v>43466</v>
      </c>
      <c r="D2" s="10">
        <v>45292</v>
      </c>
      <c r="F2" s="107" t="s">
        <v>1</v>
      </c>
      <c r="G2" s="108"/>
      <c r="H2" s="108"/>
      <c r="I2" s="109"/>
    </row>
    <row r="3" spans="2:14" ht="5.0999999999999996" customHeight="1"/>
    <row r="4" spans="2:14" ht="36" customHeight="1">
      <c r="B4" s="15" t="s">
        <v>2</v>
      </c>
      <c r="C4" s="15" t="s">
        <v>3</v>
      </c>
      <c r="D4" s="15" t="s">
        <v>4</v>
      </c>
      <c r="E4" s="36" t="s">
        <v>5</v>
      </c>
      <c r="F4" s="92" t="s">
        <v>6</v>
      </c>
      <c r="G4" s="93" t="s">
        <v>7</v>
      </c>
      <c r="H4" s="92" t="s">
        <v>8</v>
      </c>
      <c r="I4" s="93" t="s">
        <v>9</v>
      </c>
      <c r="J4" s="16" t="s">
        <v>10</v>
      </c>
      <c r="K4" s="16" t="s">
        <v>11</v>
      </c>
      <c r="L4" s="16" t="s">
        <v>12</v>
      </c>
      <c r="M4" s="16" t="s">
        <v>13</v>
      </c>
      <c r="N4" s="16" t="s">
        <v>14</v>
      </c>
    </row>
    <row r="5" spans="2:14">
      <c r="B5" s="28" t="e" vm="1">
        <v>#VALUE!</v>
      </c>
      <c r="C5" s="23" t="s">
        <v>15</v>
      </c>
      <c r="D5" s="40" t="s">
        <v>16</v>
      </c>
      <c r="E5" s="89">
        <v>0.01</v>
      </c>
      <c r="F5" s="94" cm="1">
        <f t="array" ref="F5:F24">+(TRANSPOSE('Portfolio Ln diary'!B1:U1))</f>
        <v>1.0928738030879202E-3</v>
      </c>
      <c r="G5" s="95">
        <f>((1+F5)^252)-1</f>
        <v>0.3168648750352594</v>
      </c>
      <c r="H5" s="99" cm="1">
        <f t="array" ref="H5:H24">+TRANSPOSE('Portfolio Ln diary'!B3:U3)</f>
        <v>2.0000642310529178E-2</v>
      </c>
      <c r="I5" s="95">
        <f t="shared" ref="I5:I24" si="0">H5*SQRT(252)</f>
        <v>0.31750035369129898</v>
      </c>
      <c r="J5" s="19" cm="1">
        <f t="array" ref="J5:J24">+TRANSPOSE('Portfolio Ln diary'!B4:U4)</f>
        <v>0.98993416779046828</v>
      </c>
      <c r="K5" s="20" t="e" cm="1">
        <f t="array" ref="K5">+TRANSPOSE(#REF!)</f>
        <v>#REF!</v>
      </c>
      <c r="L5" s="20">
        <f t="shared" ref="L5:L24" si="1">+(G5-$G$25)/I5</f>
        <v>0.83321827576512542</v>
      </c>
      <c r="M5" s="20">
        <f t="shared" ref="M5:M24" si="2">+(G5-$G$25)/J5</f>
        <v>0.26723706067035785</v>
      </c>
      <c r="N5" s="21">
        <f t="shared" ref="N5:N24" si="3">+G5-($G$25+J5*($G$27-$G$25))</f>
        <v>0.20720586983939154</v>
      </c>
    </row>
    <row r="6" spans="2:14">
      <c r="B6" s="28" t="e" vm="2">
        <v>#VALUE!</v>
      </c>
      <c r="C6" s="23" t="s">
        <v>17</v>
      </c>
      <c r="D6" s="40" t="s">
        <v>16</v>
      </c>
      <c r="E6" s="90">
        <v>0.01</v>
      </c>
      <c r="F6" s="94">
        <v>1.0433013337320025E-3</v>
      </c>
      <c r="G6" s="95">
        <f t="shared" ref="G6:G24" si="4">(1+F6)^252-1</f>
        <v>0.30053391400178464</v>
      </c>
      <c r="H6" s="99">
        <v>1.9130133694259647E-2</v>
      </c>
      <c r="I6" s="95">
        <f t="shared" si="0"/>
        <v>0.30368145781457018</v>
      </c>
      <c r="J6" s="19">
        <v>0.96789274403187386</v>
      </c>
      <c r="K6" s="20"/>
      <c r="L6" s="20">
        <f t="shared" si="1"/>
        <v>0.81735690420575235</v>
      </c>
      <c r="M6" s="20">
        <f t="shared" si="2"/>
        <v>0.2564500434108356</v>
      </c>
      <c r="N6" s="21">
        <f t="shared" si="3"/>
        <v>0.19215164248526945</v>
      </c>
    </row>
    <row r="7" spans="2:14">
      <c r="B7" s="28" t="e" vm="3">
        <v>#VALUE!</v>
      </c>
      <c r="C7" s="23" t="s">
        <v>18</v>
      </c>
      <c r="D7" s="40" t="s">
        <v>16</v>
      </c>
      <c r="E7" s="90">
        <v>0.1</v>
      </c>
      <c r="F7" s="94">
        <v>2.402356677397468E-3</v>
      </c>
      <c r="G7" s="95">
        <f t="shared" si="4"/>
        <v>0.83064407636835269</v>
      </c>
      <c r="H7" s="99">
        <v>3.2349286268411818E-2</v>
      </c>
      <c r="I7" s="95">
        <f t="shared" si="0"/>
        <v>0.51352899933992602</v>
      </c>
      <c r="J7" s="19">
        <v>1.4779265797804781</v>
      </c>
      <c r="K7" s="20"/>
      <c r="L7" s="20">
        <f t="shared" si="1"/>
        <v>1.5156423485158792</v>
      </c>
      <c r="M7" s="20">
        <f t="shared" si="2"/>
        <v>0.52663394057516888</v>
      </c>
      <c r="N7" s="21">
        <f t="shared" si="3"/>
        <v>0.69271846033645579</v>
      </c>
    </row>
    <row r="8" spans="2:14">
      <c r="B8" s="28" t="e" vm="4">
        <v>#VALUE!</v>
      </c>
      <c r="C8" s="23" t="s">
        <v>19</v>
      </c>
      <c r="D8" s="40" t="s">
        <v>16</v>
      </c>
      <c r="E8" s="90">
        <v>5.3234945592644994E-2</v>
      </c>
      <c r="F8" s="94">
        <v>1.2764392123352057E-3</v>
      </c>
      <c r="G8" s="95">
        <f t="shared" si="4"/>
        <v>0.37913648058467952</v>
      </c>
      <c r="H8" s="99">
        <v>2.5772882879292587E-2</v>
      </c>
      <c r="I8" s="95">
        <f t="shared" si="0"/>
        <v>0.40913183200681502</v>
      </c>
      <c r="J8" s="19">
        <v>1.2279825578704553</v>
      </c>
      <c r="K8" s="20"/>
      <c r="L8" s="20">
        <f t="shared" si="1"/>
        <v>0.79881025439608866</v>
      </c>
      <c r="M8" s="20">
        <f t="shared" si="2"/>
        <v>0.26614278900969462</v>
      </c>
      <c r="N8" s="21">
        <f t="shared" si="3"/>
        <v>0.25568869294628471</v>
      </c>
    </row>
    <row r="9" spans="2:14">
      <c r="B9" s="28" t="e" vm="5">
        <v>#VALUE!</v>
      </c>
      <c r="C9" s="23" t="s">
        <v>20</v>
      </c>
      <c r="D9" s="44" t="s">
        <v>21</v>
      </c>
      <c r="E9" s="90">
        <v>0.1</v>
      </c>
      <c r="F9" s="94">
        <v>1.5001959765454712E-3</v>
      </c>
      <c r="G9" s="95">
        <f t="shared" si="4"/>
        <v>0.45902163094017956</v>
      </c>
      <c r="H9" s="99">
        <v>2.3658805845963509E-2</v>
      </c>
      <c r="I9" s="95">
        <f t="shared" si="0"/>
        <v>0.37557189951108333</v>
      </c>
      <c r="J9" s="19">
        <v>1.2478437374746543</v>
      </c>
      <c r="K9" s="20"/>
      <c r="L9" s="20">
        <f t="shared" si="1"/>
        <v>1.0828921271581973</v>
      </c>
      <c r="M9" s="20">
        <f t="shared" si="2"/>
        <v>0.32592530695027233</v>
      </c>
      <c r="N9" s="21">
        <f t="shared" si="3"/>
        <v>0.33442339870301119</v>
      </c>
    </row>
    <row r="10" spans="2:14">
      <c r="B10" s="28" t="e" vm="6">
        <v>#VALUE!</v>
      </c>
      <c r="C10" s="23" t="s">
        <v>22</v>
      </c>
      <c r="D10" s="42" t="s">
        <v>23</v>
      </c>
      <c r="E10" s="90">
        <v>0.1</v>
      </c>
      <c r="F10" s="94">
        <v>1.1886133448469642E-3</v>
      </c>
      <c r="G10" s="95">
        <f t="shared" si="4"/>
        <v>0.34898531432247881</v>
      </c>
      <c r="H10" s="99">
        <v>2.1455292957798487E-2</v>
      </c>
      <c r="I10" s="95">
        <f t="shared" si="0"/>
        <v>0.34059221683422136</v>
      </c>
      <c r="J10" s="19">
        <v>0.98775950915022415</v>
      </c>
      <c r="K10" s="20"/>
      <c r="L10" s="20">
        <f t="shared" si="1"/>
        <v>0.8710343979736328</v>
      </c>
      <c r="M10" s="20">
        <f t="shared" si="2"/>
        <v>0.30034389322146443</v>
      </c>
      <c r="N10" s="21">
        <f t="shared" si="3"/>
        <v>0.23945227467028471</v>
      </c>
    </row>
    <row r="11" spans="2:14">
      <c r="B11" s="28" t="e" vm="7">
        <v>#VALUE!</v>
      </c>
      <c r="C11" s="23" t="s">
        <v>24</v>
      </c>
      <c r="D11" s="40" t="s">
        <v>16</v>
      </c>
      <c r="E11" s="90">
        <v>1.0000000000000005E-2</v>
      </c>
      <c r="F11" s="94">
        <v>1.4660141621506148E-3</v>
      </c>
      <c r="G11" s="95">
        <f t="shared" si="4"/>
        <v>0.44652631050134883</v>
      </c>
      <c r="H11" s="99">
        <v>2.7867765053610719E-2</v>
      </c>
      <c r="I11" s="95">
        <f t="shared" si="0"/>
        <v>0.44238705556218327</v>
      </c>
      <c r="J11" s="19">
        <v>1.4054141809458716</v>
      </c>
      <c r="K11" s="20"/>
      <c r="L11" s="20">
        <f t="shared" si="1"/>
        <v>0.89109418498380966</v>
      </c>
      <c r="M11" s="20">
        <f t="shared" si="2"/>
        <v>0.28049278146479273</v>
      </c>
      <c r="N11" s="21">
        <f t="shared" si="3"/>
        <v>0.31280092321949793</v>
      </c>
    </row>
    <row r="12" spans="2:14">
      <c r="B12" s="28" t="e" vm="8">
        <v>#VALUE!</v>
      </c>
      <c r="C12" s="23" t="s">
        <v>25</v>
      </c>
      <c r="D12" s="41" t="s">
        <v>26</v>
      </c>
      <c r="E12" s="90">
        <v>0.1</v>
      </c>
      <c r="F12" s="94">
        <v>1.474297370246385E-3</v>
      </c>
      <c r="G12" s="95">
        <f t="shared" si="4"/>
        <v>0.44954445562249634</v>
      </c>
      <c r="H12" s="99">
        <v>1.9425262799460136E-2</v>
      </c>
      <c r="I12" s="95">
        <f t="shared" si="0"/>
        <v>0.30836648711667525</v>
      </c>
      <c r="J12" s="19">
        <v>0.50995510546403111</v>
      </c>
      <c r="K12" s="20"/>
      <c r="L12" s="20">
        <f t="shared" si="1"/>
        <v>1.2881642280875407</v>
      </c>
      <c r="M12" s="20">
        <f t="shared" si="2"/>
        <v>0.77894440822053168</v>
      </c>
      <c r="N12" s="21">
        <f t="shared" si="3"/>
        <v>0.36768789372466337</v>
      </c>
    </row>
    <row r="13" spans="2:14">
      <c r="B13" s="28" t="e" vm="9">
        <v>#VALUE!</v>
      </c>
      <c r="C13" s="23" t="s">
        <v>27</v>
      </c>
      <c r="D13" s="43" t="s">
        <v>28</v>
      </c>
      <c r="E13" s="90">
        <v>7.6505173520140135E-2</v>
      </c>
      <c r="F13" s="94">
        <v>1.7679017804376929E-3</v>
      </c>
      <c r="G13" s="95">
        <f t="shared" si="4"/>
        <v>0.56067419180634248</v>
      </c>
      <c r="H13" s="99">
        <v>4.070908074589849E-2</v>
      </c>
      <c r="I13" s="95">
        <f t="shared" si="0"/>
        <v>0.64623662253417136</v>
      </c>
      <c r="J13" s="19">
        <v>1.3924581238184603</v>
      </c>
      <c r="K13" s="20"/>
      <c r="L13" s="20">
        <f t="shared" si="1"/>
        <v>0.78664129562184337</v>
      </c>
      <c r="M13" s="20">
        <f t="shared" si="2"/>
        <v>0.36507842162931781</v>
      </c>
      <c r="N13" s="21">
        <f t="shared" si="3"/>
        <v>0.42769927485106174</v>
      </c>
    </row>
    <row r="14" spans="2:14">
      <c r="B14" s="28" t="e" vm="10">
        <v>#VALUE!</v>
      </c>
      <c r="C14" s="23" t="s">
        <v>29</v>
      </c>
      <c r="D14" s="40" t="s">
        <v>16</v>
      </c>
      <c r="E14" s="90">
        <v>0.01</v>
      </c>
      <c r="F14" s="94">
        <v>1.3744464860818159E-3</v>
      </c>
      <c r="G14" s="95">
        <f t="shared" si="4"/>
        <v>0.41357605855746526</v>
      </c>
      <c r="H14" s="99">
        <v>2.345722019315875E-2</v>
      </c>
      <c r="I14" s="95">
        <f t="shared" si="0"/>
        <v>0.37237182647988332</v>
      </c>
      <c r="J14" s="19">
        <v>1.207051409991073</v>
      </c>
      <c r="K14" s="20"/>
      <c r="L14" s="20">
        <f t="shared" si="1"/>
        <v>0.97015470852009733</v>
      </c>
      <c r="M14" s="20">
        <f t="shared" si="2"/>
        <v>0.29928988756357877</v>
      </c>
      <c r="N14" s="21">
        <f t="shared" si="3"/>
        <v>0.29134069266359131</v>
      </c>
    </row>
    <row r="15" spans="2:14">
      <c r="B15" s="28" t="e" vm="11">
        <v>#VALUE!</v>
      </c>
      <c r="C15" s="23" t="s">
        <v>30</v>
      </c>
      <c r="D15" s="43" t="s">
        <v>28</v>
      </c>
      <c r="E15" s="90">
        <v>7.0259880887214618E-2</v>
      </c>
      <c r="F15" s="94">
        <v>9.3855606934824221E-4</v>
      </c>
      <c r="G15" s="95">
        <f t="shared" si="4"/>
        <v>0.26668747688693895</v>
      </c>
      <c r="H15" s="99">
        <v>1.8029247694500882E-2</v>
      </c>
      <c r="I15" s="95">
        <f t="shared" si="0"/>
        <v>0.28620543435140378</v>
      </c>
      <c r="J15" s="19">
        <v>0.729992107155787</v>
      </c>
      <c r="K15" s="20"/>
      <c r="L15" s="20">
        <f t="shared" si="1"/>
        <v>0.74900638974575695</v>
      </c>
      <c r="M15" s="20">
        <f t="shared" si="2"/>
        <v>0.29366029715635367</v>
      </c>
      <c r="N15" s="21">
        <f t="shared" si="3"/>
        <v>0.17208542931447451</v>
      </c>
    </row>
    <row r="16" spans="2:14">
      <c r="B16" s="28" t="e" vm="12">
        <v>#VALUE!</v>
      </c>
      <c r="C16" s="23" t="s">
        <v>31</v>
      </c>
      <c r="D16" s="44" t="s">
        <v>21</v>
      </c>
      <c r="E16" s="90">
        <v>0.01</v>
      </c>
      <c r="F16" s="94">
        <v>9.7960618899487753E-4</v>
      </c>
      <c r="G16" s="95">
        <f t="shared" si="4"/>
        <v>0.27984621395983234</v>
      </c>
      <c r="H16" s="99">
        <v>1.6290583381039388E-2</v>
      </c>
      <c r="I16" s="95">
        <f t="shared" si="0"/>
        <v>0.25860499403035198</v>
      </c>
      <c r="J16" s="19">
        <v>0.80970854287398397</v>
      </c>
      <c r="K16" s="20"/>
      <c r="L16" s="20">
        <f t="shared" si="1"/>
        <v>0.87983001656708137</v>
      </c>
      <c r="M16" s="20">
        <f t="shared" si="2"/>
        <v>0.28100041451268859</v>
      </c>
      <c r="N16" s="21">
        <f t="shared" si="3"/>
        <v>0.18062664896226555</v>
      </c>
    </row>
    <row r="17" spans="2:15">
      <c r="B17" s="28" t="e" vm="13">
        <v>#VALUE!</v>
      </c>
      <c r="C17" s="23" t="s">
        <v>32</v>
      </c>
      <c r="D17" s="40" t="s">
        <v>16</v>
      </c>
      <c r="E17" s="90">
        <v>0.01</v>
      </c>
      <c r="F17" s="94">
        <v>1.7011566166504294E-3</v>
      </c>
      <c r="G17" s="95">
        <f t="shared" si="4"/>
        <v>0.53468821745027184</v>
      </c>
      <c r="H17" s="99">
        <v>3.3167789992194441E-2</v>
      </c>
      <c r="I17" s="95">
        <f t="shared" si="0"/>
        <v>0.5265223431417807</v>
      </c>
      <c r="J17" s="19">
        <v>1.3608568225244988</v>
      </c>
      <c r="K17" s="20"/>
      <c r="L17" s="20">
        <f t="shared" si="1"/>
        <v>0.91614429274581133</v>
      </c>
      <c r="M17" s="20">
        <f t="shared" si="2"/>
        <v>0.35446083062409028</v>
      </c>
      <c r="N17" s="21">
        <f t="shared" si="3"/>
        <v>0.40354378323128165</v>
      </c>
    </row>
    <row r="18" spans="2:15">
      <c r="B18" s="28" t="e" vm="14">
        <v>#VALUE!</v>
      </c>
      <c r="C18" s="23" t="s">
        <v>33</v>
      </c>
      <c r="D18" s="53" t="s">
        <v>34</v>
      </c>
      <c r="E18" s="90">
        <v>0.1</v>
      </c>
      <c r="F18" s="94">
        <v>3.3325926838765102E-3</v>
      </c>
      <c r="G18" s="95">
        <f t="shared" si="4"/>
        <v>1.312703252929722</v>
      </c>
      <c r="H18" s="99">
        <v>4.8451874533752104E-2</v>
      </c>
      <c r="I18" s="95">
        <f t="shared" si="0"/>
        <v>0.76914966342727009</v>
      </c>
      <c r="J18" s="19">
        <v>1.5191440007400996</v>
      </c>
      <c r="K18" s="20"/>
      <c r="L18" s="20">
        <f t="shared" si="1"/>
        <v>1.6386738954493802</v>
      </c>
      <c r="M18" s="20">
        <f t="shared" si="2"/>
        <v>0.82966820428998644</v>
      </c>
      <c r="N18" s="21">
        <f t="shared" si="3"/>
        <v>1.1723901473194949</v>
      </c>
    </row>
    <row r="19" spans="2:15">
      <c r="B19" s="28" t="e" vm="15">
        <v>#VALUE!</v>
      </c>
      <c r="C19" s="23" t="s">
        <v>35</v>
      </c>
      <c r="D19" s="41" t="s">
        <v>26</v>
      </c>
      <c r="E19" s="90">
        <v>0.1</v>
      </c>
      <c r="F19" s="94">
        <v>2.0929370469031464E-4</v>
      </c>
      <c r="G19" s="95">
        <f t="shared" si="4"/>
        <v>5.4151834309390745E-2</v>
      </c>
      <c r="H19" s="99">
        <v>2.3047635756773162E-2</v>
      </c>
      <c r="I19" s="95">
        <f t="shared" si="0"/>
        <v>0.36586987512253039</v>
      </c>
      <c r="J19" s="19">
        <v>0.82117670840308354</v>
      </c>
      <c r="K19" s="20"/>
      <c r="L19" s="20">
        <f t="shared" si="1"/>
        <v>5.0128656561263703E-3</v>
      </c>
      <c r="M19" s="20">
        <f t="shared" si="2"/>
        <v>2.2334492842345814E-3</v>
      </c>
      <c r="N19" s="21">
        <f t="shared" si="3"/>
        <v>-4.5732015959933217E-2</v>
      </c>
    </row>
    <row r="20" spans="2:15">
      <c r="B20" s="28" t="e" vm="16">
        <v>#VALUE!</v>
      </c>
      <c r="C20" s="23" t="s">
        <v>36</v>
      </c>
      <c r="D20" s="44" t="s">
        <v>21</v>
      </c>
      <c r="E20" s="90">
        <v>0.01</v>
      </c>
      <c r="F20" s="94">
        <v>1.1718064171396736E-3</v>
      </c>
      <c r="G20" s="95">
        <f t="shared" si="4"/>
        <v>0.34329068378758243</v>
      </c>
      <c r="H20" s="99">
        <v>2.4651134150374118E-2</v>
      </c>
      <c r="I20" s="95">
        <f t="shared" si="0"/>
        <v>0.39132462298548853</v>
      </c>
      <c r="J20" s="19">
        <v>1.3641795759766431</v>
      </c>
      <c r="K20" s="20"/>
      <c r="L20" s="20">
        <f t="shared" si="1"/>
        <v>0.74355889948840448</v>
      </c>
      <c r="M20" s="20">
        <f t="shared" si="2"/>
        <v>0.21329516372614757</v>
      </c>
      <c r="N20" s="21">
        <f t="shared" si="3"/>
        <v>0.21195378145550658</v>
      </c>
    </row>
    <row r="21" spans="2:15">
      <c r="B21" s="28" t="e" vm="17">
        <v>#VALUE!</v>
      </c>
      <c r="C21" s="23" t="s">
        <v>37</v>
      </c>
      <c r="D21" s="53" t="s">
        <v>34</v>
      </c>
      <c r="E21" s="90">
        <v>0.1</v>
      </c>
      <c r="F21" s="94">
        <v>9.4885677108950993E-4</v>
      </c>
      <c r="G21" s="95">
        <f t="shared" si="4"/>
        <v>0.26997667803216974</v>
      </c>
      <c r="H21" s="99">
        <v>1.5056491023126945E-2</v>
      </c>
      <c r="I21" s="95">
        <f t="shared" si="0"/>
        <v>0.23901438518682214</v>
      </c>
      <c r="J21" s="19">
        <v>0.60103202181106019</v>
      </c>
      <c r="K21" s="20"/>
      <c r="L21" s="20">
        <f t="shared" si="1"/>
        <v>0.91065188433851807</v>
      </c>
      <c r="M21" s="20">
        <f t="shared" si="2"/>
        <v>0.36214193646210585</v>
      </c>
      <c r="N21" s="21">
        <f t="shared" si="3"/>
        <v>0.18284455100817301</v>
      </c>
    </row>
    <row r="22" spans="2:15">
      <c r="B22" s="28" t="e" vm="18">
        <v>#VALUE!</v>
      </c>
      <c r="C22" s="23" t="s">
        <v>38</v>
      </c>
      <c r="D22" s="41" t="s">
        <v>26</v>
      </c>
      <c r="E22" s="90">
        <v>0.01</v>
      </c>
      <c r="F22" s="94">
        <v>8.378555664387906E-4</v>
      </c>
      <c r="G22" s="95">
        <f t="shared" si="4"/>
        <v>0.23497558403529895</v>
      </c>
      <c r="H22" s="99">
        <v>1.5939451731631138E-2</v>
      </c>
      <c r="I22" s="95">
        <f t="shared" si="0"/>
        <v>0.25303095189968305</v>
      </c>
      <c r="J22" s="19">
        <v>0.52822307524290302</v>
      </c>
      <c r="K22" s="20"/>
      <c r="L22" s="20">
        <f t="shared" si="1"/>
        <v>0.72187929929591343</v>
      </c>
      <c r="M22" s="20">
        <f t="shared" si="2"/>
        <v>0.34579671888344921</v>
      </c>
      <c r="N22" s="21">
        <f t="shared" si="3"/>
        <v>0.1520608630763487</v>
      </c>
    </row>
    <row r="23" spans="2:15">
      <c r="B23" s="28" t="e" vm="19">
        <v>#VALUE!</v>
      </c>
      <c r="C23" s="23" t="s">
        <v>39</v>
      </c>
      <c r="D23" s="41" t="s">
        <v>26</v>
      </c>
      <c r="E23" s="90">
        <v>0.01</v>
      </c>
      <c r="F23" s="94">
        <v>6.8242481706137054E-4</v>
      </c>
      <c r="G23" s="95">
        <f t="shared" si="4"/>
        <v>0.18757379947765496</v>
      </c>
      <c r="H23" s="99">
        <v>1.9761984429571413E-2</v>
      </c>
      <c r="I23" s="95">
        <f t="shared" si="0"/>
        <v>0.31371177728265959</v>
      </c>
      <c r="J23" s="19">
        <v>0.49466732585417539</v>
      </c>
      <c r="K23" s="20"/>
      <c r="L23" s="20">
        <f t="shared" si="1"/>
        <v>0.43114741458370315</v>
      </c>
      <c r="M23" s="20">
        <f t="shared" si="2"/>
        <v>0.27342825092868528</v>
      </c>
      <c r="N23" s="21">
        <f t="shared" si="3"/>
        <v>0.10660277126059493</v>
      </c>
    </row>
    <row r="24" spans="2:15">
      <c r="B24" s="28" t="e" vm="20">
        <v>#VALUE!</v>
      </c>
      <c r="C24" s="23" t="s">
        <v>40</v>
      </c>
      <c r="D24" s="43" t="s">
        <v>28</v>
      </c>
      <c r="E24" s="90">
        <v>0.01</v>
      </c>
      <c r="F24" s="94">
        <v>1.4690941973579037E-3</v>
      </c>
      <c r="G24" s="95">
        <f t="shared" si="4"/>
        <v>0.44764784847389705</v>
      </c>
      <c r="H24" s="99">
        <v>2.7081206647197851E-2</v>
      </c>
      <c r="I24" s="95">
        <f t="shared" si="0"/>
        <v>0.42990082795220896</v>
      </c>
      <c r="J24" s="19">
        <v>1.1868684359253714</v>
      </c>
      <c r="K24" s="20"/>
      <c r="L24" s="20">
        <f t="shared" si="1"/>
        <v>0.91958434362463504</v>
      </c>
      <c r="M24" s="20">
        <f t="shared" si="2"/>
        <v>0.33308668318227735</v>
      </c>
      <c r="N24" s="21">
        <f t="shared" si="3"/>
        <v>0.32658156689242535</v>
      </c>
    </row>
    <row r="25" spans="2:15" hidden="1" outlineLevel="1">
      <c r="B25" s="28" t="s">
        <v>41</v>
      </c>
      <c r="C25" s="28"/>
      <c r="D25" s="17"/>
      <c r="E25" s="90">
        <v>0</v>
      </c>
      <c r="F25" s="94"/>
      <c r="G25" s="95">
        <f>'90 day T bills'!J11</f>
        <v>5.2317777777777769E-2</v>
      </c>
      <c r="H25" s="99" t="s">
        <v>42</v>
      </c>
      <c r="I25" s="95">
        <v>0</v>
      </c>
      <c r="J25" s="19">
        <v>0</v>
      </c>
      <c r="K25" s="20">
        <v>0</v>
      </c>
      <c r="L25" s="20">
        <v>0</v>
      </c>
      <c r="M25" s="20">
        <v>0</v>
      </c>
      <c r="N25" s="21" t="e">
        <f>+#REF!-(#REF!+J25*(#REF!-#REF!))</f>
        <v>#REF!</v>
      </c>
    </row>
    <row r="26" spans="2:15" collapsed="1">
      <c r="B26" s="12" t="s">
        <v>43</v>
      </c>
      <c r="C26" s="12" t="s">
        <v>43</v>
      </c>
      <c r="D26" s="12"/>
      <c r="E26" s="91">
        <f>+SUM(E5:E25)</f>
        <v>0.99999999999999967</v>
      </c>
      <c r="F26" s="96">
        <f>+SUMPRODUCT($E$5:$E$25,F5:F25)</f>
        <v>1.4929540908945296E-3</v>
      </c>
      <c r="G26" s="67">
        <f>(1+F26)^252-1</f>
        <v>0.45636538163163665</v>
      </c>
      <c r="H26" s="96" cm="1">
        <f t="array" ref="H26">+SQRT(SUM((E5:E24*TRANSPOSE(E5:E24))*_xlfn.ANCHORARRAY('Mat Covdiario'!C3)))</f>
        <v>1.7109137323745915E-2</v>
      </c>
      <c r="I26" s="66">
        <f>H26*(SQRT(252))</f>
        <v>0.27159913503290928</v>
      </c>
      <c r="J26" s="13">
        <f>+SUMPRODUCT($E$5:$E$25,J5:J25)</f>
        <v>1.0428227226305149</v>
      </c>
      <c r="K26" s="14" t="e">
        <f>+SUMPRODUCT($E$5:$E$25,K5:K25)</f>
        <v>#REF!</v>
      </c>
      <c r="L26" s="72">
        <f>+(G26-$G$25)/I26</f>
        <v>1.4876616002657777</v>
      </c>
      <c r="M26" s="14">
        <f>+(G26-$G$25)/J26</f>
        <v>0.38745569605028446</v>
      </c>
      <c r="N26" s="38">
        <f>+G26-($G$25+J26*($G$27-$G$25))</f>
        <v>0.34364284478935009</v>
      </c>
    </row>
    <row r="27" spans="2:15">
      <c r="B27" s="12" t="s">
        <v>44</v>
      </c>
      <c r="C27" s="12" t="s">
        <v>44</v>
      </c>
      <c r="D27" s="12"/>
      <c r="E27" s="31"/>
      <c r="F27" s="97">
        <f>'Benchmark Adjusted Prices'!F2</f>
        <v>4.1507844188584837E-4</v>
      </c>
      <c r="G27" s="98">
        <f>(1+F27)^252-1</f>
        <v>0.11024206131480896</v>
      </c>
      <c r="H27" s="100">
        <f>'Benchmark Adjusted Prices'!F4</f>
        <v>1.4081588768185839E-2</v>
      </c>
      <c r="I27" s="98">
        <f>H27*(SQRT(252))</f>
        <v>0.22353829167180059</v>
      </c>
      <c r="J27" s="32">
        <v>0.97</v>
      </c>
      <c r="K27" s="39"/>
      <c r="L27" s="14">
        <f>+(G27-$G$25)/I27</f>
        <v>0.25912465870534501</v>
      </c>
      <c r="M27" s="14">
        <f>+(G27-$G$25)/J27</f>
        <v>5.9715756223743498E-2</v>
      </c>
      <c r="N27" s="38">
        <f>+G27-($G$25+J27*($G$27-$G$25))</f>
        <v>1.7377285061109388E-3</v>
      </c>
      <c r="O27" s="33"/>
    </row>
    <row r="28" spans="2:15">
      <c r="G28" s="30"/>
      <c r="H28" s="30"/>
    </row>
    <row r="29" spans="2:15">
      <c r="G29" s="65"/>
      <c r="H29" s="34"/>
      <c r="I29" s="35"/>
      <c r="K29" s="58"/>
      <c r="L29" s="59"/>
    </row>
    <row r="30" spans="2:15" ht="20.25">
      <c r="B30" s="22"/>
      <c r="D30" s="105" t="s">
        <v>45</v>
      </c>
      <c r="E30" s="106"/>
      <c r="F30" s="18"/>
      <c r="G30" s="26"/>
      <c r="H30" s="68" t="s">
        <v>46</v>
      </c>
      <c r="I30" s="69">
        <f>G26-(0.01645*I26)</f>
        <v>0.45189757586034529</v>
      </c>
      <c r="J30" s="74"/>
      <c r="K30" s="58"/>
    </row>
    <row r="31" spans="2:15" ht="20.25">
      <c r="B31" s="7"/>
      <c r="D31" s="45" t="s">
        <v>16</v>
      </c>
      <c r="E31" s="46">
        <v>7</v>
      </c>
      <c r="F31" s="18"/>
      <c r="G31" s="5"/>
      <c r="H31" s="70" t="s">
        <v>47</v>
      </c>
      <c r="I31" s="71">
        <f>F26-(0.01645*H26)</f>
        <v>1.2115087819189094E-3</v>
      </c>
    </row>
    <row r="32" spans="2:15" ht="20.25">
      <c r="B32" s="7"/>
      <c r="D32" s="47" t="s">
        <v>26</v>
      </c>
      <c r="E32" s="48">
        <v>4</v>
      </c>
      <c r="F32" s="18"/>
      <c r="G32" s="5"/>
      <c r="H32" s="5"/>
    </row>
    <row r="33" spans="2:15" ht="20.25">
      <c r="B33" s="7"/>
      <c r="D33" s="54" t="s">
        <v>21</v>
      </c>
      <c r="E33" s="55">
        <v>3</v>
      </c>
      <c r="F33" s="18"/>
      <c r="G33" s="5"/>
      <c r="H33" s="5"/>
    </row>
    <row r="34" spans="2:15" ht="20.25">
      <c r="B34" s="7"/>
      <c r="D34" s="49" t="s">
        <v>28</v>
      </c>
      <c r="E34" s="50">
        <v>3</v>
      </c>
      <c r="F34" s="18"/>
      <c r="G34" s="5"/>
      <c r="H34" s="68" t="s">
        <v>46</v>
      </c>
      <c r="I34" s="69">
        <f>G27-(0.01645*I27)</f>
        <v>0.10656485641680784</v>
      </c>
    </row>
    <row r="35" spans="2:15" ht="20.25">
      <c r="B35" s="7"/>
      <c r="D35" s="51" t="s">
        <v>34</v>
      </c>
      <c r="E35" s="52">
        <v>2</v>
      </c>
      <c r="F35" s="18"/>
      <c r="G35" s="5"/>
      <c r="H35" s="70" t="s">
        <v>47</v>
      </c>
      <c r="I35" s="71">
        <f>F27-(0.01645*H27)</f>
        <v>1.8343630664919135E-4</v>
      </c>
      <c r="O35" s="60"/>
    </row>
    <row r="36" spans="2:15">
      <c r="D36" s="56" t="s">
        <v>23</v>
      </c>
      <c r="E36" s="57">
        <v>1</v>
      </c>
      <c r="F36" s="18"/>
      <c r="G36" s="5"/>
      <c r="H36" s="5"/>
    </row>
    <row r="37" spans="2:15" ht="20.25">
      <c r="B37" s="7"/>
      <c r="E37" s="18"/>
      <c r="F37" s="18"/>
      <c r="G37" s="5"/>
      <c r="H37" s="5"/>
    </row>
    <row r="38" spans="2:15" ht="20.25">
      <c r="B38" s="7"/>
      <c r="E38" s="18"/>
      <c r="F38" s="18"/>
      <c r="G38" s="5"/>
      <c r="H38" s="5"/>
    </row>
    <row r="39" spans="2:15" ht="20.25">
      <c r="B39" s="7"/>
      <c r="E39" s="18"/>
      <c r="F39" s="18"/>
      <c r="G39" s="5"/>
      <c r="H39" s="5"/>
    </row>
    <row r="40" spans="2:15">
      <c r="E40" s="18"/>
      <c r="F40" s="18"/>
      <c r="G40" s="5"/>
      <c r="H40" s="5"/>
    </row>
    <row r="41" spans="2:15">
      <c r="E41" s="18"/>
      <c r="F41" s="18"/>
      <c r="G41" s="5"/>
      <c r="H41" s="5"/>
    </row>
    <row r="42" spans="2:15">
      <c r="E42" s="18"/>
      <c r="F42" s="18"/>
      <c r="G42" s="5"/>
      <c r="H42" s="5"/>
    </row>
    <row r="43" spans="2:15">
      <c r="E43" s="18"/>
      <c r="F43" s="18"/>
      <c r="G43" s="5"/>
      <c r="H43" s="5"/>
    </row>
    <row r="44" spans="2:15">
      <c r="E44" s="18"/>
      <c r="F44" s="88"/>
      <c r="G44" s="5"/>
      <c r="H44" s="5"/>
    </row>
    <row r="45" spans="2:15">
      <c r="E45" s="18"/>
      <c r="F45" s="18"/>
      <c r="G45" s="5"/>
      <c r="H45" s="5"/>
    </row>
    <row r="46" spans="2:15">
      <c r="E46" s="18"/>
      <c r="F46" s="18"/>
      <c r="G46" s="5"/>
      <c r="H46" s="5"/>
    </row>
    <row r="47" spans="2:15">
      <c r="E47" s="18"/>
      <c r="F47" s="18"/>
      <c r="G47" s="5"/>
      <c r="H47" s="5"/>
    </row>
    <row r="48" spans="2:15">
      <c r="E48" s="18"/>
      <c r="F48" s="18"/>
      <c r="G48" s="5"/>
      <c r="H48" s="5"/>
    </row>
    <row r="49" spans="5:8">
      <c r="E49" s="18"/>
      <c r="F49" s="18"/>
      <c r="G49" s="5"/>
      <c r="H49" s="5"/>
    </row>
    <row r="50" spans="5:8">
      <c r="E50" s="18"/>
      <c r="F50" s="18"/>
      <c r="G50" s="5"/>
      <c r="H50" s="5"/>
    </row>
    <row r="51" spans="5:8">
      <c r="E51" s="18"/>
      <c r="F51" s="18"/>
      <c r="G51" s="5"/>
      <c r="H51" s="5"/>
    </row>
    <row r="52" spans="5:8">
      <c r="E52" s="18"/>
      <c r="F52" s="18"/>
      <c r="G52" s="5"/>
      <c r="H52" s="5"/>
    </row>
    <row r="53" spans="5:8">
      <c r="E53" s="18"/>
      <c r="F53" s="18"/>
      <c r="G53" s="5"/>
      <c r="H53" s="5"/>
    </row>
    <row r="54" spans="5:8">
      <c r="E54" s="18"/>
      <c r="F54" s="18"/>
      <c r="G54" s="5"/>
      <c r="H54" s="5"/>
    </row>
    <row r="55" spans="5:8">
      <c r="E55" s="18"/>
      <c r="F55" s="18"/>
      <c r="G55" s="5"/>
      <c r="H55" s="5"/>
    </row>
    <row r="56" spans="5:8">
      <c r="E56" s="18"/>
      <c r="F56" s="18"/>
      <c r="G56" s="5"/>
      <c r="H56" s="5"/>
    </row>
    <row r="57" spans="5:8">
      <c r="E57" s="18"/>
      <c r="F57" s="18"/>
      <c r="G57" s="5"/>
      <c r="H57" s="5"/>
    </row>
    <row r="58" spans="5:8">
      <c r="E58" s="24"/>
      <c r="F58" s="24"/>
      <c r="G58" s="5"/>
      <c r="H58" s="5"/>
    </row>
    <row r="59" spans="5:8">
      <c r="E59" s="18"/>
      <c r="F59" s="18"/>
      <c r="G59" s="5"/>
      <c r="H59" s="5"/>
    </row>
  </sheetData>
  <mergeCells count="2">
    <mergeCell ref="D30:E30"/>
    <mergeCell ref="F2:I2"/>
  </mergeCells>
  <conditionalFormatting sqref="E6:F25 E5">
    <cfRule type="colorScale" priority="21">
      <colorScale>
        <cfvo type="min"/>
        <cfvo type="percentile" val="50"/>
        <cfvo type="max"/>
        <color rgb="FFF8696B"/>
        <color rgb="FFFFEB84"/>
        <color rgb="FF63BE7B"/>
      </colorScale>
    </cfRule>
  </conditionalFormatting>
  <conditionalFormatting sqref="F5:F24">
    <cfRule type="colorScale" priority="23">
      <colorScale>
        <cfvo type="min"/>
        <cfvo type="max"/>
        <color theme="0"/>
        <color theme="0"/>
      </colorScale>
    </cfRule>
    <cfRule type="colorScale" priority="24">
      <colorScale>
        <cfvo type="min"/>
        <cfvo type="percentile" val="50"/>
        <cfvo type="max"/>
        <color rgb="FFF8696B"/>
        <color rgb="FFFFEB84"/>
        <color rgb="FF63BE7B"/>
      </colorScale>
    </cfRule>
  </conditionalFormatting>
  <conditionalFormatting sqref="F6:F24">
    <cfRule type="colorScale" priority="7">
      <colorScale>
        <cfvo type="min"/>
        <cfvo type="max"/>
        <color theme="0"/>
        <color theme="0"/>
      </colorScale>
    </cfRule>
    <cfRule type="colorScale" priority="25">
      <colorScale>
        <cfvo type="min"/>
        <cfvo type="max"/>
        <color theme="0"/>
        <color theme="0"/>
      </colorScale>
    </cfRule>
    <cfRule type="colorScale" priority="26">
      <colorScale>
        <cfvo type="min"/>
        <cfvo type="percentile" val="50"/>
        <cfvo type="max"/>
        <color rgb="FFF8696B"/>
        <color rgb="FFFFEB84"/>
        <color rgb="FF63BE7B"/>
      </colorScale>
    </cfRule>
  </conditionalFormatting>
  <conditionalFormatting sqref="F25">
    <cfRule type="colorScale" priority="27">
      <colorScale>
        <cfvo type="min"/>
        <cfvo type="max"/>
        <color theme="0"/>
        <color theme="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B045-406F-924B-966E-BDF34078377A}">
  <dimension ref="A1:X1259"/>
  <sheetViews>
    <sheetView zoomScale="60" workbookViewId="0">
      <selection activeCell="B1266" sqref="B1266"/>
    </sheetView>
  </sheetViews>
  <sheetFormatPr baseColWidth="10" defaultColWidth="10.875" defaultRowHeight="15.75"/>
  <cols>
    <col min="1" max="1" width="10.875" style="75"/>
    <col min="2" max="23" width="12.625" style="75" customWidth="1"/>
    <col min="24" max="24" width="11"/>
    <col min="25" max="32" width="12.625" style="75" customWidth="1"/>
    <col min="33" max="16384" width="10.875" style="75"/>
  </cols>
  <sheetData>
    <row r="1" spans="1:24">
      <c r="B1" s="75" t="s">
        <v>48</v>
      </c>
      <c r="C1" s="75" t="s">
        <v>49</v>
      </c>
      <c r="D1" s="75" t="s">
        <v>50</v>
      </c>
      <c r="E1" s="75" t="s">
        <v>51</v>
      </c>
      <c r="F1" s="75" t="s">
        <v>19</v>
      </c>
      <c r="G1" s="75" t="s">
        <v>20</v>
      </c>
      <c r="H1" s="75" t="s">
        <v>52</v>
      </c>
      <c r="I1" s="75" t="s">
        <v>24</v>
      </c>
      <c r="J1" s="75" t="s">
        <v>53</v>
      </c>
      <c r="K1" s="75" t="s">
        <v>54</v>
      </c>
      <c r="L1" s="75" t="s">
        <v>55</v>
      </c>
      <c r="M1" s="75" t="s">
        <v>56</v>
      </c>
      <c r="N1" s="75" t="s">
        <v>57</v>
      </c>
      <c r="O1" s="75" t="s">
        <v>58</v>
      </c>
      <c r="P1" s="75" t="s">
        <v>33</v>
      </c>
      <c r="Q1" s="75" t="s">
        <v>59</v>
      </c>
      <c r="R1" s="75" t="s">
        <v>36</v>
      </c>
      <c r="S1" s="75" t="s">
        <v>60</v>
      </c>
      <c r="T1" s="75" t="s">
        <v>61</v>
      </c>
      <c r="U1" s="75" t="s">
        <v>39</v>
      </c>
      <c r="V1" s="75" t="s">
        <v>40</v>
      </c>
      <c r="X1" t="s">
        <v>43</v>
      </c>
    </row>
    <row r="2" spans="1:24">
      <c r="A2" s="75">
        <v>1</v>
      </c>
      <c r="B2" s="76">
        <v>43537</v>
      </c>
      <c r="C2" s="75">
        <v>43.733005523681598</v>
      </c>
      <c r="D2" s="75">
        <v>108.991661071777</v>
      </c>
      <c r="E2" s="75">
        <v>41.868705749511697</v>
      </c>
      <c r="F2" s="75">
        <v>257.80999755859398</v>
      </c>
      <c r="G2" s="75">
        <v>20.115995407104499</v>
      </c>
      <c r="H2" s="75">
        <v>97.161407470703097</v>
      </c>
      <c r="I2" s="75">
        <v>108.548126220703</v>
      </c>
      <c r="J2" s="75">
        <v>115.10228729248</v>
      </c>
      <c r="K2" s="75">
        <v>19.263999938964801</v>
      </c>
      <c r="L2" s="75">
        <v>229.78266906738301</v>
      </c>
      <c r="M2" s="75">
        <v>940.58001708984398</v>
      </c>
      <c r="N2" s="75">
        <v>73.764503479003906</v>
      </c>
      <c r="O2" s="75">
        <v>23.379999160766602</v>
      </c>
      <c r="P2" s="75">
        <v>1.2933330535888701</v>
      </c>
      <c r="Q2" s="75">
        <v>59.9799995422363</v>
      </c>
      <c r="R2" s="75">
        <v>22.326244354248001</v>
      </c>
      <c r="S2" s="75">
        <v>216.64976501464801</v>
      </c>
      <c r="T2" s="75">
        <v>62.659465789794901</v>
      </c>
      <c r="U2" s="75">
        <v>409.010009765625</v>
      </c>
      <c r="V2" s="75">
        <v>142.25</v>
      </c>
      <c r="X2" cm="1">
        <f t="array" ref="X2">+SUMPRODUCT(C2:V2,TRANSPOSE('Final Portfolio'!$E$5:$E$24))</f>
        <v>148.74494301427799</v>
      </c>
    </row>
    <row r="3" spans="1:24">
      <c r="A3" s="75">
        <v>2</v>
      </c>
      <c r="B3" s="76">
        <v>43538</v>
      </c>
      <c r="C3" s="75">
        <v>44.219165802002003</v>
      </c>
      <c r="D3" s="75">
        <v>109.07733154296901</v>
      </c>
      <c r="E3" s="75">
        <v>41.108901977539098</v>
      </c>
      <c r="F3" s="75">
        <v>261.239990234375</v>
      </c>
      <c r="G3" s="75">
        <v>20.124427795410199</v>
      </c>
      <c r="H3" s="75">
        <v>96.572944641113295</v>
      </c>
      <c r="I3" s="75">
        <v>108.83603668212901</v>
      </c>
      <c r="J3" s="75">
        <v>113.96340179443401</v>
      </c>
      <c r="K3" s="75">
        <v>19.3306674957275</v>
      </c>
      <c r="L3" s="75">
        <v>227.23243713378901</v>
      </c>
      <c r="M3" s="75">
        <v>950.219970703125</v>
      </c>
      <c r="N3" s="75">
        <v>74.258995056152301</v>
      </c>
      <c r="O3" s="75">
        <v>22.819999694824201</v>
      </c>
      <c r="P3" s="75">
        <v>1.2599999904632599</v>
      </c>
      <c r="Q3" s="75">
        <v>59.380001068115199</v>
      </c>
      <c r="R3" s="75">
        <v>22.626178741455099</v>
      </c>
      <c r="S3" s="75">
        <v>214.32174682617199</v>
      </c>
      <c r="T3" s="75">
        <v>63.469192504882798</v>
      </c>
      <c r="U3" s="75">
        <v>407.5</v>
      </c>
      <c r="V3" s="75">
        <v>142.67999267578099</v>
      </c>
      <c r="X3" cm="1">
        <f t="array" ref="X3">+SUMPRODUCT(C3:V3,TRANSPOSE('Final Portfolio'!$E$5:$E$24))</f>
        <v>149.0486704036895</v>
      </c>
    </row>
    <row r="4" spans="1:24">
      <c r="A4" s="75">
        <v>3</v>
      </c>
      <c r="B4" s="76">
        <v>43539</v>
      </c>
      <c r="C4" s="75">
        <v>44.794376373291001</v>
      </c>
      <c r="D4" s="75">
        <v>110.333854675293</v>
      </c>
      <c r="E4" s="75">
        <v>42.164180755615199</v>
      </c>
      <c r="F4" s="75">
        <v>263.38000488281199</v>
      </c>
      <c r="G4" s="75">
        <v>20.1581630706787</v>
      </c>
      <c r="H4" s="75">
        <v>96.187171936035199</v>
      </c>
      <c r="I4" s="75">
        <v>111.092819213867</v>
      </c>
      <c r="J4" s="75">
        <v>114.75969696044901</v>
      </c>
      <c r="K4" s="75">
        <v>18.3619995117188</v>
      </c>
      <c r="L4" s="75">
        <v>245.94825744628901</v>
      </c>
      <c r="M4" s="75">
        <v>962.22998046875</v>
      </c>
      <c r="N4" s="75">
        <v>74.902778625488295</v>
      </c>
      <c r="O4" s="75">
        <v>23.290000915527301</v>
      </c>
      <c r="P4" s="75">
        <v>1.61666703224182</v>
      </c>
      <c r="Q4" s="75">
        <v>59.150001525878899</v>
      </c>
      <c r="R4" s="75">
        <v>22.644926071166999</v>
      </c>
      <c r="S4" s="75">
        <v>214.10177612304699</v>
      </c>
      <c r="T4" s="75">
        <v>64.572639465332003</v>
      </c>
      <c r="U4" s="75">
        <v>414.47000122070301</v>
      </c>
      <c r="V4" s="75">
        <v>141.77000427246099</v>
      </c>
      <c r="X4" cm="1">
        <f t="array" ref="X4">+SUMPRODUCT(C4:V4,TRANSPOSE('Final Portfolio'!$E$5:$E$24))</f>
        <v>150.38393432597786</v>
      </c>
    </row>
    <row r="5" spans="1:24">
      <c r="A5" s="75">
        <v>4</v>
      </c>
      <c r="B5" s="76">
        <v>43542</v>
      </c>
      <c r="C5" s="75">
        <v>45.251663208007798</v>
      </c>
      <c r="D5" s="75">
        <v>111.91397857666</v>
      </c>
      <c r="E5" s="75">
        <v>41.950637817382798</v>
      </c>
      <c r="F5" s="75">
        <v>264.17999267578102</v>
      </c>
      <c r="G5" s="75">
        <v>20.166597366333001</v>
      </c>
      <c r="H5" s="75">
        <v>97.619087219238295</v>
      </c>
      <c r="I5" s="75">
        <v>111.334266662598</v>
      </c>
      <c r="J5" s="75">
        <v>115.963417053223</v>
      </c>
      <c r="K5" s="75">
        <v>17.965999603271499</v>
      </c>
      <c r="L5" s="75">
        <v>248.95590209960901</v>
      </c>
      <c r="M5" s="75">
        <v>975.59002685546898</v>
      </c>
      <c r="N5" s="75">
        <v>74.203018188476605</v>
      </c>
      <c r="O5" s="75">
        <v>23.25</v>
      </c>
      <c r="P5" s="75">
        <v>1.6633330583572401</v>
      </c>
      <c r="Q5" s="75">
        <v>59.360000610351598</v>
      </c>
      <c r="R5" s="75">
        <v>22.972978591918899</v>
      </c>
      <c r="S5" s="75">
        <v>216.84223937988301</v>
      </c>
      <c r="T5" s="75">
        <v>64.024887084960895</v>
      </c>
      <c r="U5" s="75">
        <v>407.60000610351602</v>
      </c>
      <c r="V5" s="75">
        <v>144.60000610351599</v>
      </c>
      <c r="X5" cm="1">
        <f t="array" ref="X5">+SUMPRODUCT(C5:V5,TRANSPOSE('Final Portfolio'!$E$5:$E$24))</f>
        <v>151.8805368521609</v>
      </c>
    </row>
    <row r="6" spans="1:24">
      <c r="A6" s="75">
        <v>5</v>
      </c>
      <c r="B6" s="76">
        <v>43543</v>
      </c>
      <c r="C6" s="75">
        <v>44.893062591552699</v>
      </c>
      <c r="D6" s="75">
        <v>111.990112304688</v>
      </c>
      <c r="E6" s="75">
        <v>43.6291694641113</v>
      </c>
      <c r="F6" s="75">
        <v>264.60998535156199</v>
      </c>
      <c r="G6" s="75">
        <v>20.0738201141357</v>
      </c>
      <c r="H6" s="75">
        <v>94.186408996582003</v>
      </c>
      <c r="I6" s="75">
        <v>111.59432983398401</v>
      </c>
      <c r="J6" s="75">
        <v>117.213409423828</v>
      </c>
      <c r="K6" s="75">
        <v>17.831333160400401</v>
      </c>
      <c r="L6" s="75">
        <v>253.59034729003901</v>
      </c>
      <c r="M6" s="75">
        <v>978.989990234375</v>
      </c>
      <c r="N6" s="75">
        <v>73.923103332519503</v>
      </c>
      <c r="O6" s="75">
        <v>26</v>
      </c>
      <c r="P6" s="75">
        <v>1.65666699409485</v>
      </c>
      <c r="Q6" s="75">
        <v>59.970001220703097</v>
      </c>
      <c r="R6" s="75">
        <v>22.6917915344238</v>
      </c>
      <c r="S6" s="75">
        <v>217.26382446289099</v>
      </c>
      <c r="T6" s="75">
        <v>64.159858703613295</v>
      </c>
      <c r="U6" s="75">
        <v>406.989990234375</v>
      </c>
      <c r="V6" s="75">
        <v>145.69999694824199</v>
      </c>
      <c r="X6" cm="1">
        <f t="array" ref="X6">+SUMPRODUCT(C6:V6,TRANSPOSE('Final Portfolio'!$E$5:$E$24))</f>
        <v>152.24906351000442</v>
      </c>
    </row>
    <row r="7" spans="1:24">
      <c r="A7" s="75">
        <v>6</v>
      </c>
      <c r="B7" s="76">
        <v>43544</v>
      </c>
      <c r="C7" s="75">
        <v>45.285358428955099</v>
      </c>
      <c r="D7" s="75">
        <v>111.86638641357401</v>
      </c>
      <c r="E7" s="75">
        <v>43.303886413574197</v>
      </c>
      <c r="F7" s="75">
        <v>263.39001464843801</v>
      </c>
      <c r="G7" s="75">
        <v>20.023210525512699</v>
      </c>
      <c r="H7" s="75">
        <v>93.421409606933594</v>
      </c>
      <c r="I7" s="75">
        <v>111.38070678710901</v>
      </c>
      <c r="J7" s="75">
        <v>118.667129516602</v>
      </c>
      <c r="K7" s="75">
        <v>18.2399997711182</v>
      </c>
      <c r="L7" s="75">
        <v>248.77770996093801</v>
      </c>
      <c r="M7" s="75">
        <v>980.97998046875</v>
      </c>
      <c r="N7" s="75">
        <v>72.607566833496094</v>
      </c>
      <c r="O7" s="75">
        <v>25.700000762939499</v>
      </c>
      <c r="P7" s="75">
        <v>1.6100000143051101</v>
      </c>
      <c r="Q7" s="75">
        <v>58.680000305175803</v>
      </c>
      <c r="R7" s="75">
        <v>22.569940567016602</v>
      </c>
      <c r="S7" s="75">
        <v>217.19969177246099</v>
      </c>
      <c r="T7" s="75">
        <v>63.850242614746101</v>
      </c>
      <c r="U7" s="75">
        <v>405.5</v>
      </c>
      <c r="V7" s="75">
        <v>144.41000366210901</v>
      </c>
      <c r="X7" cm="1">
        <f t="array" ref="X7">+SUMPRODUCT(C7:V7,TRANSPOSE('Final Portfolio'!$E$5:$E$24))</f>
        <v>152.15055600319405</v>
      </c>
    </row>
    <row r="8" spans="1:24">
      <c r="A8" s="75">
        <v>7</v>
      </c>
      <c r="B8" s="76">
        <v>43545</v>
      </c>
      <c r="C8" s="75">
        <v>46.953235626220703</v>
      </c>
      <c r="D8" s="75">
        <v>114.436485290527</v>
      </c>
      <c r="E8" s="75">
        <v>45.672691345214801</v>
      </c>
      <c r="F8" s="75">
        <v>269.07000732421898</v>
      </c>
      <c r="G8" s="75">
        <v>20.040084838867202</v>
      </c>
      <c r="H8" s="75">
        <v>95.343704223632798</v>
      </c>
      <c r="I8" s="75">
        <v>114.97483062744099</v>
      </c>
      <c r="J8" s="75">
        <v>118.806015014648</v>
      </c>
      <c r="K8" s="75">
        <v>18.267999649047901</v>
      </c>
      <c r="L8" s="75">
        <v>253.710037231445</v>
      </c>
      <c r="M8" s="75">
        <v>1001.09002685547</v>
      </c>
      <c r="N8" s="75">
        <v>73.615211486816406</v>
      </c>
      <c r="O8" s="75">
        <v>27.889999389648398</v>
      </c>
      <c r="P8" s="75">
        <v>1.59333300590515</v>
      </c>
      <c r="Q8" s="75">
        <v>58.909999847412102</v>
      </c>
      <c r="R8" s="75">
        <v>22.982347488403299</v>
      </c>
      <c r="S8" s="75">
        <v>219.545974731445</v>
      </c>
      <c r="T8" s="75">
        <v>64.493263244628906</v>
      </c>
      <c r="U8" s="75">
        <v>402.58999633789102</v>
      </c>
      <c r="V8" s="75">
        <v>146.21000671386699</v>
      </c>
      <c r="X8" cm="1">
        <f t="array" ref="X8">+SUMPRODUCT(C8:V8,TRANSPOSE('Final Portfolio'!$E$5:$E$24))</f>
        <v>154.72772416285886</v>
      </c>
    </row>
    <row r="9" spans="1:24">
      <c r="A9" s="75">
        <v>8</v>
      </c>
      <c r="B9" s="76">
        <v>43546</v>
      </c>
      <c r="C9" s="75">
        <v>45.980907440185497</v>
      </c>
      <c r="D9" s="75">
        <v>111.41901397705099</v>
      </c>
      <c r="E9" s="75">
        <v>44.073635101318402</v>
      </c>
      <c r="F9" s="75">
        <v>263.32998657226602</v>
      </c>
      <c r="G9" s="75">
        <v>19.500282287597699</v>
      </c>
      <c r="H9" s="75">
        <v>93.316802978515597</v>
      </c>
      <c r="I9" s="75">
        <v>111.937950134277</v>
      </c>
      <c r="J9" s="75">
        <v>118.796768188477</v>
      </c>
      <c r="K9" s="75">
        <v>17.635332107543899</v>
      </c>
      <c r="L9" s="75">
        <v>250.16253662109401</v>
      </c>
      <c r="M9" s="75">
        <v>981.27001953125</v>
      </c>
      <c r="N9" s="75">
        <v>73.596565246582003</v>
      </c>
      <c r="O9" s="75">
        <v>26.370000839233398</v>
      </c>
      <c r="P9" s="75">
        <v>1.5333329439163199</v>
      </c>
      <c r="Q9" s="75">
        <v>57.139999389648402</v>
      </c>
      <c r="R9" s="75">
        <v>22.1762790679932</v>
      </c>
      <c r="S9" s="75">
        <v>217.73124694824199</v>
      </c>
      <c r="T9" s="75">
        <v>63.318382263183601</v>
      </c>
      <c r="U9" s="75">
        <v>391.79998779296898</v>
      </c>
      <c r="V9" s="75">
        <v>140.50999450683599</v>
      </c>
      <c r="X9" cm="1">
        <f t="array" ref="X9">+SUMPRODUCT(C9:V9,TRANSPOSE('Final Portfolio'!$E$5:$E$24))</f>
        <v>151.89338930418549</v>
      </c>
    </row>
    <row r="10" spans="1:24">
      <c r="A10" s="75">
        <v>9</v>
      </c>
      <c r="B10" s="76">
        <v>43549</v>
      </c>
      <c r="C10" s="75">
        <v>45.4249458312988</v>
      </c>
      <c r="D10" s="75">
        <v>111.99966430664099</v>
      </c>
      <c r="E10" s="75">
        <v>43.149948120117202</v>
      </c>
      <c r="F10" s="75">
        <v>262.57998657226602</v>
      </c>
      <c r="G10" s="75">
        <v>19.525587081909201</v>
      </c>
      <c r="H10" s="75">
        <v>92.970260620117202</v>
      </c>
      <c r="I10" s="75">
        <v>110.88848876953099</v>
      </c>
      <c r="J10" s="75">
        <v>120.250450134277</v>
      </c>
      <c r="K10" s="75">
        <v>17.361333847045898</v>
      </c>
      <c r="L10" s="75">
        <v>249.74368286132801</v>
      </c>
      <c r="M10" s="75">
        <v>995.85998535156205</v>
      </c>
      <c r="N10" s="75">
        <v>73.335311889648395</v>
      </c>
      <c r="O10" s="75">
        <v>25.969999313354499</v>
      </c>
      <c r="P10" s="75">
        <v>1.53999996185303</v>
      </c>
      <c r="Q10" s="75">
        <v>57.049999237060497</v>
      </c>
      <c r="R10" s="75">
        <v>22.0825500488281</v>
      </c>
      <c r="S10" s="75">
        <v>217.19055175781199</v>
      </c>
      <c r="T10" s="75">
        <v>63.119899749755902</v>
      </c>
      <c r="U10" s="75">
        <v>395</v>
      </c>
      <c r="V10" s="75">
        <v>143.10000610351599</v>
      </c>
      <c r="X10" cm="1">
        <f t="array" ref="X10">+SUMPRODUCT(C10:V10,TRANSPOSE('Final Portfolio'!$E$5:$E$24))</f>
        <v>152.84999228859903</v>
      </c>
    </row>
    <row r="11" spans="1:24">
      <c r="A11" s="75">
        <v>10</v>
      </c>
      <c r="B11" s="76">
        <v>43550</v>
      </c>
      <c r="C11" s="75">
        <v>44.955631256103501</v>
      </c>
      <c r="D11" s="75">
        <v>112.23762512207</v>
      </c>
      <c r="E11" s="75">
        <v>43.917186737060497</v>
      </c>
      <c r="F11" s="75">
        <v>265.510009765625</v>
      </c>
      <c r="G11" s="75">
        <v>19.719575881958001</v>
      </c>
      <c r="H11" s="75">
        <v>94.44140625</v>
      </c>
      <c r="I11" s="75">
        <v>111.482872009277</v>
      </c>
      <c r="J11" s="75">
        <v>121.31527709960901</v>
      </c>
      <c r="K11" s="75">
        <v>17.851333618164102</v>
      </c>
      <c r="L11" s="75">
        <v>253.90663146972699</v>
      </c>
      <c r="M11" s="75">
        <v>997.30999755859398</v>
      </c>
      <c r="N11" s="75">
        <v>73.419281005859403</v>
      </c>
      <c r="O11" s="75">
        <v>25.690000534057599</v>
      </c>
      <c r="P11" s="75">
        <v>1.5</v>
      </c>
      <c r="Q11" s="75">
        <v>54.849998474121101</v>
      </c>
      <c r="R11" s="75">
        <v>22.2043972015381</v>
      </c>
      <c r="S11" s="75">
        <v>219.115234375</v>
      </c>
      <c r="T11" s="75">
        <v>64.112236022949205</v>
      </c>
      <c r="U11" s="75">
        <v>405.61999511718801</v>
      </c>
      <c r="V11" s="75">
        <v>143.36000061035199</v>
      </c>
      <c r="X11" cm="1">
        <f t="array" ref="X11">+SUMPRODUCT(C11:V11,TRANSPOSE('Final Portfolio'!$E$5:$E$24))</f>
        <v>153.62676652156048</v>
      </c>
    </row>
    <row r="12" spans="1:24">
      <c r="A12" s="75">
        <v>11</v>
      </c>
      <c r="B12" s="76">
        <v>43551</v>
      </c>
      <c r="C12" s="75">
        <v>45.3599662780762</v>
      </c>
      <c r="D12" s="75">
        <v>111.152473449707</v>
      </c>
      <c r="E12" s="75">
        <v>43.825325012207003</v>
      </c>
      <c r="F12" s="75">
        <v>262.94000244140602</v>
      </c>
      <c r="G12" s="75">
        <v>19.5171508789062</v>
      </c>
      <c r="H12" s="75">
        <v>94.081779479980497</v>
      </c>
      <c r="I12" s="75">
        <v>109.681159973145</v>
      </c>
      <c r="J12" s="75">
        <v>119.23194885253901</v>
      </c>
      <c r="K12" s="75">
        <v>18.32200050354</v>
      </c>
      <c r="L12" s="75">
        <v>253.00054931640599</v>
      </c>
      <c r="M12" s="75">
        <v>1003.20001220703</v>
      </c>
      <c r="N12" s="75">
        <v>72.980766296386705</v>
      </c>
      <c r="O12" s="75">
        <v>24.889999389648398</v>
      </c>
      <c r="P12" s="75">
        <v>1.46000003814697</v>
      </c>
      <c r="Q12" s="75">
        <v>52.119998931884801</v>
      </c>
      <c r="R12" s="75">
        <v>21.763870239257798</v>
      </c>
      <c r="S12" s="75">
        <v>219.42687988281199</v>
      </c>
      <c r="T12" s="75">
        <v>63.421562194824197</v>
      </c>
      <c r="U12" s="75">
        <v>402.86999511718801</v>
      </c>
      <c r="V12" s="75">
        <v>144.47999572753901</v>
      </c>
      <c r="X12" cm="1">
        <f t="array" ref="X12">+SUMPRODUCT(C12:V12,TRANSPOSE('Final Portfolio'!$E$5:$E$24))</f>
        <v>153.34634960304524</v>
      </c>
    </row>
    <row r="13" spans="1:24">
      <c r="A13" s="75">
        <v>12</v>
      </c>
      <c r="B13" s="76">
        <v>43552</v>
      </c>
      <c r="C13" s="75">
        <v>45.420124053955099</v>
      </c>
      <c r="D13" s="75">
        <v>111.30478668212901</v>
      </c>
      <c r="E13" s="75">
        <v>44.011558532714801</v>
      </c>
      <c r="F13" s="75">
        <v>266.45001220703102</v>
      </c>
      <c r="G13" s="75">
        <v>19.643669128418001</v>
      </c>
      <c r="H13" s="75">
        <v>95.127937316894503</v>
      </c>
      <c r="I13" s="75">
        <v>109.096084594727</v>
      </c>
      <c r="J13" s="75">
        <v>119.398597717285</v>
      </c>
      <c r="K13" s="75">
        <v>18.5746669769287</v>
      </c>
      <c r="L13" s="75">
        <v>255.65049743652301</v>
      </c>
      <c r="M13" s="75">
        <v>1005.16998291016</v>
      </c>
      <c r="N13" s="75">
        <v>71.963775634765597</v>
      </c>
      <c r="O13" s="75">
        <v>25.059999465942401</v>
      </c>
      <c r="P13" s="75">
        <v>1.43333303928375</v>
      </c>
      <c r="Q13" s="75">
        <v>52.819999694824197</v>
      </c>
      <c r="R13" s="75">
        <v>21.801364898681602</v>
      </c>
      <c r="S13" s="75">
        <v>221.08575439453099</v>
      </c>
      <c r="T13" s="75">
        <v>63.477130889892599</v>
      </c>
      <c r="U13" s="75">
        <v>404.82998657226602</v>
      </c>
      <c r="V13" s="75">
        <v>146.97999572753901</v>
      </c>
      <c r="X13" cm="1">
        <f t="array" ref="X13">+SUMPRODUCT(C13:V13,TRANSPOSE('Final Portfolio'!$E$5:$E$24))</f>
        <v>154.13655573578041</v>
      </c>
    </row>
    <row r="14" spans="1:24">
      <c r="A14" s="75">
        <v>13</v>
      </c>
      <c r="B14" s="76">
        <v>43553</v>
      </c>
      <c r="C14" s="75">
        <v>45.716156005859403</v>
      </c>
      <c r="D14" s="75">
        <v>112.26619720459</v>
      </c>
      <c r="E14" s="75">
        <v>44.585121154785199</v>
      </c>
      <c r="F14" s="75">
        <v>271.63000488281199</v>
      </c>
      <c r="G14" s="75">
        <v>19.5761909484863</v>
      </c>
      <c r="H14" s="75">
        <v>94.408721923828097</v>
      </c>
      <c r="I14" s="75">
        <v>110.89777374267599</v>
      </c>
      <c r="J14" s="75">
        <v>120.14858245849599</v>
      </c>
      <c r="K14" s="75">
        <v>18.657333374023398</v>
      </c>
      <c r="L14" s="75">
        <v>257.05233764648398</v>
      </c>
      <c r="M14" s="75">
        <v>1024.11999511719</v>
      </c>
      <c r="N14" s="75">
        <v>72.868820190429702</v>
      </c>
      <c r="O14" s="75">
        <v>25.5200004577637</v>
      </c>
      <c r="P14" s="75">
        <v>1.41999995708466</v>
      </c>
      <c r="Q14" s="75">
        <v>53.099998474121101</v>
      </c>
      <c r="R14" s="75">
        <v>22.0169353485107</v>
      </c>
      <c r="S14" s="75">
        <v>221.92900085449199</v>
      </c>
      <c r="T14" s="75">
        <v>63.977272033691399</v>
      </c>
      <c r="U14" s="75">
        <v>410.61999511718801</v>
      </c>
      <c r="V14" s="75">
        <v>146.99000549316401</v>
      </c>
      <c r="X14" cm="1">
        <f t="array" ref="X14">+SUMPRODUCT(C14:V14,TRANSPOSE('Final Portfolio'!$E$5:$E$24))</f>
        <v>156.03815643915061</v>
      </c>
    </row>
    <row r="15" spans="1:24">
      <c r="A15" s="75">
        <v>14</v>
      </c>
      <c r="B15" s="76">
        <v>43556</v>
      </c>
      <c r="C15" s="75">
        <v>46.026634216308601</v>
      </c>
      <c r="D15" s="75">
        <v>113.294219970703</v>
      </c>
      <c r="E15" s="75">
        <v>45.260509490966797</v>
      </c>
      <c r="F15" s="75">
        <v>272.76998901367199</v>
      </c>
      <c r="G15" s="75">
        <v>19.930437088012699</v>
      </c>
      <c r="H15" s="75">
        <v>97.599494934082003</v>
      </c>
      <c r="I15" s="75">
        <v>113.45174407959</v>
      </c>
      <c r="J15" s="75">
        <v>119.491203308105</v>
      </c>
      <c r="K15" s="75">
        <v>19.2786674499512</v>
      </c>
      <c r="L15" s="75">
        <v>261.39486694335898</v>
      </c>
      <c r="M15" s="75">
        <v>1029.7099609375</v>
      </c>
      <c r="N15" s="75">
        <v>73.736511230468807</v>
      </c>
      <c r="O15" s="75">
        <v>26.360000610351602</v>
      </c>
      <c r="P15" s="75">
        <v>1.46000003814697</v>
      </c>
      <c r="Q15" s="75">
        <v>54.159999847412102</v>
      </c>
      <c r="R15" s="75">
        <v>22.616806030273398</v>
      </c>
      <c r="S15" s="75">
        <v>223.80789184570301</v>
      </c>
      <c r="T15" s="75">
        <v>64.128097534179702</v>
      </c>
      <c r="U15" s="75">
        <v>410.04998779296898</v>
      </c>
      <c r="V15" s="75">
        <v>146.83999633789099</v>
      </c>
      <c r="X15" cm="1">
        <f t="array" ref="X15">+SUMPRODUCT(C15:V15,TRANSPOSE('Final Portfolio'!$E$5:$E$24))</f>
        <v>157.29305482949576</v>
      </c>
    </row>
    <row r="16" spans="1:24">
      <c r="A16" s="75">
        <v>15</v>
      </c>
      <c r="B16" s="76">
        <v>43557</v>
      </c>
      <c r="C16" s="75">
        <v>46.695705413818402</v>
      </c>
      <c r="D16" s="75">
        <v>113.456047058105</v>
      </c>
      <c r="E16" s="75">
        <v>45.439285278320298</v>
      </c>
      <c r="F16" s="75">
        <v>275.58999633789102</v>
      </c>
      <c r="G16" s="75">
        <v>19.989479064941399</v>
      </c>
      <c r="H16" s="75">
        <v>97.154861450195298</v>
      </c>
      <c r="I16" s="75">
        <v>113.256713867188</v>
      </c>
      <c r="J16" s="75">
        <v>119.741203308105</v>
      </c>
      <c r="K16" s="75">
        <v>19.058666229248001</v>
      </c>
      <c r="L16" s="75">
        <v>259.05264282226602</v>
      </c>
      <c r="M16" s="75">
        <v>1041.97998046875</v>
      </c>
      <c r="N16" s="75">
        <v>73.307327270507798</v>
      </c>
      <c r="O16" s="75">
        <v>26.75</v>
      </c>
      <c r="P16" s="75">
        <v>1.4566669464111299</v>
      </c>
      <c r="Q16" s="75">
        <v>53.689998626708999</v>
      </c>
      <c r="R16" s="75">
        <v>21.7919921875</v>
      </c>
      <c r="S16" s="75">
        <v>220.42588806152301</v>
      </c>
      <c r="T16" s="75">
        <v>65.946037292480497</v>
      </c>
      <c r="U16" s="75">
        <v>414.82000732421898</v>
      </c>
      <c r="V16" s="75">
        <v>143.22999572753901</v>
      </c>
      <c r="X16" cm="1">
        <f t="array" ref="X16">+SUMPRODUCT(C16:V16,TRANSPOSE('Final Portfolio'!$E$5:$E$24))</f>
        <v>157.91129730570924</v>
      </c>
    </row>
    <row r="17" spans="1:24">
      <c r="A17" s="75">
        <v>16</v>
      </c>
      <c r="B17" s="76">
        <v>43558</v>
      </c>
      <c r="C17" s="75">
        <v>47.0158081054688</v>
      </c>
      <c r="D17" s="75">
        <v>114.198524475098</v>
      </c>
      <c r="E17" s="75">
        <v>46.834747314453097</v>
      </c>
      <c r="F17" s="75">
        <v>276.63000488281199</v>
      </c>
      <c r="G17" s="75">
        <v>19.930437088012699</v>
      </c>
      <c r="H17" s="75">
        <v>98.037574768066406</v>
      </c>
      <c r="I17" s="75">
        <v>115.2255859375</v>
      </c>
      <c r="J17" s="75">
        <v>117.63933563232401</v>
      </c>
      <c r="K17" s="75">
        <v>19.4540004730225</v>
      </c>
      <c r="L17" s="75">
        <v>260.03570556640602</v>
      </c>
      <c r="M17" s="75">
        <v>1045.53002929688</v>
      </c>
      <c r="N17" s="75">
        <v>73.120719909667997</v>
      </c>
      <c r="O17" s="75">
        <v>29.0200004577637</v>
      </c>
      <c r="P17" s="75">
        <v>1.3766670227050799</v>
      </c>
      <c r="Q17" s="75">
        <v>53.369998931884801</v>
      </c>
      <c r="R17" s="75">
        <v>22.110670089721701</v>
      </c>
      <c r="S17" s="75">
        <v>222.24053955078099</v>
      </c>
      <c r="T17" s="75">
        <v>65.953987121582003</v>
      </c>
      <c r="U17" s="75">
        <v>407</v>
      </c>
      <c r="V17" s="75">
        <v>143.39999389648401</v>
      </c>
      <c r="X17" cm="1">
        <f t="array" ref="X17">+SUMPRODUCT(C17:V17,TRANSPOSE('Final Portfolio'!$E$5:$E$24))</f>
        <v>158.38727024990354</v>
      </c>
    </row>
    <row r="18" spans="1:24">
      <c r="A18" s="75">
        <v>17</v>
      </c>
      <c r="B18" s="76">
        <v>43559</v>
      </c>
      <c r="C18" s="75">
        <v>47.097629547119098</v>
      </c>
      <c r="D18" s="75">
        <v>113.617874145508</v>
      </c>
      <c r="E18" s="75">
        <v>46.745361328125</v>
      </c>
      <c r="F18" s="75">
        <v>270.63000488281199</v>
      </c>
      <c r="G18" s="75">
        <v>19.930437088012699</v>
      </c>
      <c r="H18" s="75">
        <v>99.456405639648395</v>
      </c>
      <c r="I18" s="75">
        <v>115.15127563476599</v>
      </c>
      <c r="J18" s="75">
        <v>116.30598449707</v>
      </c>
      <c r="K18" s="75">
        <v>17.8519992828369</v>
      </c>
      <c r="L18" s="75">
        <v>258.15512084960898</v>
      </c>
      <c r="M18" s="75">
        <v>1040.68994140625</v>
      </c>
      <c r="N18" s="75">
        <v>73.400611877441406</v>
      </c>
      <c r="O18" s="75">
        <v>29.090000152587901</v>
      </c>
      <c r="P18" s="75">
        <v>1.40666699409485</v>
      </c>
      <c r="Q18" s="75">
        <v>53.560001373291001</v>
      </c>
      <c r="R18" s="75">
        <v>22.1669101715088</v>
      </c>
      <c r="S18" s="75">
        <v>224.00030517578099</v>
      </c>
      <c r="T18" s="75">
        <v>65.739639282226605</v>
      </c>
      <c r="U18" s="75">
        <v>406.52999877929699</v>
      </c>
      <c r="V18" s="75">
        <v>145.13000488281199</v>
      </c>
      <c r="X18" cm="1">
        <f t="array" ref="X18">+SUMPRODUCT(C18:V18,TRANSPOSE('Final Portfolio'!$E$5:$E$24))</f>
        <v>157.79280207504516</v>
      </c>
    </row>
    <row r="19" spans="1:24">
      <c r="A19" s="75">
        <v>18</v>
      </c>
      <c r="B19" s="76">
        <v>43560</v>
      </c>
      <c r="C19" s="75">
        <v>47.412918090820298</v>
      </c>
      <c r="D19" s="75">
        <v>114.12237548828099</v>
      </c>
      <c r="E19" s="75">
        <v>47.413291931152301</v>
      </c>
      <c r="F19" s="75">
        <v>272.30999755859398</v>
      </c>
      <c r="G19" s="75">
        <v>19.9979152679443</v>
      </c>
      <c r="H19" s="75">
        <v>99.221015930175795</v>
      </c>
      <c r="I19" s="75">
        <v>115.47632598877</v>
      </c>
      <c r="J19" s="75">
        <v>117.583786010742</v>
      </c>
      <c r="K19" s="75">
        <v>18.3306674957275</v>
      </c>
      <c r="L19" s="75">
        <v>260.10406494140602</v>
      </c>
      <c r="M19" s="75">
        <v>1048.52001953125</v>
      </c>
      <c r="N19" s="75">
        <v>73.055404663085895</v>
      </c>
      <c r="O19" s="75">
        <v>28.9799995422363</v>
      </c>
      <c r="P19" s="75">
        <v>1.39333295822144</v>
      </c>
      <c r="Q19" s="75">
        <v>55.840000152587898</v>
      </c>
      <c r="R19" s="75">
        <v>22.307500839233398</v>
      </c>
      <c r="S19" s="75">
        <v>225.34762573242199</v>
      </c>
      <c r="T19" s="75">
        <v>66.247711181640597</v>
      </c>
      <c r="U19" s="75">
        <v>408.94000244140602</v>
      </c>
      <c r="V19" s="75">
        <v>146.919998168945</v>
      </c>
      <c r="X19" cm="1">
        <f t="array" ref="X19">+SUMPRODUCT(C19:V19,TRANSPOSE('Final Portfolio'!$E$5:$E$24))</f>
        <v>159.08305029377405</v>
      </c>
    </row>
    <row r="20" spans="1:24">
      <c r="A20" s="75">
        <v>19</v>
      </c>
      <c r="B20" s="76">
        <v>43563</v>
      </c>
      <c r="C20" s="75">
        <v>48.159011840820298</v>
      </c>
      <c r="D20" s="75">
        <v>114.160438537598</v>
      </c>
      <c r="E20" s="75">
        <v>47.621868133544901</v>
      </c>
      <c r="F20" s="75">
        <v>275.45001220703102</v>
      </c>
      <c r="G20" s="75">
        <v>20.0738201141357</v>
      </c>
      <c r="H20" s="75">
        <v>99.835647583007798</v>
      </c>
      <c r="I20" s="75">
        <v>115.82925415039099</v>
      </c>
      <c r="J20" s="75">
        <v>117.741180419922</v>
      </c>
      <c r="K20" s="75">
        <v>18.213333129882798</v>
      </c>
      <c r="L20" s="75">
        <v>260.27505493164102</v>
      </c>
      <c r="M20" s="75">
        <v>1052.5400390625</v>
      </c>
      <c r="N20" s="75">
        <v>72.738182067871094</v>
      </c>
      <c r="O20" s="75">
        <v>28.530000686645501</v>
      </c>
      <c r="P20" s="75">
        <v>1.37999999523163</v>
      </c>
      <c r="Q20" s="75">
        <v>56.639999389648402</v>
      </c>
      <c r="R20" s="75">
        <v>22.1669101715088</v>
      </c>
      <c r="S20" s="75">
        <v>225.94340515136699</v>
      </c>
      <c r="T20" s="75">
        <v>66.66845703125</v>
      </c>
      <c r="U20" s="75">
        <v>401.260009765625</v>
      </c>
      <c r="V20" s="75">
        <v>145.02999877929699</v>
      </c>
      <c r="X20" cm="1">
        <f t="array" ref="X20">+SUMPRODUCT(C20:V20,TRANSPOSE('Final Portfolio'!$E$5:$E$24))</f>
        <v>159.68008365668419</v>
      </c>
    </row>
    <row r="21" spans="1:24">
      <c r="A21" s="75">
        <v>20</v>
      </c>
      <c r="B21" s="76">
        <v>43564</v>
      </c>
      <c r="C21" s="75">
        <v>48.014606475830099</v>
      </c>
      <c r="D21" s="75">
        <v>113.54172515869099</v>
      </c>
      <c r="E21" s="75">
        <v>46.993663787841797</v>
      </c>
      <c r="F21" s="75">
        <v>275.79000854492199</v>
      </c>
      <c r="G21" s="75">
        <v>19.921998977661101</v>
      </c>
      <c r="H21" s="75">
        <v>98.501792907714801</v>
      </c>
      <c r="I21" s="75">
        <v>113.423881530762</v>
      </c>
      <c r="J21" s="75">
        <v>117.81526184082</v>
      </c>
      <c r="K21" s="75">
        <v>18.153999328613299</v>
      </c>
      <c r="L21" s="75">
        <v>259.39459228515602</v>
      </c>
      <c r="M21" s="75">
        <v>1040.40002441406</v>
      </c>
      <c r="N21" s="75">
        <v>72.756858825683594</v>
      </c>
      <c r="O21" s="75">
        <v>27.2399997711182</v>
      </c>
      <c r="P21" s="75">
        <v>1.4266669750213601</v>
      </c>
      <c r="Q21" s="75">
        <v>57.880001068115199</v>
      </c>
      <c r="R21" s="75">
        <v>21.463941574096701</v>
      </c>
      <c r="S21" s="75">
        <v>224.4677734375</v>
      </c>
      <c r="T21" s="75">
        <v>65.644363403320298</v>
      </c>
      <c r="U21" s="75">
        <v>395.73001098632801</v>
      </c>
      <c r="V21" s="75">
        <v>145.85000610351599</v>
      </c>
      <c r="X21" cm="1">
        <f t="array" ref="X21">+SUMPRODUCT(C21:V21,TRANSPOSE('Final Portfolio'!$E$5:$E$24))</f>
        <v>158.50023851960353</v>
      </c>
    </row>
    <row r="22" spans="1:24">
      <c r="A22" s="75">
        <v>21</v>
      </c>
      <c r="B22" s="76">
        <v>43565</v>
      </c>
      <c r="C22" s="75">
        <v>48.284156799316399</v>
      </c>
      <c r="D22" s="75">
        <v>114.40794372558599</v>
      </c>
      <c r="E22" s="75">
        <v>47.698837280273402</v>
      </c>
      <c r="F22" s="75">
        <v>276.30999755859398</v>
      </c>
      <c r="G22" s="75">
        <v>19.964174270629901</v>
      </c>
      <c r="H22" s="75">
        <v>98.279487609863295</v>
      </c>
      <c r="I22" s="75">
        <v>114.54761505127</v>
      </c>
      <c r="J22" s="75">
        <v>117.76895904541</v>
      </c>
      <c r="K22" s="75">
        <v>18.403999328613299</v>
      </c>
      <c r="L22" s="75">
        <v>262.86514282226602</v>
      </c>
      <c r="M22" s="75">
        <v>1060.17004394531</v>
      </c>
      <c r="N22" s="75">
        <v>73.335311889648395</v>
      </c>
      <c r="O22" s="75">
        <v>27.829999923706101</v>
      </c>
      <c r="P22" s="75">
        <v>1.47333300113678</v>
      </c>
      <c r="Q22" s="75">
        <v>57.290000915527301</v>
      </c>
      <c r="R22" s="75">
        <v>21.623277664184599</v>
      </c>
      <c r="S22" s="75">
        <v>225.10931396484401</v>
      </c>
      <c r="T22" s="75">
        <v>65.850791931152301</v>
      </c>
      <c r="U22" s="75">
        <v>408.23001098632801</v>
      </c>
      <c r="V22" s="75">
        <v>148.22000122070301</v>
      </c>
      <c r="X22" cm="1">
        <f t="array" ref="X22">+SUMPRODUCT(C22:V22,TRANSPOSE('Final Portfolio'!$E$5:$E$24))</f>
        <v>160.21512298553637</v>
      </c>
    </row>
    <row r="23" spans="1:24">
      <c r="A23" s="75">
        <v>22</v>
      </c>
      <c r="B23" s="76">
        <v>43566</v>
      </c>
      <c r="C23" s="75">
        <v>47.882240295410199</v>
      </c>
      <c r="D23" s="75">
        <v>114.54119873046901</v>
      </c>
      <c r="E23" s="75">
        <v>47.559791564941399</v>
      </c>
      <c r="F23" s="75">
        <v>279.33999633789102</v>
      </c>
      <c r="G23" s="75">
        <v>19.930437088012699</v>
      </c>
      <c r="H23" s="75">
        <v>100.22794342041</v>
      </c>
      <c r="I23" s="75">
        <v>114.148277282715</v>
      </c>
      <c r="J23" s="75">
        <v>115.88005828857401</v>
      </c>
      <c r="K23" s="75">
        <v>17.894666671752901</v>
      </c>
      <c r="L23" s="75">
        <v>264.48934936523398</v>
      </c>
      <c r="M23" s="75">
        <v>1068.56994628906</v>
      </c>
      <c r="N23" s="75">
        <v>74.333663940429702</v>
      </c>
      <c r="O23" s="75">
        <v>27.790000915527301</v>
      </c>
      <c r="P23" s="75">
        <v>1.38333296775818</v>
      </c>
      <c r="Q23" s="75">
        <v>55.130001068115199</v>
      </c>
      <c r="R23" s="75">
        <v>21.529554367065401</v>
      </c>
      <c r="S23" s="75">
        <v>221.10411071777301</v>
      </c>
      <c r="T23" s="75">
        <v>64.914009094238295</v>
      </c>
      <c r="U23" s="75">
        <v>393.48001098632801</v>
      </c>
      <c r="V23" s="75">
        <v>149.94999694824199</v>
      </c>
      <c r="X23" cm="1">
        <f t="array" ref="X23">+SUMPRODUCT(C23:V23,TRANSPOSE('Final Portfolio'!$E$5:$E$24))</f>
        <v>160.16943176244652</v>
      </c>
    </row>
    <row r="24" spans="1:24">
      <c r="A24" s="75">
        <v>23</v>
      </c>
      <c r="B24" s="76">
        <v>43567</v>
      </c>
      <c r="C24" s="75">
        <v>47.862991333007798</v>
      </c>
      <c r="D24" s="75">
        <v>115.13137054443401</v>
      </c>
      <c r="E24" s="75">
        <v>47.179882049560497</v>
      </c>
      <c r="F24" s="75">
        <v>279.10998535156199</v>
      </c>
      <c r="G24" s="75">
        <v>20.040084838867202</v>
      </c>
      <c r="H24" s="75">
        <v>100.522178649902</v>
      </c>
      <c r="I24" s="75">
        <v>114.63120269775401</v>
      </c>
      <c r="J24" s="75">
        <v>113.944877624512</v>
      </c>
      <c r="K24" s="75">
        <v>17.846666336059599</v>
      </c>
      <c r="L24" s="75">
        <v>271.00299072265602</v>
      </c>
      <c r="M24" s="75">
        <v>1060.30004882812</v>
      </c>
      <c r="N24" s="75">
        <v>75.126716613769503</v>
      </c>
      <c r="O24" s="75">
        <v>27.850000381469702</v>
      </c>
      <c r="P24" s="75">
        <v>1.3766670227050799</v>
      </c>
      <c r="Q24" s="75">
        <v>52.919998168945298</v>
      </c>
      <c r="R24" s="75">
        <v>21.876350402831999</v>
      </c>
      <c r="S24" s="75">
        <v>221.75483703613301</v>
      </c>
      <c r="T24" s="75">
        <v>64.978370666503906</v>
      </c>
      <c r="U24" s="75">
        <v>382.94000244140602</v>
      </c>
      <c r="V24" s="75">
        <v>151.61999511718801</v>
      </c>
      <c r="X24" cm="1">
        <f t="array" ref="X24">+SUMPRODUCT(C24:V24,TRANSPOSE('Final Portfolio'!$E$5:$E$24))</f>
        <v>159.22437477299491</v>
      </c>
    </row>
    <row r="25" spans="1:24">
      <c r="A25" s="75">
        <v>24</v>
      </c>
      <c r="B25" s="76">
        <v>43570</v>
      </c>
      <c r="C25" s="75">
        <v>47.949623107910199</v>
      </c>
      <c r="D25" s="75">
        <v>115.226570129395</v>
      </c>
      <c r="E25" s="75">
        <v>45.861408233642599</v>
      </c>
      <c r="F25" s="75">
        <v>278.23001098632801</v>
      </c>
      <c r="G25" s="75">
        <v>20.090690612793001</v>
      </c>
      <c r="H25" s="75">
        <v>99.691787719726605</v>
      </c>
      <c r="I25" s="75">
        <v>113.53532409668</v>
      </c>
      <c r="J25" s="75">
        <v>114.88932800293</v>
      </c>
      <c r="K25" s="75">
        <v>17.7586669921875</v>
      </c>
      <c r="L25" s="75">
        <v>270.46447753906199</v>
      </c>
      <c r="M25" s="75">
        <v>1064.58996582031</v>
      </c>
      <c r="N25" s="75">
        <v>75.210685729980497</v>
      </c>
      <c r="O25" s="75">
        <v>27.329999923706101</v>
      </c>
      <c r="P25" s="75">
        <v>1.31333303451538</v>
      </c>
      <c r="Q25" s="75">
        <v>53.220001220703097</v>
      </c>
      <c r="R25" s="75">
        <v>21.885725021362301</v>
      </c>
      <c r="S25" s="75">
        <v>225.76927185058599</v>
      </c>
      <c r="T25" s="75">
        <v>65.179458618164105</v>
      </c>
      <c r="U25" s="75">
        <v>375.5</v>
      </c>
      <c r="V25" s="75">
        <v>152.44999694824199</v>
      </c>
      <c r="X25" cm="1">
        <f t="array" ref="X25">+SUMPRODUCT(C25:V25,TRANSPOSE('Final Portfolio'!$E$5:$E$24))</f>
        <v>159.69905426771541</v>
      </c>
    </row>
    <row r="26" spans="1:24">
      <c r="A26" s="75">
        <v>25</v>
      </c>
      <c r="B26" s="76">
        <v>43571</v>
      </c>
      <c r="C26" s="75">
        <v>47.954441070556598</v>
      </c>
      <c r="D26" s="75">
        <v>114.96002960205099</v>
      </c>
      <c r="E26" s="75">
        <v>46.732948303222699</v>
      </c>
      <c r="F26" s="75">
        <v>283.39001464843801</v>
      </c>
      <c r="G26" s="75">
        <v>20.1328639984131</v>
      </c>
      <c r="H26" s="75">
        <v>101.23486328125</v>
      </c>
      <c r="I26" s="75">
        <v>115.485633850098</v>
      </c>
      <c r="J26" s="75">
        <v>111.074508666992</v>
      </c>
      <c r="K26" s="75">
        <v>18.224000930786101</v>
      </c>
      <c r="L26" s="75">
        <v>272.25955200195301</v>
      </c>
      <c r="M26" s="75">
        <v>1061.58996582031</v>
      </c>
      <c r="N26" s="75">
        <v>75.481254577636705</v>
      </c>
      <c r="O26" s="75">
        <v>27.930000305175799</v>
      </c>
      <c r="P26" s="75">
        <v>1.29999995231628</v>
      </c>
      <c r="Q26" s="75">
        <v>50.069999694824197</v>
      </c>
      <c r="R26" s="75">
        <v>22.3637371063232</v>
      </c>
      <c r="S26" s="75">
        <v>224.86187744140599</v>
      </c>
      <c r="T26" s="75">
        <v>64.519874572753906</v>
      </c>
      <c r="U26" s="75">
        <v>367.69000244140602</v>
      </c>
      <c r="V26" s="75">
        <v>151.27999877929699</v>
      </c>
      <c r="X26" cm="1">
        <f t="array" ref="X26">+SUMPRODUCT(C26:V26,TRANSPOSE('Final Portfolio'!$E$5:$E$24))</f>
        <v>159.20761829126158</v>
      </c>
    </row>
    <row r="27" spans="1:24">
      <c r="A27" s="75">
        <v>26</v>
      </c>
      <c r="B27" s="76">
        <v>43572</v>
      </c>
      <c r="C27" s="75">
        <v>48.888259887695298</v>
      </c>
      <c r="D27" s="75">
        <v>115.91195678710901</v>
      </c>
      <c r="E27" s="75">
        <v>46.504501342773402</v>
      </c>
      <c r="F27" s="75">
        <v>275.44000244140602</v>
      </c>
      <c r="G27" s="75">
        <v>20.124427795410199</v>
      </c>
      <c r="H27" s="75">
        <v>102.706016540527</v>
      </c>
      <c r="I27" s="75">
        <v>114.900520324707</v>
      </c>
      <c r="J27" s="75">
        <v>107.87078857421901</v>
      </c>
      <c r="K27" s="75">
        <v>18.0820007324219</v>
      </c>
      <c r="L27" s="75">
        <v>273.994873046875</v>
      </c>
      <c r="M27" s="75">
        <v>1051.36999511719</v>
      </c>
      <c r="N27" s="75">
        <v>74.884124755859403</v>
      </c>
      <c r="O27" s="75">
        <v>27.4899997711182</v>
      </c>
      <c r="P27" s="75">
        <v>1.2566670179367101</v>
      </c>
      <c r="Q27" s="75">
        <v>47.009998321533203</v>
      </c>
      <c r="R27" s="75">
        <v>21.998195648193398</v>
      </c>
      <c r="S27" s="75">
        <v>225.06352233886699</v>
      </c>
      <c r="T27" s="75">
        <v>62.726104736328097</v>
      </c>
      <c r="U27" s="75">
        <v>342.97000122070301</v>
      </c>
      <c r="V27" s="75">
        <v>152.72000122070301</v>
      </c>
      <c r="X27" cm="1">
        <f t="array" ref="X27">+SUMPRODUCT(C27:V27,TRANSPOSE('Final Portfolio'!$E$5:$E$24))</f>
        <v>157.33396334007628</v>
      </c>
    </row>
    <row r="28" spans="1:24">
      <c r="A28" s="75">
        <v>27</v>
      </c>
      <c r="B28" s="76">
        <v>43573</v>
      </c>
      <c r="C28" s="75">
        <v>49.0639457702637</v>
      </c>
      <c r="D28" s="75">
        <v>117.43496704101599</v>
      </c>
      <c r="E28" s="75">
        <v>46.258693695068402</v>
      </c>
      <c r="F28" s="75">
        <v>275.45999145507801</v>
      </c>
      <c r="G28" s="75">
        <v>20.638919830322301</v>
      </c>
      <c r="H28" s="75">
        <v>101.496383666992</v>
      </c>
      <c r="I28" s="75">
        <v>115.346321105957</v>
      </c>
      <c r="J28" s="75">
        <v>106.667068481445</v>
      </c>
      <c r="K28" s="75">
        <v>18.217332839965799</v>
      </c>
      <c r="L28" s="75">
        <v>272.36215209960898</v>
      </c>
      <c r="M28" s="75">
        <v>1045.05004882812</v>
      </c>
      <c r="N28" s="75">
        <v>75.033401489257798</v>
      </c>
      <c r="O28" s="75">
        <v>27.680000305175799</v>
      </c>
      <c r="P28" s="75">
        <v>1.2566670179367101</v>
      </c>
      <c r="Q28" s="75">
        <v>48.200000762939503</v>
      </c>
      <c r="R28" s="75">
        <v>22.2700099945068</v>
      </c>
      <c r="S28" s="75">
        <v>225.29264831543</v>
      </c>
      <c r="T28" s="75">
        <v>62.396293640136697</v>
      </c>
      <c r="U28" s="75">
        <v>333.33999633789102</v>
      </c>
      <c r="V28" s="75">
        <v>153.39999389648401</v>
      </c>
      <c r="X28" cm="1">
        <f t="array" ref="X28">+SUMPRODUCT(C28:V28,TRANSPOSE('Final Portfolio'!$E$5:$E$24))</f>
        <v>156.74721881371519</v>
      </c>
    </row>
    <row r="29" spans="1:24">
      <c r="A29" s="75">
        <v>28</v>
      </c>
      <c r="B29" s="76">
        <v>43577</v>
      </c>
      <c r="C29" s="75">
        <v>49.225196838378899</v>
      </c>
      <c r="D29" s="75">
        <v>117.806205749512</v>
      </c>
      <c r="E29" s="75">
        <v>46.797500610351598</v>
      </c>
      <c r="F29" s="75">
        <v>280.25</v>
      </c>
      <c r="G29" s="75">
        <v>20.352155685424801</v>
      </c>
      <c r="H29" s="75">
        <v>101.91485595703099</v>
      </c>
      <c r="I29" s="75">
        <v>114.296867370605</v>
      </c>
      <c r="J29" s="75">
        <v>106.91708374023401</v>
      </c>
      <c r="K29" s="75">
        <v>17.516666412353501</v>
      </c>
      <c r="L29" s="75">
        <v>269.26770019531199</v>
      </c>
      <c r="M29" s="75">
        <v>1035.19995117188</v>
      </c>
      <c r="N29" s="75">
        <v>74.809486389160199</v>
      </c>
      <c r="O29" s="75">
        <v>28.180000305175799</v>
      </c>
      <c r="P29" s="75">
        <v>1.2400000095367401</v>
      </c>
      <c r="Q29" s="75">
        <v>48.080001831054702</v>
      </c>
      <c r="R29" s="75">
        <v>21.951328277587901</v>
      </c>
      <c r="S29" s="75">
        <v>223.102127075195</v>
      </c>
      <c r="T29" s="75">
        <v>62.862823486328097</v>
      </c>
      <c r="U29" s="75">
        <v>334.02999877929699</v>
      </c>
      <c r="V29" s="75">
        <v>149.86999511718801</v>
      </c>
      <c r="X29" cm="1">
        <f t="array" ref="X29">+SUMPRODUCT(C29:V29,TRANSPOSE('Final Portfolio'!$E$5:$E$24))</f>
        <v>156.05560288546519</v>
      </c>
    </row>
    <row r="30" spans="1:24">
      <c r="A30" s="75">
        <v>29</v>
      </c>
      <c r="B30" s="76">
        <v>43578</v>
      </c>
      <c r="C30" s="75">
        <v>49.935195922851598</v>
      </c>
      <c r="D30" s="75">
        <v>119.405380249023</v>
      </c>
      <c r="E30" s="75">
        <v>47.3437690734863</v>
      </c>
      <c r="F30" s="75">
        <v>283.75</v>
      </c>
      <c r="G30" s="75">
        <v>20.402765274047901</v>
      </c>
      <c r="H30" s="75">
        <v>101.228324890137</v>
      </c>
      <c r="I30" s="75">
        <v>114.38043975830099</v>
      </c>
      <c r="J30" s="75">
        <v>108.78744506835901</v>
      </c>
      <c r="K30" s="75">
        <v>17.5933322906494</v>
      </c>
      <c r="L30" s="75">
        <v>269.81484985351602</v>
      </c>
      <c r="M30" s="75">
        <v>1047.76000976562</v>
      </c>
      <c r="N30" s="75">
        <v>76.115699768066406</v>
      </c>
      <c r="O30" s="75">
        <v>27.969999313354499</v>
      </c>
      <c r="P30" s="75">
        <v>1.3066669702529901</v>
      </c>
      <c r="Q30" s="75">
        <v>50.310001373291001</v>
      </c>
      <c r="R30" s="75">
        <v>22.288755416870099</v>
      </c>
      <c r="S30" s="75">
        <v>225.08189392089801</v>
      </c>
      <c r="T30" s="75">
        <v>63.273075103759801</v>
      </c>
      <c r="U30" s="75">
        <v>344.14001464843801</v>
      </c>
      <c r="V30" s="75">
        <v>151.97000122070301</v>
      </c>
      <c r="X30" cm="1">
        <f t="array" ref="X30">+SUMPRODUCT(C30:V30,TRANSPOSE('Final Portfolio'!$E$5:$E$24))</f>
        <v>157.90591100572198</v>
      </c>
    </row>
    <row r="31" spans="1:24">
      <c r="A31" s="75">
        <v>30</v>
      </c>
      <c r="B31" s="76">
        <v>43579</v>
      </c>
      <c r="C31" s="75">
        <v>49.8581733703613</v>
      </c>
      <c r="D31" s="75">
        <v>118.996063232422</v>
      </c>
      <c r="E31" s="75">
        <v>47.467926025390597</v>
      </c>
      <c r="F31" s="75">
        <v>283</v>
      </c>
      <c r="G31" s="75">
        <v>20.487106323242202</v>
      </c>
      <c r="H31" s="75">
        <v>103.922172546387</v>
      </c>
      <c r="I31" s="75">
        <v>116.68367767334</v>
      </c>
      <c r="J31" s="75">
        <v>109.25968170166</v>
      </c>
      <c r="K31" s="75">
        <v>17.2439994812012</v>
      </c>
      <c r="L31" s="75">
        <v>268.69497680664102</v>
      </c>
      <c r="M31" s="75">
        <v>1042.59997558594</v>
      </c>
      <c r="N31" s="75">
        <v>76.563560485839801</v>
      </c>
      <c r="O31" s="75">
        <v>28.459999084472699</v>
      </c>
      <c r="P31" s="75">
        <v>1.2933330535888701</v>
      </c>
      <c r="Q31" s="75">
        <v>50.200000762939503</v>
      </c>
      <c r="R31" s="75">
        <v>22.335618972778299</v>
      </c>
      <c r="S31" s="75">
        <v>227.26319885253901</v>
      </c>
      <c r="T31" s="75">
        <v>63.281120300292997</v>
      </c>
      <c r="U31" s="75">
        <v>340.45999145507801</v>
      </c>
      <c r="V31" s="75">
        <v>154.75</v>
      </c>
      <c r="X31" cm="1">
        <f t="array" ref="X31">+SUMPRODUCT(C31:V31,TRANSPOSE('Final Portfolio'!$E$5:$E$24))</f>
        <v>158.02786861327701</v>
      </c>
    </row>
    <row r="32" spans="1:24">
      <c r="A32" s="75">
        <v>31</v>
      </c>
      <c r="B32" s="76">
        <v>43580</v>
      </c>
      <c r="C32" s="75">
        <v>49.4057006835938</v>
      </c>
      <c r="D32" s="75">
        <v>122.936904907227</v>
      </c>
      <c r="E32" s="75">
        <v>46.41015625</v>
      </c>
      <c r="F32" s="75">
        <v>280.5</v>
      </c>
      <c r="G32" s="75">
        <v>20.495538711547901</v>
      </c>
      <c r="H32" s="75">
        <v>99.547950744628906</v>
      </c>
      <c r="I32" s="75">
        <v>116.47006988525401</v>
      </c>
      <c r="J32" s="75">
        <v>109.472648620605</v>
      </c>
      <c r="K32" s="75">
        <v>16.5086669921875</v>
      </c>
      <c r="L32" s="75">
        <v>266.54940795898398</v>
      </c>
      <c r="M32" s="75">
        <v>1042.34997558594</v>
      </c>
      <c r="N32" s="75">
        <v>77.244667053222699</v>
      </c>
      <c r="O32" s="75">
        <v>27.659999847412099</v>
      </c>
      <c r="P32" s="75">
        <v>1.2599999904632599</v>
      </c>
      <c r="Q32" s="75">
        <v>50.2299995422363</v>
      </c>
      <c r="R32" s="75">
        <v>22.598060607910199</v>
      </c>
      <c r="S32" s="75">
        <v>225.10015869140599</v>
      </c>
      <c r="T32" s="75">
        <v>63.820068359375</v>
      </c>
      <c r="U32" s="75">
        <v>349.989990234375</v>
      </c>
      <c r="V32" s="75">
        <v>154.60000610351599</v>
      </c>
      <c r="X32" cm="1">
        <f t="array" ref="X32">+SUMPRODUCT(C32:V32,TRANSPOSE('Final Portfolio'!$E$5:$E$24))</f>
        <v>157.19517981051709</v>
      </c>
    </row>
    <row r="33" spans="1:24">
      <c r="A33" s="75">
        <v>32</v>
      </c>
      <c r="B33" s="76">
        <v>43581</v>
      </c>
      <c r="C33" s="75">
        <v>49.169841766357401</v>
      </c>
      <c r="D33" s="75">
        <v>123.641304016113</v>
      </c>
      <c r="E33" s="75">
        <v>44.220127105712898</v>
      </c>
      <c r="F33" s="75">
        <v>283.67999267578102</v>
      </c>
      <c r="G33" s="75">
        <v>20.3943271636963</v>
      </c>
      <c r="H33" s="75">
        <v>100.60716247558599</v>
      </c>
      <c r="I33" s="75">
        <v>116.822959899902</v>
      </c>
      <c r="J33" s="75">
        <v>110.991172790527</v>
      </c>
      <c r="K33" s="75">
        <v>15.6759996414185</v>
      </c>
      <c r="L33" s="75">
        <v>265.34414672851602</v>
      </c>
      <c r="M33" s="75">
        <v>1033.55004882812</v>
      </c>
      <c r="N33" s="75">
        <v>77.580558776855497</v>
      </c>
      <c r="O33" s="75">
        <v>27.879999160766602</v>
      </c>
      <c r="P33" s="75">
        <v>1.26666700839996</v>
      </c>
      <c r="Q33" s="75">
        <v>52.630001068115199</v>
      </c>
      <c r="R33" s="75">
        <v>23.019838333129901</v>
      </c>
      <c r="S33" s="75">
        <v>223.46878051757801</v>
      </c>
      <c r="T33" s="75">
        <v>64.109634399414105</v>
      </c>
      <c r="U33" s="75">
        <v>343.66000366210898</v>
      </c>
      <c r="V33" s="75">
        <v>155.169998168945</v>
      </c>
      <c r="X33" cm="1">
        <f t="array" ref="X33">+SUMPRODUCT(C33:V33,TRANSPOSE('Final Portfolio'!$E$5:$E$24))</f>
        <v>156.73989403220671</v>
      </c>
    </row>
    <row r="34" spans="1:24">
      <c r="A34" s="75">
        <v>33</v>
      </c>
      <c r="B34" s="76">
        <v>43584</v>
      </c>
      <c r="C34" s="75">
        <v>49.244461059570298</v>
      </c>
      <c r="D34" s="75">
        <v>123.52708435058599</v>
      </c>
      <c r="E34" s="75">
        <v>44.528022766113303</v>
      </c>
      <c r="F34" s="75">
        <v>279.80999755859398</v>
      </c>
      <c r="G34" s="75">
        <v>20.596754074096701</v>
      </c>
      <c r="H34" s="75">
        <v>97.939468383789105</v>
      </c>
      <c r="I34" s="75">
        <v>117.064453125</v>
      </c>
      <c r="J34" s="75">
        <v>110.741165161133</v>
      </c>
      <c r="K34" s="75">
        <v>16.097999572753899</v>
      </c>
      <c r="L34" s="75">
        <v>267.31875610351602</v>
      </c>
      <c r="M34" s="75">
        <v>1022.5</v>
      </c>
      <c r="N34" s="75">
        <v>77.393928527832003</v>
      </c>
      <c r="O34" s="75">
        <v>27.690000534057599</v>
      </c>
      <c r="P34" s="75">
        <v>1.34333300590515</v>
      </c>
      <c r="Q34" s="75">
        <v>52.259998321533203</v>
      </c>
      <c r="R34" s="75">
        <v>23.254163742065401</v>
      </c>
      <c r="S34" s="75">
        <v>223.89035034179699</v>
      </c>
      <c r="T34" s="75">
        <v>64.592269897460895</v>
      </c>
      <c r="U34" s="75">
        <v>344.14999389648398</v>
      </c>
      <c r="V34" s="75">
        <v>157.63000488281199</v>
      </c>
      <c r="X34" cm="1">
        <f t="array" ref="X34">+SUMPRODUCT(C34:V34,TRANSPOSE('Final Portfolio'!$E$5:$E$24))</f>
        <v>155.61653882075811</v>
      </c>
    </row>
    <row r="35" spans="1:24">
      <c r="A35" s="75">
        <v>34</v>
      </c>
      <c r="B35" s="76">
        <v>43585</v>
      </c>
      <c r="C35" s="75">
        <v>48.296192169189503</v>
      </c>
      <c r="D35" s="75">
        <v>124.31715393066401</v>
      </c>
      <c r="E35" s="75">
        <v>44.942680358886697</v>
      </c>
      <c r="F35" s="75">
        <v>279.75</v>
      </c>
      <c r="G35" s="75">
        <v>20.6220588684082</v>
      </c>
      <c r="H35" s="75">
        <v>97.606025695800795</v>
      </c>
      <c r="I35" s="75">
        <v>118.39250946044901</v>
      </c>
      <c r="J35" s="75">
        <v>108.370765686035</v>
      </c>
      <c r="K35" s="75">
        <v>15.912667274475099</v>
      </c>
      <c r="L35" s="75">
        <v>272.17410278320301</v>
      </c>
      <c r="M35" s="75">
        <v>1028.31005859375</v>
      </c>
      <c r="N35" s="75">
        <v>78.019081115722699</v>
      </c>
      <c r="O35" s="75">
        <v>27.629999160766602</v>
      </c>
      <c r="P35" s="75">
        <v>1.37999999523163</v>
      </c>
      <c r="Q35" s="75">
        <v>51.560001373291001</v>
      </c>
      <c r="R35" s="75">
        <v>22.916740417480501</v>
      </c>
      <c r="S35" s="75">
        <v>225.03604125976599</v>
      </c>
      <c r="T35" s="75">
        <v>63.860256195068402</v>
      </c>
      <c r="U35" s="75">
        <v>343.14001464843801</v>
      </c>
      <c r="V35" s="75">
        <v>158.21000671386699</v>
      </c>
      <c r="X35" cm="1">
        <f t="array" ref="X35">+SUMPRODUCT(C35:V35,TRANSPOSE('Final Portfolio'!$E$5:$E$24))</f>
        <v>155.88013752215639</v>
      </c>
    </row>
    <row r="36" spans="1:24">
      <c r="A36" s="75">
        <v>35</v>
      </c>
      <c r="B36" s="76">
        <v>43586</v>
      </c>
      <c r="C36" s="75">
        <v>50.666839599609403</v>
      </c>
      <c r="D36" s="75">
        <v>121.727973937988</v>
      </c>
      <c r="E36" s="75">
        <v>44.811080932617202</v>
      </c>
      <c r="F36" s="75">
        <v>270.89999389648398</v>
      </c>
      <c r="G36" s="75">
        <v>20.8329162597656</v>
      </c>
      <c r="H36" s="75">
        <v>97.396797180175795</v>
      </c>
      <c r="I36" s="75">
        <v>116.98085784912099</v>
      </c>
      <c r="J36" s="75">
        <v>109.42633056640599</v>
      </c>
      <c r="K36" s="75">
        <v>15.6006669998169</v>
      </c>
      <c r="L36" s="75">
        <v>272.60159301757801</v>
      </c>
      <c r="M36" s="75">
        <v>1023.90002441406</v>
      </c>
      <c r="N36" s="75">
        <v>76.806159973144503</v>
      </c>
      <c r="O36" s="75">
        <v>26.809999465942401</v>
      </c>
      <c r="P36" s="75">
        <v>1.37999999523163</v>
      </c>
      <c r="Q36" s="75">
        <v>49.7299995422363</v>
      </c>
      <c r="R36" s="75">
        <v>23.0948276519775</v>
      </c>
      <c r="S36" s="75">
        <v>221.424880981445</v>
      </c>
      <c r="T36" s="75">
        <v>63.458084106445298</v>
      </c>
      <c r="U36" s="75">
        <v>340.79000854492199</v>
      </c>
      <c r="V36" s="75">
        <v>156.55999755859401</v>
      </c>
      <c r="X36" cm="1">
        <f t="array" ref="X36">+SUMPRODUCT(C36:V36,TRANSPOSE('Final Portfolio'!$E$5:$E$24))</f>
        <v>154.54913589056707</v>
      </c>
    </row>
    <row r="37" spans="1:24">
      <c r="A37" s="75">
        <v>36</v>
      </c>
      <c r="B37" s="76">
        <v>43587</v>
      </c>
      <c r="C37" s="75">
        <v>50.337116241455099</v>
      </c>
      <c r="D37" s="75">
        <v>120.13832855224599</v>
      </c>
      <c r="E37" s="75">
        <v>45.486480712890597</v>
      </c>
      <c r="F37" s="75">
        <v>272.5</v>
      </c>
      <c r="G37" s="75">
        <v>20.647352218627901</v>
      </c>
      <c r="H37" s="75">
        <v>98.109489440917997</v>
      </c>
      <c r="I37" s="75">
        <v>119.03330230712901</v>
      </c>
      <c r="J37" s="75">
        <v>109.68560791015599</v>
      </c>
      <c r="K37" s="75">
        <v>16.273332595825199</v>
      </c>
      <c r="L37" s="75">
        <v>269.96871948242199</v>
      </c>
      <c r="M37" s="75">
        <v>1038.31005859375</v>
      </c>
      <c r="N37" s="75">
        <v>77.337966918945298</v>
      </c>
      <c r="O37" s="75">
        <v>28.290000915527301</v>
      </c>
      <c r="P37" s="75">
        <v>1.3899999856948899</v>
      </c>
      <c r="Q37" s="75">
        <v>51.619998931884801</v>
      </c>
      <c r="R37" s="75">
        <v>22.701164245605501</v>
      </c>
      <c r="S37" s="75">
        <v>222.43305969238301</v>
      </c>
      <c r="T37" s="75">
        <v>63.120231628417997</v>
      </c>
      <c r="U37" s="75">
        <v>335.41000366210898</v>
      </c>
      <c r="V37" s="75">
        <v>158.22000122070301</v>
      </c>
      <c r="X37" cm="1">
        <f t="array" ref="X37">+SUMPRODUCT(C37:V37,TRANSPOSE('Final Portfolio'!$E$5:$E$24))</f>
        <v>156.08582508978512</v>
      </c>
    </row>
    <row r="38" spans="1:24">
      <c r="A38" s="75">
        <v>37</v>
      </c>
      <c r="B38" s="76">
        <v>43588</v>
      </c>
      <c r="C38" s="75">
        <v>50.962879180908203</v>
      </c>
      <c r="D38" s="75">
        <v>122.69890594482401</v>
      </c>
      <c r="E38" s="75">
        <v>45.441776275634801</v>
      </c>
      <c r="F38" s="75">
        <v>280.25</v>
      </c>
      <c r="G38" s="75">
        <v>21.0859470367432</v>
      </c>
      <c r="H38" s="75">
        <v>100.22794342041</v>
      </c>
      <c r="I38" s="75">
        <v>119.311935424805</v>
      </c>
      <c r="J38" s="75">
        <v>108.250411987305</v>
      </c>
      <c r="K38" s="75">
        <v>17.002000808715799</v>
      </c>
      <c r="L38" s="75">
        <v>269.87463378906199</v>
      </c>
      <c r="M38" s="75">
        <v>1033.38000488281</v>
      </c>
      <c r="N38" s="75">
        <v>77.561882019042997</v>
      </c>
      <c r="O38" s="75">
        <v>28.219999313354499</v>
      </c>
      <c r="P38" s="75">
        <v>1.4166669845581099</v>
      </c>
      <c r="Q38" s="75">
        <v>52.590000152587898</v>
      </c>
      <c r="R38" s="75">
        <v>23.122938156127901</v>
      </c>
      <c r="S38" s="75">
        <v>224.20195007324199</v>
      </c>
      <c r="T38" s="75">
        <v>63.313278198242202</v>
      </c>
      <c r="U38" s="75">
        <v>336.89001464843801</v>
      </c>
      <c r="V38" s="75">
        <v>158.89999389648401</v>
      </c>
      <c r="X38" cm="1">
        <f t="array" ref="X38">+SUMPRODUCT(C38:V38,TRANSPOSE('Final Portfolio'!$E$5:$E$24))</f>
        <v>156.65502477745559</v>
      </c>
    </row>
    <row r="39" spans="1:24">
      <c r="A39" s="75">
        <v>38</v>
      </c>
      <c r="B39" s="76">
        <v>43591</v>
      </c>
      <c r="C39" s="75">
        <v>50.175861358642599</v>
      </c>
      <c r="D39" s="75">
        <v>121.985000610352</v>
      </c>
      <c r="E39" s="75">
        <v>44.657131195068402</v>
      </c>
      <c r="F39" s="75">
        <v>284.47000122070301</v>
      </c>
      <c r="G39" s="75">
        <v>21.263067245483398</v>
      </c>
      <c r="H39" s="75">
        <v>100.49602508544901</v>
      </c>
      <c r="I39" s="75">
        <v>115.727081298828</v>
      </c>
      <c r="J39" s="75">
        <v>108.00967407226599</v>
      </c>
      <c r="K39" s="75">
        <v>17.022666931152301</v>
      </c>
      <c r="L39" s="75">
        <v>266.335693359375</v>
      </c>
      <c r="M39" s="75">
        <v>1030.64001464844</v>
      </c>
      <c r="N39" s="75">
        <v>77.963081359863295</v>
      </c>
      <c r="O39" s="75">
        <v>27.420000076293899</v>
      </c>
      <c r="P39" s="75">
        <v>1.4033329486846899</v>
      </c>
      <c r="Q39" s="75">
        <v>56.040000915527301</v>
      </c>
      <c r="R39" s="75">
        <v>22.644926071166999</v>
      </c>
      <c r="S39" s="75">
        <v>223.84452819824199</v>
      </c>
      <c r="T39" s="75">
        <v>63.755710601806598</v>
      </c>
      <c r="U39" s="75">
        <v>344.23001098632801</v>
      </c>
      <c r="V39" s="75">
        <v>157.71000671386699</v>
      </c>
      <c r="X39" cm="1">
        <f t="array" ref="X39">+SUMPRODUCT(C39:V39,TRANSPOSE('Final Portfolio'!$E$5:$E$24))</f>
        <v>156.90956148230097</v>
      </c>
    </row>
    <row r="40" spans="1:24">
      <c r="A40" s="75">
        <v>39</v>
      </c>
      <c r="B40" s="76">
        <v>43592</v>
      </c>
      <c r="C40" s="75">
        <v>48.823272705078097</v>
      </c>
      <c r="D40" s="75">
        <v>119.48152923584</v>
      </c>
      <c r="E40" s="75">
        <v>42.983577728271499</v>
      </c>
      <c r="F40" s="75">
        <v>278.92001342773398</v>
      </c>
      <c r="G40" s="75">
        <v>21.263067245483398</v>
      </c>
      <c r="H40" s="75">
        <v>96.592567443847699</v>
      </c>
      <c r="I40" s="75">
        <v>108.622436523438</v>
      </c>
      <c r="J40" s="75">
        <v>106.42633056640599</v>
      </c>
      <c r="K40" s="75">
        <v>16.470666885376001</v>
      </c>
      <c r="L40" s="75">
        <v>262.67712402343801</v>
      </c>
      <c r="M40" s="75">
        <v>1015.35998535156</v>
      </c>
      <c r="N40" s="75">
        <v>76.750175476074205</v>
      </c>
      <c r="O40" s="75">
        <v>26.659999847412099</v>
      </c>
      <c r="P40" s="75">
        <v>1.40666699409485</v>
      </c>
      <c r="Q40" s="75">
        <v>55.849998474121101</v>
      </c>
      <c r="R40" s="75">
        <v>22.4106044769287</v>
      </c>
      <c r="S40" s="75">
        <v>220.132568359375</v>
      </c>
      <c r="T40" s="75">
        <v>62.701953887939503</v>
      </c>
      <c r="U40" s="75">
        <v>322.39999389648398</v>
      </c>
      <c r="V40" s="75">
        <v>151.55000305175801</v>
      </c>
      <c r="X40" cm="1">
        <f t="array" ref="X40">+SUMPRODUCT(C40:V40,TRANSPOSE('Final Portfolio'!$E$5:$E$24))</f>
        <v>153.93370320843178</v>
      </c>
    </row>
    <row r="41" spans="1:24">
      <c r="A41" s="75">
        <v>40</v>
      </c>
      <c r="B41" s="76">
        <v>43593</v>
      </c>
      <c r="C41" s="75">
        <v>48.832901000976598</v>
      </c>
      <c r="D41" s="75">
        <v>119.47201538085901</v>
      </c>
      <c r="E41" s="75">
        <v>43.184707641601598</v>
      </c>
      <c r="F41" s="75">
        <v>283.11999511718801</v>
      </c>
      <c r="G41" s="75">
        <v>21.2715034484863</v>
      </c>
      <c r="H41" s="75">
        <v>95.199874877929702</v>
      </c>
      <c r="I41" s="75">
        <v>106.38421630859401</v>
      </c>
      <c r="J41" s="75">
        <v>107.63930511474599</v>
      </c>
      <c r="K41" s="75">
        <v>16.322666168212901</v>
      </c>
      <c r="L41" s="75">
        <v>259.34338378906199</v>
      </c>
      <c r="M41" s="75">
        <v>1005.59997558594</v>
      </c>
      <c r="N41" s="75">
        <v>77.151374816894503</v>
      </c>
      <c r="O41" s="75">
        <v>27.090000152587901</v>
      </c>
      <c r="P41" s="75">
        <v>1.53999996185303</v>
      </c>
      <c r="Q41" s="75">
        <v>56.619998931884801</v>
      </c>
      <c r="R41" s="75">
        <v>22.2700099945068</v>
      </c>
      <c r="S41" s="75">
        <v>221.19573974609401</v>
      </c>
      <c r="T41" s="75">
        <v>62.734130859375</v>
      </c>
      <c r="U41" s="75">
        <v>329</v>
      </c>
      <c r="V41" s="75">
        <v>150.61999511718801</v>
      </c>
      <c r="X41" cm="1">
        <f t="array" ref="X41">+SUMPRODUCT(C41:V41,TRANSPOSE('Final Portfolio'!$E$5:$E$24))</f>
        <v>153.66807369507791</v>
      </c>
    </row>
    <row r="42" spans="1:24">
      <c r="A42" s="75">
        <v>41</v>
      </c>
      <c r="B42" s="76">
        <v>43594</v>
      </c>
      <c r="C42" s="75">
        <v>48.308235168457003</v>
      </c>
      <c r="D42" s="75">
        <v>119.46248626709</v>
      </c>
      <c r="E42" s="75">
        <v>42.258533477783203</v>
      </c>
      <c r="F42" s="75">
        <v>287.20999145507801</v>
      </c>
      <c r="G42" s="75">
        <v>21.448623657226602</v>
      </c>
      <c r="H42" s="75">
        <v>95.592201232910199</v>
      </c>
      <c r="I42" s="75">
        <v>105.99416351318401</v>
      </c>
      <c r="J42" s="75">
        <v>107.22264099121099</v>
      </c>
      <c r="K42" s="75">
        <v>16.131999969482401</v>
      </c>
      <c r="L42" s="75">
        <v>259.916015625</v>
      </c>
      <c r="M42" s="75">
        <v>1004.47998046875</v>
      </c>
      <c r="N42" s="75">
        <v>76.712844848632798</v>
      </c>
      <c r="O42" s="75">
        <v>27.209999084472699</v>
      </c>
      <c r="P42" s="75">
        <v>1.48666703701019</v>
      </c>
      <c r="Q42" s="75">
        <v>54.740001678466797</v>
      </c>
      <c r="R42" s="75">
        <v>22.419977188110401</v>
      </c>
      <c r="S42" s="75">
        <v>223.75061035156199</v>
      </c>
      <c r="T42" s="75">
        <v>62.6697807312012</v>
      </c>
      <c r="U42" s="75">
        <v>324.17001342773398</v>
      </c>
      <c r="V42" s="75">
        <v>148.88999938964801</v>
      </c>
      <c r="X42" cm="1">
        <f t="array" ref="X42">+SUMPRODUCT(C42:V42,TRANSPOSE('Final Portfolio'!$E$5:$E$24))</f>
        <v>153.70589650204562</v>
      </c>
    </row>
    <row r="43" spans="1:24">
      <c r="A43" s="75">
        <v>42</v>
      </c>
      <c r="B43" s="76">
        <v>43595</v>
      </c>
      <c r="C43" s="75">
        <v>47.638992309570298</v>
      </c>
      <c r="D43" s="75">
        <v>121.01406860351599</v>
      </c>
      <c r="E43" s="75">
        <v>41.918376922607401</v>
      </c>
      <c r="F43" s="75">
        <v>287.32998657226602</v>
      </c>
      <c r="G43" s="75">
        <v>21.760696411132798</v>
      </c>
      <c r="H43" s="75">
        <v>95.709892272949205</v>
      </c>
      <c r="I43" s="75">
        <v>105.89200592041</v>
      </c>
      <c r="J43" s="75">
        <v>107.611526489258</v>
      </c>
      <c r="K43" s="75">
        <v>15.968000411987299</v>
      </c>
      <c r="L43" s="75">
        <v>259.83056640625</v>
      </c>
      <c r="M43" s="75">
        <v>1000.59002685547</v>
      </c>
      <c r="N43" s="75">
        <v>77.879119873046903</v>
      </c>
      <c r="O43" s="75">
        <v>27.959999084472699</v>
      </c>
      <c r="P43" s="75">
        <v>1.52333295345306</v>
      </c>
      <c r="Q43" s="75">
        <v>55.049999237060497</v>
      </c>
      <c r="R43" s="75">
        <v>22.754461288452099</v>
      </c>
      <c r="S43" s="75">
        <v>227.01307678222699</v>
      </c>
      <c r="T43" s="75">
        <v>62.299770355224602</v>
      </c>
      <c r="U43" s="75">
        <v>312.85998535156199</v>
      </c>
      <c r="V43" s="75">
        <v>146.11999511718801</v>
      </c>
      <c r="X43" cm="1">
        <f t="array" ref="X43">+SUMPRODUCT(C43:V43,TRANSPOSE('Final Portfolio'!$E$5:$E$24))</f>
        <v>153.72014669836469</v>
      </c>
    </row>
    <row r="44" spans="1:24">
      <c r="A44" s="75">
        <v>43</v>
      </c>
      <c r="B44" s="76">
        <v>43598</v>
      </c>
      <c r="C44" s="75">
        <v>44.870235443115199</v>
      </c>
      <c r="D44" s="75">
        <v>117.415908813477</v>
      </c>
      <c r="E44" s="75">
        <v>39.343471527099602</v>
      </c>
      <c r="F44" s="75">
        <v>273.07000732421898</v>
      </c>
      <c r="G44" s="75">
        <v>21.355850219726602</v>
      </c>
      <c r="H44" s="75">
        <v>92.754493713378906</v>
      </c>
      <c r="I44" s="75">
        <v>101.071983337402</v>
      </c>
      <c r="J44" s="75">
        <v>105.898551940918</v>
      </c>
      <c r="K44" s="75">
        <v>15.133999824523899</v>
      </c>
      <c r="L44" s="75">
        <v>250.78662109375</v>
      </c>
      <c r="M44" s="75">
        <v>982.55999755859398</v>
      </c>
      <c r="N44" s="75">
        <v>76.460914611816406</v>
      </c>
      <c r="O44" s="75">
        <v>26.2399997711182</v>
      </c>
      <c r="P44" s="75">
        <v>1.48333299160004</v>
      </c>
      <c r="Q44" s="75">
        <v>54.900001525878899</v>
      </c>
      <c r="R44" s="75">
        <v>21.9441623687744</v>
      </c>
      <c r="S44" s="75">
        <v>222.32614135742199</v>
      </c>
      <c r="T44" s="75">
        <v>61.833229064941399</v>
      </c>
      <c r="U44" s="75">
        <v>305.14999389648398</v>
      </c>
      <c r="V44" s="75">
        <v>138.35000610351599</v>
      </c>
      <c r="X44" cm="1">
        <f t="array" ref="X44">+SUMPRODUCT(C44:V44,TRANSPOSE('Final Portfolio'!$E$5:$E$24))</f>
        <v>149.976659531172</v>
      </c>
    </row>
    <row r="45" spans="1:24">
      <c r="A45" s="75">
        <v>44</v>
      </c>
      <c r="B45" s="76">
        <v>43599</v>
      </c>
      <c r="C45" s="75">
        <v>45.580554962158203</v>
      </c>
      <c r="D45" s="75">
        <v>118.729530334473</v>
      </c>
      <c r="E45" s="75">
        <v>40.234870910644503</v>
      </c>
      <c r="F45" s="75">
        <v>282.35998535156199</v>
      </c>
      <c r="G45" s="75">
        <v>21.465492248535199</v>
      </c>
      <c r="H45" s="75">
        <v>94.343315124511705</v>
      </c>
      <c r="I45" s="75">
        <v>102.465370178223</v>
      </c>
      <c r="J45" s="75">
        <v>106.42633056640599</v>
      </c>
      <c r="K45" s="75">
        <v>15.487333297729499</v>
      </c>
      <c r="L45" s="75">
        <v>258.15512084960898</v>
      </c>
      <c r="M45" s="75">
        <v>989.79998779296898</v>
      </c>
      <c r="N45" s="75">
        <v>76.955436706542997</v>
      </c>
      <c r="O45" s="75">
        <v>27.319999694824201</v>
      </c>
      <c r="P45" s="75">
        <v>1.4700000286102299</v>
      </c>
      <c r="Q45" s="75">
        <v>54.740001678466797</v>
      </c>
      <c r="R45" s="75">
        <v>22.697929382324201</v>
      </c>
      <c r="S45" s="75">
        <v>223.07052612304699</v>
      </c>
      <c r="T45" s="75">
        <v>63.096092224121101</v>
      </c>
      <c r="U45" s="75">
        <v>304.61999511718801</v>
      </c>
      <c r="V45" s="75">
        <v>144.830001831055</v>
      </c>
      <c r="X45" cm="1">
        <f t="array" ref="X45">+SUMPRODUCT(C45:V45,TRANSPOSE('Final Portfolio'!$E$5:$E$24))</f>
        <v>151.57906280436526</v>
      </c>
    </row>
    <row r="46" spans="1:24">
      <c r="A46" s="75">
        <v>45</v>
      </c>
      <c r="B46" s="76">
        <v>43600</v>
      </c>
      <c r="C46" s="75">
        <v>46.1265678405762</v>
      </c>
      <c r="D46" s="75">
        <v>120.40151214599599</v>
      </c>
      <c r="E46" s="75">
        <v>39.624057769775398</v>
      </c>
      <c r="F46" s="75">
        <v>287.29998779296898</v>
      </c>
      <c r="G46" s="75">
        <v>21.777565002441399</v>
      </c>
      <c r="H46" s="75">
        <v>94.859855651855497</v>
      </c>
      <c r="I46" s="75">
        <v>103.194793701172</v>
      </c>
      <c r="J46" s="75">
        <v>107.05596923828099</v>
      </c>
      <c r="K46" s="75">
        <v>15.4633331298828</v>
      </c>
      <c r="L46" s="75">
        <v>260.18099975585898</v>
      </c>
      <c r="M46" s="75">
        <v>978.35998535156205</v>
      </c>
      <c r="N46" s="75">
        <v>77.170028686523395</v>
      </c>
      <c r="O46" s="75">
        <v>27.579999923706101</v>
      </c>
      <c r="P46" s="75">
        <v>1.48666703701019</v>
      </c>
      <c r="Q46" s="75">
        <v>54.430000305175803</v>
      </c>
      <c r="R46" s="75">
        <v>22.810998916626001</v>
      </c>
      <c r="S46" s="75">
        <v>224.85339355468801</v>
      </c>
      <c r="T46" s="75">
        <v>63.369590759277301</v>
      </c>
      <c r="U46" s="75">
        <v>305.85000610351602</v>
      </c>
      <c r="V46" s="75">
        <v>143.24000549316401</v>
      </c>
      <c r="X46" cm="1">
        <f t="array" ref="X46">+SUMPRODUCT(C46:V46,TRANSPOSE('Final Portfolio'!$E$5:$E$24))</f>
        <v>151.32487612803237</v>
      </c>
    </row>
    <row r="47" spans="1:24">
      <c r="A47" s="75">
        <v>46</v>
      </c>
      <c r="B47" s="76">
        <v>43601</v>
      </c>
      <c r="C47" s="75">
        <v>45.923622131347699</v>
      </c>
      <c r="D47" s="75">
        <v>123.181770324707</v>
      </c>
      <c r="E47" s="75">
        <v>39.775520324707003</v>
      </c>
      <c r="F47" s="75">
        <v>294.25</v>
      </c>
      <c r="G47" s="75">
        <v>21.929386138916001</v>
      </c>
      <c r="H47" s="75">
        <v>95.605255126953097</v>
      </c>
      <c r="I47" s="75">
        <v>101.726570129395</v>
      </c>
      <c r="J47" s="75">
        <v>108.69008636474599</v>
      </c>
      <c r="K47" s="75">
        <v>15.2220001220703</v>
      </c>
      <c r="L47" s="75">
        <v>254.12895202636699</v>
      </c>
      <c r="M47" s="75">
        <v>981.34002685546898</v>
      </c>
      <c r="N47" s="75">
        <v>78.177673339843807</v>
      </c>
      <c r="O47" s="75">
        <v>28.0100002288818</v>
      </c>
      <c r="P47" s="75">
        <v>1.48333299160004</v>
      </c>
      <c r="Q47" s="75">
        <v>55.569999694824197</v>
      </c>
      <c r="R47" s="75">
        <v>23.2349853515625</v>
      </c>
      <c r="S47" s="75">
        <v>227.39903259277301</v>
      </c>
      <c r="T47" s="75">
        <v>63.948757171630902</v>
      </c>
      <c r="U47" s="75">
        <v>308.04000854492199</v>
      </c>
      <c r="V47" s="75">
        <v>144.5</v>
      </c>
      <c r="X47" cm="1">
        <f t="array" ref="X47">+SUMPRODUCT(C47:V47,TRANSPOSE('Final Portfolio'!$E$5:$E$24))</f>
        <v>152.53176261395811</v>
      </c>
    </row>
    <row r="48" spans="1:24">
      <c r="A48" s="75">
        <v>47</v>
      </c>
      <c r="B48" s="76">
        <v>43602</v>
      </c>
      <c r="C48" s="75">
        <v>45.662696838378899</v>
      </c>
      <c r="D48" s="75">
        <v>122.36011505127</v>
      </c>
      <c r="E48" s="75">
        <v>38.866733551025398</v>
      </c>
      <c r="F48" s="75">
        <v>291.85000610351602</v>
      </c>
      <c r="G48" s="75">
        <v>21.861911773681602</v>
      </c>
      <c r="H48" s="75">
        <v>95.546432495117202</v>
      </c>
      <c r="I48" s="75">
        <v>101.55825042724599</v>
      </c>
      <c r="J48" s="75">
        <v>108.019691467285</v>
      </c>
      <c r="K48" s="75">
        <v>14.068667411804199</v>
      </c>
      <c r="L48" s="75">
        <v>247.80322265625</v>
      </c>
      <c r="M48" s="75">
        <v>984.09002685546898</v>
      </c>
      <c r="N48" s="75">
        <v>77.767158508300795</v>
      </c>
      <c r="O48" s="75">
        <v>27.5</v>
      </c>
      <c r="P48" s="75">
        <v>1.4400000572204601</v>
      </c>
      <c r="Q48" s="75">
        <v>56.040000915527301</v>
      </c>
      <c r="R48" s="75">
        <v>23.244411468505898</v>
      </c>
      <c r="S48" s="75">
        <v>228.2353515625</v>
      </c>
      <c r="T48" s="75">
        <v>63.916580200195298</v>
      </c>
      <c r="U48" s="75">
        <v>304.94000244140602</v>
      </c>
      <c r="V48" s="75">
        <v>142.61000061035199</v>
      </c>
      <c r="X48" cm="1">
        <f t="array" ref="X48">+SUMPRODUCT(C48:V48,TRANSPOSE('Final Portfolio'!$E$5:$E$24))</f>
        <v>152.32962967108688</v>
      </c>
    </row>
    <row r="49" spans="1:24">
      <c r="A49" s="75">
        <v>48</v>
      </c>
      <c r="B49" s="76">
        <v>43605</v>
      </c>
      <c r="C49" s="75">
        <v>44.234828948974602</v>
      </c>
      <c r="D49" s="75">
        <v>120.592613220215</v>
      </c>
      <c r="E49" s="75">
        <v>37.679851531982401</v>
      </c>
      <c r="F49" s="75">
        <v>290.16000366210898</v>
      </c>
      <c r="G49" s="75">
        <v>21.912511825561499</v>
      </c>
      <c r="H49" s="75">
        <v>96.062965393066406</v>
      </c>
      <c r="I49" s="75">
        <v>98.762145996093807</v>
      </c>
      <c r="J49" s="75">
        <v>108.22451782226599</v>
      </c>
      <c r="K49" s="75">
        <v>13.690667152404799</v>
      </c>
      <c r="L49" s="75">
        <v>233.01493835449199</v>
      </c>
      <c r="M49" s="75">
        <v>977.83001708984398</v>
      </c>
      <c r="N49" s="75">
        <v>77.711158752441406</v>
      </c>
      <c r="O49" s="75">
        <v>26.680000305175799</v>
      </c>
      <c r="P49" s="75">
        <v>1.4299999475479099</v>
      </c>
      <c r="Q49" s="75">
        <v>55.509998321533203</v>
      </c>
      <c r="R49" s="75">
        <v>23.084236145019499</v>
      </c>
      <c r="S49" s="75">
        <v>228.74075317382801</v>
      </c>
      <c r="T49" s="75">
        <v>64.206161499023395</v>
      </c>
      <c r="U49" s="75">
        <v>302.57000732421898</v>
      </c>
      <c r="V49" s="75">
        <v>142.74000549316401</v>
      </c>
      <c r="X49" cm="1">
        <f t="array" ref="X49">+SUMPRODUCT(C49:V49,TRANSPOSE('Final Portfolio'!$E$5:$E$24))</f>
        <v>151.48830016485743</v>
      </c>
    </row>
    <row r="50" spans="1:24">
      <c r="A50" s="75">
        <v>49</v>
      </c>
      <c r="B50" s="76">
        <v>43606</v>
      </c>
      <c r="C50" s="75">
        <v>45.082855224609403</v>
      </c>
      <c r="D50" s="75">
        <v>121.24227142334</v>
      </c>
      <c r="E50" s="75">
        <v>38.501731872558601</v>
      </c>
      <c r="F50" s="75">
        <v>293.45001220703102</v>
      </c>
      <c r="G50" s="75">
        <v>22.157119750976602</v>
      </c>
      <c r="H50" s="75">
        <v>95.389488220214801</v>
      </c>
      <c r="I50" s="75">
        <v>99.903030395507798</v>
      </c>
      <c r="J50" s="75">
        <v>108.550415039062</v>
      </c>
      <c r="K50" s="75">
        <v>13.671999931335399</v>
      </c>
      <c r="L50" s="75">
        <v>235.35710144043</v>
      </c>
      <c r="M50" s="75">
        <v>1032.25</v>
      </c>
      <c r="N50" s="75">
        <v>78.233665466308594</v>
      </c>
      <c r="O50" s="75">
        <v>27.350000381469702</v>
      </c>
      <c r="P50" s="75">
        <v>1.45000004768372</v>
      </c>
      <c r="Q50" s="75">
        <v>57.139999389648402</v>
      </c>
      <c r="R50" s="75">
        <v>23.527072906494102</v>
      </c>
      <c r="S50" s="75">
        <v>229.68734741210901</v>
      </c>
      <c r="T50" s="75">
        <v>65.058815002441406</v>
      </c>
      <c r="U50" s="75">
        <v>309.95001220703102</v>
      </c>
      <c r="V50" s="75">
        <v>148.669998168945</v>
      </c>
      <c r="X50" cm="1">
        <f t="array" ref="X50">+SUMPRODUCT(C50:V50,TRANSPOSE('Final Portfolio'!$E$5:$E$24))</f>
        <v>156.02489460633487</v>
      </c>
    </row>
    <row r="51" spans="1:24">
      <c r="A51" s="75">
        <v>50</v>
      </c>
      <c r="B51" s="76">
        <v>43607</v>
      </c>
      <c r="C51" s="75">
        <v>44.159923553466797</v>
      </c>
      <c r="D51" s="75">
        <v>121.977951049805</v>
      </c>
      <c r="E51" s="75">
        <v>37.791584014892599</v>
      </c>
      <c r="F51" s="75">
        <v>296.91000366210898</v>
      </c>
      <c r="G51" s="75">
        <v>22.199283599853501</v>
      </c>
      <c r="H51" s="75">
        <v>93.977180480957003</v>
      </c>
      <c r="I51" s="75">
        <v>99.023986816406193</v>
      </c>
      <c r="J51" s="75">
        <v>109.85398101806599</v>
      </c>
      <c r="K51" s="75">
        <v>12.8486671447754</v>
      </c>
      <c r="L51" s="75">
        <v>230.13417053222699</v>
      </c>
      <c r="M51" s="75">
        <v>1043.93005371094</v>
      </c>
      <c r="N51" s="75">
        <v>79.110702514648395</v>
      </c>
      <c r="O51" s="75">
        <v>27.409999847412099</v>
      </c>
      <c r="P51" s="75">
        <v>1.4233330488205</v>
      </c>
      <c r="Q51" s="75">
        <v>56.779998779296903</v>
      </c>
      <c r="R51" s="75">
        <v>23.461124420166001</v>
      </c>
      <c r="S51" s="75">
        <v>229.30139160156199</v>
      </c>
      <c r="T51" s="75">
        <v>65.629920959472699</v>
      </c>
      <c r="U51" s="75">
        <v>320.08999633789102</v>
      </c>
      <c r="V51" s="75">
        <v>150.08999633789099</v>
      </c>
      <c r="X51" cm="1">
        <f t="array" ref="X51">+SUMPRODUCT(C51:V51,TRANSPOSE('Final Portfolio'!$E$5:$E$24))</f>
        <v>156.87893160663086</v>
      </c>
    </row>
    <row r="52" spans="1:24">
      <c r="A52" s="75">
        <v>51</v>
      </c>
      <c r="B52" s="76">
        <v>43608</v>
      </c>
      <c r="C52" s="75">
        <v>43.406139373779297</v>
      </c>
      <c r="D52" s="75">
        <v>120.55438232421901</v>
      </c>
      <c r="E52" s="75">
        <v>36.579868316650398</v>
      </c>
      <c r="F52" s="75">
        <v>294.32000732421898</v>
      </c>
      <c r="G52" s="75">
        <v>22.182415008544901</v>
      </c>
      <c r="H52" s="75">
        <v>91.329109191894503</v>
      </c>
      <c r="I52" s="75">
        <v>97.752166748046903</v>
      </c>
      <c r="J52" s="75">
        <v>108.76457977294901</v>
      </c>
      <c r="K52" s="75">
        <v>13.032667160034199</v>
      </c>
      <c r="L52" s="75">
        <v>222.329666137695</v>
      </c>
      <c r="M52" s="75">
        <v>1034.81994628906</v>
      </c>
      <c r="N52" s="75">
        <v>78.513572692871094</v>
      </c>
      <c r="O52" s="75">
        <v>26.360000610351602</v>
      </c>
      <c r="P52" s="75">
        <v>1.3766670227050799</v>
      </c>
      <c r="Q52" s="75">
        <v>55.419998168945298</v>
      </c>
      <c r="R52" s="75">
        <v>22.650821685791001</v>
      </c>
      <c r="S52" s="75">
        <v>228.40072631835901</v>
      </c>
      <c r="T52" s="75">
        <v>65.275993347167997</v>
      </c>
      <c r="U52" s="75">
        <v>315.260009765625</v>
      </c>
      <c r="V52" s="75">
        <v>147.41000366210901</v>
      </c>
      <c r="X52" cm="1">
        <f t="array" ref="X52">+SUMPRODUCT(C52:V52,TRANSPOSE('Final Portfolio'!$E$5:$E$24))</f>
        <v>155.17196614870488</v>
      </c>
    </row>
    <row r="53" spans="1:24">
      <c r="A53" s="75">
        <v>52</v>
      </c>
      <c r="B53" s="76">
        <v>43609</v>
      </c>
      <c r="C53" s="75">
        <v>43.239429473877003</v>
      </c>
      <c r="D53" s="75">
        <v>120.611701965332</v>
      </c>
      <c r="E53" s="75">
        <v>36.041038513183601</v>
      </c>
      <c r="F53" s="75">
        <v>295.73001098632801</v>
      </c>
      <c r="G53" s="75">
        <v>22.3932781219482</v>
      </c>
      <c r="H53" s="75">
        <v>90.544509887695298</v>
      </c>
      <c r="I53" s="75">
        <v>97.078849792480497</v>
      </c>
      <c r="J53" s="75">
        <v>108.745956420898</v>
      </c>
      <c r="K53" s="75">
        <v>12.708666801452599</v>
      </c>
      <c r="L53" s="75">
        <v>218.78218078613301</v>
      </c>
      <c r="M53" s="75">
        <v>1052.18994140625</v>
      </c>
      <c r="N53" s="75">
        <v>78.634857177734403</v>
      </c>
      <c r="O53" s="75">
        <v>26.440000534057599</v>
      </c>
      <c r="P53" s="75">
        <v>1.38333296775818</v>
      </c>
      <c r="Q53" s="75">
        <v>56.869998931884801</v>
      </c>
      <c r="R53" s="75">
        <v>22.6037082672119</v>
      </c>
      <c r="S53" s="75">
        <v>227.27040100097699</v>
      </c>
      <c r="T53" s="75">
        <v>64.399215698242202</v>
      </c>
      <c r="U53" s="75">
        <v>312.55999755859398</v>
      </c>
      <c r="V53" s="75">
        <v>153.46000671386699</v>
      </c>
      <c r="X53" cm="1">
        <f t="array" ref="X53">+SUMPRODUCT(C53:V53,TRANSPOSE('Final Portfolio'!$E$5:$E$24))</f>
        <v>156.34514082186251</v>
      </c>
    </row>
    <row r="54" spans="1:24">
      <c r="A54" s="75">
        <v>53</v>
      </c>
      <c r="B54" s="76">
        <v>43613</v>
      </c>
      <c r="C54" s="75">
        <v>43.060638427734403</v>
      </c>
      <c r="D54" s="75">
        <v>120.535270690918</v>
      </c>
      <c r="E54" s="75">
        <v>35.589141845703097</v>
      </c>
      <c r="F54" s="75">
        <v>299.14001464843801</v>
      </c>
      <c r="G54" s="75">
        <v>22.5029201507568</v>
      </c>
      <c r="H54" s="75">
        <v>89.629096984863295</v>
      </c>
      <c r="I54" s="75">
        <v>96.078231811523395</v>
      </c>
      <c r="J54" s="75">
        <v>107.786918640137</v>
      </c>
      <c r="K54" s="75">
        <v>12.579999923706101</v>
      </c>
      <c r="L54" s="75">
        <v>217.53414916992199</v>
      </c>
      <c r="M54" s="75">
        <v>1051.14001464844</v>
      </c>
      <c r="N54" s="75">
        <v>78.289634704589801</v>
      </c>
      <c r="O54" s="75">
        <v>29.049999237060501</v>
      </c>
      <c r="P54" s="75">
        <v>1.39666700363159</v>
      </c>
      <c r="Q54" s="75">
        <v>56.090000152587898</v>
      </c>
      <c r="R54" s="75">
        <v>22.189132690429702</v>
      </c>
      <c r="S54" s="75">
        <v>226.36054992675801</v>
      </c>
      <c r="T54" s="75">
        <v>62.766315460205099</v>
      </c>
      <c r="U54" s="75">
        <v>307.92999267578102</v>
      </c>
      <c r="V54" s="75">
        <v>150.86000061035199</v>
      </c>
      <c r="X54" cm="1">
        <f t="array" ref="X54">+SUMPRODUCT(C54:V54,TRANSPOSE('Final Portfolio'!$E$5:$E$24))</f>
        <v>155.95857283165248</v>
      </c>
    </row>
    <row r="55" spans="1:24">
      <c r="A55" s="75">
        <v>54</v>
      </c>
      <c r="B55" s="76">
        <v>43614</v>
      </c>
      <c r="C55" s="75">
        <v>42.8552856445312</v>
      </c>
      <c r="D55" s="75">
        <v>119.369659423828</v>
      </c>
      <c r="E55" s="75">
        <v>34.846729278564503</v>
      </c>
      <c r="F55" s="75">
        <v>295.88000488281199</v>
      </c>
      <c r="G55" s="75">
        <v>22.308937072753899</v>
      </c>
      <c r="H55" s="75">
        <v>87.7852783203125</v>
      </c>
      <c r="I55" s="75">
        <v>96.686096191406193</v>
      </c>
      <c r="J55" s="75">
        <v>107.53549194335901</v>
      </c>
      <c r="K55" s="75">
        <v>12.6573333740234</v>
      </c>
      <c r="L55" s="75">
        <v>217.22640991210901</v>
      </c>
      <c r="M55" s="75">
        <v>1027.5400390625</v>
      </c>
      <c r="N55" s="75">
        <v>78.410942077636705</v>
      </c>
      <c r="O55" s="75">
        <v>28.090000152587901</v>
      </c>
      <c r="P55" s="75">
        <v>1.37999999523163</v>
      </c>
      <c r="Q55" s="75">
        <v>56.2299995422363</v>
      </c>
      <c r="R55" s="75">
        <v>21.859359741210898</v>
      </c>
      <c r="S55" s="75">
        <v>221.19573974609401</v>
      </c>
      <c r="T55" s="75">
        <v>62.7904243469238</v>
      </c>
      <c r="U55" s="75">
        <v>307.77999877929699</v>
      </c>
      <c r="V55" s="75">
        <v>151.25</v>
      </c>
      <c r="X55" cm="1">
        <f t="array" ref="X55">+SUMPRODUCT(C55:V55,TRANSPOSE('Final Portfolio'!$E$5:$E$24))</f>
        <v>153.30574755189551</v>
      </c>
    </row>
    <row r="56" spans="1:24">
      <c r="A56" s="75">
        <v>55</v>
      </c>
      <c r="B56" s="76">
        <v>43615</v>
      </c>
      <c r="C56" s="75">
        <v>43.077556610107401</v>
      </c>
      <c r="D56" s="75">
        <v>120.12445068359401</v>
      </c>
      <c r="E56" s="75">
        <v>34.580741882324197</v>
      </c>
      <c r="F56" s="75">
        <v>297.55999755859398</v>
      </c>
      <c r="G56" s="75">
        <v>22.325799942016602</v>
      </c>
      <c r="H56" s="75">
        <v>87.752586364746094</v>
      </c>
      <c r="I56" s="75">
        <v>97.724105834960895</v>
      </c>
      <c r="J56" s="75">
        <v>107.91724395752</v>
      </c>
      <c r="K56" s="75">
        <v>12.5480003356934</v>
      </c>
      <c r="L56" s="75">
        <v>219.36343383789099</v>
      </c>
      <c r="M56" s="75">
        <v>1045.2900390625</v>
      </c>
      <c r="N56" s="75">
        <v>78.821464538574205</v>
      </c>
      <c r="O56" s="75">
        <v>28.030000686645501</v>
      </c>
      <c r="P56" s="75">
        <v>1.38333296775818</v>
      </c>
      <c r="Q56" s="75">
        <v>57</v>
      </c>
      <c r="R56" s="75">
        <v>22.028955459594702</v>
      </c>
      <c r="S56" s="75">
        <v>221.97692871093801</v>
      </c>
      <c r="T56" s="75">
        <v>62.428478240966797</v>
      </c>
      <c r="U56" s="75">
        <v>307.95999145507801</v>
      </c>
      <c r="V56" s="75">
        <v>151.72999572753901</v>
      </c>
      <c r="X56" cm="1">
        <f t="array" ref="X56">+SUMPRODUCT(C56:V56,TRANSPOSE('Final Portfolio'!$E$5:$E$24))</f>
        <v>154.84907857399529</v>
      </c>
    </row>
    <row r="57" spans="1:24">
      <c r="A57" s="75">
        <v>56</v>
      </c>
      <c r="B57" s="76">
        <v>43616</v>
      </c>
      <c r="C57" s="75">
        <v>42.2971801757812</v>
      </c>
      <c r="D57" s="75">
        <v>118.16584777832</v>
      </c>
      <c r="E57" s="75">
        <v>33.673397064208999</v>
      </c>
      <c r="F57" s="75">
        <v>295.89999389648398</v>
      </c>
      <c r="G57" s="75">
        <v>21.667919158935501</v>
      </c>
      <c r="H57" s="75">
        <v>86.595260620117202</v>
      </c>
      <c r="I57" s="75">
        <v>96.386825561523395</v>
      </c>
      <c r="J57" s="75">
        <v>107.95449829101599</v>
      </c>
      <c r="K57" s="75">
        <v>12.3439998626709</v>
      </c>
      <c r="L57" s="75">
        <v>215.10646057128901</v>
      </c>
      <c r="M57" s="75">
        <v>1027.10998535156</v>
      </c>
      <c r="N57" s="75">
        <v>78.560211181640597</v>
      </c>
      <c r="O57" s="75">
        <v>27.409999847412099</v>
      </c>
      <c r="P57" s="75">
        <v>1.3333330154418901</v>
      </c>
      <c r="Q57" s="75">
        <v>57.75</v>
      </c>
      <c r="R57" s="75">
        <v>20.992525100708001</v>
      </c>
      <c r="S57" s="75">
        <v>220.17565917968801</v>
      </c>
      <c r="T57" s="75">
        <v>61.704502105712898</v>
      </c>
      <c r="U57" s="75">
        <v>301.72000122070301</v>
      </c>
      <c r="V57" s="75">
        <v>152.10000610351599</v>
      </c>
      <c r="X57" cm="1">
        <f t="array" ref="X57">+SUMPRODUCT(C57:V57,TRANSPOSE('Final Portfolio'!$E$5:$E$24))</f>
        <v>152.92066748564571</v>
      </c>
    </row>
    <row r="58" spans="1:24">
      <c r="A58" s="75">
        <v>57</v>
      </c>
      <c r="B58" s="76">
        <v>43619</v>
      </c>
      <c r="C58" s="75">
        <v>41.869548797607401</v>
      </c>
      <c r="D58" s="75">
        <v>114.497032165527</v>
      </c>
      <c r="E58" s="75">
        <v>33.255767822265597</v>
      </c>
      <c r="F58" s="75">
        <v>287.55999755859398</v>
      </c>
      <c r="G58" s="75">
        <v>22.098072052001999</v>
      </c>
      <c r="H58" s="75">
        <v>86.078742980957003</v>
      </c>
      <c r="I58" s="75">
        <v>95.180488586425795</v>
      </c>
      <c r="J58" s="75">
        <v>108.72731781005901</v>
      </c>
      <c r="K58" s="75">
        <v>11.931332588195801</v>
      </c>
      <c r="L58" s="75">
        <v>216.42286682128901</v>
      </c>
      <c r="M58" s="75">
        <v>1037.65002441406</v>
      </c>
      <c r="N58" s="75">
        <v>79.8477783203125</v>
      </c>
      <c r="O58" s="75">
        <v>27.579999923706101</v>
      </c>
      <c r="P58" s="75">
        <v>1.31666696071625</v>
      </c>
      <c r="Q58" s="75">
        <v>51.819999694824197</v>
      </c>
      <c r="R58" s="75">
        <v>21.407096862793001</v>
      </c>
      <c r="S58" s="75">
        <v>221.54501342773401</v>
      </c>
      <c r="T58" s="75">
        <v>60.892101287841797</v>
      </c>
      <c r="U58" s="75">
        <v>303.95001220703102</v>
      </c>
      <c r="V58" s="75">
        <v>154.22000122070301</v>
      </c>
      <c r="X58" cm="1">
        <f t="array" ref="X58">+SUMPRODUCT(C58:V58,TRANSPOSE('Final Portfolio'!$E$5:$E$24))</f>
        <v>152.76904394937469</v>
      </c>
    </row>
    <row r="59" spans="1:24">
      <c r="A59" s="75">
        <v>58</v>
      </c>
      <c r="B59" s="76">
        <v>43620</v>
      </c>
      <c r="C59" s="75">
        <v>43.401309967041001</v>
      </c>
      <c r="D59" s="75">
        <v>117.66901397705099</v>
      </c>
      <c r="E59" s="75">
        <v>35.547733306884801</v>
      </c>
      <c r="F59" s="75">
        <v>297.39001464843801</v>
      </c>
      <c r="G59" s="75">
        <v>22.2161540985107</v>
      </c>
      <c r="H59" s="75">
        <v>88.533821105957003</v>
      </c>
      <c r="I59" s="75">
        <v>98.490951538085895</v>
      </c>
      <c r="J59" s="75">
        <v>109.462921142578</v>
      </c>
      <c r="K59" s="75">
        <v>12.9066667556763</v>
      </c>
      <c r="L59" s="75">
        <v>227.125244140625</v>
      </c>
      <c r="M59" s="75">
        <v>1036.27001953125</v>
      </c>
      <c r="N59" s="75">
        <v>80.118370056152301</v>
      </c>
      <c r="O59" s="75">
        <v>29.569999694824201</v>
      </c>
      <c r="P59" s="75">
        <v>1.3333330154418901</v>
      </c>
      <c r="Q59" s="75">
        <v>53.939998626708999</v>
      </c>
      <c r="R59" s="75">
        <v>22.2079753875732</v>
      </c>
      <c r="S59" s="75">
        <v>225.717208862305</v>
      </c>
      <c r="T59" s="75">
        <v>61.736686706542997</v>
      </c>
      <c r="U59" s="75">
        <v>302.05999755859398</v>
      </c>
      <c r="V59" s="75">
        <v>155.17999267578099</v>
      </c>
      <c r="X59" cm="1">
        <f t="array" ref="X59">+SUMPRODUCT(C59:V59,TRANSPOSE('Final Portfolio'!$E$5:$E$24))</f>
        <v>154.67788860143369</v>
      </c>
    </row>
    <row r="60" spans="1:24">
      <c r="A60" s="75">
        <v>59</v>
      </c>
      <c r="B60" s="76">
        <v>43621</v>
      </c>
      <c r="C60" s="75">
        <v>44.101943969726598</v>
      </c>
      <c r="D60" s="75">
        <v>120.21998596191401</v>
      </c>
      <c r="E60" s="75">
        <v>35.120155334472699</v>
      </c>
      <c r="F60" s="75">
        <v>302</v>
      </c>
      <c r="G60" s="75">
        <v>22.4185791015625</v>
      </c>
      <c r="H60" s="75">
        <v>88.841506958007798</v>
      </c>
      <c r="I60" s="75">
        <v>99.416732788085895</v>
      </c>
      <c r="J60" s="75">
        <v>108.960098266602</v>
      </c>
      <c r="K60" s="75">
        <v>13.105999946594199</v>
      </c>
      <c r="L60" s="75">
        <v>227.14230346679699</v>
      </c>
      <c r="M60" s="75">
        <v>1068.89001464844</v>
      </c>
      <c r="N60" s="75">
        <v>81.881790161132798</v>
      </c>
      <c r="O60" s="75">
        <v>29.5</v>
      </c>
      <c r="P60" s="75">
        <v>1.3366669416427599</v>
      </c>
      <c r="Q60" s="75">
        <v>53.869998931884801</v>
      </c>
      <c r="R60" s="75">
        <v>22.339885711669901</v>
      </c>
      <c r="S60" s="75">
        <v>227.87693786621099</v>
      </c>
      <c r="T60" s="75">
        <v>61.986049652099602</v>
      </c>
      <c r="U60" s="75">
        <v>300</v>
      </c>
      <c r="V60" s="75">
        <v>155.78999328613301</v>
      </c>
      <c r="X60" cm="1">
        <f t="array" ref="X60">+SUMPRODUCT(C60:V60,TRANSPOSE('Final Portfolio'!$E$5:$E$24))</f>
        <v>157.44589666979437</v>
      </c>
    </row>
    <row r="61" spans="1:24">
      <c r="A61" s="75">
        <v>60</v>
      </c>
      <c r="B61" s="76">
        <v>43622</v>
      </c>
      <c r="C61" s="75">
        <v>44.749435424804702</v>
      </c>
      <c r="D61" s="75">
        <v>122.12126159668</v>
      </c>
      <c r="E61" s="75">
        <v>35.741630554199197</v>
      </c>
      <c r="F61" s="75">
        <v>312.17001342773398</v>
      </c>
      <c r="G61" s="75">
        <v>21.693223953247099</v>
      </c>
      <c r="H61" s="75">
        <v>88.632034301757798</v>
      </c>
      <c r="I61" s="75">
        <v>100.866249084473</v>
      </c>
      <c r="J61" s="75">
        <v>109.40704345703099</v>
      </c>
      <c r="K61" s="75">
        <v>13.7299995422363</v>
      </c>
      <c r="L61" s="75">
        <v>233.18589782714801</v>
      </c>
      <c r="M61" s="75">
        <v>1090.5400390625</v>
      </c>
      <c r="N61" s="75">
        <v>81.863014221191406</v>
      </c>
      <c r="O61" s="75">
        <v>31.819999694824201</v>
      </c>
      <c r="P61" s="75">
        <v>1.3366669416427599</v>
      </c>
      <c r="Q61" s="75">
        <v>53.889999389648402</v>
      </c>
      <c r="R61" s="75">
        <v>22.415267944335898</v>
      </c>
      <c r="S61" s="75">
        <v>230.86372375488301</v>
      </c>
      <c r="T61" s="75">
        <v>61.994098663330099</v>
      </c>
      <c r="U61" s="75">
        <v>299.60000610351602</v>
      </c>
      <c r="V61" s="75">
        <v>155.63000488281199</v>
      </c>
      <c r="X61" cm="1">
        <f t="array" ref="X61">+SUMPRODUCT(C61:V61,TRANSPOSE('Final Portfolio'!$E$5:$E$24))</f>
        <v>159.98886751483261</v>
      </c>
    </row>
    <row r="62" spans="1:24">
      <c r="A62" s="75">
        <v>61</v>
      </c>
      <c r="B62" s="76">
        <v>43623</v>
      </c>
      <c r="C62" s="75">
        <v>45.9405326843262</v>
      </c>
      <c r="D62" s="75">
        <v>125.541641235352</v>
      </c>
      <c r="E62" s="75">
        <v>36.169197082519503</v>
      </c>
      <c r="F62" s="75">
        <v>313.14999389648398</v>
      </c>
      <c r="G62" s="75">
        <v>21.760696411132798</v>
      </c>
      <c r="H62" s="75">
        <v>89.142684936523395</v>
      </c>
      <c r="I62" s="75">
        <v>102.32510375976599</v>
      </c>
      <c r="J62" s="75">
        <v>110.198516845703</v>
      </c>
      <c r="K62" s="75">
        <v>13.6333332061768</v>
      </c>
      <c r="L62" s="75">
        <v>234.9638671875</v>
      </c>
      <c r="M62" s="75">
        <v>1099.14001464844</v>
      </c>
      <c r="N62" s="75">
        <v>82.313079833984403</v>
      </c>
      <c r="O62" s="75">
        <v>32.409999847412102</v>
      </c>
      <c r="P62" s="75">
        <v>1.26333296298981</v>
      </c>
      <c r="Q62" s="75">
        <v>54.209999084472699</v>
      </c>
      <c r="R62" s="75">
        <v>22.575439453125</v>
      </c>
      <c r="S62" s="75">
        <v>235.27494812011699</v>
      </c>
      <c r="T62" s="75">
        <v>62.283687591552699</v>
      </c>
      <c r="U62" s="75">
        <v>306.72000122070301</v>
      </c>
      <c r="V62" s="75">
        <v>160.330001831055</v>
      </c>
      <c r="X62" cm="1">
        <f t="array" ref="X62">+SUMPRODUCT(C62:V62,TRANSPOSE('Final Portfolio'!$E$5:$E$24))</f>
        <v>161.4949610083772</v>
      </c>
    </row>
    <row r="63" spans="1:24">
      <c r="A63" s="75">
        <v>62</v>
      </c>
      <c r="B63" s="76">
        <v>43626</v>
      </c>
      <c r="C63" s="75">
        <v>46.527633666992202</v>
      </c>
      <c r="D63" s="75">
        <v>126.68816375732401</v>
      </c>
      <c r="E63" s="75">
        <v>36.897552490234403</v>
      </c>
      <c r="F63" s="75">
        <v>315.239990234375</v>
      </c>
      <c r="G63" s="75">
        <v>21.887214660644499</v>
      </c>
      <c r="H63" s="75">
        <v>91.047836303710895</v>
      </c>
      <c r="I63" s="75">
        <v>106.10311889648401</v>
      </c>
      <c r="J63" s="75">
        <v>106.082931518555</v>
      </c>
      <c r="K63" s="75">
        <v>14.1920003890991</v>
      </c>
      <c r="L63" s="75">
        <v>239.52861022949199</v>
      </c>
      <c r="M63" s="75">
        <v>1111.22998046875</v>
      </c>
      <c r="N63" s="75">
        <v>82.341194152832003</v>
      </c>
      <c r="O63" s="75">
        <v>33.2299995422363</v>
      </c>
      <c r="P63" s="75">
        <v>1.26666700839996</v>
      </c>
      <c r="Q63" s="75">
        <v>54.970001220703097</v>
      </c>
      <c r="R63" s="75">
        <v>22.575439453125</v>
      </c>
      <c r="S63" s="75">
        <v>236.04690551757801</v>
      </c>
      <c r="T63" s="75">
        <v>61.897579193115199</v>
      </c>
      <c r="U63" s="75">
        <v>304.25</v>
      </c>
      <c r="V63" s="75">
        <v>164.08999633789099</v>
      </c>
      <c r="X63" cm="1">
        <f t="array" ref="X63">+SUMPRODUCT(C63:V63,TRANSPOSE('Final Portfolio'!$E$5:$E$24))</f>
        <v>162.63465947143251</v>
      </c>
    </row>
    <row r="64" spans="1:24">
      <c r="A64" s="75">
        <v>63</v>
      </c>
      <c r="B64" s="76">
        <v>43627</v>
      </c>
      <c r="C64" s="75">
        <v>47.066398620605497</v>
      </c>
      <c r="D64" s="75">
        <v>126.21043395996099</v>
      </c>
      <c r="E64" s="75">
        <v>37.474273681640597</v>
      </c>
      <c r="F64" s="75">
        <v>309.91000366210898</v>
      </c>
      <c r="G64" s="75">
        <v>21.836606979370099</v>
      </c>
      <c r="H64" s="75">
        <v>92.141181945800795</v>
      </c>
      <c r="I64" s="75">
        <v>106.823211669922</v>
      </c>
      <c r="J64" s="75">
        <v>104.481399536133</v>
      </c>
      <c r="K64" s="75">
        <v>14.4733333587646</v>
      </c>
      <c r="L64" s="75">
        <v>242.32386779785199</v>
      </c>
      <c r="M64" s="75">
        <v>1095.39001464844</v>
      </c>
      <c r="N64" s="75">
        <v>81.994293212890597</v>
      </c>
      <c r="O64" s="75">
        <v>32.409999847412102</v>
      </c>
      <c r="P64" s="75">
        <v>1.26666700839996</v>
      </c>
      <c r="Q64" s="75">
        <v>54.159999847412102</v>
      </c>
      <c r="R64" s="75">
        <v>22.650821685791001</v>
      </c>
      <c r="S64" s="75">
        <v>236.28581237793</v>
      </c>
      <c r="T64" s="75">
        <v>62.8789253234863</v>
      </c>
      <c r="U64" s="75">
        <v>306.83999633789102</v>
      </c>
      <c r="V64" s="75">
        <v>167.72000122070301</v>
      </c>
      <c r="X64" cm="1">
        <f t="array" ref="X64">+SUMPRODUCT(C64:V64,TRANSPOSE('Final Portfolio'!$E$5:$E$24))</f>
        <v>161.30107265227338</v>
      </c>
    </row>
    <row r="65" spans="1:24">
      <c r="A65" s="75">
        <v>64</v>
      </c>
      <c r="B65" s="76">
        <v>43628</v>
      </c>
      <c r="C65" s="75">
        <v>46.9166069030762</v>
      </c>
      <c r="D65" s="75">
        <v>125.627639770508</v>
      </c>
      <c r="E65" s="75">
        <v>36.343215942382798</v>
      </c>
      <c r="F65" s="75">
        <v>311.48001098632801</v>
      </c>
      <c r="G65" s="75">
        <v>21.802869796752901</v>
      </c>
      <c r="H65" s="75">
        <v>92.966064453125</v>
      </c>
      <c r="I65" s="75">
        <v>102.96099853515599</v>
      </c>
      <c r="J65" s="75">
        <v>107.302703857422</v>
      </c>
      <c r="K65" s="75">
        <v>13.9506673812866</v>
      </c>
      <c r="L65" s="75">
        <v>239.11831665039099</v>
      </c>
      <c r="M65" s="75">
        <v>1106.77001953125</v>
      </c>
      <c r="N65" s="75">
        <v>82.238075256347699</v>
      </c>
      <c r="O65" s="75">
        <v>32.180000305175803</v>
      </c>
      <c r="P65" s="75">
        <v>1.3233330249786399</v>
      </c>
      <c r="Q65" s="75">
        <v>53.689998626708999</v>
      </c>
      <c r="R65" s="75">
        <v>22.707353591918899</v>
      </c>
      <c r="S65" s="75">
        <v>236.39610290527301</v>
      </c>
      <c r="T65" s="75">
        <v>63.200695037841797</v>
      </c>
      <c r="U65" s="75">
        <v>306.16000366210898</v>
      </c>
      <c r="V65" s="75">
        <v>172.30000305175801</v>
      </c>
      <c r="X65" cm="1">
        <f t="array" ref="X65">+SUMPRODUCT(C65:V65,TRANSPOSE('Final Portfolio'!$E$5:$E$24))</f>
        <v>162.3269751968937</v>
      </c>
    </row>
    <row r="66" spans="1:24">
      <c r="A66" s="75">
        <v>65</v>
      </c>
      <c r="B66" s="76">
        <v>43629</v>
      </c>
      <c r="C66" s="75">
        <v>46.906944274902301</v>
      </c>
      <c r="D66" s="75">
        <v>126.420654296875</v>
      </c>
      <c r="E66" s="75">
        <v>36.855297088622997</v>
      </c>
      <c r="F66" s="75">
        <v>311.67001342773398</v>
      </c>
      <c r="G66" s="75">
        <v>22.836223602294901</v>
      </c>
      <c r="H66" s="75">
        <v>92.632179260253906</v>
      </c>
      <c r="I66" s="75">
        <v>103.746551513672</v>
      </c>
      <c r="J66" s="75">
        <v>104.118270874023</v>
      </c>
      <c r="K66" s="75">
        <v>14.260666847229</v>
      </c>
      <c r="L66" s="75">
        <v>240.72535705566401</v>
      </c>
      <c r="M66" s="75">
        <v>1113.94995117188</v>
      </c>
      <c r="N66" s="75">
        <v>81.684890747070298</v>
      </c>
      <c r="O66" s="75">
        <v>31.389999389648398</v>
      </c>
      <c r="P66" s="75">
        <v>1.3400000333786</v>
      </c>
      <c r="Q66" s="75">
        <v>53.740001678466797</v>
      </c>
      <c r="R66" s="75">
        <v>22.905218124389599</v>
      </c>
      <c r="S66" s="75">
        <v>238.67523193359401</v>
      </c>
      <c r="T66" s="75">
        <v>63.5063285827637</v>
      </c>
      <c r="U66" s="75">
        <v>307.42001342773398</v>
      </c>
      <c r="V66" s="75">
        <v>176.19000244140599</v>
      </c>
      <c r="X66" cm="1">
        <f t="array" ref="X66">+SUMPRODUCT(C66:V66,TRANSPOSE('Final Portfolio'!$E$5:$E$24))</f>
        <v>162.977421928604</v>
      </c>
    </row>
    <row r="67" spans="1:24">
      <c r="A67" s="75">
        <v>66</v>
      </c>
      <c r="B67" s="76">
        <v>43630</v>
      </c>
      <c r="C67" s="75">
        <v>46.566287994384801</v>
      </c>
      <c r="D67" s="75">
        <v>126.54483795166</v>
      </c>
      <c r="E67" s="75">
        <v>35.955413818359403</v>
      </c>
      <c r="F67" s="75">
        <v>306.20001220703102</v>
      </c>
      <c r="G67" s="75">
        <v>23.083885192871101</v>
      </c>
      <c r="H67" s="75">
        <v>92.992271423339801</v>
      </c>
      <c r="I67" s="75">
        <v>102.58692932128901</v>
      </c>
      <c r="J67" s="75">
        <v>104.043785095215</v>
      </c>
      <c r="K67" s="75">
        <v>14.328000068664601</v>
      </c>
      <c r="L67" s="75">
        <v>227.32179260253901</v>
      </c>
      <c r="M67" s="75">
        <v>1119.86999511719</v>
      </c>
      <c r="N67" s="75">
        <v>82.228691101074205</v>
      </c>
      <c r="O67" s="75">
        <v>30.360000610351602</v>
      </c>
      <c r="P67" s="75">
        <v>1.3466670513153101</v>
      </c>
      <c r="Q67" s="75">
        <v>53.549999237060497</v>
      </c>
      <c r="R67" s="75">
        <v>22.415267944335898</v>
      </c>
      <c r="S67" s="75">
        <v>239.07960510253901</v>
      </c>
      <c r="T67" s="75">
        <v>63.297203063964801</v>
      </c>
      <c r="U67" s="75">
        <v>305.239990234375</v>
      </c>
      <c r="V67" s="75">
        <v>174.36999511718801</v>
      </c>
      <c r="X67" cm="1">
        <f t="array" ref="X67">+SUMPRODUCT(C67:V67,TRANSPOSE('Final Portfolio'!$E$5:$E$24))</f>
        <v>162.89311223933933</v>
      </c>
    </row>
    <row r="68" spans="1:24">
      <c r="A68" s="75">
        <v>67</v>
      </c>
      <c r="B68" s="76">
        <v>43633</v>
      </c>
      <c r="C68" s="75">
        <v>46.844123840332003</v>
      </c>
      <c r="D68" s="75">
        <v>126.927032470703</v>
      </c>
      <c r="E68" s="75">
        <v>36.052364349365199</v>
      </c>
      <c r="F68" s="75">
        <v>305.95001220703102</v>
      </c>
      <c r="G68" s="75">
        <v>23.451107025146499</v>
      </c>
      <c r="H68" s="75">
        <v>90.923439025878906</v>
      </c>
      <c r="I68" s="75">
        <v>100.931694030762</v>
      </c>
      <c r="J68" s="75">
        <v>105.58945465087901</v>
      </c>
      <c r="K68" s="75">
        <v>15.0019998550415</v>
      </c>
      <c r="L68" s="75">
        <v>227.35600280761699</v>
      </c>
      <c r="M68" s="75">
        <v>1124.35998535156</v>
      </c>
      <c r="N68" s="75">
        <v>80.906654357910199</v>
      </c>
      <c r="O68" s="75">
        <v>29.200000762939499</v>
      </c>
      <c r="P68" s="75">
        <v>1.3466670513153101</v>
      </c>
      <c r="Q68" s="75">
        <v>55.009998321533203</v>
      </c>
      <c r="R68" s="75">
        <v>22.160863876342798</v>
      </c>
      <c r="S68" s="75">
        <v>240.25592041015599</v>
      </c>
      <c r="T68" s="75">
        <v>63.2650337219238</v>
      </c>
      <c r="U68" s="75">
        <v>310.98001098632801</v>
      </c>
      <c r="V68" s="75">
        <v>173.14999389648401</v>
      </c>
      <c r="X68" cm="1">
        <f t="array" ref="X68">+SUMPRODUCT(C68:V68,TRANSPOSE('Final Portfolio'!$E$5:$E$24))</f>
        <v>163.5124706920613</v>
      </c>
    </row>
    <row r="69" spans="1:24">
      <c r="A69" s="75">
        <v>68</v>
      </c>
      <c r="B69" s="76">
        <v>43634</v>
      </c>
      <c r="C69" s="75">
        <v>47.945823669433601</v>
      </c>
      <c r="D69" s="75">
        <v>129.13401794433599</v>
      </c>
      <c r="E69" s="75">
        <v>38.003757476806598</v>
      </c>
      <c r="F69" s="75">
        <v>306.10998535156199</v>
      </c>
      <c r="G69" s="75">
        <v>23.30592918396</v>
      </c>
      <c r="H69" s="75">
        <v>92.200096130371094</v>
      </c>
      <c r="I69" s="75">
        <v>104.373092651367</v>
      </c>
      <c r="J69" s="75">
        <v>106.753364562988</v>
      </c>
      <c r="K69" s="75">
        <v>14.9826669692993</v>
      </c>
      <c r="L69" s="75">
        <v>237.68218994140599</v>
      </c>
      <c r="M69" s="75">
        <v>1126</v>
      </c>
      <c r="N69" s="75">
        <v>80.672248840332003</v>
      </c>
      <c r="O69" s="75">
        <v>30.450000762939499</v>
      </c>
      <c r="P69" s="75">
        <v>1.35666704177856</v>
      </c>
      <c r="Q69" s="75">
        <v>55.259998321533203</v>
      </c>
      <c r="R69" s="75">
        <v>22.028955459594702</v>
      </c>
      <c r="S69" s="75">
        <v>241.45985412597699</v>
      </c>
      <c r="T69" s="75">
        <v>62.943286895752003</v>
      </c>
      <c r="U69" s="75">
        <v>306.63000488281199</v>
      </c>
      <c r="V69" s="75">
        <v>174.82000732421901</v>
      </c>
      <c r="X69" cm="1">
        <f t="array" ref="X69">+SUMPRODUCT(C69:V69,TRANSPOSE('Final Portfolio'!$E$5:$E$24))</f>
        <v>164.3553887989035</v>
      </c>
    </row>
    <row r="70" spans="1:24">
      <c r="A70" s="75">
        <v>69</v>
      </c>
      <c r="B70" s="76">
        <v>43635</v>
      </c>
      <c r="C70" s="75">
        <v>47.805694580078097</v>
      </c>
      <c r="D70" s="75">
        <v>129.64039611816401</v>
      </c>
      <c r="E70" s="75">
        <v>38.0634155273438</v>
      </c>
      <c r="F70" s="75">
        <v>305.66000366210898</v>
      </c>
      <c r="G70" s="75">
        <v>23.869575500488299</v>
      </c>
      <c r="H70" s="75">
        <v>92.985733032226605</v>
      </c>
      <c r="I70" s="75">
        <v>104.98095703125</v>
      </c>
      <c r="J70" s="75">
        <v>107.293403625488</v>
      </c>
      <c r="K70" s="75">
        <v>15.095333099365201</v>
      </c>
      <c r="L70" s="75">
        <v>237.20346069335901</v>
      </c>
      <c r="M70" s="75">
        <v>1122.65002441406</v>
      </c>
      <c r="N70" s="75">
        <v>81.375465393066406</v>
      </c>
      <c r="O70" s="75">
        <v>30.5</v>
      </c>
      <c r="P70" s="75">
        <v>1.3600000143051101</v>
      </c>
      <c r="Q70" s="75">
        <v>55.459999084472699</v>
      </c>
      <c r="R70" s="75">
        <v>22.8863735198975</v>
      </c>
      <c r="S70" s="75">
        <v>242.30531311035199</v>
      </c>
      <c r="T70" s="75">
        <v>62.428478240966797</v>
      </c>
      <c r="U70" s="75">
        <v>310.82998657226602</v>
      </c>
      <c r="V70" s="75">
        <v>174.39999389648401</v>
      </c>
      <c r="X70" cm="1">
        <f t="array" ref="X70">+SUMPRODUCT(C70:V70,TRANSPOSE('Final Portfolio'!$E$5:$E$24))</f>
        <v>164.45817378619472</v>
      </c>
    </row>
    <row r="71" spans="1:24">
      <c r="A71" s="75">
        <v>70</v>
      </c>
      <c r="B71" s="76">
        <v>43636</v>
      </c>
      <c r="C71" s="75">
        <v>48.189849853515597</v>
      </c>
      <c r="D71" s="75">
        <v>130.84423828125</v>
      </c>
      <c r="E71" s="75">
        <v>38.307037353515597</v>
      </c>
      <c r="F71" s="75">
        <v>305.92001342773398</v>
      </c>
      <c r="G71" s="75">
        <v>23.5535888671875</v>
      </c>
      <c r="H71" s="75">
        <v>95.309883117675795</v>
      </c>
      <c r="I71" s="75">
        <v>106.41172027587901</v>
      </c>
      <c r="J71" s="75">
        <v>107.60068511962901</v>
      </c>
      <c r="K71" s="75">
        <v>14.6413326263428</v>
      </c>
      <c r="L71" s="75">
        <v>238.53697204589801</v>
      </c>
      <c r="M71" s="75">
        <v>1128.19995117188</v>
      </c>
      <c r="N71" s="75">
        <v>82.041175842285199</v>
      </c>
      <c r="O71" s="75">
        <v>30.0100002288818</v>
      </c>
      <c r="P71" s="75">
        <v>1.3099999427795399</v>
      </c>
      <c r="Q71" s="75">
        <v>55.380001068115199</v>
      </c>
      <c r="R71" s="75">
        <v>23.216144561767599</v>
      </c>
      <c r="S71" s="75">
        <v>245.69647216796901</v>
      </c>
      <c r="T71" s="75">
        <v>63.015651702880902</v>
      </c>
      <c r="U71" s="75">
        <v>320.48001098632801</v>
      </c>
      <c r="V71" s="75">
        <v>174.05000305175801</v>
      </c>
      <c r="X71" cm="1">
        <f t="array" ref="X71">+SUMPRODUCT(C71:V71,TRANSPOSE('Final Portfolio'!$E$5:$E$24))</f>
        <v>165.55669158196031</v>
      </c>
    </row>
    <row r="72" spans="1:24">
      <c r="A72" s="75">
        <v>71</v>
      </c>
      <c r="B72" s="76">
        <v>43637</v>
      </c>
      <c r="C72" s="75">
        <v>48.025547027587898</v>
      </c>
      <c r="D72" s="75">
        <v>130.86331176757801</v>
      </c>
      <c r="E72" s="75">
        <v>37.725341796875</v>
      </c>
      <c r="F72" s="75">
        <v>304.57998657226602</v>
      </c>
      <c r="G72" s="75">
        <v>23.340087890625</v>
      </c>
      <c r="H72" s="75">
        <v>95.565208435058594</v>
      </c>
      <c r="I72" s="75">
        <v>106.54265594482401</v>
      </c>
      <c r="J72" s="75">
        <v>107.53549194335901</v>
      </c>
      <c r="K72" s="75">
        <v>14.790666580200201</v>
      </c>
      <c r="L72" s="75">
        <v>236.45718383789099</v>
      </c>
      <c r="M72" s="75">
        <v>1118.46997070312</v>
      </c>
      <c r="N72" s="75">
        <v>81.141052246093807</v>
      </c>
      <c r="O72" s="75">
        <v>29.100000381469702</v>
      </c>
      <c r="P72" s="75">
        <v>1.28999996185303</v>
      </c>
      <c r="Q72" s="75">
        <v>56.369998931884801</v>
      </c>
      <c r="R72" s="75">
        <v>23.169042587280298</v>
      </c>
      <c r="S72" s="75">
        <v>244.57528686523401</v>
      </c>
      <c r="T72" s="75">
        <v>63.369590759277301</v>
      </c>
      <c r="U72" s="75">
        <v>320.260009765625</v>
      </c>
      <c r="V72" s="75">
        <v>175.5</v>
      </c>
      <c r="X72" cm="1">
        <f t="array" ref="X72">+SUMPRODUCT(C72:V72,TRANSPOSE('Final Portfolio'!$E$5:$E$24))</f>
        <v>164.71385397017275</v>
      </c>
    </row>
    <row r="73" spans="1:24">
      <c r="A73" s="75">
        <v>72</v>
      </c>
      <c r="B73" s="76">
        <v>43640</v>
      </c>
      <c r="C73" s="75">
        <v>47.9772338867188</v>
      </c>
      <c r="D73" s="75">
        <v>131.63717651367199</v>
      </c>
      <c r="E73" s="75">
        <v>37.9490776062012</v>
      </c>
      <c r="F73" s="75">
        <v>300.739990234375</v>
      </c>
      <c r="G73" s="75">
        <v>23.100965499877901</v>
      </c>
      <c r="H73" s="75">
        <v>93.306510925292997</v>
      </c>
      <c r="I73" s="75">
        <v>105.878700256348</v>
      </c>
      <c r="J73" s="75">
        <v>107.665855407715</v>
      </c>
      <c r="K73" s="75">
        <v>14.909333229064901</v>
      </c>
      <c r="L73" s="75">
        <v>240.95343017578099</v>
      </c>
      <c r="M73" s="75">
        <v>1110.94995117188</v>
      </c>
      <c r="N73" s="75">
        <v>81.553619384765597</v>
      </c>
      <c r="O73" s="75">
        <v>29.2600002288818</v>
      </c>
      <c r="P73" s="75">
        <v>1.2466670274734499</v>
      </c>
      <c r="Q73" s="75">
        <v>55.330001831054702</v>
      </c>
      <c r="R73" s="75">
        <v>22.697929382324201</v>
      </c>
      <c r="S73" s="75">
        <v>245.16340637207</v>
      </c>
      <c r="T73" s="75">
        <v>63.104156494140597</v>
      </c>
      <c r="U73" s="75">
        <v>312.54998779296898</v>
      </c>
      <c r="V73" s="75">
        <v>173.39999389648401</v>
      </c>
      <c r="X73" cm="1">
        <f t="array" ref="X73">+SUMPRODUCT(C73:V73,TRANSPOSE('Final Portfolio'!$E$5:$E$24))</f>
        <v>163.67210013150131</v>
      </c>
    </row>
    <row r="74" spans="1:24">
      <c r="A74" s="75">
        <v>73</v>
      </c>
      <c r="B74" s="76">
        <v>43641</v>
      </c>
      <c r="C74" s="75">
        <v>47.250026702880902</v>
      </c>
      <c r="D74" s="75">
        <v>127.48114013671901</v>
      </c>
      <c r="E74" s="75">
        <v>37.655738830566399</v>
      </c>
      <c r="F74" s="75">
        <v>294.89001464843801</v>
      </c>
      <c r="G74" s="75">
        <v>22.0419921875</v>
      </c>
      <c r="H74" s="75">
        <v>93.005363464355497</v>
      </c>
      <c r="I74" s="75">
        <v>105.738418579102</v>
      </c>
      <c r="J74" s="75">
        <v>107.41445922851599</v>
      </c>
      <c r="K74" s="75">
        <v>14.6506671905518</v>
      </c>
      <c r="L74" s="75">
        <v>238.63194274902301</v>
      </c>
      <c r="M74" s="75">
        <v>1097.82995605469</v>
      </c>
      <c r="N74" s="75">
        <v>80.822250366210895</v>
      </c>
      <c r="O74" s="75">
        <v>28.860000610351602</v>
      </c>
      <c r="P74" s="75">
        <v>1.2566670179367101</v>
      </c>
      <c r="Q74" s="75">
        <v>53.909999847412102</v>
      </c>
      <c r="R74" s="75">
        <v>22.575439453125</v>
      </c>
      <c r="S74" s="75">
        <v>244.78668212890599</v>
      </c>
      <c r="T74" s="75">
        <v>52.848213195800803</v>
      </c>
      <c r="U74" s="75">
        <v>312.89999389648398</v>
      </c>
      <c r="V74" s="75">
        <v>171.92999267578099</v>
      </c>
      <c r="X74" cm="1">
        <f t="array" ref="X74">+SUMPRODUCT(C74:V74,TRANSPOSE('Final Portfolio'!$E$5:$E$24))</f>
        <v>161.8501721222155</v>
      </c>
    </row>
    <row r="75" spans="1:24">
      <c r="A75" s="75">
        <v>74</v>
      </c>
      <c r="B75" s="76">
        <v>43642</v>
      </c>
      <c r="C75" s="75">
        <v>48.271999359130902</v>
      </c>
      <c r="D75" s="75">
        <v>127.95883941650401</v>
      </c>
      <c r="E75" s="75">
        <v>39.589736938476598</v>
      </c>
      <c r="F75" s="75">
        <v>297.88000488281199</v>
      </c>
      <c r="G75" s="75">
        <v>22.178632736206101</v>
      </c>
      <c r="H75" s="75">
        <v>93.954650878906193</v>
      </c>
      <c r="I75" s="75">
        <v>109.27333831787099</v>
      </c>
      <c r="J75" s="75">
        <v>103.671333312988</v>
      </c>
      <c r="K75" s="75">
        <v>14.618000030517599</v>
      </c>
      <c r="L75" s="75">
        <v>242.886642456055</v>
      </c>
      <c r="M75" s="75">
        <v>1086.59997558594</v>
      </c>
      <c r="N75" s="75">
        <v>79.350204467773395</v>
      </c>
      <c r="O75" s="75">
        <v>29.920000076293899</v>
      </c>
      <c r="P75" s="75">
        <v>1.31666696071625</v>
      </c>
      <c r="Q75" s="75">
        <v>52.0200004577637</v>
      </c>
      <c r="R75" s="75">
        <v>23.112503051757798</v>
      </c>
      <c r="S75" s="75">
        <v>242.994552612305</v>
      </c>
      <c r="T75" s="75">
        <v>54.698310852050803</v>
      </c>
      <c r="U75" s="75">
        <v>305.07998657226602</v>
      </c>
      <c r="V75" s="75">
        <v>173.69000244140599</v>
      </c>
      <c r="X75" cm="1">
        <f t="array" ref="X75">+SUMPRODUCT(C75:V75,TRANSPOSE('Final Portfolio'!$E$5:$E$24))</f>
        <v>160.83533899849124</v>
      </c>
    </row>
    <row r="76" spans="1:24">
      <c r="A76" s="75">
        <v>75</v>
      </c>
      <c r="B76" s="76">
        <v>43643</v>
      </c>
      <c r="C76" s="75">
        <v>48.257492065429702</v>
      </c>
      <c r="D76" s="75">
        <v>128.16903686523401</v>
      </c>
      <c r="E76" s="75">
        <v>40.576618194580099</v>
      </c>
      <c r="F76" s="75">
        <v>302.10000610351602</v>
      </c>
      <c r="G76" s="75">
        <v>22.2725734710693</v>
      </c>
      <c r="H76" s="75">
        <v>96.409759521484403</v>
      </c>
      <c r="I76" s="75">
        <v>110.10561370849599</v>
      </c>
      <c r="J76" s="75">
        <v>103.79238128662099</v>
      </c>
      <c r="K76" s="75">
        <v>14.855999946594199</v>
      </c>
      <c r="L76" s="75">
        <v>246.571701049805</v>
      </c>
      <c r="M76" s="75">
        <v>1084.07995605469</v>
      </c>
      <c r="N76" s="75">
        <v>80.578506469726605</v>
      </c>
      <c r="O76" s="75">
        <v>30.7399997711182</v>
      </c>
      <c r="P76" s="75">
        <v>1.3200000524520901</v>
      </c>
      <c r="Q76" s="75">
        <v>52.439998626708999</v>
      </c>
      <c r="R76" s="75">
        <v>23.461124420166001</v>
      </c>
      <c r="S76" s="75">
        <v>244.06982421875</v>
      </c>
      <c r="T76" s="75">
        <v>56.307090759277301</v>
      </c>
      <c r="U76" s="75">
        <v>310.67001342773398</v>
      </c>
      <c r="V76" s="75">
        <v>175.24000549316401</v>
      </c>
      <c r="X76" cm="1">
        <f t="array" ref="X76">+SUMPRODUCT(C76:V76,TRANSPOSE('Final Portfolio'!$E$5:$E$24))</f>
        <v>161.57528820427521</v>
      </c>
    </row>
    <row r="77" spans="1:24">
      <c r="A77" s="75">
        <v>76</v>
      </c>
      <c r="B77" s="76">
        <v>43644</v>
      </c>
      <c r="C77" s="75">
        <v>47.817771911621101</v>
      </c>
      <c r="D77" s="75">
        <v>127.987495422363</v>
      </c>
      <c r="E77" s="75">
        <v>40.8251953125</v>
      </c>
      <c r="F77" s="75">
        <v>314.01998901367199</v>
      </c>
      <c r="G77" s="75">
        <v>22.3494358062744</v>
      </c>
      <c r="H77" s="75">
        <v>97.719123840332003</v>
      </c>
      <c r="I77" s="75">
        <v>110.535781860352</v>
      </c>
      <c r="J77" s="75">
        <v>103.159217834473</v>
      </c>
      <c r="K77" s="75">
        <v>14.8973331451416</v>
      </c>
      <c r="L77" s="75">
        <v>248.42713928222699</v>
      </c>
      <c r="M77" s="75">
        <v>1099.46997070312</v>
      </c>
      <c r="N77" s="75">
        <v>82.125549316406193</v>
      </c>
      <c r="O77" s="75">
        <v>30.370000839233398</v>
      </c>
      <c r="P77" s="75">
        <v>1.4800000190734901</v>
      </c>
      <c r="Q77" s="75">
        <v>52.439998626708999</v>
      </c>
      <c r="R77" s="75">
        <v>23.809741973876999</v>
      </c>
      <c r="S77" s="75">
        <v>242.85678100585901</v>
      </c>
      <c r="T77" s="75">
        <v>58.495018005371101</v>
      </c>
      <c r="U77" s="75">
        <v>313</v>
      </c>
      <c r="V77" s="75">
        <v>175.97000122070301</v>
      </c>
      <c r="X77" cm="1">
        <f t="array" ref="X77">+SUMPRODUCT(C77:V77,TRANSPOSE('Final Portfolio'!$E$5:$E$24))</f>
        <v>163.3735495109164</v>
      </c>
    </row>
    <row r="78" spans="1:24">
      <c r="A78" s="75">
        <v>77</v>
      </c>
      <c r="B78" s="76">
        <v>43647</v>
      </c>
      <c r="C78" s="75">
        <v>48.694793701171903</v>
      </c>
      <c r="D78" s="75">
        <v>129.63081359863301</v>
      </c>
      <c r="E78" s="75">
        <v>41.307456970214801</v>
      </c>
      <c r="F78" s="75">
        <v>316.739990234375</v>
      </c>
      <c r="G78" s="75">
        <v>22.904539108276399</v>
      </c>
      <c r="H78" s="75">
        <v>98.183967590332003</v>
      </c>
      <c r="I78" s="75">
        <v>113.82753753662099</v>
      </c>
      <c r="J78" s="75">
        <v>104.974906921387</v>
      </c>
      <c r="K78" s="75">
        <v>15.144666671752899</v>
      </c>
      <c r="L78" s="75">
        <v>259.20623779296898</v>
      </c>
      <c r="M78" s="75">
        <v>1098.7900390625</v>
      </c>
      <c r="N78" s="75">
        <v>83.860130310058594</v>
      </c>
      <c r="O78" s="75">
        <v>31.200000762939499</v>
      </c>
      <c r="P78" s="75">
        <v>1.40666699409485</v>
      </c>
      <c r="Q78" s="75">
        <v>51.349998474121101</v>
      </c>
      <c r="R78" s="75">
        <v>24.3844890594482</v>
      </c>
      <c r="S78" s="75">
        <v>242.20419311523401</v>
      </c>
      <c r="T78" s="75">
        <v>59.042003631591797</v>
      </c>
      <c r="U78" s="75">
        <v>316.55999755859398</v>
      </c>
      <c r="V78" s="75">
        <v>175.78999328613301</v>
      </c>
      <c r="X78" cm="1">
        <f t="array" ref="X78">+SUMPRODUCT(C78:V78,TRANSPOSE('Final Portfolio'!$E$5:$E$24))</f>
        <v>163.87627165310573</v>
      </c>
    </row>
    <row r="79" spans="1:24">
      <c r="A79" s="75">
        <v>78</v>
      </c>
      <c r="B79" s="76">
        <v>43648</v>
      </c>
      <c r="C79" s="75">
        <v>48.979881286621101</v>
      </c>
      <c r="D79" s="75">
        <v>130.49073791503901</v>
      </c>
      <c r="E79" s="75">
        <v>40.328033447265597</v>
      </c>
      <c r="F79" s="75">
        <v>323.57000732421898</v>
      </c>
      <c r="G79" s="75">
        <v>23.0155639648438</v>
      </c>
      <c r="H79" s="75">
        <v>97.267402648925795</v>
      </c>
      <c r="I79" s="75">
        <v>111.87306976318401</v>
      </c>
      <c r="J79" s="75">
        <v>106.334350585938</v>
      </c>
      <c r="K79" s="75">
        <v>14.9700002670288</v>
      </c>
      <c r="L79" s="75">
        <v>254.87382507324199</v>
      </c>
      <c r="M79" s="75">
        <v>1115.47998046875</v>
      </c>
      <c r="N79" s="75">
        <v>84.694595336914105</v>
      </c>
      <c r="O79" s="75">
        <v>31.2399997711182</v>
      </c>
      <c r="P79" s="75">
        <v>1.37000000476837</v>
      </c>
      <c r="Q79" s="75">
        <v>51.540000915527301</v>
      </c>
      <c r="R79" s="75">
        <v>24.356225967407202</v>
      </c>
      <c r="S79" s="75">
        <v>243.96876525878901</v>
      </c>
      <c r="T79" s="75">
        <v>59.709644317627003</v>
      </c>
      <c r="U79" s="75">
        <v>315.52999877929699</v>
      </c>
      <c r="V79" s="75">
        <v>173.41000366210901</v>
      </c>
      <c r="X79" cm="1">
        <f t="array" ref="X79">+SUMPRODUCT(C79:V79,TRANSPOSE('Final Portfolio'!$E$5:$E$24))</f>
        <v>165.47799626448031</v>
      </c>
    </row>
    <row r="80" spans="1:24">
      <c r="A80" s="75">
        <v>79</v>
      </c>
      <c r="B80" s="76">
        <v>43649</v>
      </c>
      <c r="C80" s="75">
        <v>49.385772705078097</v>
      </c>
      <c r="D80" s="75">
        <v>131.33148193359401</v>
      </c>
      <c r="E80" s="75">
        <v>40.4572944641113</v>
      </c>
      <c r="F80" s="75">
        <v>331.39999389648398</v>
      </c>
      <c r="G80" s="75">
        <v>23.297386169433601</v>
      </c>
      <c r="H80" s="75">
        <v>97.895896911621094</v>
      </c>
      <c r="I80" s="75">
        <v>111.34001159668</v>
      </c>
      <c r="J80" s="75">
        <v>106.539184570312</v>
      </c>
      <c r="K80" s="75">
        <v>15.6599998474121</v>
      </c>
      <c r="L80" s="75">
        <v>245.86405944824199</v>
      </c>
      <c r="M80" s="75">
        <v>1130.38000488281</v>
      </c>
      <c r="N80" s="75">
        <v>85.697868347167997</v>
      </c>
      <c r="O80" s="75">
        <v>31.190000534057599</v>
      </c>
      <c r="P80" s="75">
        <v>1.37000000476837</v>
      </c>
      <c r="Q80" s="75">
        <v>51.349998474121101</v>
      </c>
      <c r="R80" s="75">
        <v>24.488136291503899</v>
      </c>
      <c r="S80" s="75">
        <v>247.34149169921901</v>
      </c>
      <c r="T80" s="75">
        <v>60.296848297119098</v>
      </c>
      <c r="U80" s="75">
        <v>318.39001464843801</v>
      </c>
      <c r="V80" s="75">
        <v>176.080001831055</v>
      </c>
      <c r="X80" cm="1">
        <f t="array" ref="X80">+SUMPRODUCT(C80:V80,TRANSPOSE('Final Portfolio'!$E$5:$E$24))</f>
        <v>167.42626333617716</v>
      </c>
    </row>
    <row r="81" spans="1:24">
      <c r="A81" s="75">
        <v>80</v>
      </c>
      <c r="B81" s="76">
        <v>43651</v>
      </c>
      <c r="C81" s="75">
        <v>49.34228515625</v>
      </c>
      <c r="D81" s="75">
        <v>130.94927978515599</v>
      </c>
      <c r="E81" s="75">
        <v>39.830860137939503</v>
      </c>
      <c r="F81" s="75">
        <v>332.42999267578102</v>
      </c>
      <c r="G81" s="75">
        <v>23.160743713378899</v>
      </c>
      <c r="H81" s="75">
        <v>98.229782104492202</v>
      </c>
      <c r="I81" s="75">
        <v>110.255249023438</v>
      </c>
      <c r="J81" s="75">
        <v>105.049392700195</v>
      </c>
      <c r="K81" s="75">
        <v>15.539999961853001</v>
      </c>
      <c r="L81" s="75">
        <v>243.93949890136699</v>
      </c>
      <c r="M81" s="75">
        <v>1130.31005859375</v>
      </c>
      <c r="N81" s="75">
        <v>84.938385009765597</v>
      </c>
      <c r="O81" s="75">
        <v>31.5</v>
      </c>
      <c r="P81" s="75">
        <v>1.3500000238418599</v>
      </c>
      <c r="Q81" s="75">
        <v>51.4799995422363</v>
      </c>
      <c r="R81" s="75">
        <v>24.4410285949707</v>
      </c>
      <c r="S81" s="75">
        <v>246.52359008789099</v>
      </c>
      <c r="T81" s="75">
        <v>58.712192535400398</v>
      </c>
      <c r="U81" s="75">
        <v>307</v>
      </c>
      <c r="V81" s="75">
        <v>176.919998168945</v>
      </c>
      <c r="X81" cm="1">
        <f t="array" ref="X81">+SUMPRODUCT(C81:V81,TRANSPOSE('Final Portfolio'!$E$5:$E$24))</f>
        <v>167.04364905221092</v>
      </c>
    </row>
    <row r="82" spans="1:24">
      <c r="A82" s="75">
        <v>81</v>
      </c>
      <c r="B82" s="76">
        <v>43654</v>
      </c>
      <c r="C82" s="75">
        <v>48.325141906738303</v>
      </c>
      <c r="D82" s="75">
        <v>130.853759765625</v>
      </c>
      <c r="E82" s="75">
        <v>39.080135345458999</v>
      </c>
      <c r="F82" s="75">
        <v>334.60000610351602</v>
      </c>
      <c r="G82" s="75">
        <v>23.092424392700199</v>
      </c>
      <c r="H82" s="75">
        <v>96.311531066894503</v>
      </c>
      <c r="I82" s="75">
        <v>109.74089050293</v>
      </c>
      <c r="J82" s="75">
        <v>103.838943481445</v>
      </c>
      <c r="K82" s="75">
        <v>15.355999946594199</v>
      </c>
      <c r="L82" s="75">
        <v>237.29434204101599</v>
      </c>
      <c r="M82" s="75">
        <v>1144.21997070312</v>
      </c>
      <c r="N82" s="75">
        <v>84.732101440429702</v>
      </c>
      <c r="O82" s="75">
        <v>32.040000915527301</v>
      </c>
      <c r="P82" s="75">
        <v>1.3633329868316699</v>
      </c>
      <c r="Q82" s="75">
        <v>51.259998321533203</v>
      </c>
      <c r="R82" s="75">
        <v>23.9322319030762</v>
      </c>
      <c r="S82" s="75">
        <v>247.58047485351599</v>
      </c>
      <c r="T82" s="75">
        <v>57.288425445556598</v>
      </c>
      <c r="U82" s="75">
        <v>302.83999633789102</v>
      </c>
      <c r="V82" s="75">
        <v>177.919998168945</v>
      </c>
      <c r="X82" cm="1">
        <f t="array" ref="X82">+SUMPRODUCT(C82:V82,TRANSPOSE('Final Portfolio'!$E$5:$E$24))</f>
        <v>167.6823383401975</v>
      </c>
    </row>
    <row r="83" spans="1:24">
      <c r="A83" s="75">
        <v>82</v>
      </c>
      <c r="B83" s="76">
        <v>43655</v>
      </c>
      <c r="C83" s="75">
        <v>48.619907379150398</v>
      </c>
      <c r="D83" s="75">
        <v>130.37603759765599</v>
      </c>
      <c r="E83" s="75">
        <v>39.104988098144503</v>
      </c>
      <c r="F83" s="75">
        <v>338.10000610351602</v>
      </c>
      <c r="G83" s="75">
        <v>23.442569732666001</v>
      </c>
      <c r="H83" s="75">
        <v>95.800888061523395</v>
      </c>
      <c r="I83" s="75">
        <v>110.14300537109401</v>
      </c>
      <c r="J83" s="75">
        <v>105.29148101806599</v>
      </c>
      <c r="K83" s="75">
        <v>15.337332725524901</v>
      </c>
      <c r="L83" s="75">
        <v>237.78622436523401</v>
      </c>
      <c r="M83" s="75">
        <v>1143.08996582031</v>
      </c>
      <c r="N83" s="75">
        <v>85.097785949707003</v>
      </c>
      <c r="O83" s="75">
        <v>33.150001525878899</v>
      </c>
      <c r="P83" s="75">
        <v>1.4166669845581099</v>
      </c>
      <c r="Q83" s="75">
        <v>50.450000762939503</v>
      </c>
      <c r="R83" s="75">
        <v>24.5823574066162</v>
      </c>
      <c r="S83" s="75">
        <v>248.10427856445301</v>
      </c>
      <c r="T83" s="75">
        <v>57.304534912109403</v>
      </c>
      <c r="U83" s="75">
        <v>307.97000122070301</v>
      </c>
      <c r="V83" s="75">
        <v>174.19000244140599</v>
      </c>
      <c r="X83" cm="1">
        <f t="array" ref="X83">+SUMPRODUCT(C83:V83,TRANSPOSE('Final Portfolio'!$E$5:$E$24))</f>
        <v>167.93877147713187</v>
      </c>
    </row>
    <row r="84" spans="1:24">
      <c r="A84" s="75">
        <v>83</v>
      </c>
      <c r="B84" s="76">
        <v>43656</v>
      </c>
      <c r="C84" s="75">
        <v>49.1006889343262</v>
      </c>
      <c r="D84" s="75">
        <v>131.70407104492199</v>
      </c>
      <c r="E84" s="75">
        <v>39.7885932922363</v>
      </c>
      <c r="F84" s="75">
        <v>340.80999755859398</v>
      </c>
      <c r="G84" s="75">
        <v>23.895191192626999</v>
      </c>
      <c r="H84" s="75">
        <v>93.339241027832003</v>
      </c>
      <c r="I84" s="75">
        <v>111.854377746582</v>
      </c>
      <c r="J84" s="75">
        <v>106.64162445068401</v>
      </c>
      <c r="K84" s="75">
        <v>15.9280004501343</v>
      </c>
      <c r="L84" s="75">
        <v>236.89733886718801</v>
      </c>
      <c r="M84" s="75">
        <v>1148.46997070312</v>
      </c>
      <c r="N84" s="75">
        <v>85.191535949707003</v>
      </c>
      <c r="O84" s="75">
        <v>33.790000915527301</v>
      </c>
      <c r="P84" s="75">
        <v>1.41999995708466</v>
      </c>
      <c r="Q84" s="75">
        <v>51.209999084472699</v>
      </c>
      <c r="R84" s="75">
        <v>24.695421218872099</v>
      </c>
      <c r="S84" s="75">
        <v>249.43681335449199</v>
      </c>
      <c r="T84" s="75">
        <v>57.634315490722699</v>
      </c>
      <c r="U84" s="75">
        <v>301.42999267578102</v>
      </c>
      <c r="V84" s="75">
        <v>175.61000061035199</v>
      </c>
      <c r="X84" cm="1">
        <f t="array" ref="X84">+SUMPRODUCT(C84:V84,TRANSPOSE('Final Portfolio'!$E$5:$E$24))</f>
        <v>168.70516313035435</v>
      </c>
    </row>
    <row r="85" spans="1:24">
      <c r="A85" s="75">
        <v>84</v>
      </c>
      <c r="B85" s="76">
        <v>43657</v>
      </c>
      <c r="C85" s="75">
        <v>48.743118286132798</v>
      </c>
      <c r="D85" s="75">
        <v>132.22955322265599</v>
      </c>
      <c r="E85" s="75">
        <v>41.334800720214801</v>
      </c>
      <c r="F85" s="75">
        <v>345.739990234375</v>
      </c>
      <c r="G85" s="75">
        <v>23.895191192626999</v>
      </c>
      <c r="H85" s="75">
        <v>93.489837646484403</v>
      </c>
      <c r="I85" s="75">
        <v>112.27516174316401</v>
      </c>
      <c r="J85" s="75">
        <v>102.25602722168</v>
      </c>
      <c r="K85" s="75">
        <v>15.9066667556763</v>
      </c>
      <c r="L85" s="75">
        <v>238.243576049805</v>
      </c>
      <c r="M85" s="75">
        <v>1148.91003417969</v>
      </c>
      <c r="N85" s="75">
        <v>85.679092407226605</v>
      </c>
      <c r="O85" s="75">
        <v>33.060001373291001</v>
      </c>
      <c r="P85" s="75">
        <v>1.4533330202102701</v>
      </c>
      <c r="Q85" s="75">
        <v>53.220001220703097</v>
      </c>
      <c r="R85" s="75">
        <v>24.9309787750244</v>
      </c>
      <c r="S85" s="75">
        <v>254.14222717285199</v>
      </c>
      <c r="T85" s="75">
        <v>57.304534912109403</v>
      </c>
      <c r="U85" s="75">
        <v>291.82000732421898</v>
      </c>
      <c r="V85" s="75">
        <v>172.99000549316401</v>
      </c>
      <c r="X85" cm="1">
        <f t="array" ref="X85">+SUMPRODUCT(C85:V85,TRANSPOSE('Final Portfolio'!$E$5:$E$24))</f>
        <v>169.29657613653441</v>
      </c>
    </row>
    <row r="86" spans="1:24">
      <c r="A86" s="75">
        <v>85</v>
      </c>
      <c r="B86" s="76">
        <v>43658</v>
      </c>
      <c r="C86" s="75">
        <v>49.117595672607401</v>
      </c>
      <c r="D86" s="75">
        <v>132.70726013183599</v>
      </c>
      <c r="E86" s="75">
        <v>41.665420532226598</v>
      </c>
      <c r="F86" s="75">
        <v>344.42999267578102</v>
      </c>
      <c r="G86" s="75">
        <v>24.399061203002901</v>
      </c>
      <c r="H86" s="75">
        <v>98.170852661132798</v>
      </c>
      <c r="I86" s="75">
        <v>114.949714660645</v>
      </c>
      <c r="J86" s="75">
        <v>100.831405639648</v>
      </c>
      <c r="K86" s="75">
        <v>16.338666915893601</v>
      </c>
      <c r="L86" s="75">
        <v>246.295486450195</v>
      </c>
      <c r="M86" s="75">
        <v>1164.7099609375</v>
      </c>
      <c r="N86" s="75">
        <v>86.101043701171903</v>
      </c>
      <c r="O86" s="75">
        <v>33.209999084472699</v>
      </c>
      <c r="P86" s="75">
        <v>1.36666703224182</v>
      </c>
      <c r="Q86" s="75">
        <v>54.509998321533203</v>
      </c>
      <c r="R86" s="75">
        <v>25.2419128417969</v>
      </c>
      <c r="S86" s="75">
        <v>256.80722045898398</v>
      </c>
      <c r="T86" s="75">
        <v>57.394351959228501</v>
      </c>
      <c r="U86" s="75">
        <v>292.55999755859398</v>
      </c>
      <c r="V86" s="75">
        <v>178.49000549316401</v>
      </c>
      <c r="X86" cm="1">
        <f t="array" ref="X86">+SUMPRODUCT(C86:V86,TRANSPOSE('Final Portfolio'!$E$5:$E$24))</f>
        <v>171.35382385209374</v>
      </c>
    </row>
    <row r="87" spans="1:24">
      <c r="A87" s="75">
        <v>86</v>
      </c>
      <c r="B87" s="76">
        <v>43661</v>
      </c>
      <c r="C87" s="75">
        <v>49.579063415527301</v>
      </c>
      <c r="D87" s="75">
        <v>132.70726013183599</v>
      </c>
      <c r="E87" s="75">
        <v>41.580902099609403</v>
      </c>
      <c r="F87" s="75">
        <v>344.64001464843801</v>
      </c>
      <c r="G87" s="75">
        <v>24.125774383544901</v>
      </c>
      <c r="H87" s="75">
        <v>97.332862854003906</v>
      </c>
      <c r="I87" s="75">
        <v>115.52955627441401</v>
      </c>
      <c r="J87" s="75">
        <v>100.99900054931599</v>
      </c>
      <c r="K87" s="75">
        <v>16.899999618530298</v>
      </c>
      <c r="L87" s="75">
        <v>248.84136962890599</v>
      </c>
      <c r="M87" s="75">
        <v>1178.38000488281</v>
      </c>
      <c r="N87" s="75">
        <v>86.466697692871094</v>
      </c>
      <c r="O87" s="75">
        <v>34.389999389648402</v>
      </c>
      <c r="P87" s="75">
        <v>1.4133330583572401</v>
      </c>
      <c r="Q87" s="75">
        <v>54.060001373291001</v>
      </c>
      <c r="R87" s="75">
        <v>25.006355285644499</v>
      </c>
      <c r="S87" s="75">
        <v>257.85488891601602</v>
      </c>
      <c r="T87" s="75">
        <v>57.386188507080099</v>
      </c>
      <c r="U87" s="75">
        <v>298.20001220703102</v>
      </c>
      <c r="V87" s="75">
        <v>176.36000061035199</v>
      </c>
      <c r="X87" cm="1">
        <f t="array" ref="X87">+SUMPRODUCT(C87:V87,TRANSPOSE('Final Portfolio'!$E$5:$E$24))</f>
        <v>172.4140099699525</v>
      </c>
    </row>
    <row r="88" spans="1:24">
      <c r="A88" s="75">
        <v>87</v>
      </c>
      <c r="B88" s="76">
        <v>43662</v>
      </c>
      <c r="C88" s="75">
        <v>49.407527923583999</v>
      </c>
      <c r="D88" s="75">
        <v>130.96842956543</v>
      </c>
      <c r="E88" s="75">
        <v>41.533676147460902</v>
      </c>
      <c r="F88" s="75">
        <v>339</v>
      </c>
      <c r="G88" s="75">
        <v>24.177015304565401</v>
      </c>
      <c r="H88" s="75">
        <v>100.468826293945</v>
      </c>
      <c r="I88" s="75">
        <v>114.556968688965</v>
      </c>
      <c r="J88" s="75">
        <v>101.324905395508</v>
      </c>
      <c r="K88" s="75">
        <v>16.825332641601602</v>
      </c>
      <c r="L88" s="75">
        <v>245.20814514160199</v>
      </c>
      <c r="M88" s="75">
        <v>1180</v>
      </c>
      <c r="N88" s="75">
        <v>86.438591003417997</v>
      </c>
      <c r="O88" s="75">
        <v>33.849998474121101</v>
      </c>
      <c r="P88" s="75">
        <v>1.56666696071625</v>
      </c>
      <c r="Q88" s="75">
        <v>53.740001678466797</v>
      </c>
      <c r="R88" s="75">
        <v>24.5446662902832</v>
      </c>
      <c r="S88" s="75">
        <v>257.91928100585898</v>
      </c>
      <c r="T88" s="75">
        <v>56.479709625244098</v>
      </c>
      <c r="U88" s="75">
        <v>298.36999511718801</v>
      </c>
      <c r="V88" s="75">
        <v>176.39999389648401</v>
      </c>
      <c r="X88" cm="1">
        <f t="array" ref="X88">+SUMPRODUCT(C88:V88,TRANSPOSE('Final Portfolio'!$E$5:$E$24))</f>
        <v>172.47580853201504</v>
      </c>
    </row>
    <row r="89" spans="1:24">
      <c r="A89" s="75">
        <v>88</v>
      </c>
      <c r="B89" s="76">
        <v>43663</v>
      </c>
      <c r="C89" s="75">
        <v>49.129680633544901</v>
      </c>
      <c r="D89" s="75">
        <v>130.19453430175801</v>
      </c>
      <c r="E89" s="75">
        <v>42.187450408935497</v>
      </c>
      <c r="F89" s="75">
        <v>341.489990234375</v>
      </c>
      <c r="G89" s="75">
        <v>24.031835556030298</v>
      </c>
      <c r="H89" s="75">
        <v>100.560493469238</v>
      </c>
      <c r="I89" s="75">
        <v>117.35308837890599</v>
      </c>
      <c r="J89" s="75">
        <v>99.714050292968807</v>
      </c>
      <c r="K89" s="75">
        <v>16.990667343139599</v>
      </c>
      <c r="L89" s="75">
        <v>246.02801513671901</v>
      </c>
      <c r="M89" s="75">
        <v>1160</v>
      </c>
      <c r="N89" s="75">
        <v>86.213523864746094</v>
      </c>
      <c r="O89" s="75">
        <v>33.599998474121101</v>
      </c>
      <c r="P89" s="75">
        <v>1.5</v>
      </c>
      <c r="Q89" s="75">
        <v>53.2299995422363</v>
      </c>
      <c r="R89" s="75">
        <v>23.979343414306602</v>
      </c>
      <c r="S89" s="75">
        <v>258.75558471679699</v>
      </c>
      <c r="T89" s="75">
        <v>55.7937202453613</v>
      </c>
      <c r="U89" s="75">
        <v>299.42001342773398</v>
      </c>
      <c r="V89" s="75">
        <v>175.13999938964801</v>
      </c>
      <c r="X89" cm="1">
        <f t="array" ref="X89">+SUMPRODUCT(C89:V89,TRANSPOSE('Final Portfolio'!$E$5:$E$24))</f>
        <v>171.14699740432772</v>
      </c>
    </row>
    <row r="90" spans="1:24">
      <c r="A90" s="75">
        <v>89</v>
      </c>
      <c r="B90" s="76">
        <v>43664</v>
      </c>
      <c r="C90" s="75">
        <v>49.687778472900398</v>
      </c>
      <c r="D90" s="75">
        <v>130.33786010742199</v>
      </c>
      <c r="E90" s="75">
        <v>42.304283142089801</v>
      </c>
      <c r="F90" s="75">
        <v>345.27999877929699</v>
      </c>
      <c r="G90" s="75">
        <v>24.279497146606399</v>
      </c>
      <c r="H90" s="75">
        <v>100.63250732421901</v>
      </c>
      <c r="I90" s="75">
        <v>124.759552001953</v>
      </c>
      <c r="J90" s="75">
        <v>100.87794494628901</v>
      </c>
      <c r="K90" s="75">
        <v>16.902666091918899</v>
      </c>
      <c r="L90" s="75">
        <v>250.08419799804699</v>
      </c>
      <c r="M90" s="75">
        <v>1162.84997558594</v>
      </c>
      <c r="N90" s="75">
        <v>86.307281494140597</v>
      </c>
      <c r="O90" s="75">
        <v>33</v>
      </c>
      <c r="P90" s="75">
        <v>1.5333329439163199</v>
      </c>
      <c r="Q90" s="75">
        <v>53.169998168945298</v>
      </c>
      <c r="R90" s="75">
        <v>23.9699192047119</v>
      </c>
      <c r="S90" s="75">
        <v>259.99618530273398</v>
      </c>
      <c r="T90" s="75">
        <v>55.736557006835902</v>
      </c>
      <c r="U90" s="75">
        <v>303.08999633789102</v>
      </c>
      <c r="V90" s="75">
        <v>176.38000488281199</v>
      </c>
      <c r="X90" cm="1">
        <f t="array" ref="X90">+SUMPRODUCT(C90:V90,TRANSPOSE('Final Portfolio'!$E$5:$E$24))</f>
        <v>171.9887104984754</v>
      </c>
    </row>
    <row r="91" spans="1:24">
      <c r="A91" s="75">
        <v>90</v>
      </c>
      <c r="B91" s="76">
        <v>43665</v>
      </c>
      <c r="C91" s="75">
        <v>48.946056365966797</v>
      </c>
      <c r="D91" s="75">
        <v>130.528884887695</v>
      </c>
      <c r="E91" s="75">
        <v>41.871757507324197</v>
      </c>
      <c r="F91" s="75">
        <v>340.63000488281199</v>
      </c>
      <c r="G91" s="75">
        <v>24.0232944488525</v>
      </c>
      <c r="H91" s="75">
        <v>101.60799407959</v>
      </c>
      <c r="I91" s="75">
        <v>123.403594970703</v>
      </c>
      <c r="J91" s="75">
        <v>99.434707641601605</v>
      </c>
      <c r="K91" s="75">
        <v>17.211999893188501</v>
      </c>
      <c r="L91" s="75">
        <v>250.27403259277301</v>
      </c>
      <c r="M91" s="75">
        <v>1172.25</v>
      </c>
      <c r="N91" s="75">
        <v>86.082283020019503</v>
      </c>
      <c r="O91" s="75">
        <v>32.509998321533203</v>
      </c>
      <c r="P91" s="75">
        <v>1.5866669416427599</v>
      </c>
      <c r="Q91" s="75">
        <v>52.659999847412102</v>
      </c>
      <c r="R91" s="75">
        <v>23.687253952026399</v>
      </c>
      <c r="S91" s="75">
        <v>258.70959472656199</v>
      </c>
      <c r="T91" s="75">
        <v>55.973377227783203</v>
      </c>
      <c r="U91" s="75">
        <v>298.10998535156199</v>
      </c>
      <c r="V91" s="75">
        <v>174.24000549316401</v>
      </c>
      <c r="X91" cm="1">
        <f t="array" ref="X91">+SUMPRODUCT(C91:V91,TRANSPOSE('Final Portfolio'!$E$5:$E$24))</f>
        <v>172.03932842678404</v>
      </c>
    </row>
    <row r="92" spans="1:24">
      <c r="A92" s="75">
        <v>91</v>
      </c>
      <c r="B92" s="76">
        <v>43668</v>
      </c>
      <c r="C92" s="75">
        <v>50.064666748046903</v>
      </c>
      <c r="D92" s="75">
        <v>132.25819396972699</v>
      </c>
      <c r="E92" s="75">
        <v>42.587680816650398</v>
      </c>
      <c r="F92" s="75">
        <v>342.5</v>
      </c>
      <c r="G92" s="75">
        <v>24.125774383544901</v>
      </c>
      <c r="H92" s="75">
        <v>102.24959564209</v>
      </c>
      <c r="I92" s="75">
        <v>128.25703430175801</v>
      </c>
      <c r="J92" s="75">
        <v>99.881637573242202</v>
      </c>
      <c r="K92" s="75">
        <v>17.045333862304702</v>
      </c>
      <c r="L92" s="75">
        <v>255.58152770996099</v>
      </c>
      <c r="M92" s="75">
        <v>1175.16003417969</v>
      </c>
      <c r="N92" s="75">
        <v>85.557212829589801</v>
      </c>
      <c r="O92" s="75">
        <v>32.849998474121101</v>
      </c>
      <c r="P92" s="75">
        <v>1.64333295822144</v>
      </c>
      <c r="Q92" s="75">
        <v>52.189998626708999</v>
      </c>
      <c r="R92" s="75">
        <v>24.6294651031494</v>
      </c>
      <c r="S92" s="75">
        <v>257.47817993164102</v>
      </c>
      <c r="T92" s="75">
        <v>55.532390594482401</v>
      </c>
      <c r="U92" s="75">
        <v>296.51998901367199</v>
      </c>
      <c r="V92" s="75">
        <v>175.53999328613301</v>
      </c>
      <c r="X92" cm="1">
        <f t="array" ref="X92">+SUMPRODUCT(C92:V92,TRANSPOSE('Final Portfolio'!$E$5:$E$24))</f>
        <v>172.4871538287216</v>
      </c>
    </row>
    <row r="93" spans="1:24">
      <c r="A93" s="75">
        <v>92</v>
      </c>
      <c r="B93" s="76">
        <v>43669</v>
      </c>
      <c r="C93" s="75">
        <v>50.456066131591797</v>
      </c>
      <c r="D93" s="75">
        <v>133.07986450195301</v>
      </c>
      <c r="E93" s="75">
        <v>43.666538238525398</v>
      </c>
      <c r="F93" s="75">
        <v>338.08999633789102</v>
      </c>
      <c r="G93" s="75">
        <v>24.262414932251001</v>
      </c>
      <c r="H93" s="75">
        <v>105.24152374267599</v>
      </c>
      <c r="I93" s="75">
        <v>131.08123779296901</v>
      </c>
      <c r="J93" s="75">
        <v>100.766242980957</v>
      </c>
      <c r="K93" s="75">
        <v>17.344667434692401</v>
      </c>
      <c r="L93" s="75">
        <v>259.57727050781199</v>
      </c>
      <c r="M93" s="75">
        <v>1171.31005859375</v>
      </c>
      <c r="N93" s="75">
        <v>86.213523864746094</v>
      </c>
      <c r="O93" s="75">
        <v>33.490001678466797</v>
      </c>
      <c r="P93" s="75">
        <v>1.6133329868316699</v>
      </c>
      <c r="Q93" s="75">
        <v>52.560001373291001</v>
      </c>
      <c r="R93" s="75">
        <v>25.175952911376999</v>
      </c>
      <c r="S93" s="75">
        <v>257.41384887695301</v>
      </c>
      <c r="T93" s="75">
        <v>55.311897277832003</v>
      </c>
      <c r="U93" s="75">
        <v>309.260009765625</v>
      </c>
      <c r="V93" s="75">
        <v>178.13999938964801</v>
      </c>
      <c r="X93" cm="1">
        <f t="array" ref="X93">+SUMPRODUCT(C93:V93,TRANSPOSE('Final Portfolio'!$E$5:$E$24))</f>
        <v>172.79151310236739</v>
      </c>
    </row>
    <row r="94" spans="1:24">
      <c r="A94" s="75">
        <v>93</v>
      </c>
      <c r="B94" s="76">
        <v>43670</v>
      </c>
      <c r="C94" s="75">
        <v>50.414993286132798</v>
      </c>
      <c r="D94" s="75">
        <v>134.44615173339801</v>
      </c>
      <c r="E94" s="75">
        <v>44.4122924804688</v>
      </c>
      <c r="F94" s="75">
        <v>344.88000488281199</v>
      </c>
      <c r="G94" s="75">
        <v>24.8004455566406</v>
      </c>
      <c r="H94" s="75">
        <v>107.38890075683599</v>
      </c>
      <c r="I94" s="75">
        <v>133.40043640136699</v>
      </c>
      <c r="J94" s="75">
        <v>101.045570373535</v>
      </c>
      <c r="K94" s="75">
        <v>17.658666610717798</v>
      </c>
      <c r="L94" s="75">
        <v>262.15765380859398</v>
      </c>
      <c r="M94" s="75">
        <v>1172.93994140625</v>
      </c>
      <c r="N94" s="75">
        <v>86.607345581054702</v>
      </c>
      <c r="O94" s="75">
        <v>34.110000610351598</v>
      </c>
      <c r="P94" s="75">
        <v>1.68666696548462</v>
      </c>
      <c r="Q94" s="75">
        <v>53.7299995422363</v>
      </c>
      <c r="R94" s="75">
        <v>25.713016510009801</v>
      </c>
      <c r="S94" s="75">
        <v>258.08465576171898</v>
      </c>
      <c r="T94" s="75">
        <v>55.091400146484403</v>
      </c>
      <c r="U94" s="75">
        <v>313.63000488281199</v>
      </c>
      <c r="V94" s="75">
        <v>179.05999755859401</v>
      </c>
      <c r="X94" cm="1">
        <f t="array" ref="X94">+SUMPRODUCT(C94:V94,TRANSPOSE('Final Portfolio'!$E$5:$E$24))</f>
        <v>173.98243136905452</v>
      </c>
    </row>
    <row r="95" spans="1:24">
      <c r="A95" s="75">
        <v>94</v>
      </c>
      <c r="B95" s="76">
        <v>43671</v>
      </c>
      <c r="C95" s="75">
        <v>50.016361236572301</v>
      </c>
      <c r="D95" s="75">
        <v>133.93975830078099</v>
      </c>
      <c r="E95" s="75">
        <v>43.099758148193402</v>
      </c>
      <c r="F95" s="75">
        <v>345.739990234375</v>
      </c>
      <c r="G95" s="75">
        <v>24.8260593414307</v>
      </c>
      <c r="H95" s="75">
        <v>106.727668762207</v>
      </c>
      <c r="I95" s="75">
        <v>130.641677856445</v>
      </c>
      <c r="J95" s="75">
        <v>100.39378356933599</v>
      </c>
      <c r="K95" s="75">
        <v>15.254667282104499</v>
      </c>
      <c r="L95" s="75">
        <v>259.24075317382801</v>
      </c>
      <c r="M95" s="75">
        <v>1146.2099609375</v>
      </c>
      <c r="N95" s="75">
        <v>86.119781494140597</v>
      </c>
      <c r="O95" s="75">
        <v>33.669998168945298</v>
      </c>
      <c r="P95" s="75">
        <v>1.66999995708466</v>
      </c>
      <c r="Q95" s="75">
        <v>52.130001068115199</v>
      </c>
      <c r="R95" s="75">
        <v>25.807233810424801</v>
      </c>
      <c r="S95" s="75">
        <v>257.13812255859398</v>
      </c>
      <c r="T95" s="75">
        <v>54.438087463378899</v>
      </c>
      <c r="U95" s="75">
        <v>303.42001342773398</v>
      </c>
      <c r="V95" s="75">
        <v>177.580001831055</v>
      </c>
      <c r="X95" cm="1">
        <f t="array" ref="X95">+SUMPRODUCT(C95:V95,TRANSPOSE('Final Portfolio'!$E$5:$E$24))</f>
        <v>171.25236187207483</v>
      </c>
    </row>
    <row r="96" spans="1:24">
      <c r="A96" s="75">
        <v>95</v>
      </c>
      <c r="B96" s="76">
        <v>43672</v>
      </c>
      <c r="C96" s="75">
        <v>50.190311431884801</v>
      </c>
      <c r="D96" s="75">
        <v>135.038497924805</v>
      </c>
      <c r="E96" s="75">
        <v>43.519870758056598</v>
      </c>
      <c r="F96" s="75">
        <v>352.67001342773398</v>
      </c>
      <c r="G96" s="75">
        <v>25.0481071472168</v>
      </c>
      <c r="H96" s="75">
        <v>107.919219970703</v>
      </c>
      <c r="I96" s="75">
        <v>130.40791320800801</v>
      </c>
      <c r="J96" s="75">
        <v>100.812774658203</v>
      </c>
      <c r="K96" s="75">
        <v>15.2026672363281</v>
      </c>
      <c r="L96" s="75">
        <v>259.69815063476602</v>
      </c>
      <c r="M96" s="75">
        <v>1146.18005371094</v>
      </c>
      <c r="N96" s="75">
        <v>86.56982421875</v>
      </c>
      <c r="O96" s="75">
        <v>34.0200004577637</v>
      </c>
      <c r="P96" s="75">
        <v>1.6799999475479099</v>
      </c>
      <c r="Q96" s="75">
        <v>53.419998168945298</v>
      </c>
      <c r="R96" s="75">
        <v>25.72243309021</v>
      </c>
      <c r="S96" s="75">
        <v>258.58096313476602</v>
      </c>
      <c r="T96" s="75">
        <v>55.336391448974602</v>
      </c>
      <c r="U96" s="75">
        <v>309.17999267578102</v>
      </c>
      <c r="V96" s="75">
        <v>159.52000427246099</v>
      </c>
      <c r="X96" cm="1">
        <f t="array" ref="X96">+SUMPRODUCT(C96:V96,TRANSPOSE('Final Portfolio'!$E$5:$E$24))</f>
        <v>172.02285429307682</v>
      </c>
    </row>
    <row r="97" spans="1:24">
      <c r="A97" s="75">
        <v>96</v>
      </c>
      <c r="B97" s="76">
        <v>43675</v>
      </c>
      <c r="C97" s="75">
        <v>50.659019470214801</v>
      </c>
      <c r="D97" s="75">
        <v>134.74230957031199</v>
      </c>
      <c r="E97" s="75">
        <v>43.457729339599602</v>
      </c>
      <c r="F97" s="75">
        <v>350.19000244140602</v>
      </c>
      <c r="G97" s="75">
        <v>24.8773002624512</v>
      </c>
      <c r="H97" s="75">
        <v>107.716255187988</v>
      </c>
      <c r="I97" s="75">
        <v>130.46401977539099</v>
      </c>
      <c r="J97" s="75">
        <v>101.231803894043</v>
      </c>
      <c r="K97" s="75">
        <v>15.718000411987299</v>
      </c>
      <c r="L97" s="75">
        <v>260.40582275390602</v>
      </c>
      <c r="M97" s="75">
        <v>1148.81994628906</v>
      </c>
      <c r="N97" s="75">
        <v>86.260429382324205</v>
      </c>
      <c r="O97" s="75">
        <v>33.4799995422363</v>
      </c>
      <c r="P97" s="75">
        <v>1.63333296775818</v>
      </c>
      <c r="Q97" s="75">
        <v>53.840000152587898</v>
      </c>
      <c r="R97" s="75">
        <v>25.3549709320068</v>
      </c>
      <c r="S97" s="75">
        <v>257.44137573242199</v>
      </c>
      <c r="T97" s="75">
        <v>54.8627319335938</v>
      </c>
      <c r="U97" s="75">
        <v>306.04000854492199</v>
      </c>
      <c r="V97" s="75">
        <v>159.36000061035199</v>
      </c>
      <c r="X97" cm="1">
        <f t="array" ref="X97">+SUMPRODUCT(C97:V97,TRANSPOSE('Final Portfolio'!$E$5:$E$24))</f>
        <v>171.99687954192842</v>
      </c>
    </row>
    <row r="98" spans="1:24">
      <c r="A98" s="75">
        <v>97</v>
      </c>
      <c r="B98" s="76">
        <v>43676</v>
      </c>
      <c r="C98" s="75">
        <v>50.441574096679702</v>
      </c>
      <c r="D98" s="75">
        <v>134.09262084960901</v>
      </c>
      <c r="E98" s="75">
        <v>43.614337921142599</v>
      </c>
      <c r="F98" s="75">
        <v>349.88000488281199</v>
      </c>
      <c r="G98" s="75">
        <v>25.1847438812256</v>
      </c>
      <c r="H98" s="75">
        <v>108.200729370117</v>
      </c>
      <c r="I98" s="75">
        <v>130.922286987305</v>
      </c>
      <c r="J98" s="75">
        <v>101.203857421875</v>
      </c>
      <c r="K98" s="75">
        <v>16.1506671905518</v>
      </c>
      <c r="L98" s="75">
        <v>258.52447509765602</v>
      </c>
      <c r="M98" s="75">
        <v>1144.19995117188</v>
      </c>
      <c r="N98" s="75">
        <v>86.082283020019503</v>
      </c>
      <c r="O98" s="75">
        <v>33.869998931884801</v>
      </c>
      <c r="P98" s="75">
        <v>1.6633330583572401</v>
      </c>
      <c r="Q98" s="75">
        <v>53.799999237060497</v>
      </c>
      <c r="R98" s="75">
        <v>25.449193954467798</v>
      </c>
      <c r="S98" s="75">
        <v>256.86242675781199</v>
      </c>
      <c r="T98" s="75">
        <v>54.8627319335938</v>
      </c>
      <c r="U98" s="75">
        <v>311.13000488281199</v>
      </c>
      <c r="V98" s="75">
        <v>155.60000610351599</v>
      </c>
      <c r="X98" cm="1">
        <f t="array" ref="X98">+SUMPRODUCT(C98:V98,TRANSPOSE('Final Portfolio'!$E$5:$E$24))</f>
        <v>171.71549942359758</v>
      </c>
    </row>
    <row r="99" spans="1:24">
      <c r="A99" s="75">
        <v>98</v>
      </c>
      <c r="B99" s="76">
        <v>43677</v>
      </c>
      <c r="C99" s="75">
        <v>51.470790863037102</v>
      </c>
      <c r="D99" s="75">
        <v>130.19453430175801</v>
      </c>
      <c r="E99" s="75">
        <v>41.941364288330099</v>
      </c>
      <c r="F99" s="75">
        <v>347.42001342773398</v>
      </c>
      <c r="G99" s="75">
        <v>24.9797878265381</v>
      </c>
      <c r="H99" s="75">
        <v>109.320259094238</v>
      </c>
      <c r="I99" s="75">
        <v>127.48087310791</v>
      </c>
      <c r="J99" s="75">
        <v>101.44594573974599</v>
      </c>
      <c r="K99" s="75">
        <v>16.1073322296143</v>
      </c>
      <c r="L99" s="75">
        <v>250.26533508300801</v>
      </c>
      <c r="M99" s="75">
        <v>1123.0400390625</v>
      </c>
      <c r="N99" s="75">
        <v>84.788352966308594</v>
      </c>
      <c r="O99" s="75">
        <v>30.450000762939499</v>
      </c>
      <c r="P99" s="75">
        <v>1.6633330583572401</v>
      </c>
      <c r="Q99" s="75">
        <v>52.090000152587898</v>
      </c>
      <c r="R99" s="75">
        <v>25.204217910766602</v>
      </c>
      <c r="S99" s="75">
        <v>253.30592346191401</v>
      </c>
      <c r="T99" s="75">
        <v>54.405403137207003</v>
      </c>
      <c r="U99" s="75">
        <v>304.760009765625</v>
      </c>
      <c r="V99" s="75">
        <v>156.27999877929699</v>
      </c>
      <c r="X99" cm="1">
        <f t="array" ref="X99">+SUMPRODUCT(C99:V99,TRANSPOSE('Final Portfolio'!$E$5:$E$24))</f>
        <v>169.2594956648484</v>
      </c>
    </row>
    <row r="100" spans="1:24">
      <c r="A100" s="75">
        <v>99</v>
      </c>
      <c r="B100" s="76">
        <v>43678</v>
      </c>
      <c r="C100" s="75">
        <v>50.357002258300803</v>
      </c>
      <c r="D100" s="75">
        <v>131.90472412109401</v>
      </c>
      <c r="E100" s="75">
        <v>40.9967231750488</v>
      </c>
      <c r="F100" s="75">
        <v>359.80999755859398</v>
      </c>
      <c r="G100" s="75">
        <v>24.4759197235107</v>
      </c>
      <c r="H100" s="75">
        <v>108.973266601562</v>
      </c>
      <c r="I100" s="75">
        <v>127.90168762207</v>
      </c>
      <c r="J100" s="75">
        <v>102.89850616455099</v>
      </c>
      <c r="K100" s="75">
        <v>15.5900001525879</v>
      </c>
      <c r="L100" s="75">
        <v>246.25239562988301</v>
      </c>
      <c r="M100" s="75">
        <v>1102.81994628906</v>
      </c>
      <c r="N100" s="75">
        <v>84.357086181640597</v>
      </c>
      <c r="O100" s="75">
        <v>29.860000610351602</v>
      </c>
      <c r="P100" s="75">
        <v>1.5833330154418901</v>
      </c>
      <c r="Q100" s="75">
        <v>51.349998474121101</v>
      </c>
      <c r="R100" s="75">
        <v>24.205472946166999</v>
      </c>
      <c r="S100" s="75">
        <v>252.33169555664099</v>
      </c>
      <c r="T100" s="75">
        <v>53.735759735107401</v>
      </c>
      <c r="U100" s="75">
        <v>309.42999267578102</v>
      </c>
      <c r="V100" s="75">
        <v>149.64999389648401</v>
      </c>
      <c r="X100" cm="1">
        <f t="array" ref="X100">+SUMPRODUCT(C100:V100,TRANSPOSE('Final Portfolio'!$E$5:$E$24))</f>
        <v>168.16866480474442</v>
      </c>
    </row>
    <row r="101" spans="1:24">
      <c r="A101" s="75">
        <v>100</v>
      </c>
      <c r="B101" s="76">
        <v>43679</v>
      </c>
      <c r="C101" s="75">
        <v>49.291545867919901</v>
      </c>
      <c r="D101" s="75">
        <v>130.79641723632801</v>
      </c>
      <c r="E101" s="75">
        <v>40.069507598877003</v>
      </c>
      <c r="F101" s="75">
        <v>352.29998779296898</v>
      </c>
      <c r="G101" s="75">
        <v>24.527158737182599</v>
      </c>
      <c r="H101" s="75">
        <v>108.717933654785</v>
      </c>
      <c r="I101" s="75">
        <v>124.600578308105</v>
      </c>
      <c r="J101" s="75">
        <v>104.676956176758</v>
      </c>
      <c r="K101" s="75">
        <v>15.622667312622101</v>
      </c>
      <c r="L101" s="75">
        <v>240.37522888183599</v>
      </c>
      <c r="M101" s="75">
        <v>1096.11999511719</v>
      </c>
      <c r="N101" s="75">
        <v>84.460205078125</v>
      </c>
      <c r="O101" s="75">
        <v>29.440000534057599</v>
      </c>
      <c r="P101" s="75">
        <v>1.6366670131683301</v>
      </c>
      <c r="Q101" s="75">
        <v>50.970001220703097</v>
      </c>
      <c r="R101" s="75">
        <v>23.793603897094702</v>
      </c>
      <c r="S101" s="75">
        <v>250.42936706543</v>
      </c>
      <c r="T101" s="75">
        <v>53.368251800537102</v>
      </c>
      <c r="U101" s="75">
        <v>305.239990234375</v>
      </c>
      <c r="V101" s="75">
        <v>146.830001831055</v>
      </c>
      <c r="X101" cm="1">
        <f t="array" ref="X101">+SUMPRODUCT(C101:V101,TRANSPOSE('Final Portfolio'!$E$5:$E$24))</f>
        <v>166.94786323446056</v>
      </c>
    </row>
    <row r="102" spans="1:24">
      <c r="A102" s="75">
        <v>101</v>
      </c>
      <c r="B102" s="76">
        <v>43682</v>
      </c>
      <c r="C102" s="75">
        <v>46.7112426757812</v>
      </c>
      <c r="D102" s="75">
        <v>126.315559387207</v>
      </c>
      <c r="E102" s="75">
        <v>37.484214782714801</v>
      </c>
      <c r="F102" s="75">
        <v>338.64999389648398</v>
      </c>
      <c r="G102" s="75">
        <v>22.784980773925799</v>
      </c>
      <c r="H102" s="75">
        <v>106.125350952148</v>
      </c>
      <c r="I102" s="75">
        <v>118.26019287109401</v>
      </c>
      <c r="J102" s="75">
        <v>101.22248077392599</v>
      </c>
      <c r="K102" s="75">
        <v>15.2213325500488</v>
      </c>
      <c r="L102" s="75">
        <v>230.99430847168</v>
      </c>
      <c r="M102" s="75">
        <v>1062.92004394531</v>
      </c>
      <c r="N102" s="75">
        <v>81.056671142578097</v>
      </c>
      <c r="O102" s="75">
        <v>27.9899997711182</v>
      </c>
      <c r="P102" s="75">
        <v>1.5866669416427599</v>
      </c>
      <c r="Q102" s="75">
        <v>48.5200004577637</v>
      </c>
      <c r="R102" s="75">
        <v>23.0929565429688</v>
      </c>
      <c r="S102" s="75">
        <v>243.62870788574199</v>
      </c>
      <c r="T102" s="75">
        <v>53.270267486572301</v>
      </c>
      <c r="U102" s="75">
        <v>299.57000732421898</v>
      </c>
      <c r="V102" s="75">
        <v>145.58999633789099</v>
      </c>
      <c r="X102" cm="1">
        <f t="array" ref="X102">+SUMPRODUCT(C102:V102,TRANSPOSE('Final Portfolio'!$E$5:$E$24))</f>
        <v>161.53691264510593</v>
      </c>
    </row>
    <row r="103" spans="1:24">
      <c r="A103" s="75">
        <v>102</v>
      </c>
      <c r="B103" s="76">
        <v>43683</v>
      </c>
      <c r="C103" s="75">
        <v>47.595504760742202</v>
      </c>
      <c r="D103" s="75">
        <v>128.68496704101599</v>
      </c>
      <c r="E103" s="75">
        <v>37.872013092041001</v>
      </c>
      <c r="F103" s="75">
        <v>344.54000854492199</v>
      </c>
      <c r="G103" s="75">
        <v>23.5279636383057</v>
      </c>
      <c r="H103" s="75">
        <v>107.99122619628901</v>
      </c>
      <c r="I103" s="75">
        <v>126.844970703125</v>
      </c>
      <c r="J103" s="75">
        <v>103.72721862793</v>
      </c>
      <c r="K103" s="75">
        <v>15.3833332061768</v>
      </c>
      <c r="L103" s="75">
        <v>229.94140625</v>
      </c>
      <c r="M103" s="75">
        <v>1082.26000976562</v>
      </c>
      <c r="N103" s="75">
        <v>83.035041809082003</v>
      </c>
      <c r="O103" s="75">
        <v>28.860000610351602</v>
      </c>
      <c r="P103" s="75">
        <v>1.56666696071625</v>
      </c>
      <c r="Q103" s="75">
        <v>48.950000762939503</v>
      </c>
      <c r="R103" s="75">
        <v>23.7557277679443</v>
      </c>
      <c r="S103" s="75">
        <v>247.49775695800801</v>
      </c>
      <c r="T103" s="75">
        <v>52.894596099853501</v>
      </c>
      <c r="U103" s="75">
        <v>300.260009765625</v>
      </c>
      <c r="V103" s="75">
        <v>149.08999633789099</v>
      </c>
      <c r="X103" cm="1">
        <f t="array" ref="X103">+SUMPRODUCT(C103:V103,TRANSPOSE('Final Portfolio'!$E$5:$E$24))</f>
        <v>164.38083939584251</v>
      </c>
    </row>
    <row r="104" spans="1:24">
      <c r="A104" s="75">
        <v>103</v>
      </c>
      <c r="B104" s="76">
        <v>43684</v>
      </c>
      <c r="C104" s="75">
        <v>48.08837890625</v>
      </c>
      <c r="D104" s="75">
        <v>129.24864196777301</v>
      </c>
      <c r="E104" s="75">
        <v>38.254829406738303</v>
      </c>
      <c r="F104" s="75">
        <v>350.80999755859398</v>
      </c>
      <c r="G104" s="75">
        <v>23.5792140960693</v>
      </c>
      <c r="H104" s="75">
        <v>109.01910400390599</v>
      </c>
      <c r="I104" s="75">
        <v>125.44221496582</v>
      </c>
      <c r="J104" s="75">
        <v>103.46647644043</v>
      </c>
      <c r="K104" s="75">
        <v>15.561332702636699</v>
      </c>
      <c r="L104" s="75">
        <v>233.05686950683599</v>
      </c>
      <c r="M104" s="75">
        <v>1074.77001953125</v>
      </c>
      <c r="N104" s="75">
        <v>82.819381713867202</v>
      </c>
      <c r="O104" s="75">
        <v>29.190000534057599</v>
      </c>
      <c r="P104" s="75">
        <v>1.5</v>
      </c>
      <c r="Q104" s="75">
        <v>48.959999084472699</v>
      </c>
      <c r="R104" s="75">
        <v>23.1592311859131</v>
      </c>
      <c r="S104" s="75">
        <v>252.08363342285199</v>
      </c>
      <c r="T104" s="75">
        <v>52.641433715820298</v>
      </c>
      <c r="U104" s="75">
        <v>302.22000122070301</v>
      </c>
      <c r="V104" s="75">
        <v>148.10000610351599</v>
      </c>
      <c r="X104" cm="1">
        <f t="array" ref="X104">+SUMPRODUCT(C104:V104,TRANSPOSE('Final Portfolio'!$E$5:$E$24))</f>
        <v>164.80507438907486</v>
      </c>
    </row>
    <row r="105" spans="1:24">
      <c r="A105" s="75">
        <v>104</v>
      </c>
      <c r="B105" s="76">
        <v>43685</v>
      </c>
      <c r="C105" s="75">
        <v>49.148994445800803</v>
      </c>
      <c r="D105" s="75">
        <v>132.69769287109401</v>
      </c>
      <c r="E105" s="75">
        <v>39.341148376464801</v>
      </c>
      <c r="F105" s="75">
        <v>368.17001342773398</v>
      </c>
      <c r="G105" s="75">
        <v>24.0916137695312</v>
      </c>
      <c r="H105" s="75">
        <v>110.492141723633</v>
      </c>
      <c r="I105" s="75">
        <v>128.425369262695</v>
      </c>
      <c r="J105" s="75">
        <v>106.120170593262</v>
      </c>
      <c r="K105" s="75">
        <v>15.8866672515869</v>
      </c>
      <c r="L105" s="75">
        <v>233.85949707031199</v>
      </c>
      <c r="M105" s="75">
        <v>1088.17004394531</v>
      </c>
      <c r="N105" s="75">
        <v>84.572708129882798</v>
      </c>
      <c r="O105" s="75">
        <v>33.919998168945298</v>
      </c>
      <c r="P105" s="75">
        <v>1.60333299636841</v>
      </c>
      <c r="Q105" s="75">
        <v>49.450000762939503</v>
      </c>
      <c r="R105" s="75">
        <v>23.850414276123001</v>
      </c>
      <c r="S105" s="75">
        <v>252.54302978515599</v>
      </c>
      <c r="T105" s="75">
        <v>53.449916839599602</v>
      </c>
      <c r="U105" s="75">
        <v>309.86999511718801</v>
      </c>
      <c r="V105" s="75">
        <v>149.080001831055</v>
      </c>
      <c r="X105" cm="1">
        <f t="array" ref="X105">+SUMPRODUCT(C105:V105,TRANSPOSE('Final Portfolio'!$E$5:$E$24))</f>
        <v>167.62251022190321</v>
      </c>
    </row>
    <row r="106" spans="1:24">
      <c r="A106" s="75">
        <v>105</v>
      </c>
      <c r="B106" s="76">
        <v>43686</v>
      </c>
      <c r="C106" s="75">
        <v>48.7439994812012</v>
      </c>
      <c r="D106" s="75">
        <v>131.57032775878901</v>
      </c>
      <c r="E106" s="75">
        <v>38.326915740966797</v>
      </c>
      <c r="F106" s="75">
        <v>365.16000366210898</v>
      </c>
      <c r="G106" s="75">
        <v>24.083076477050799</v>
      </c>
      <c r="H106" s="75">
        <v>108.069793701172</v>
      </c>
      <c r="I106" s="75">
        <v>127.265785217285</v>
      </c>
      <c r="J106" s="75">
        <v>105.933967590332</v>
      </c>
      <c r="K106" s="75">
        <v>15.667332649231</v>
      </c>
      <c r="L106" s="75">
        <v>237.95881652832</v>
      </c>
      <c r="M106" s="75">
        <v>1088.66003417969</v>
      </c>
      <c r="N106" s="75">
        <v>84.778984069824205</v>
      </c>
      <c r="O106" s="75">
        <v>34.189998626708999</v>
      </c>
      <c r="P106" s="75">
        <v>1.4966670274734499</v>
      </c>
      <c r="Q106" s="75">
        <v>48.700000762939503</v>
      </c>
      <c r="R106" s="75">
        <v>23.831476211547901</v>
      </c>
      <c r="S106" s="75">
        <v>251.75276184082</v>
      </c>
      <c r="T106" s="75">
        <v>53.556079864502003</v>
      </c>
      <c r="U106" s="75">
        <v>304.89001464843801</v>
      </c>
      <c r="V106" s="75">
        <v>144.92999267578099</v>
      </c>
      <c r="X106" cm="1">
        <f t="array" ref="X106">+SUMPRODUCT(C106:V106,TRANSPOSE('Final Portfolio'!$E$5:$E$24))</f>
        <v>166.88050232352506</v>
      </c>
    </row>
    <row r="107" spans="1:24">
      <c r="A107" s="75">
        <v>106</v>
      </c>
      <c r="B107" s="76">
        <v>43689</v>
      </c>
      <c r="C107" s="75">
        <v>48.620315551757798</v>
      </c>
      <c r="D107" s="75">
        <v>129.735916137695</v>
      </c>
      <c r="E107" s="75">
        <v>37.648281097412102</v>
      </c>
      <c r="F107" s="75">
        <v>357.89999389648398</v>
      </c>
      <c r="G107" s="75">
        <v>23.5706672668457</v>
      </c>
      <c r="H107" s="75">
        <v>108.717933654785</v>
      </c>
      <c r="I107" s="75">
        <v>125.498336791992</v>
      </c>
      <c r="J107" s="75">
        <v>105.77565765380901</v>
      </c>
      <c r="K107" s="75">
        <v>15.2673330307007</v>
      </c>
      <c r="L107" s="75">
        <v>237.88113403320301</v>
      </c>
      <c r="M107" s="75">
        <v>1072.66003417969</v>
      </c>
      <c r="N107" s="75">
        <v>83.194396972656193</v>
      </c>
      <c r="O107" s="75">
        <v>32.430000305175803</v>
      </c>
      <c r="P107" s="75">
        <v>1.3899999856948899</v>
      </c>
      <c r="Q107" s="75">
        <v>47.959999084472699</v>
      </c>
      <c r="R107" s="75">
        <v>23.168701171875</v>
      </c>
      <c r="S107" s="75">
        <v>249.33581542968801</v>
      </c>
      <c r="T107" s="75">
        <v>52.698596954345703</v>
      </c>
      <c r="U107" s="75">
        <v>295.86999511718801</v>
      </c>
      <c r="V107" s="75">
        <v>143.07000732421901</v>
      </c>
      <c r="X107" cm="1">
        <f t="array" ref="X107">+SUMPRODUCT(C107:V107,TRANSPOSE('Final Portfolio'!$E$5:$E$24))</f>
        <v>164.7472923202032</v>
      </c>
    </row>
    <row r="108" spans="1:24">
      <c r="A108" s="75">
        <v>107</v>
      </c>
      <c r="B108" s="76">
        <v>43690</v>
      </c>
      <c r="C108" s="75">
        <v>50.6793022155762</v>
      </c>
      <c r="D108" s="75">
        <v>132.42066955566401</v>
      </c>
      <c r="E108" s="75">
        <v>38.791774749755902</v>
      </c>
      <c r="F108" s="75">
        <v>337.32998657226602</v>
      </c>
      <c r="G108" s="75">
        <v>23.963514328002901</v>
      </c>
      <c r="H108" s="75">
        <v>112.462760925293</v>
      </c>
      <c r="I108" s="75">
        <v>126.452194213867</v>
      </c>
      <c r="J108" s="75">
        <v>107.731010437012</v>
      </c>
      <c r="K108" s="75">
        <v>15.6666669845581</v>
      </c>
      <c r="L108" s="75">
        <v>244.83705139160199</v>
      </c>
      <c r="M108" s="75">
        <v>1081.28002929688</v>
      </c>
      <c r="N108" s="75">
        <v>84.403945922851605</v>
      </c>
      <c r="O108" s="75">
        <v>32.110000610351598</v>
      </c>
      <c r="P108" s="75">
        <v>1.45000004768372</v>
      </c>
      <c r="Q108" s="75">
        <v>49.7299995422363</v>
      </c>
      <c r="R108" s="75">
        <v>23.6989231109619</v>
      </c>
      <c r="S108" s="75">
        <v>253.88485717773401</v>
      </c>
      <c r="T108" s="75">
        <v>53.090602874755902</v>
      </c>
      <c r="U108" s="75">
        <v>304.85998535156199</v>
      </c>
      <c r="V108" s="75">
        <v>146.13999938964801</v>
      </c>
      <c r="X108" cm="1">
        <f t="array" ref="X108">+SUMPRODUCT(C108:V108,TRANSPOSE('Final Portfolio'!$E$5:$E$24))</f>
        <v>165.91524908934102</v>
      </c>
    </row>
    <row r="109" spans="1:24">
      <c r="A109" s="75">
        <v>108</v>
      </c>
      <c r="B109" s="76">
        <v>43691</v>
      </c>
      <c r="C109" s="75">
        <v>49.170822143554702</v>
      </c>
      <c r="D109" s="75">
        <v>128.43284606933599</v>
      </c>
      <c r="E109" s="75">
        <v>37.3052368164062</v>
      </c>
      <c r="F109" s="75">
        <v>326.92999267578102</v>
      </c>
      <c r="G109" s="75">
        <v>23.237604141235401</v>
      </c>
      <c r="H109" s="75">
        <v>108.77033233642599</v>
      </c>
      <c r="I109" s="75">
        <v>123.292533874512</v>
      </c>
      <c r="J109" s="75">
        <v>103.26935577392599</v>
      </c>
      <c r="K109" s="75">
        <v>14.6413326263428</v>
      </c>
      <c r="L109" s="75">
        <v>234.36007690429699</v>
      </c>
      <c r="M109" s="75">
        <v>1059.68005371094</v>
      </c>
      <c r="N109" s="75">
        <v>82.434959411621094</v>
      </c>
      <c r="O109" s="75">
        <v>30.2399997711182</v>
      </c>
      <c r="P109" s="75">
        <v>1.39666700363159</v>
      </c>
      <c r="Q109" s="75">
        <v>47.779998779296903</v>
      </c>
      <c r="R109" s="75">
        <v>23.017213821411101</v>
      </c>
      <c r="S109" s="75">
        <v>246.43167114257801</v>
      </c>
      <c r="T109" s="75">
        <v>51.857448577880902</v>
      </c>
      <c r="U109" s="75">
        <v>293.52999877929699</v>
      </c>
      <c r="V109" s="75">
        <v>137.38999938964801</v>
      </c>
      <c r="X109" cm="1">
        <f t="array" ref="X109">+SUMPRODUCT(C109:V109,TRANSPOSE('Final Portfolio'!$E$5:$E$24))</f>
        <v>161.33357800490808</v>
      </c>
    </row>
    <row r="110" spans="1:24">
      <c r="A110" s="75">
        <v>109</v>
      </c>
      <c r="B110" s="76">
        <v>43692</v>
      </c>
      <c r="C110" s="75">
        <v>48.9258842468262</v>
      </c>
      <c r="D110" s="75">
        <v>128.14524841308599</v>
      </c>
      <c r="E110" s="75">
        <v>36.982070922851598</v>
      </c>
      <c r="F110" s="75">
        <v>340.98001098632801</v>
      </c>
      <c r="G110" s="75">
        <v>23.143663406372099</v>
      </c>
      <c r="H110" s="75">
        <v>106.197387695312</v>
      </c>
      <c r="I110" s="75">
        <v>124.167068481445</v>
      </c>
      <c r="J110" s="75">
        <v>103.213172912598</v>
      </c>
      <c r="K110" s="75">
        <v>14.376000404357899</v>
      </c>
      <c r="L110" s="75">
        <v>231.84007263183599</v>
      </c>
      <c r="M110" s="75">
        <v>1083.5400390625</v>
      </c>
      <c r="N110" s="75">
        <v>82.978775024414105</v>
      </c>
      <c r="O110" s="75">
        <v>29.670000076293899</v>
      </c>
      <c r="P110" s="75">
        <v>1.3733329772949201</v>
      </c>
      <c r="Q110" s="75">
        <v>47.560001373291001</v>
      </c>
      <c r="R110" s="75">
        <v>22.704761505126999</v>
      </c>
      <c r="S110" s="75">
        <v>249.52868652343801</v>
      </c>
      <c r="T110" s="75">
        <v>51.432788848877003</v>
      </c>
      <c r="U110" s="75">
        <v>293.10998535156199</v>
      </c>
      <c r="V110" s="75">
        <v>132.94000244140599</v>
      </c>
      <c r="X110" cm="1">
        <f t="array" ref="X110">+SUMPRODUCT(C110:V110,TRANSPOSE('Final Portfolio'!$E$5:$E$24))</f>
        <v>163.64026227088132</v>
      </c>
    </row>
    <row r="111" spans="1:24">
      <c r="A111" s="75">
        <v>110</v>
      </c>
      <c r="B111" s="76">
        <v>43693</v>
      </c>
      <c r="C111" s="75">
        <v>50.080272674560497</v>
      </c>
      <c r="D111" s="75">
        <v>130.49388122558599</v>
      </c>
      <c r="E111" s="75">
        <v>39.664310455322301</v>
      </c>
      <c r="F111" s="75">
        <v>350.11999511718801</v>
      </c>
      <c r="G111" s="75">
        <v>24.194095611572301</v>
      </c>
      <c r="H111" s="75">
        <v>108.475692749023</v>
      </c>
      <c r="I111" s="75">
        <v>128.00375366210901</v>
      </c>
      <c r="J111" s="75">
        <v>103.484703063965</v>
      </c>
      <c r="K111" s="75">
        <v>14.662667274475099</v>
      </c>
      <c r="L111" s="75">
        <v>236.27590942382801</v>
      </c>
      <c r="M111" s="75">
        <v>1091.73999023438</v>
      </c>
      <c r="N111" s="75">
        <v>84.122665405273395</v>
      </c>
      <c r="O111" s="75">
        <v>31.180000305175799</v>
      </c>
      <c r="P111" s="75">
        <v>1.38333296775818</v>
      </c>
      <c r="Q111" s="75">
        <v>48.009998321533203</v>
      </c>
      <c r="R111" s="75">
        <v>23.168701171875</v>
      </c>
      <c r="S111" s="75">
        <v>251.89976501464801</v>
      </c>
      <c r="T111" s="75">
        <v>52.616935729980497</v>
      </c>
      <c r="U111" s="75">
        <v>296.85000610351602</v>
      </c>
      <c r="V111" s="75">
        <v>134.28999328613301</v>
      </c>
      <c r="X111" cm="1">
        <f t="array" ref="X111">+SUMPRODUCT(C111:V111,TRANSPOSE('Final Portfolio'!$E$5:$E$24))</f>
        <v>165.84792147700139</v>
      </c>
    </row>
    <row r="112" spans="1:24">
      <c r="A112" s="75">
        <v>111</v>
      </c>
      <c r="B112" s="76">
        <v>43696</v>
      </c>
      <c r="C112" s="75">
        <v>51.013980865478501</v>
      </c>
      <c r="D112" s="75">
        <v>132.67948913574199</v>
      </c>
      <c r="E112" s="75">
        <v>42.453445434570298</v>
      </c>
      <c r="F112" s="75">
        <v>345.47000122070301</v>
      </c>
      <c r="G112" s="75">
        <v>24.8260593414307</v>
      </c>
      <c r="H112" s="75">
        <v>108.573921203613</v>
      </c>
      <c r="I112" s="75">
        <v>131.99099731445301</v>
      </c>
      <c r="J112" s="75">
        <v>105.366744995117</v>
      </c>
      <c r="K112" s="75">
        <v>15.1219997406006</v>
      </c>
      <c r="L112" s="75">
        <v>240.59098815918</v>
      </c>
      <c r="M112" s="75">
        <v>1095.5</v>
      </c>
      <c r="N112" s="75">
        <v>84.891517639160199</v>
      </c>
      <c r="O112" s="75">
        <v>31.4799995422363</v>
      </c>
      <c r="P112" s="75">
        <v>1.3466670513153101</v>
      </c>
      <c r="Q112" s="75">
        <v>47.439998626708999</v>
      </c>
      <c r="R112" s="75">
        <v>23.395936965942401</v>
      </c>
      <c r="S112" s="75">
        <v>253.28749084472699</v>
      </c>
      <c r="T112" s="75">
        <v>54.356410980224602</v>
      </c>
      <c r="U112" s="75">
        <v>298.38000488281199</v>
      </c>
      <c r="V112" s="75">
        <v>137.74000549316401</v>
      </c>
      <c r="X112" cm="1">
        <f t="array" ref="X112">+SUMPRODUCT(C112:V112,TRANSPOSE('Final Portfolio'!$E$5:$E$24))</f>
        <v>166.71231350447707</v>
      </c>
    </row>
    <row r="113" spans="1:24">
      <c r="A113" s="75">
        <v>112</v>
      </c>
      <c r="B113" s="76">
        <v>43697</v>
      </c>
      <c r="C113" s="75">
        <v>51.016410827636697</v>
      </c>
      <c r="D113" s="75">
        <v>131.57705688476599</v>
      </c>
      <c r="E113" s="75">
        <v>41.730052947997997</v>
      </c>
      <c r="F113" s="75">
        <v>346.39999389648398</v>
      </c>
      <c r="G113" s="75">
        <v>24.501539230346701</v>
      </c>
      <c r="H113" s="75">
        <v>107.513313293457</v>
      </c>
      <c r="I113" s="75">
        <v>132.00042724609401</v>
      </c>
      <c r="J113" s="75">
        <v>103.94354248046901</v>
      </c>
      <c r="K113" s="75">
        <v>15.0573329925537</v>
      </c>
      <c r="L113" s="75">
        <v>241.96318054199199</v>
      </c>
      <c r="M113" s="75">
        <v>1091.10998535156</v>
      </c>
      <c r="N113" s="75">
        <v>83.972640991210895</v>
      </c>
      <c r="O113" s="75">
        <v>30.719999313354499</v>
      </c>
      <c r="P113" s="75">
        <v>1.33000004291534</v>
      </c>
      <c r="Q113" s="75">
        <v>46.540000915527301</v>
      </c>
      <c r="R113" s="75">
        <v>23.6042366027832</v>
      </c>
      <c r="S113" s="75">
        <v>250.861328125</v>
      </c>
      <c r="T113" s="75">
        <v>54.233917236328097</v>
      </c>
      <c r="U113" s="75">
        <v>296.02999877929699</v>
      </c>
      <c r="V113" s="75">
        <v>137.42999267578099</v>
      </c>
      <c r="X113" cm="1">
        <f t="array" ref="X113">+SUMPRODUCT(C113:V113,TRANSPOSE('Final Portfolio'!$E$5:$E$24))</f>
        <v>165.72126262193262</v>
      </c>
    </row>
    <row r="114" spans="1:24">
      <c r="A114" s="75">
        <v>113</v>
      </c>
      <c r="B114" s="76">
        <v>43698</v>
      </c>
      <c r="C114" s="75">
        <v>51.569347381591797</v>
      </c>
      <c r="D114" s="75">
        <v>133.04373168945301</v>
      </c>
      <c r="E114" s="75">
        <v>42.565303802490199</v>
      </c>
      <c r="F114" s="75">
        <v>349.67999267578102</v>
      </c>
      <c r="G114" s="75">
        <v>24.689424514770501</v>
      </c>
      <c r="H114" s="75">
        <v>108.37094879150401</v>
      </c>
      <c r="I114" s="75">
        <v>133.43917846679699</v>
      </c>
      <c r="J114" s="75">
        <v>104.364860534668</v>
      </c>
      <c r="K114" s="75">
        <v>14.7220001220703</v>
      </c>
      <c r="L114" s="75">
        <v>248.11642456054699</v>
      </c>
      <c r="M114" s="75">
        <v>1087.96997070312</v>
      </c>
      <c r="N114" s="75">
        <v>84.816505432128906</v>
      </c>
      <c r="O114" s="75">
        <v>31.700000762939499</v>
      </c>
      <c r="P114" s="75">
        <v>1.3899999856948899</v>
      </c>
      <c r="Q114" s="75">
        <v>46.930000305175803</v>
      </c>
      <c r="R114" s="75">
        <v>24.333297729492202</v>
      </c>
      <c r="S114" s="75">
        <v>253.35179138183599</v>
      </c>
      <c r="T114" s="75">
        <v>55.15673828125</v>
      </c>
      <c r="U114" s="75">
        <v>297.77999877929699</v>
      </c>
      <c r="V114" s="75">
        <v>140.24000549316401</v>
      </c>
      <c r="X114" cm="1">
        <f t="array" ref="X114">+SUMPRODUCT(C114:V114,TRANSPOSE('Final Portfolio'!$E$5:$E$24))</f>
        <v>166.35033032668233</v>
      </c>
    </row>
    <row r="115" spans="1:24">
      <c r="A115" s="75">
        <v>114</v>
      </c>
      <c r="B115" s="76">
        <v>43699</v>
      </c>
      <c r="C115" s="75">
        <v>51.5256958007812</v>
      </c>
      <c r="D115" s="75">
        <v>132.07553100585901</v>
      </c>
      <c r="E115" s="75">
        <v>42.627449035644503</v>
      </c>
      <c r="F115" s="75">
        <v>352.54000854492199</v>
      </c>
      <c r="G115" s="75">
        <v>24.663801193237301</v>
      </c>
      <c r="H115" s="75">
        <v>107.893028259277</v>
      </c>
      <c r="I115" s="75">
        <v>135.00961303710901</v>
      </c>
      <c r="J115" s="75">
        <v>104.505325317383</v>
      </c>
      <c r="K115" s="75">
        <v>14.810000419616699</v>
      </c>
      <c r="L115" s="75">
        <v>248.22003173828099</v>
      </c>
      <c r="M115" s="75">
        <v>1081.55004882812</v>
      </c>
      <c r="N115" s="75">
        <v>85.200935363769503</v>
      </c>
      <c r="O115" s="75">
        <v>31.899999618530298</v>
      </c>
      <c r="P115" s="75">
        <v>1.2866669893264799</v>
      </c>
      <c r="Q115" s="75">
        <v>45.549999237060497</v>
      </c>
      <c r="R115" s="75">
        <v>24.304887771606399</v>
      </c>
      <c r="S115" s="75">
        <v>257.24838256835898</v>
      </c>
      <c r="T115" s="75">
        <v>55.140396118164098</v>
      </c>
      <c r="U115" s="75">
        <v>295.01998901367199</v>
      </c>
      <c r="V115" s="75">
        <v>142.02000427246099</v>
      </c>
      <c r="X115" cm="1">
        <f t="array" ref="X115">+SUMPRODUCT(C115:V115,TRANSPOSE('Final Portfolio'!$E$5:$E$24))</f>
        <v>166.27170352771168</v>
      </c>
    </row>
    <row r="116" spans="1:24">
      <c r="A116" s="75">
        <v>115</v>
      </c>
      <c r="B116" s="76">
        <v>43700</v>
      </c>
      <c r="C116" s="75">
        <v>49.144153594970703</v>
      </c>
      <c r="D116" s="75">
        <v>127.86733245849599</v>
      </c>
      <c r="E116" s="75">
        <v>40.380237579345703</v>
      </c>
      <c r="F116" s="75">
        <v>346.19000244140602</v>
      </c>
      <c r="G116" s="75">
        <v>23.852493286132798</v>
      </c>
      <c r="H116" s="75">
        <v>104.050003051758</v>
      </c>
      <c r="I116" s="75">
        <v>130.86251831054699</v>
      </c>
      <c r="J116" s="75">
        <v>102.539009094238</v>
      </c>
      <c r="K116" s="75">
        <v>14.0933332443237</v>
      </c>
      <c r="L116" s="75">
        <v>234.85192871093801</v>
      </c>
      <c r="M116" s="75">
        <v>1065.28002929688</v>
      </c>
      <c r="N116" s="75">
        <v>82.519355773925795</v>
      </c>
      <c r="O116" s="75">
        <v>29.540000915527301</v>
      </c>
      <c r="P116" s="75">
        <v>1.2566670179367101</v>
      </c>
      <c r="Q116" s="75">
        <v>44.720001220703097</v>
      </c>
      <c r="R116" s="75">
        <v>24.106054306030298</v>
      </c>
      <c r="S116" s="75">
        <v>251.81707763671901</v>
      </c>
      <c r="T116" s="75">
        <v>53.874591827392599</v>
      </c>
      <c r="U116" s="75">
        <v>286.85000610351602</v>
      </c>
      <c r="V116" s="75">
        <v>136.27000427246099</v>
      </c>
      <c r="X116" cm="1">
        <f t="array" ref="X116">+SUMPRODUCT(C116:V116,TRANSPOSE('Final Portfolio'!$E$5:$E$24))</f>
        <v>162.77447517136869</v>
      </c>
    </row>
    <row r="117" spans="1:24">
      <c r="A117" s="75">
        <v>116</v>
      </c>
      <c r="B117" s="76">
        <v>43703</v>
      </c>
      <c r="C117" s="75">
        <v>50.077857971191399</v>
      </c>
      <c r="D117" s="75">
        <v>129.842041015625</v>
      </c>
      <c r="E117" s="75">
        <v>41.128475189208999</v>
      </c>
      <c r="F117" s="75">
        <v>350.36999511718801</v>
      </c>
      <c r="G117" s="75">
        <v>23.6475315093994</v>
      </c>
      <c r="H117" s="75">
        <v>105.365921020508</v>
      </c>
      <c r="I117" s="75">
        <v>132.86553955078099</v>
      </c>
      <c r="J117" s="75">
        <v>104.664505004883</v>
      </c>
      <c r="K117" s="75">
        <v>14.3333330154419</v>
      </c>
      <c r="L117" s="75">
        <v>239.24467468261699</v>
      </c>
      <c r="M117" s="75">
        <v>1066.9599609375</v>
      </c>
      <c r="N117" s="75">
        <v>82.875617980957003</v>
      </c>
      <c r="O117" s="75">
        <v>30.280000686645501</v>
      </c>
      <c r="P117" s="75">
        <v>1.31333303451538</v>
      </c>
      <c r="Q117" s="75">
        <v>45.2700004577637</v>
      </c>
      <c r="R117" s="75">
        <v>24.333297729492202</v>
      </c>
      <c r="S117" s="75">
        <v>255.906661987305</v>
      </c>
      <c r="T117" s="75">
        <v>54.274742126464801</v>
      </c>
      <c r="U117" s="75">
        <v>284.73001098632801</v>
      </c>
      <c r="V117" s="75">
        <v>138.53999328613301</v>
      </c>
      <c r="X117" cm="1">
        <f t="array" ref="X117">+SUMPRODUCT(C117:V117,TRANSPOSE('Final Portfolio'!$E$5:$E$24))</f>
        <v>164.11326210424372</v>
      </c>
    </row>
    <row r="118" spans="1:24">
      <c r="A118" s="75">
        <v>117</v>
      </c>
      <c r="B118" s="76">
        <v>43704</v>
      </c>
      <c r="C118" s="75">
        <v>49.512794494628899</v>
      </c>
      <c r="D118" s="75">
        <v>130.12001037597699</v>
      </c>
      <c r="E118" s="75">
        <v>40.221138000488303</v>
      </c>
      <c r="F118" s="75">
        <v>353.35000610351602</v>
      </c>
      <c r="G118" s="75">
        <v>23.7500095367432</v>
      </c>
      <c r="H118" s="75">
        <v>104.429725646973</v>
      </c>
      <c r="I118" s="75">
        <v>133.928146362305</v>
      </c>
      <c r="J118" s="75">
        <v>103.681350708008</v>
      </c>
      <c r="K118" s="75">
        <v>14.272000312805201</v>
      </c>
      <c r="L118" s="75">
        <v>237.820724487305</v>
      </c>
      <c r="M118" s="75">
        <v>1064.7900390625</v>
      </c>
      <c r="N118" s="75">
        <v>82.547477722167997</v>
      </c>
      <c r="O118" s="75">
        <v>30.200000762939499</v>
      </c>
      <c r="P118" s="75">
        <v>1.2466670274734499</v>
      </c>
      <c r="Q118" s="75">
        <v>45.029998779296903</v>
      </c>
      <c r="R118" s="75">
        <v>24.2954196929932</v>
      </c>
      <c r="S118" s="75">
        <v>268.69921875</v>
      </c>
      <c r="T118" s="75">
        <v>53.629592895507798</v>
      </c>
      <c r="U118" s="75">
        <v>281.41000366210898</v>
      </c>
      <c r="V118" s="75">
        <v>140.64999389648401</v>
      </c>
      <c r="X118" cm="1">
        <f t="array" ref="X118">+SUMPRODUCT(C118:V118,TRANSPOSE('Final Portfolio'!$E$5:$E$24))</f>
        <v>165.06142401333838</v>
      </c>
    </row>
    <row r="119" spans="1:24">
      <c r="A119" s="75">
        <v>118</v>
      </c>
      <c r="B119" s="76">
        <v>43705</v>
      </c>
      <c r="C119" s="75">
        <v>49.845027923583999</v>
      </c>
      <c r="D119" s="75">
        <v>129.94746398925801</v>
      </c>
      <c r="E119" s="75">
        <v>40.116630554199197</v>
      </c>
      <c r="F119" s="75">
        <v>346.35998535156199</v>
      </c>
      <c r="G119" s="75">
        <v>24.1684761047363</v>
      </c>
      <c r="H119" s="75">
        <v>105.045135498047</v>
      </c>
      <c r="I119" s="75">
        <v>135.00019836425801</v>
      </c>
      <c r="J119" s="75">
        <v>103.90607452392599</v>
      </c>
      <c r="K119" s="75">
        <v>14.372667312622101</v>
      </c>
      <c r="L119" s="75">
        <v>238.243576049805</v>
      </c>
      <c r="M119" s="75">
        <v>1097.68994140625</v>
      </c>
      <c r="N119" s="75">
        <v>82.416213989257798</v>
      </c>
      <c r="O119" s="75">
        <v>30.780000686645501</v>
      </c>
      <c r="P119" s="75">
        <v>1.35333299636841</v>
      </c>
      <c r="Q119" s="75">
        <v>45.319999694824197</v>
      </c>
      <c r="R119" s="75">
        <v>24.314355850219702</v>
      </c>
      <c r="S119" s="75">
        <v>270.63830566406199</v>
      </c>
      <c r="T119" s="75">
        <v>53.956256866455099</v>
      </c>
      <c r="U119" s="75">
        <v>287.64001464843801</v>
      </c>
      <c r="V119" s="75">
        <v>142.96000671386699</v>
      </c>
      <c r="X119" cm="1">
        <f t="array" ref="X119">+SUMPRODUCT(C119:V119,TRANSPOSE('Final Portfolio'!$E$5:$E$24))</f>
        <v>167.46742957109004</v>
      </c>
    </row>
    <row r="120" spans="1:24">
      <c r="A120" s="75">
        <v>119</v>
      </c>
      <c r="B120" s="76">
        <v>43706</v>
      </c>
      <c r="C120" s="75">
        <v>50.689006805419901</v>
      </c>
      <c r="D120" s="75">
        <v>132.40147399902301</v>
      </c>
      <c r="E120" s="75">
        <v>41.554878234863303</v>
      </c>
      <c r="F120" s="75">
        <v>354.17999267578102</v>
      </c>
      <c r="G120" s="75">
        <v>24.9797878265381</v>
      </c>
      <c r="H120" s="75">
        <v>106.10573577880901</v>
      </c>
      <c r="I120" s="75">
        <v>137.64263916015599</v>
      </c>
      <c r="J120" s="75">
        <v>105.10459136962901</v>
      </c>
      <c r="K120" s="75">
        <v>14.780667304992701</v>
      </c>
      <c r="L120" s="75">
        <v>244.55220031738301</v>
      </c>
      <c r="M120" s="75">
        <v>1113.7099609375</v>
      </c>
      <c r="N120" s="75">
        <v>83.241310119628906</v>
      </c>
      <c r="O120" s="75">
        <v>31.450000762939499</v>
      </c>
      <c r="P120" s="75">
        <v>1.3899999856948899</v>
      </c>
      <c r="Q120" s="75">
        <v>46.319999694824197</v>
      </c>
      <c r="R120" s="75">
        <v>24.5794677734375</v>
      </c>
      <c r="S120" s="75">
        <v>273.15277099609398</v>
      </c>
      <c r="T120" s="75">
        <v>54.078742980957003</v>
      </c>
      <c r="U120" s="75">
        <v>290.57000732421898</v>
      </c>
      <c r="V120" s="75">
        <v>146.47999572753901</v>
      </c>
      <c r="X120" cm="1">
        <f t="array" ref="X120">+SUMPRODUCT(C120:V120,TRANSPOSE('Final Portfolio'!$E$5:$E$24))</f>
        <v>170.05230419373603</v>
      </c>
    </row>
    <row r="121" spans="1:24">
      <c r="A121" s="75">
        <v>120</v>
      </c>
      <c r="B121" s="76">
        <v>43707</v>
      </c>
      <c r="C121" s="75">
        <v>50.623523712158203</v>
      </c>
      <c r="D121" s="75">
        <v>132.15223693847699</v>
      </c>
      <c r="E121" s="75">
        <v>41.6817817687988</v>
      </c>
      <c r="F121" s="75">
        <v>352.72000122070301</v>
      </c>
      <c r="G121" s="75">
        <v>24.851680755615199</v>
      </c>
      <c r="H121" s="75">
        <v>107.212127685547</v>
      </c>
      <c r="I121" s="75">
        <v>139.08140563964801</v>
      </c>
      <c r="J121" s="75">
        <v>105.778755187988</v>
      </c>
      <c r="K121" s="75">
        <v>15.040666580200201</v>
      </c>
      <c r="L121" s="75">
        <v>243.92218017578099</v>
      </c>
      <c r="M121" s="75">
        <v>1101.68994140625</v>
      </c>
      <c r="N121" s="75">
        <v>85.050895690917997</v>
      </c>
      <c r="O121" s="75">
        <v>31.450000762939499</v>
      </c>
      <c r="P121" s="75">
        <v>1.36666703224182</v>
      </c>
      <c r="Q121" s="75">
        <v>46.619998931884801</v>
      </c>
      <c r="R121" s="75">
        <v>24.465847015380898</v>
      </c>
      <c r="S121" s="75">
        <v>271.48571777343801</v>
      </c>
      <c r="T121" s="75">
        <v>53.686744689941399</v>
      </c>
      <c r="U121" s="75">
        <v>290.04998779296898</v>
      </c>
      <c r="V121" s="75">
        <v>147.44999694824199</v>
      </c>
      <c r="X121" cm="1">
        <f t="array" ref="X121">+SUMPRODUCT(C121:V121,TRANSPOSE('Final Portfolio'!$E$5:$E$24))</f>
        <v>169.21132404606007</v>
      </c>
    </row>
    <row r="122" spans="1:24">
      <c r="A122" s="75">
        <v>121</v>
      </c>
      <c r="B122" s="76">
        <v>43711</v>
      </c>
      <c r="C122" s="75">
        <v>49.886260986328097</v>
      </c>
      <c r="D122" s="75">
        <v>130.40759277343801</v>
      </c>
      <c r="E122" s="75">
        <v>40.850692749023402</v>
      </c>
      <c r="F122" s="75">
        <v>352</v>
      </c>
      <c r="G122" s="75">
        <v>24.2282600402832</v>
      </c>
      <c r="H122" s="75">
        <v>104.479248046875</v>
      </c>
      <c r="I122" s="75">
        <v>140.99035644531199</v>
      </c>
      <c r="J122" s="75">
        <v>106.70573425293</v>
      </c>
      <c r="K122" s="75">
        <v>15.0006666183472</v>
      </c>
      <c r="L122" s="75">
        <v>236.50897216796901</v>
      </c>
      <c r="M122" s="75">
        <v>1102.82995605469</v>
      </c>
      <c r="N122" s="75">
        <v>84.066421508789105</v>
      </c>
      <c r="O122" s="75">
        <v>30.899999618530298</v>
      </c>
      <c r="P122" s="75">
        <v>1.31666696071625</v>
      </c>
      <c r="Q122" s="75">
        <v>46.139999389648402</v>
      </c>
      <c r="R122" s="75">
        <v>23.926164627075199</v>
      </c>
      <c r="S122" s="75">
        <v>268.98974609375</v>
      </c>
      <c r="T122" s="75">
        <v>53.409084320068402</v>
      </c>
      <c r="U122" s="75">
        <v>285.11999511718801</v>
      </c>
      <c r="V122" s="75">
        <v>145.46000671386699</v>
      </c>
      <c r="X122" cm="1">
        <f t="array" ref="X122">+SUMPRODUCT(C122:V122,TRANSPOSE('Final Portfolio'!$E$5:$E$24))</f>
        <v>168.4488140985284</v>
      </c>
    </row>
    <row r="123" spans="1:24">
      <c r="A123" s="75">
        <v>122</v>
      </c>
      <c r="B123" s="76">
        <v>43712</v>
      </c>
      <c r="C123" s="75">
        <v>50.732662200927699</v>
      </c>
      <c r="D123" s="75">
        <v>131.93176269531199</v>
      </c>
      <c r="E123" s="75">
        <v>41.992824554443402</v>
      </c>
      <c r="F123" s="75">
        <v>355.5</v>
      </c>
      <c r="G123" s="75">
        <v>25.022481918335</v>
      </c>
      <c r="H123" s="75">
        <v>105.717903137207</v>
      </c>
      <c r="I123" s="75">
        <v>141.66741943359401</v>
      </c>
      <c r="J123" s="75">
        <v>106.04092407226599</v>
      </c>
      <c r="K123" s="75">
        <v>14.7119998931885</v>
      </c>
      <c r="L123" s="75">
        <v>244.25016784668</v>
      </c>
      <c r="M123" s="75">
        <v>1122.71997070312</v>
      </c>
      <c r="N123" s="75">
        <v>84.403945922851605</v>
      </c>
      <c r="O123" s="75">
        <v>30.950000762939499</v>
      </c>
      <c r="P123" s="75">
        <v>1.2200000286102299</v>
      </c>
      <c r="Q123" s="75">
        <v>45.610000610351598</v>
      </c>
      <c r="R123" s="75">
        <v>24.418506622314499</v>
      </c>
      <c r="S123" s="75">
        <v>272.73831176757801</v>
      </c>
      <c r="T123" s="75">
        <v>54.209407806396499</v>
      </c>
      <c r="U123" s="75">
        <v>286.5</v>
      </c>
      <c r="V123" s="75">
        <v>146.94000244140599</v>
      </c>
      <c r="X123" cm="1">
        <f t="array" ref="X123">+SUMPRODUCT(C123:V123,TRANSPOSE('Final Portfolio'!$E$5:$E$24))</f>
        <v>170.72702204034363</v>
      </c>
    </row>
    <row r="124" spans="1:24">
      <c r="A124" s="75">
        <v>123</v>
      </c>
      <c r="B124" s="76">
        <v>43713</v>
      </c>
      <c r="C124" s="75">
        <v>51.724555969238303</v>
      </c>
      <c r="D124" s="75">
        <v>134.251541137695</v>
      </c>
      <c r="E124" s="75">
        <v>44.7249946594238</v>
      </c>
      <c r="F124" s="75">
        <v>364.82000732421898</v>
      </c>
      <c r="G124" s="75">
        <v>25.475111007690401</v>
      </c>
      <c r="H124" s="75">
        <v>107.92650604248</v>
      </c>
      <c r="I124" s="75">
        <v>141.99659729003901</v>
      </c>
      <c r="J124" s="75">
        <v>107.30499267578099</v>
      </c>
      <c r="K124" s="75">
        <v>15.3053331375122</v>
      </c>
      <c r="L124" s="75">
        <v>251.154296875</v>
      </c>
      <c r="M124" s="75">
        <v>1134.5400390625</v>
      </c>
      <c r="N124" s="75">
        <v>84.535842895507798</v>
      </c>
      <c r="O124" s="75">
        <v>31.5</v>
      </c>
      <c r="P124" s="75">
        <v>1.31333303451538</v>
      </c>
      <c r="Q124" s="75">
        <v>46.139999389648402</v>
      </c>
      <c r="R124" s="75">
        <v>25.336919784545898</v>
      </c>
      <c r="S124" s="75">
        <v>273.52117919921898</v>
      </c>
      <c r="T124" s="75">
        <v>54.740234375</v>
      </c>
      <c r="U124" s="75">
        <v>289.36999511718801</v>
      </c>
      <c r="V124" s="75">
        <v>153.86000061035199</v>
      </c>
      <c r="X124" cm="1">
        <f t="array" ref="X124">+SUMPRODUCT(C124:V124,TRANSPOSE('Final Portfolio'!$E$5:$E$24))</f>
        <v>173.13006985621058</v>
      </c>
    </row>
    <row r="125" spans="1:24">
      <c r="A125" s="75">
        <v>124</v>
      </c>
      <c r="B125" s="76">
        <v>43714</v>
      </c>
      <c r="C125" s="75">
        <v>51.719703674316399</v>
      </c>
      <c r="D125" s="75">
        <v>133.340896606445</v>
      </c>
      <c r="E125" s="75">
        <v>44.453769683837898</v>
      </c>
      <c r="F125" s="75">
        <v>369.39999389648398</v>
      </c>
      <c r="G125" s="75">
        <v>25.543434143066399</v>
      </c>
      <c r="H125" s="75">
        <v>107.972366333008</v>
      </c>
      <c r="I125" s="75">
        <v>141.97775268554699</v>
      </c>
      <c r="J125" s="75">
        <v>106.789993286133</v>
      </c>
      <c r="K125" s="75">
        <v>15.163332939147899</v>
      </c>
      <c r="L125" s="75">
        <v>251.92234802246099</v>
      </c>
      <c r="M125" s="75">
        <v>1143.33996582031</v>
      </c>
      <c r="N125" s="75">
        <v>85.261276245117202</v>
      </c>
      <c r="O125" s="75">
        <v>30.559999465942401</v>
      </c>
      <c r="P125" s="75">
        <v>1.22666704654694</v>
      </c>
      <c r="Q125" s="75">
        <v>45.889999389648402</v>
      </c>
      <c r="R125" s="75">
        <v>25.393735885620099</v>
      </c>
      <c r="S125" s="75">
        <v>279.77502441406199</v>
      </c>
      <c r="T125" s="75">
        <v>55.222068786621101</v>
      </c>
      <c r="U125" s="75">
        <v>292</v>
      </c>
      <c r="V125" s="75">
        <v>152.78999328613301</v>
      </c>
      <c r="X125" cm="1">
        <f t="array" ref="X125">+SUMPRODUCT(C125:V125,TRANSPOSE('Final Portfolio'!$E$5:$E$24))</f>
        <v>174.52299498299519</v>
      </c>
    </row>
    <row r="126" spans="1:24">
      <c r="A126" s="75">
        <v>125</v>
      </c>
      <c r="B126" s="76">
        <v>43717</v>
      </c>
      <c r="C126" s="75">
        <v>51.940402984619098</v>
      </c>
      <c r="D126" s="75">
        <v>131.82629394531199</v>
      </c>
      <c r="E126" s="75">
        <v>44.914112091064503</v>
      </c>
      <c r="F126" s="75">
        <v>349.260009765625</v>
      </c>
      <c r="G126" s="75">
        <v>25.628831863403299</v>
      </c>
      <c r="H126" s="75">
        <v>109.453506469727</v>
      </c>
      <c r="I126" s="75">
        <v>141.53581237793</v>
      </c>
      <c r="J126" s="75">
        <v>103.999702453613</v>
      </c>
      <c r="K126" s="75">
        <v>15.4526672363281</v>
      </c>
      <c r="L126" s="75">
        <v>252.52648925781199</v>
      </c>
      <c r="M126" s="75">
        <v>1127.18994140625</v>
      </c>
      <c r="N126" s="75">
        <v>84.667739868164105</v>
      </c>
      <c r="O126" s="75">
        <v>30.5</v>
      </c>
      <c r="P126" s="75">
        <v>1.2533329725265501</v>
      </c>
      <c r="Q126" s="75">
        <v>46.2299995422363</v>
      </c>
      <c r="R126" s="75">
        <v>25.507349014282202</v>
      </c>
      <c r="S126" s="75">
        <v>275.39093017578102</v>
      </c>
      <c r="T126" s="75">
        <v>54.470737457275398</v>
      </c>
      <c r="U126" s="75">
        <v>279</v>
      </c>
      <c r="V126" s="75">
        <v>155.10000610351599</v>
      </c>
      <c r="X126" cm="1">
        <f t="array" ref="X126">+SUMPRODUCT(C126:V126,TRANSPOSE('Final Portfolio'!$E$5:$E$24))</f>
        <v>171.7290674932178</v>
      </c>
    </row>
    <row r="127" spans="1:24">
      <c r="A127" s="75">
        <v>126</v>
      </c>
      <c r="B127" s="76">
        <v>43718</v>
      </c>
      <c r="C127" s="75">
        <v>52.553970336914098</v>
      </c>
      <c r="D127" s="75">
        <v>130.44593811035199</v>
      </c>
      <c r="E127" s="75">
        <v>45.580978393554702</v>
      </c>
      <c r="F127" s="75">
        <v>326.20001220703102</v>
      </c>
      <c r="G127" s="75">
        <v>24.8773002624512</v>
      </c>
      <c r="H127" s="75">
        <v>112.985961914062</v>
      </c>
      <c r="I127" s="75">
        <v>139.88073730468801</v>
      </c>
      <c r="J127" s="75">
        <v>104.027793884277</v>
      </c>
      <c r="K127" s="75">
        <v>15.7026672363281</v>
      </c>
      <c r="L127" s="75">
        <v>254.10583496093801</v>
      </c>
      <c r="M127" s="75">
        <v>1152.55004882812</v>
      </c>
      <c r="N127" s="75">
        <v>82.981353759765597</v>
      </c>
      <c r="O127" s="75">
        <v>30.2299995422363</v>
      </c>
      <c r="P127" s="75">
        <v>1.2933330535888701</v>
      </c>
      <c r="Q127" s="75">
        <v>47.310001373291001</v>
      </c>
      <c r="R127" s="75">
        <v>25.4600124359131</v>
      </c>
      <c r="S127" s="75">
        <v>273.548828125</v>
      </c>
      <c r="T127" s="75">
        <v>55.679386138916001</v>
      </c>
      <c r="U127" s="75">
        <v>283.72000122070301</v>
      </c>
      <c r="V127" s="75">
        <v>151.38000488281199</v>
      </c>
      <c r="X127" cm="1">
        <f t="array" ref="X127">+SUMPRODUCT(C127:V127,TRANSPOSE('Final Portfolio'!$E$5:$E$24))</f>
        <v>172.57139641857773</v>
      </c>
    </row>
    <row r="128" spans="1:24">
      <c r="A128" s="75">
        <v>127</v>
      </c>
      <c r="B128" s="76">
        <v>43719</v>
      </c>
      <c r="C128" s="75">
        <v>54.224929809570298</v>
      </c>
      <c r="D128" s="75">
        <v>130.48426818847699</v>
      </c>
      <c r="E128" s="75">
        <v>45.867134094238303</v>
      </c>
      <c r="F128" s="75">
        <v>313.92999267578102</v>
      </c>
      <c r="G128" s="75">
        <v>25.475111007690401</v>
      </c>
      <c r="H128" s="75">
        <v>114.440879821777</v>
      </c>
      <c r="I128" s="75">
        <v>141.66741943359401</v>
      </c>
      <c r="J128" s="75">
        <v>104.580238342285</v>
      </c>
      <c r="K128" s="75">
        <v>16.473333358764599</v>
      </c>
      <c r="L128" s="75">
        <v>257.18670654296898</v>
      </c>
      <c r="M128" s="75">
        <v>1156.92004394531</v>
      </c>
      <c r="N128" s="75">
        <v>82.858863830566406</v>
      </c>
      <c r="O128" s="75">
        <v>29.7600002288818</v>
      </c>
      <c r="P128" s="75">
        <v>1.3899999856948899</v>
      </c>
      <c r="Q128" s="75">
        <v>46.779998779296903</v>
      </c>
      <c r="R128" s="75">
        <v>25.753526687622099</v>
      </c>
      <c r="S128" s="75">
        <v>267.73709106445301</v>
      </c>
      <c r="T128" s="75">
        <v>56.749195098877003</v>
      </c>
      <c r="U128" s="75">
        <v>283.32998657226602</v>
      </c>
      <c r="V128" s="75">
        <v>149.74000549316401</v>
      </c>
      <c r="X128" cm="1">
        <f t="array" ref="X128">+SUMPRODUCT(C128:V128,TRANSPOSE('Final Portfolio'!$E$5:$E$24))</f>
        <v>172.00200011909405</v>
      </c>
    </row>
    <row r="129" spans="1:24">
      <c r="A129" s="75">
        <v>128</v>
      </c>
      <c r="B129" s="76">
        <v>43720</v>
      </c>
      <c r="C129" s="75">
        <v>54.103679656982401</v>
      </c>
      <c r="D129" s="75">
        <v>131.82629394531199</v>
      </c>
      <c r="E129" s="75">
        <v>45.852203369140597</v>
      </c>
      <c r="F129" s="75">
        <v>313.260009765625</v>
      </c>
      <c r="G129" s="75">
        <v>25.961898803710898</v>
      </c>
      <c r="H129" s="75">
        <v>113.84449768066401</v>
      </c>
      <c r="I129" s="75">
        <v>140.68948364257801</v>
      </c>
      <c r="J129" s="75">
        <v>104.374237060547</v>
      </c>
      <c r="K129" s="75">
        <v>16.391332626342798</v>
      </c>
      <c r="L129" s="75">
        <v>259.40466308593801</v>
      </c>
      <c r="M129" s="75">
        <v>1129.06994628906</v>
      </c>
      <c r="N129" s="75">
        <v>82.726997375488295</v>
      </c>
      <c r="O129" s="75">
        <v>30.209999084472699</v>
      </c>
      <c r="P129" s="75">
        <v>1.20000004768372</v>
      </c>
      <c r="Q129" s="75">
        <v>44.889999389648402</v>
      </c>
      <c r="R129" s="75">
        <v>26.5583171844482</v>
      </c>
      <c r="S129" s="75">
        <v>267.00027465820301</v>
      </c>
      <c r="T129" s="75">
        <v>57.8435249328613</v>
      </c>
      <c r="U129" s="75">
        <v>284.17999267578102</v>
      </c>
      <c r="V129" s="75">
        <v>150.72999572753901</v>
      </c>
      <c r="X129" cm="1">
        <f t="array" ref="X129">+SUMPRODUCT(C129:V129,TRANSPOSE('Final Portfolio'!$E$5:$E$24))</f>
        <v>169.7537618367061</v>
      </c>
    </row>
    <row r="130" spans="1:24">
      <c r="A130" s="75">
        <v>129</v>
      </c>
      <c r="B130" s="76">
        <v>43721</v>
      </c>
      <c r="C130" s="75">
        <v>53.051151275634801</v>
      </c>
      <c r="D130" s="75">
        <v>131.63461303710901</v>
      </c>
      <c r="E130" s="75">
        <v>45.272426605224602</v>
      </c>
      <c r="F130" s="75">
        <v>309.33999633789102</v>
      </c>
      <c r="G130" s="75">
        <v>25.9791584014893</v>
      </c>
      <c r="H130" s="75">
        <v>113.982131958008</v>
      </c>
      <c r="I130" s="75">
        <v>141.35714721679699</v>
      </c>
      <c r="J130" s="75">
        <v>103.83114624023401</v>
      </c>
      <c r="K130" s="75">
        <v>16.346666336059599</v>
      </c>
      <c r="L130" s="75">
        <v>250.55018615722699</v>
      </c>
      <c r="M130" s="75">
        <v>1149.26000976562</v>
      </c>
      <c r="N130" s="75">
        <v>81.945037841796903</v>
      </c>
      <c r="O130" s="75">
        <v>30.690000534057599</v>
      </c>
      <c r="P130" s="75">
        <v>1.26333296298981</v>
      </c>
      <c r="Q130" s="75">
        <v>45.400001525878899</v>
      </c>
      <c r="R130" s="75">
        <v>26.634067535400401</v>
      </c>
      <c r="S130" s="75">
        <v>268.85150146484398</v>
      </c>
      <c r="T130" s="75">
        <v>57.582191467285199</v>
      </c>
      <c r="U130" s="75">
        <v>281.61999511718801</v>
      </c>
      <c r="V130" s="75">
        <v>147.89999389648401</v>
      </c>
      <c r="X130" cm="1">
        <f t="array" ref="X130">+SUMPRODUCT(C130:V130,TRANSPOSE('Final Portfolio'!$E$5:$E$24))</f>
        <v>170.9527875704209</v>
      </c>
    </row>
    <row r="131" spans="1:24">
      <c r="A131" s="75">
        <v>130</v>
      </c>
      <c r="B131" s="76">
        <v>43724</v>
      </c>
      <c r="C131" s="75">
        <v>53.330032348632798</v>
      </c>
      <c r="D131" s="75">
        <v>130.68557739257801</v>
      </c>
      <c r="E131" s="75">
        <v>44.841941833496101</v>
      </c>
      <c r="F131" s="75">
        <v>309.91000366210898</v>
      </c>
      <c r="G131" s="75">
        <v>26.281242370605501</v>
      </c>
      <c r="H131" s="75">
        <v>114.19183349609401</v>
      </c>
      <c r="I131" s="75">
        <v>142.17524719238301</v>
      </c>
      <c r="J131" s="75">
        <v>103.119552612305</v>
      </c>
      <c r="K131" s="75">
        <v>16.187332153320298</v>
      </c>
      <c r="L131" s="75">
        <v>249.11755371093801</v>
      </c>
      <c r="M131" s="75">
        <v>1130.66003417969</v>
      </c>
      <c r="N131" s="75">
        <v>82.491455078125</v>
      </c>
      <c r="O131" s="75">
        <v>30.829999923706101</v>
      </c>
      <c r="P131" s="75">
        <v>1.2533329725265501</v>
      </c>
      <c r="Q131" s="75">
        <v>46.119998931884801</v>
      </c>
      <c r="R131" s="75">
        <v>26.747684478759801</v>
      </c>
      <c r="S131" s="75">
        <v>265.89489746093801</v>
      </c>
      <c r="T131" s="75">
        <v>57.639350891113303</v>
      </c>
      <c r="U131" s="75">
        <v>285.89001464843801</v>
      </c>
      <c r="V131" s="75">
        <v>145.03999328613301</v>
      </c>
      <c r="X131" cm="1">
        <f t="array" ref="X131">+SUMPRODUCT(C131:V131,TRANSPOSE('Final Portfolio'!$E$5:$E$24))</f>
        <v>169.38624522147882</v>
      </c>
    </row>
    <row r="132" spans="1:24">
      <c r="A132" s="75">
        <v>131</v>
      </c>
      <c r="B132" s="76">
        <v>43725</v>
      </c>
      <c r="C132" s="75">
        <v>53.524055480957003</v>
      </c>
      <c r="D132" s="75">
        <v>131.70169067382801</v>
      </c>
      <c r="E132" s="75">
        <v>45.055950164794901</v>
      </c>
      <c r="F132" s="75">
        <v>319.45999145507801</v>
      </c>
      <c r="G132" s="75">
        <v>26.497014999389599</v>
      </c>
      <c r="H132" s="75">
        <v>114.034561157227</v>
      </c>
      <c r="I132" s="75">
        <v>143.50120544433599</v>
      </c>
      <c r="J132" s="75">
        <v>104.04653930664099</v>
      </c>
      <c r="K132" s="75">
        <v>16.319332122802699</v>
      </c>
      <c r="L132" s="75">
        <v>249.26428222656199</v>
      </c>
      <c r="M132" s="75">
        <v>1156</v>
      </c>
      <c r="N132" s="75">
        <v>84.4510498046875</v>
      </c>
      <c r="O132" s="75">
        <v>30.9899997711182</v>
      </c>
      <c r="P132" s="75">
        <v>1.21000003814697</v>
      </c>
      <c r="Q132" s="75">
        <v>45.549999237060497</v>
      </c>
      <c r="R132" s="75">
        <v>27.0411987304688</v>
      </c>
      <c r="S132" s="75">
        <v>268.40023803710898</v>
      </c>
      <c r="T132" s="75">
        <v>58.472328186035199</v>
      </c>
      <c r="U132" s="75">
        <v>288.11999511718801</v>
      </c>
      <c r="V132" s="75">
        <v>143.00999450683599</v>
      </c>
      <c r="X132" cm="1">
        <f t="array" ref="X132">+SUMPRODUCT(C132:V132,TRANSPOSE('Final Portfolio'!$E$5:$E$24))</f>
        <v>172.05555919900289</v>
      </c>
    </row>
    <row r="133" spans="1:24">
      <c r="A133" s="75">
        <v>132</v>
      </c>
      <c r="B133" s="76">
        <v>43726</v>
      </c>
      <c r="C133" s="75">
        <v>54.026073455810497</v>
      </c>
      <c r="D133" s="75">
        <v>132.784912109375</v>
      </c>
      <c r="E133" s="75">
        <v>44.784706115722699</v>
      </c>
      <c r="F133" s="75">
        <v>314.89999389648398</v>
      </c>
      <c r="G133" s="75">
        <v>26.626480102539102</v>
      </c>
      <c r="H133" s="75">
        <v>113.96247100830099</v>
      </c>
      <c r="I133" s="75">
        <v>148.56039428710901</v>
      </c>
      <c r="J133" s="75">
        <v>105.54465484619099</v>
      </c>
      <c r="K133" s="75">
        <v>16.232667922973601</v>
      </c>
      <c r="L133" s="75">
        <v>248.32353210449199</v>
      </c>
      <c r="M133" s="75">
        <v>1162.53002929688</v>
      </c>
      <c r="N133" s="75">
        <v>84.677154541015597</v>
      </c>
      <c r="O133" s="75">
        <v>30.420000076293899</v>
      </c>
      <c r="P133" s="75">
        <v>1.2166670560836801</v>
      </c>
      <c r="Q133" s="75">
        <v>46</v>
      </c>
      <c r="R133" s="75">
        <v>26.510980606079102</v>
      </c>
      <c r="S133" s="75">
        <v>269.33966064453102</v>
      </c>
      <c r="T133" s="75">
        <v>58.202835083007798</v>
      </c>
      <c r="U133" s="75">
        <v>285.05999755859398</v>
      </c>
      <c r="V133" s="75">
        <v>139.80999755859401</v>
      </c>
      <c r="X133" cm="1">
        <f t="array" ref="X133">+SUMPRODUCT(C133:V133,TRANSPOSE('Final Portfolio'!$E$5:$E$24))</f>
        <v>172.51601125569493</v>
      </c>
    </row>
    <row r="134" spans="1:24">
      <c r="A134" s="75">
        <v>133</v>
      </c>
      <c r="B134" s="76">
        <v>43727</v>
      </c>
      <c r="C134" s="75">
        <v>53.587112426757798</v>
      </c>
      <c r="D134" s="75">
        <v>135.22937011718801</v>
      </c>
      <c r="E134" s="75">
        <v>44.028266906738303</v>
      </c>
      <c r="F134" s="75">
        <v>320.989990234375</v>
      </c>
      <c r="G134" s="75">
        <v>25.383623123168899</v>
      </c>
      <c r="H134" s="75">
        <v>112.15363311767599</v>
      </c>
      <c r="I134" s="75">
        <v>147.84571838378901</v>
      </c>
      <c r="J134" s="75">
        <v>107.07089996337901</v>
      </c>
      <c r="K134" s="75">
        <v>16.440000534057599</v>
      </c>
      <c r="L134" s="75">
        <v>250.82638549804699</v>
      </c>
      <c r="M134" s="75">
        <v>1157.7900390625</v>
      </c>
      <c r="N134" s="75">
        <v>84.290901184082003</v>
      </c>
      <c r="O134" s="75">
        <v>30.290000915527301</v>
      </c>
      <c r="P134" s="75">
        <v>1.18666696548462</v>
      </c>
      <c r="Q134" s="75">
        <v>46.450000762939503</v>
      </c>
      <c r="R134" s="75">
        <v>27.3063049316406</v>
      </c>
      <c r="S134" s="75">
        <v>265.10284423828102</v>
      </c>
      <c r="T134" s="75">
        <v>58.529506683349602</v>
      </c>
      <c r="U134" s="75">
        <v>286.14999389648398</v>
      </c>
      <c r="V134" s="75">
        <v>138.05999755859401</v>
      </c>
      <c r="X134" cm="1">
        <f t="array" ref="X134">+SUMPRODUCT(C134:V134,TRANSPOSE('Final Portfolio'!$E$5:$E$24))</f>
        <v>171.95056642009604</v>
      </c>
    </row>
    <row r="135" spans="1:24">
      <c r="A135" s="75">
        <v>134</v>
      </c>
      <c r="B135" s="76">
        <v>43728</v>
      </c>
      <c r="C135" s="75">
        <v>52.8037719726562</v>
      </c>
      <c r="D135" s="75">
        <v>133.66683959960901</v>
      </c>
      <c r="E135" s="75">
        <v>42.970737457275398</v>
      </c>
      <c r="F135" s="75">
        <v>312.239990234375</v>
      </c>
      <c r="G135" s="75">
        <v>25.3404655456543</v>
      </c>
      <c r="H135" s="75">
        <v>111.183700561523</v>
      </c>
      <c r="I135" s="75">
        <v>146.22825622558599</v>
      </c>
      <c r="J135" s="75">
        <v>108.765701293945</v>
      </c>
      <c r="K135" s="75">
        <v>16.041332244873001</v>
      </c>
      <c r="L135" s="75">
        <v>247.57768249511699</v>
      </c>
      <c r="M135" s="75">
        <v>1159.36999511719</v>
      </c>
      <c r="N135" s="75">
        <v>83.659690856933594</v>
      </c>
      <c r="O135" s="75">
        <v>30.049999237060501</v>
      </c>
      <c r="P135" s="75">
        <v>1.1799999475479099</v>
      </c>
      <c r="Q135" s="75">
        <v>46.389999389648402</v>
      </c>
      <c r="R135" s="75">
        <v>27.599824905395501</v>
      </c>
      <c r="S135" s="75">
        <v>263.7490234375</v>
      </c>
      <c r="T135" s="75">
        <v>59.117488861083999</v>
      </c>
      <c r="U135" s="75">
        <v>295.86999511718801</v>
      </c>
      <c r="V135" s="75">
        <v>136.25</v>
      </c>
      <c r="X135" cm="1">
        <f t="array" ref="X135">+SUMPRODUCT(C135:V135,TRANSPOSE('Final Portfolio'!$E$5:$E$24))</f>
        <v>171.39271981602326</v>
      </c>
    </row>
    <row r="136" spans="1:24">
      <c r="A136" s="75">
        <v>135</v>
      </c>
      <c r="B136" s="76">
        <v>43731</v>
      </c>
      <c r="C136" s="75">
        <v>53.043861389160199</v>
      </c>
      <c r="D136" s="75">
        <v>133.37922668457</v>
      </c>
      <c r="E136" s="75">
        <v>43.505722045898402</v>
      </c>
      <c r="F136" s="75">
        <v>316.510009765625</v>
      </c>
      <c r="G136" s="75">
        <v>25.5821342468262</v>
      </c>
      <c r="H136" s="75">
        <v>111.609672546387</v>
      </c>
      <c r="I136" s="75">
        <v>148.18426513671901</v>
      </c>
      <c r="J136" s="75">
        <v>106.911727905273</v>
      </c>
      <c r="K136" s="75">
        <v>16.0820007324219</v>
      </c>
      <c r="L136" s="75">
        <v>248.62277221679699</v>
      </c>
      <c r="M136" s="75">
        <v>1147.26000976562</v>
      </c>
      <c r="N136" s="75">
        <v>83.273399353027301</v>
      </c>
      <c r="O136" s="75">
        <v>30.639999389648398</v>
      </c>
      <c r="P136" s="75">
        <v>1.18666696548462</v>
      </c>
      <c r="Q136" s="75">
        <v>46.389999389648402</v>
      </c>
      <c r="R136" s="75">
        <v>27.874404907226602</v>
      </c>
      <c r="S136" s="75">
        <v>264.86343383789102</v>
      </c>
      <c r="T136" s="75">
        <v>59.558483123779297</v>
      </c>
      <c r="U136" s="75">
        <v>294.70001220703102</v>
      </c>
      <c r="V136" s="75">
        <v>135.88000488281199</v>
      </c>
      <c r="X136" cm="1">
        <f t="array" ref="X136">+SUMPRODUCT(C136:V136,TRANSPOSE('Final Portfolio'!$E$5:$E$24))</f>
        <v>170.84260102543129</v>
      </c>
    </row>
    <row r="137" spans="1:24">
      <c r="A137" s="75">
        <v>136</v>
      </c>
      <c r="B137" s="76">
        <v>43732</v>
      </c>
      <c r="C137" s="75">
        <v>52.7916450500488</v>
      </c>
      <c r="D137" s="75">
        <v>131.69210815429699</v>
      </c>
      <c r="E137" s="75">
        <v>42.930919647216797</v>
      </c>
      <c r="F137" s="75">
        <v>313.27999877929699</v>
      </c>
      <c r="G137" s="75">
        <v>24.736303329467798</v>
      </c>
      <c r="H137" s="75">
        <v>109.951583862305</v>
      </c>
      <c r="I137" s="75">
        <v>147.16862487793</v>
      </c>
      <c r="J137" s="75">
        <v>106.04092407226599</v>
      </c>
      <c r="K137" s="75">
        <v>14.8806667327881</v>
      </c>
      <c r="L137" s="75">
        <v>245.87927246093801</v>
      </c>
      <c r="M137" s="75">
        <v>1096.63000488281</v>
      </c>
      <c r="N137" s="75">
        <v>83.697349548339801</v>
      </c>
      <c r="O137" s="75">
        <v>29.5200004577637</v>
      </c>
      <c r="P137" s="75">
        <v>1.1633330583572401</v>
      </c>
      <c r="Q137" s="75">
        <v>45.779998779296903</v>
      </c>
      <c r="R137" s="75">
        <v>27.703975677490199</v>
      </c>
      <c r="S137" s="75">
        <v>265.17657470703102</v>
      </c>
      <c r="T137" s="75">
        <v>59.574817657470703</v>
      </c>
      <c r="U137" s="75">
        <v>289.70999145507801</v>
      </c>
      <c r="V137" s="75">
        <v>133.02000427246099</v>
      </c>
      <c r="X137" cm="1">
        <f t="array" ref="X137">+SUMPRODUCT(C137:V137,TRANSPOSE('Final Portfolio'!$E$5:$E$24))</f>
        <v>166.45052684289118</v>
      </c>
    </row>
    <row r="138" spans="1:24">
      <c r="A138" s="75">
        <v>137</v>
      </c>
      <c r="B138" s="76">
        <v>43733</v>
      </c>
      <c r="C138" s="75">
        <v>53.604087829589801</v>
      </c>
      <c r="D138" s="75">
        <v>133.590087890625</v>
      </c>
      <c r="E138" s="75">
        <v>44.349246978759801</v>
      </c>
      <c r="F138" s="75">
        <v>313.45999145507801</v>
      </c>
      <c r="G138" s="75">
        <v>25.720228195190401</v>
      </c>
      <c r="H138" s="75">
        <v>113.53647613525401</v>
      </c>
      <c r="I138" s="75">
        <v>151.01478576660199</v>
      </c>
      <c r="J138" s="75">
        <v>104.299324035645</v>
      </c>
      <c r="K138" s="75">
        <v>15.246666908264199</v>
      </c>
      <c r="L138" s="75">
        <v>240.18327331543</v>
      </c>
      <c r="M138" s="75">
        <v>1093.06005859375</v>
      </c>
      <c r="N138" s="75">
        <v>83.791580200195298</v>
      </c>
      <c r="O138" s="75">
        <v>29.540000915527301</v>
      </c>
      <c r="P138" s="75">
        <v>1.15666699409485</v>
      </c>
      <c r="Q138" s="75">
        <v>45.330001831054702</v>
      </c>
      <c r="R138" s="75">
        <v>28.025894165039102</v>
      </c>
      <c r="S138" s="75">
        <v>265.72918701171898</v>
      </c>
      <c r="T138" s="75">
        <v>58.8724975585938</v>
      </c>
      <c r="U138" s="75">
        <v>286.64999389648398</v>
      </c>
      <c r="V138" s="75">
        <v>134.39999389648401</v>
      </c>
      <c r="X138" cm="1">
        <f t="array" ref="X138">+SUMPRODUCT(C138:V138,TRANSPOSE('Final Portfolio'!$E$5:$E$24))</f>
        <v>166.66057907988872</v>
      </c>
    </row>
    <row r="139" spans="1:24">
      <c r="A139" s="75">
        <v>138</v>
      </c>
      <c r="B139" s="76">
        <v>43734</v>
      </c>
      <c r="C139" s="75">
        <v>53.327610015869098</v>
      </c>
      <c r="D139" s="75">
        <v>133.76266479492199</v>
      </c>
      <c r="E139" s="75">
        <v>44.127799987792997</v>
      </c>
      <c r="F139" s="75">
        <v>317.58999633789102</v>
      </c>
      <c r="G139" s="75">
        <v>25.677074432373001</v>
      </c>
      <c r="H139" s="75">
        <v>114.37534332275401</v>
      </c>
      <c r="I139" s="75">
        <v>152.29367065429699</v>
      </c>
      <c r="J139" s="75">
        <v>104.701950073242</v>
      </c>
      <c r="K139" s="75">
        <v>16.170667648315401</v>
      </c>
      <c r="L139" s="75">
        <v>241.17613220214801</v>
      </c>
      <c r="M139" s="75">
        <v>1085.68994140625</v>
      </c>
      <c r="N139" s="75">
        <v>84.601806640625</v>
      </c>
      <c r="O139" s="75">
        <v>29.469999313354499</v>
      </c>
      <c r="P139" s="75">
        <v>1.12999999523163</v>
      </c>
      <c r="Q139" s="75">
        <v>43.130001068115199</v>
      </c>
      <c r="R139" s="75">
        <v>27.827060699462901</v>
      </c>
      <c r="S139" s="75">
        <v>265.49893188476602</v>
      </c>
      <c r="T139" s="75">
        <v>60.456794738769503</v>
      </c>
      <c r="U139" s="75">
        <v>281.30999755859398</v>
      </c>
      <c r="V139" s="75">
        <v>140.41000366210901</v>
      </c>
      <c r="X139" cm="1">
        <f t="array" ref="X139">+SUMPRODUCT(C139:V139,TRANSPOSE('Final Portfolio'!$E$5:$E$24))</f>
        <v>166.33493935306601</v>
      </c>
    </row>
    <row r="140" spans="1:24">
      <c r="A140" s="75">
        <v>139</v>
      </c>
      <c r="B140" s="76">
        <v>43735</v>
      </c>
      <c r="C140" s="75">
        <v>53.068122863769503</v>
      </c>
      <c r="D140" s="75">
        <v>132.02755737304699</v>
      </c>
      <c r="E140" s="75">
        <v>42.739315032958999</v>
      </c>
      <c r="F140" s="75">
        <v>298.98001098632801</v>
      </c>
      <c r="G140" s="75">
        <v>23.950883865356399</v>
      </c>
      <c r="H140" s="75">
        <v>112.76312255859401</v>
      </c>
      <c r="I140" s="75">
        <v>149.03056335449199</v>
      </c>
      <c r="J140" s="75">
        <v>105.21694183349599</v>
      </c>
      <c r="K140" s="75">
        <v>16.1420001983643</v>
      </c>
      <c r="L140" s="75">
        <v>238.76358032226599</v>
      </c>
      <c r="M140" s="75">
        <v>1085.65002441406</v>
      </c>
      <c r="N140" s="75">
        <v>83.669097900390597</v>
      </c>
      <c r="O140" s="75">
        <v>28.719999313354499</v>
      </c>
      <c r="P140" s="75">
        <v>1.11666703224182</v>
      </c>
      <c r="Q140" s="75">
        <v>43.169998168945298</v>
      </c>
      <c r="R140" s="75">
        <v>25.867143630981399</v>
      </c>
      <c r="S140" s="75">
        <v>263.37130737304699</v>
      </c>
      <c r="T140" s="75">
        <v>61.12646484375</v>
      </c>
      <c r="U140" s="75">
        <v>273.45999145507801</v>
      </c>
      <c r="V140" s="75">
        <v>143.13000488281199</v>
      </c>
      <c r="X140" cm="1">
        <f t="array" ref="X140">+SUMPRODUCT(C140:V140,TRANSPOSE('Final Portfolio'!$E$5:$E$24))</f>
        <v>164.55022139068046</v>
      </c>
    </row>
    <row r="141" spans="1:24">
      <c r="A141" s="75">
        <v>140</v>
      </c>
      <c r="B141" s="76">
        <v>43738</v>
      </c>
      <c r="C141" s="75">
        <v>54.317096710205099</v>
      </c>
      <c r="D141" s="75">
        <v>133.27378845214801</v>
      </c>
      <c r="E141" s="75">
        <v>43.314121246337898</v>
      </c>
      <c r="F141" s="75">
        <v>303.51998901367199</v>
      </c>
      <c r="G141" s="75">
        <v>23.139575958251999</v>
      </c>
      <c r="H141" s="75">
        <v>111.39340972900401</v>
      </c>
      <c r="I141" s="75">
        <v>149.94274902343801</v>
      </c>
      <c r="J141" s="75">
        <v>104.71132659912099</v>
      </c>
      <c r="K141" s="75">
        <v>16.058000564575199</v>
      </c>
      <c r="L141" s="75">
        <v>240.44454956054699</v>
      </c>
      <c r="M141" s="75">
        <v>1084.61999511719</v>
      </c>
      <c r="N141" s="75">
        <v>84.385108947753906</v>
      </c>
      <c r="O141" s="75">
        <v>28.9899997711182</v>
      </c>
      <c r="P141" s="75">
        <v>1.1599999666214</v>
      </c>
      <c r="Q141" s="75">
        <v>43.259998321533203</v>
      </c>
      <c r="R141" s="75">
        <v>25.422142028808601</v>
      </c>
      <c r="S141" s="75">
        <v>265.36074829101602</v>
      </c>
      <c r="T141" s="75">
        <v>61.836956024169901</v>
      </c>
      <c r="U141" s="75">
        <v>277.39999389648398</v>
      </c>
      <c r="V141" s="75">
        <v>147.36000061035199</v>
      </c>
      <c r="X141" cm="1">
        <f t="array" ref="X141">+SUMPRODUCT(C141:V141,TRANSPOSE('Final Portfolio'!$E$5:$E$24))</f>
        <v>164.85930374726621</v>
      </c>
    </row>
    <row r="142" spans="1:24">
      <c r="A142" s="75">
        <v>141</v>
      </c>
      <c r="B142" s="76">
        <v>43739</v>
      </c>
      <c r="C142" s="75">
        <v>54.467456817627003</v>
      </c>
      <c r="D142" s="75">
        <v>131.39492797851599</v>
      </c>
      <c r="E142" s="75">
        <v>43.2966918945312</v>
      </c>
      <c r="F142" s="75">
        <v>303.27999877929699</v>
      </c>
      <c r="G142" s="75">
        <v>22.794336318969702</v>
      </c>
      <c r="H142" s="75">
        <v>108.476997375488</v>
      </c>
      <c r="I142" s="75">
        <v>148.85189819335901</v>
      </c>
      <c r="J142" s="75">
        <v>103.896697998047</v>
      </c>
      <c r="K142" s="75">
        <v>16.312667846679702</v>
      </c>
      <c r="L142" s="75">
        <v>239.38201904296901</v>
      </c>
      <c r="M142" s="75">
        <v>1083.67004394531</v>
      </c>
      <c r="N142" s="75">
        <v>82.849464416503906</v>
      </c>
      <c r="O142" s="75">
        <v>28.7600002288818</v>
      </c>
      <c r="P142" s="75">
        <v>1.1133329868316699</v>
      </c>
      <c r="Q142" s="75">
        <v>42.75</v>
      </c>
      <c r="R142" s="75">
        <v>24.674146652221701</v>
      </c>
      <c r="S142" s="75">
        <v>261.51077270507801</v>
      </c>
      <c r="T142" s="75">
        <v>59.803489685058601</v>
      </c>
      <c r="U142" s="75">
        <v>276.47000122070301</v>
      </c>
      <c r="V142" s="75">
        <v>146.42999267578099</v>
      </c>
      <c r="X142" cm="1">
        <f t="array" ref="X142">+SUMPRODUCT(C142:V142,TRANSPOSE('Final Portfolio'!$E$5:$E$24))</f>
        <v>163.84634282419086</v>
      </c>
    </row>
    <row r="143" spans="1:24">
      <c r="A143" s="75">
        <v>142</v>
      </c>
      <c r="B143" s="76">
        <v>43740</v>
      </c>
      <c r="C143" s="75">
        <v>53.102073669433601</v>
      </c>
      <c r="D143" s="75">
        <v>129.07513427734401</v>
      </c>
      <c r="E143" s="75">
        <v>43.057823181152301</v>
      </c>
      <c r="F143" s="75">
        <v>301.07998657226602</v>
      </c>
      <c r="G143" s="75">
        <v>22.638982772827099</v>
      </c>
      <c r="H143" s="75">
        <v>106.00625610351599</v>
      </c>
      <c r="I143" s="75">
        <v>145.80511474609401</v>
      </c>
      <c r="J143" s="75">
        <v>100.188766479492</v>
      </c>
      <c r="K143" s="75">
        <v>16.208667755126999</v>
      </c>
      <c r="L143" s="75">
        <v>235.21881103515599</v>
      </c>
      <c r="M143" s="75">
        <v>1052.85998535156</v>
      </c>
      <c r="N143" s="75">
        <v>81.332664489746094</v>
      </c>
      <c r="O143" s="75">
        <v>28.309999465942401</v>
      </c>
      <c r="P143" s="75">
        <v>1.0866669416427599</v>
      </c>
      <c r="Q143" s="75">
        <v>42.7299995422363</v>
      </c>
      <c r="R143" s="75">
        <v>24.030307769775401</v>
      </c>
      <c r="S143" s="75">
        <v>262.59759521484398</v>
      </c>
      <c r="T143" s="75">
        <v>58.905162811279297</v>
      </c>
      <c r="U143" s="75">
        <v>274.13000488281199</v>
      </c>
      <c r="V143" s="75">
        <v>144.22000122070301</v>
      </c>
      <c r="X143" cm="1">
        <f t="array" ref="X143">+SUMPRODUCT(C143:V143,TRANSPOSE('Final Portfolio'!$E$5:$E$24))</f>
        <v>160.81374257231417</v>
      </c>
    </row>
    <row r="144" spans="1:24">
      <c r="A144" s="75">
        <v>143</v>
      </c>
      <c r="B144" s="76">
        <v>43741</v>
      </c>
      <c r="C144" s="75">
        <v>53.5531616210938</v>
      </c>
      <c r="D144" s="75">
        <v>130.63764953613301</v>
      </c>
      <c r="E144" s="75">
        <v>45.1156616210938</v>
      </c>
      <c r="F144" s="75">
        <v>303.82998657226602</v>
      </c>
      <c r="G144" s="75">
        <v>22.846122741699201</v>
      </c>
      <c r="H144" s="75">
        <v>106.753387451172</v>
      </c>
      <c r="I144" s="75">
        <v>147.60124206543</v>
      </c>
      <c r="J144" s="75">
        <v>100.460311889648</v>
      </c>
      <c r="K144" s="75">
        <v>15.5353326797485</v>
      </c>
      <c r="L144" s="75">
        <v>239.016189575195</v>
      </c>
      <c r="M144" s="75">
        <v>1052.32995605469</v>
      </c>
      <c r="N144" s="75">
        <v>82.067527770996094</v>
      </c>
      <c r="O144" s="75">
        <v>28.680000305175799</v>
      </c>
      <c r="P144" s="75">
        <v>1.0566669702529901</v>
      </c>
      <c r="Q144" s="75">
        <v>43.2299995422363</v>
      </c>
      <c r="R144" s="75">
        <v>24.314355850219702</v>
      </c>
      <c r="S144" s="75">
        <v>266.18051147460898</v>
      </c>
      <c r="T144" s="75">
        <v>60.309810638427699</v>
      </c>
      <c r="U144" s="75">
        <v>280.72000122070301</v>
      </c>
      <c r="V144" s="75">
        <v>146</v>
      </c>
      <c r="X144" cm="1">
        <f t="array" ref="X144">+SUMPRODUCT(C144:V144,TRANSPOSE('Final Portfolio'!$E$5:$E$24))</f>
        <v>161.79274904830109</v>
      </c>
    </row>
    <row r="145" spans="1:24">
      <c r="A145" s="75">
        <v>144</v>
      </c>
      <c r="B145" s="76">
        <v>43742</v>
      </c>
      <c r="C145" s="75">
        <v>55.054351806640597</v>
      </c>
      <c r="D145" s="75">
        <v>132.40147399902301</v>
      </c>
      <c r="E145" s="75">
        <v>45.279884338378899</v>
      </c>
      <c r="F145" s="75">
        <v>309.95001220703102</v>
      </c>
      <c r="G145" s="75">
        <v>22.8029689788818</v>
      </c>
      <c r="H145" s="75">
        <v>106.668182373047</v>
      </c>
      <c r="I145" s="75">
        <v>151.50378417968801</v>
      </c>
      <c r="J145" s="75">
        <v>101.312385559082</v>
      </c>
      <c r="K145" s="75">
        <v>15.428667068481399</v>
      </c>
      <c r="L145" s="75">
        <v>245.11288452148401</v>
      </c>
      <c r="M145" s="75">
        <v>1060.32995605469</v>
      </c>
      <c r="N145" s="75">
        <v>83.866966247558594</v>
      </c>
      <c r="O145" s="75">
        <v>29.0100002288818</v>
      </c>
      <c r="P145" s="75">
        <v>1.09333300590515</v>
      </c>
      <c r="Q145" s="75">
        <v>43.569999694824197</v>
      </c>
      <c r="R145" s="75">
        <v>24.503719329833999</v>
      </c>
      <c r="S145" s="75">
        <v>268.63967895507801</v>
      </c>
      <c r="T145" s="75">
        <v>60.9712944030762</v>
      </c>
      <c r="U145" s="75">
        <v>282.92999267578102</v>
      </c>
      <c r="V145" s="75">
        <v>146.38000488281199</v>
      </c>
      <c r="X145" cm="1">
        <f t="array" ref="X145">+SUMPRODUCT(C145:V145,TRANSPOSE('Final Portfolio'!$E$5:$E$24))</f>
        <v>163.23318931435517</v>
      </c>
    </row>
    <row r="146" spans="1:24">
      <c r="A146" s="75">
        <v>145</v>
      </c>
      <c r="B146" s="76">
        <v>43745</v>
      </c>
      <c r="C146" s="75">
        <v>55.066482543945298</v>
      </c>
      <c r="D146" s="75">
        <v>131.44288635253901</v>
      </c>
      <c r="E146" s="75">
        <v>45.867134094238303</v>
      </c>
      <c r="F146" s="75">
        <v>310.30999755859398</v>
      </c>
      <c r="G146" s="75">
        <v>22.492250442504901</v>
      </c>
      <c r="H146" s="75">
        <v>107.874053955078</v>
      </c>
      <c r="I146" s="75">
        <v>151.44735717773401</v>
      </c>
      <c r="J146" s="75">
        <v>100.965950012207</v>
      </c>
      <c r="K146" s="75">
        <v>15.847999572753899</v>
      </c>
      <c r="L146" s="75">
        <v>240.453201293945</v>
      </c>
      <c r="M146" s="75">
        <v>1060.81005859375</v>
      </c>
      <c r="N146" s="75">
        <v>83.433570861816406</v>
      </c>
      <c r="O146" s="75">
        <v>28.930000305175799</v>
      </c>
      <c r="P146" s="75">
        <v>1.0766669511795</v>
      </c>
      <c r="Q146" s="75">
        <v>43.819999694824197</v>
      </c>
      <c r="R146" s="75">
        <v>24.863510131835898</v>
      </c>
      <c r="S146" s="75">
        <v>270.24230957031199</v>
      </c>
      <c r="T146" s="75">
        <v>60.7018013000488</v>
      </c>
      <c r="U146" s="75">
        <v>283.80999755859398</v>
      </c>
      <c r="V146" s="75">
        <v>143.91000366210901</v>
      </c>
      <c r="X146" cm="1">
        <f t="array" ref="X146">+SUMPRODUCT(C146:V146,TRANSPOSE('Final Portfolio'!$E$5:$E$24))</f>
        <v>163.53860273881406</v>
      </c>
    </row>
    <row r="147" spans="1:24">
      <c r="A147" s="75">
        <v>146</v>
      </c>
      <c r="B147" s="76">
        <v>43746</v>
      </c>
      <c r="C147" s="75">
        <v>54.421379089355497</v>
      </c>
      <c r="D147" s="75">
        <v>130.05290222168</v>
      </c>
      <c r="E147" s="75">
        <v>44.100421905517599</v>
      </c>
      <c r="F147" s="75">
        <v>300.72000122070301</v>
      </c>
      <c r="G147" s="75">
        <v>22.380054473876999</v>
      </c>
      <c r="H147" s="75">
        <v>106.025909423828</v>
      </c>
      <c r="I147" s="75">
        <v>145.30670166015599</v>
      </c>
      <c r="J147" s="75">
        <v>100.366691589355</v>
      </c>
      <c r="K147" s="75">
        <v>16.003332138061499</v>
      </c>
      <c r="L147" s="75">
        <v>235.44529724121099</v>
      </c>
      <c r="M147" s="75">
        <v>1049.5</v>
      </c>
      <c r="N147" s="75">
        <v>81.737785339355497</v>
      </c>
      <c r="O147" s="75">
        <v>28.2299995422363</v>
      </c>
      <c r="P147" s="75">
        <v>1.06333303451538</v>
      </c>
      <c r="Q147" s="75">
        <v>42.759998321533203</v>
      </c>
      <c r="R147" s="75">
        <v>24.333297729492202</v>
      </c>
      <c r="S147" s="75">
        <v>268.84228515625</v>
      </c>
      <c r="T147" s="75">
        <v>60.048477172851598</v>
      </c>
      <c r="U147" s="75">
        <v>285.10000610351602</v>
      </c>
      <c r="V147" s="75">
        <v>142.46000671386699</v>
      </c>
      <c r="X147" cm="1">
        <f t="array" ref="X147">+SUMPRODUCT(C147:V147,TRANSPOSE('Final Portfolio'!$E$5:$E$24))</f>
        <v>161.39612351548368</v>
      </c>
    </row>
    <row r="148" spans="1:24">
      <c r="A148" s="75">
        <v>147</v>
      </c>
      <c r="B148" s="76">
        <v>43747</v>
      </c>
      <c r="C148" s="75">
        <v>55.059192657470703</v>
      </c>
      <c r="D148" s="75">
        <v>132.51654052734401</v>
      </c>
      <c r="E148" s="75">
        <v>44.9663696289062</v>
      </c>
      <c r="F148" s="75">
        <v>307.989990234375</v>
      </c>
      <c r="G148" s="75">
        <v>22.613092422485401</v>
      </c>
      <c r="H148" s="75">
        <v>108.391807556152</v>
      </c>
      <c r="I148" s="75">
        <v>148.09019470214801</v>
      </c>
      <c r="J148" s="75">
        <v>100.469688415527</v>
      </c>
      <c r="K148" s="75">
        <v>16.302000045776399</v>
      </c>
      <c r="L148" s="75">
        <v>237.90135192871099</v>
      </c>
      <c r="M148" s="75">
        <v>1058.55004882812</v>
      </c>
      <c r="N148" s="75">
        <v>82.265365600585895</v>
      </c>
      <c r="O148" s="75">
        <v>28.459999084472699</v>
      </c>
      <c r="P148" s="75">
        <v>1.0733330249786399</v>
      </c>
      <c r="Q148" s="75">
        <v>43.819999694824197</v>
      </c>
      <c r="R148" s="75">
        <v>24.835109710693398</v>
      </c>
      <c r="S148" s="75">
        <v>273.45669555664102</v>
      </c>
      <c r="T148" s="75">
        <v>59.860641479492202</v>
      </c>
      <c r="U148" s="75">
        <v>290.82998657226602</v>
      </c>
      <c r="V148" s="75">
        <v>144.02999877929699</v>
      </c>
      <c r="X148" cm="1">
        <f t="array" ref="X148">+SUMPRODUCT(C148:V148,TRANSPOSE('Final Portfolio'!$E$5:$E$24))</f>
        <v>163.53420049962884</v>
      </c>
    </row>
    <row r="149" spans="1:24">
      <c r="A149" s="75">
        <v>148</v>
      </c>
      <c r="B149" s="76">
        <v>43748</v>
      </c>
      <c r="C149" s="75">
        <v>55.801311492919901</v>
      </c>
      <c r="D149" s="75">
        <v>133.340896606445</v>
      </c>
      <c r="E149" s="75">
        <v>45.543647766113303</v>
      </c>
      <c r="F149" s="75">
        <v>305.5</v>
      </c>
      <c r="G149" s="75">
        <v>22.5008869171143</v>
      </c>
      <c r="H149" s="75">
        <v>109.25690460205099</v>
      </c>
      <c r="I149" s="75">
        <v>148.01499938964801</v>
      </c>
      <c r="J149" s="75">
        <v>100.11386871337901</v>
      </c>
      <c r="K149" s="75">
        <v>16.3159999847412</v>
      </c>
      <c r="L149" s="75">
        <v>239.03358459472699</v>
      </c>
      <c r="M149" s="75">
        <v>1077.22998046875</v>
      </c>
      <c r="N149" s="75">
        <v>82.406669616699205</v>
      </c>
      <c r="O149" s="75">
        <v>28.379999160766602</v>
      </c>
      <c r="P149" s="75">
        <v>1.0733330249786399</v>
      </c>
      <c r="Q149" s="75">
        <v>44.090000152587898</v>
      </c>
      <c r="R149" s="75">
        <v>24.778299331665</v>
      </c>
      <c r="S149" s="75">
        <v>273.67776489257801</v>
      </c>
      <c r="T149" s="75">
        <v>60.799816131591797</v>
      </c>
      <c r="U149" s="75">
        <v>298.35998535156199</v>
      </c>
      <c r="V149" s="75">
        <v>143.72999572753901</v>
      </c>
      <c r="X149" cm="1">
        <f t="array" ref="X149">+SUMPRODUCT(C149:V149,TRANSPOSE('Final Portfolio'!$E$5:$E$24))</f>
        <v>164.96968058532707</v>
      </c>
    </row>
    <row r="150" spans="1:24">
      <c r="A150" s="75">
        <v>149</v>
      </c>
      <c r="B150" s="76">
        <v>43749</v>
      </c>
      <c r="C150" s="75">
        <v>57.285533905029297</v>
      </c>
      <c r="D150" s="75">
        <v>133.89688110351599</v>
      </c>
      <c r="E150" s="75">
        <v>46.280193328857401</v>
      </c>
      <c r="F150" s="75">
        <v>309.22000122070301</v>
      </c>
      <c r="G150" s="75">
        <v>23.001485824585</v>
      </c>
      <c r="H150" s="75">
        <v>112.06845092773401</v>
      </c>
      <c r="I150" s="75">
        <v>150.66687011718801</v>
      </c>
      <c r="J150" s="75">
        <v>101.46222686767599</v>
      </c>
      <c r="K150" s="75">
        <v>16.525999069213899</v>
      </c>
      <c r="L150" s="75">
        <v>244.65997314453099</v>
      </c>
      <c r="M150" s="75">
        <v>1085.96997070312</v>
      </c>
      <c r="N150" s="75">
        <v>82.887153625488295</v>
      </c>
      <c r="O150" s="75">
        <v>29.75</v>
      </c>
      <c r="P150" s="75">
        <v>1.0766669511795</v>
      </c>
      <c r="Q150" s="75">
        <v>44.2700004577637</v>
      </c>
      <c r="R150" s="75">
        <v>24.901382446289102</v>
      </c>
      <c r="S150" s="75">
        <v>274.10140991210898</v>
      </c>
      <c r="T150" s="75">
        <v>61.006931304931598</v>
      </c>
      <c r="U150" s="75">
        <v>300.76998901367199</v>
      </c>
      <c r="V150" s="75">
        <v>154.080001831055</v>
      </c>
      <c r="X150" cm="1">
        <f t="array" ref="X150">+SUMPRODUCT(C150:V150,TRANSPOSE('Final Portfolio'!$E$5:$E$24))</f>
        <v>166.65084574812627</v>
      </c>
    </row>
    <row r="151" spans="1:24">
      <c r="A151" s="75">
        <v>150</v>
      </c>
      <c r="B151" s="76">
        <v>43752</v>
      </c>
      <c r="C151" s="75">
        <v>57.203071594238303</v>
      </c>
      <c r="D151" s="75">
        <v>133.77227783203099</v>
      </c>
      <c r="E151" s="75">
        <v>46.414554595947301</v>
      </c>
      <c r="F151" s="75">
        <v>310.57000732421898</v>
      </c>
      <c r="G151" s="75">
        <v>22.7080268859863</v>
      </c>
      <c r="H151" s="75">
        <v>112.22573852539099</v>
      </c>
      <c r="I151" s="75">
        <v>149.51957702636699</v>
      </c>
      <c r="J151" s="75">
        <v>101.031494140625</v>
      </c>
      <c r="K151" s="75">
        <v>17.1306667327881</v>
      </c>
      <c r="L151" s="75">
        <v>245.31320190429699</v>
      </c>
      <c r="M151" s="75">
        <v>1086.64001464844</v>
      </c>
      <c r="N151" s="75">
        <v>83.084983825683594</v>
      </c>
      <c r="O151" s="75">
        <v>30.530000686645501</v>
      </c>
      <c r="P151" s="75">
        <v>1.08000004291534</v>
      </c>
      <c r="Q151" s="75">
        <v>43.900001525878899</v>
      </c>
      <c r="R151" s="75">
        <v>24.740425109863299</v>
      </c>
      <c r="S151" s="75">
        <v>274.02780151367199</v>
      </c>
      <c r="T151" s="75">
        <v>61.114662170410199</v>
      </c>
      <c r="U151" s="75">
        <v>305.44000244140602</v>
      </c>
      <c r="V151" s="75">
        <v>153.38999938964801</v>
      </c>
      <c r="X151" cm="1">
        <f t="array" ref="X151">+SUMPRODUCT(C151:V151,TRANSPOSE('Final Portfolio'!$E$5:$E$24))</f>
        <v>166.77080381284784</v>
      </c>
    </row>
    <row r="152" spans="1:24">
      <c r="A152" s="75">
        <v>151</v>
      </c>
      <c r="B152" s="76">
        <v>43753</v>
      </c>
      <c r="C152" s="75">
        <v>57.069690704345703</v>
      </c>
      <c r="D152" s="75">
        <v>135.70863342285199</v>
      </c>
      <c r="E152" s="75">
        <v>48.863067626953097</v>
      </c>
      <c r="F152" s="75">
        <v>313.36999511718801</v>
      </c>
      <c r="G152" s="75">
        <v>23.079156875610401</v>
      </c>
      <c r="H152" s="75">
        <v>113.418502807617</v>
      </c>
      <c r="I152" s="75">
        <v>152.86732482910199</v>
      </c>
      <c r="J152" s="75">
        <v>102.716903686523</v>
      </c>
      <c r="K152" s="75">
        <v>17.1926670074463</v>
      </c>
      <c r="L152" s="75">
        <v>252.85572814941401</v>
      </c>
      <c r="M152" s="75">
        <v>1104.43994140625</v>
      </c>
      <c r="N152" s="75">
        <v>83.395912170410199</v>
      </c>
      <c r="O152" s="75">
        <v>30.719999313354499</v>
      </c>
      <c r="P152" s="75">
        <v>1.0566669702529901</v>
      </c>
      <c r="Q152" s="75">
        <v>45.209999084472699</v>
      </c>
      <c r="R152" s="75">
        <v>25.365329742431602</v>
      </c>
      <c r="S152" s="75">
        <v>274.82904052734398</v>
      </c>
      <c r="T152" s="75">
        <v>61.727787017822301</v>
      </c>
      <c r="U152" s="75">
        <v>303.82000732421898</v>
      </c>
      <c r="V152" s="75">
        <v>153.55999755859401</v>
      </c>
      <c r="X152" cm="1">
        <f t="array" ref="X152">+SUMPRODUCT(C152:V152,TRANSPOSE('Final Portfolio'!$E$5:$E$24))</f>
        <v>169.08361920359775</v>
      </c>
    </row>
    <row r="153" spans="1:24">
      <c r="A153" s="75">
        <v>152</v>
      </c>
      <c r="B153" s="76">
        <v>43754</v>
      </c>
      <c r="C153" s="75">
        <v>56.839302062988303</v>
      </c>
      <c r="D153" s="75">
        <v>134.59666442871099</v>
      </c>
      <c r="E153" s="75">
        <v>48.325588226318402</v>
      </c>
      <c r="F153" s="75">
        <v>310.5</v>
      </c>
      <c r="G153" s="75">
        <v>22.7684421539307</v>
      </c>
      <c r="H153" s="75">
        <v>115.056922912598</v>
      </c>
      <c r="I153" s="75">
        <v>150.12141418457</v>
      </c>
      <c r="J153" s="75">
        <v>101.078285217285</v>
      </c>
      <c r="K153" s="75">
        <v>17.316667556762699</v>
      </c>
      <c r="L153" s="75">
        <v>251.25308227539099</v>
      </c>
      <c r="M153" s="75">
        <v>1106.97998046875</v>
      </c>
      <c r="N153" s="75">
        <v>83.669097900390597</v>
      </c>
      <c r="O153" s="75">
        <v>30.809999465942401</v>
      </c>
      <c r="P153" s="75">
        <v>1.0766669511795</v>
      </c>
      <c r="Q153" s="75">
        <v>45.540000915527301</v>
      </c>
      <c r="R153" s="75">
        <v>25.346389770507798</v>
      </c>
      <c r="S153" s="75">
        <v>275.18817138671898</v>
      </c>
      <c r="T153" s="75">
        <v>61.934932708740199</v>
      </c>
      <c r="U153" s="75">
        <v>299.39999389648398</v>
      </c>
      <c r="V153" s="75">
        <v>153.67999267578099</v>
      </c>
      <c r="X153" cm="1">
        <f t="array" ref="X153">+SUMPRODUCT(C153:V153,TRANSPOSE('Final Portfolio'!$E$5:$E$24))</f>
        <v>169.01046330505338</v>
      </c>
    </row>
    <row r="154" spans="1:24">
      <c r="A154" s="75">
        <v>153</v>
      </c>
      <c r="B154" s="76">
        <v>43755</v>
      </c>
      <c r="C154" s="75">
        <v>57.059993743896499</v>
      </c>
      <c r="D154" s="75">
        <v>133.90646362304699</v>
      </c>
      <c r="E154" s="75">
        <v>48.345493316650398</v>
      </c>
      <c r="F154" s="75">
        <v>311.98001098632801</v>
      </c>
      <c r="G154" s="75">
        <v>23.450288772583001</v>
      </c>
      <c r="H154" s="75">
        <v>115.60743713378901</v>
      </c>
      <c r="I154" s="75">
        <v>151.87992858886699</v>
      </c>
      <c r="J154" s="75">
        <v>101.55583953857401</v>
      </c>
      <c r="K154" s="75">
        <v>17.464666366577099</v>
      </c>
      <c r="L154" s="75">
        <v>252.08053588867199</v>
      </c>
      <c r="M154" s="75">
        <v>1105.10998535156</v>
      </c>
      <c r="N154" s="75">
        <v>84.064781188964801</v>
      </c>
      <c r="O154" s="75">
        <v>31.139999389648398</v>
      </c>
      <c r="P154" s="75">
        <v>1.0733330249786399</v>
      </c>
      <c r="Q154" s="75">
        <v>47.180000305175803</v>
      </c>
      <c r="R154" s="75">
        <v>25.829269409179702</v>
      </c>
      <c r="S154" s="75">
        <v>278.52239990234398</v>
      </c>
      <c r="T154" s="75">
        <v>62.258064270019503</v>
      </c>
      <c r="U154" s="75">
        <v>301.57000732421898</v>
      </c>
      <c r="V154" s="75">
        <v>158.08999633789099</v>
      </c>
      <c r="X154" cm="1">
        <f t="array" ref="X154">+SUMPRODUCT(C154:V154,TRANSPOSE('Final Portfolio'!$E$5:$E$24))</f>
        <v>169.74154177682195</v>
      </c>
    </row>
    <row r="155" spans="1:24">
      <c r="A155" s="75">
        <v>154</v>
      </c>
      <c r="B155" s="76">
        <v>43756</v>
      </c>
      <c r="C155" s="75">
        <v>57.334030151367202</v>
      </c>
      <c r="D155" s="75">
        <v>131.72085571289099</v>
      </c>
      <c r="E155" s="75">
        <v>47.399948120117202</v>
      </c>
      <c r="F155" s="75">
        <v>301.85998535156199</v>
      </c>
      <c r="G155" s="75">
        <v>24.0371990203857</v>
      </c>
      <c r="H155" s="75">
        <v>117.003379821777</v>
      </c>
      <c r="I155" s="75">
        <v>150.16845703125</v>
      </c>
      <c r="J155" s="75">
        <v>101.72438812255901</v>
      </c>
      <c r="K155" s="75">
        <v>17.129999160766602</v>
      </c>
      <c r="L155" s="75">
        <v>249.72895812988301</v>
      </c>
      <c r="M155" s="75">
        <v>1110</v>
      </c>
      <c r="N155" s="75">
        <v>84.366271972656193</v>
      </c>
      <c r="O155" s="75">
        <v>30.969999313354499</v>
      </c>
      <c r="P155" s="75">
        <v>1.0566669702529901</v>
      </c>
      <c r="Q155" s="75">
        <v>46.880001068115199</v>
      </c>
      <c r="R155" s="75">
        <v>25.990226745605501</v>
      </c>
      <c r="S155" s="75">
        <v>278.94613647460898</v>
      </c>
      <c r="T155" s="75">
        <v>63.351757049560497</v>
      </c>
      <c r="U155" s="75">
        <v>300.19000244140602</v>
      </c>
      <c r="V155" s="75">
        <v>156.91000366210901</v>
      </c>
      <c r="X155" cm="1">
        <f t="array" ref="X155">+SUMPRODUCT(C155:V155,TRANSPOSE('Final Portfolio'!$E$5:$E$24))</f>
        <v>169.58057882167196</v>
      </c>
    </row>
    <row r="156" spans="1:24">
      <c r="A156" s="75">
        <v>155</v>
      </c>
      <c r="B156" s="76">
        <v>43759</v>
      </c>
      <c r="C156" s="75">
        <v>58.328365325927699</v>
      </c>
      <c r="D156" s="75">
        <v>132.69862365722699</v>
      </c>
      <c r="E156" s="75">
        <v>48.773490905761697</v>
      </c>
      <c r="F156" s="75">
        <v>298</v>
      </c>
      <c r="G156" s="75">
        <v>24.3910617828369</v>
      </c>
      <c r="H156" s="75">
        <v>117.894668579102</v>
      </c>
      <c r="I156" s="75">
        <v>154.221435546875</v>
      </c>
      <c r="J156" s="75">
        <v>101.040855407715</v>
      </c>
      <c r="K156" s="75">
        <v>16.899999618530298</v>
      </c>
      <c r="L156" s="75">
        <v>252.20242309570301</v>
      </c>
      <c r="M156" s="75">
        <v>1109.92004394531</v>
      </c>
      <c r="N156" s="75">
        <v>85.101097106933594</v>
      </c>
      <c r="O156" s="75">
        <v>32.029998779296903</v>
      </c>
      <c r="P156" s="75">
        <v>1.08000004291534</v>
      </c>
      <c r="Q156" s="75">
        <v>45.7700004577637</v>
      </c>
      <c r="R156" s="75">
        <v>26.312150955200199</v>
      </c>
      <c r="S156" s="75">
        <v>277.30667114257801</v>
      </c>
      <c r="T156" s="75">
        <v>64.047775268554702</v>
      </c>
      <c r="U156" s="75">
        <v>297.989990234375</v>
      </c>
      <c r="V156" s="75">
        <v>158.330001831055</v>
      </c>
      <c r="X156" cm="1">
        <f t="array" ref="X156">+SUMPRODUCT(C156:V156,TRANSPOSE('Final Portfolio'!$E$5:$E$24))</f>
        <v>169.37809472172245</v>
      </c>
    </row>
    <row r="157" spans="1:24">
      <c r="A157" s="75">
        <v>156</v>
      </c>
      <c r="B157" s="76">
        <v>43760</v>
      </c>
      <c r="C157" s="75">
        <v>58.194980621337898</v>
      </c>
      <c r="D157" s="75">
        <v>130.72395324707</v>
      </c>
      <c r="E157" s="75">
        <v>48.673942565917997</v>
      </c>
      <c r="F157" s="75">
        <v>289.01998901367199</v>
      </c>
      <c r="G157" s="75">
        <v>24.1321315765381</v>
      </c>
      <c r="H157" s="75">
        <v>118.64836883544901</v>
      </c>
      <c r="I157" s="75">
        <v>153.11183166503901</v>
      </c>
      <c r="J157" s="75">
        <v>102.848007202148</v>
      </c>
      <c r="K157" s="75">
        <v>17.038667678833001</v>
      </c>
      <c r="L157" s="75">
        <v>250.36476135253901</v>
      </c>
      <c r="M157" s="75">
        <v>1100.10998535156</v>
      </c>
      <c r="N157" s="75">
        <v>84.488731384277301</v>
      </c>
      <c r="O157" s="75">
        <v>31.5100002288818</v>
      </c>
      <c r="P157" s="75">
        <v>1.0733330249786399</v>
      </c>
      <c r="Q157" s="75">
        <v>48.75</v>
      </c>
      <c r="R157" s="75">
        <v>26.0091667175293</v>
      </c>
      <c r="S157" s="75">
        <v>276.28427124023398</v>
      </c>
      <c r="T157" s="75">
        <v>64.520050048828097</v>
      </c>
      <c r="U157" s="75">
        <v>301.30999755859398</v>
      </c>
      <c r="V157" s="75">
        <v>158.02999877929699</v>
      </c>
      <c r="X157" cm="1">
        <f t="array" ref="X157">+SUMPRODUCT(C157:V157,TRANSPOSE('Final Portfolio'!$E$5:$E$24))</f>
        <v>168.60674631184733</v>
      </c>
    </row>
    <row r="158" spans="1:24">
      <c r="A158" s="75">
        <v>157</v>
      </c>
      <c r="B158" s="76">
        <v>43761</v>
      </c>
      <c r="C158" s="75">
        <v>58.975875854492202</v>
      </c>
      <c r="D158" s="75">
        <v>131.55790710449199</v>
      </c>
      <c r="E158" s="75">
        <v>48.544559478759801</v>
      </c>
      <c r="F158" s="75">
        <v>286.04000854492199</v>
      </c>
      <c r="G158" s="75">
        <v>24.831245422363299</v>
      </c>
      <c r="H158" s="75">
        <v>119.91976928710901</v>
      </c>
      <c r="I158" s="75">
        <v>149.256271362305</v>
      </c>
      <c r="J158" s="75">
        <v>100.563316345215</v>
      </c>
      <c r="K158" s="75">
        <v>16.978666305541999</v>
      </c>
      <c r="L158" s="75">
        <v>244.14610290527301</v>
      </c>
      <c r="M158" s="75">
        <v>1093.47998046875</v>
      </c>
      <c r="N158" s="75">
        <v>84.931533813476605</v>
      </c>
      <c r="O158" s="75">
        <v>31.360000610351602</v>
      </c>
      <c r="P158" s="75">
        <v>1.10666704177856</v>
      </c>
      <c r="Q158" s="75">
        <v>48.389999389648402</v>
      </c>
      <c r="R158" s="75">
        <v>27.0790691375732</v>
      </c>
      <c r="S158" s="75">
        <v>273.84356689453102</v>
      </c>
      <c r="T158" s="75">
        <v>64.420623779296903</v>
      </c>
      <c r="U158" s="75">
        <v>305.01998901367199</v>
      </c>
      <c r="V158" s="75">
        <v>154.28999328613301</v>
      </c>
      <c r="X158" cm="1">
        <f t="array" ref="X158">+SUMPRODUCT(C158:V158,TRANSPOSE('Final Portfolio'!$E$5:$E$24))</f>
        <v>167.58433933895398</v>
      </c>
    </row>
    <row r="159" spans="1:24">
      <c r="A159" s="75">
        <v>158</v>
      </c>
      <c r="B159" s="76">
        <v>43762</v>
      </c>
      <c r="C159" s="75">
        <v>59.072906494140597</v>
      </c>
      <c r="D159" s="75">
        <v>134.14608764648401</v>
      </c>
      <c r="E159" s="75">
        <v>48.984981536865199</v>
      </c>
      <c r="F159" s="75">
        <v>299.57998657226602</v>
      </c>
      <c r="G159" s="75">
        <v>24.330646514892599</v>
      </c>
      <c r="H159" s="75">
        <v>120.483406066895</v>
      </c>
      <c r="I159" s="75">
        <v>158.67884826660199</v>
      </c>
      <c r="J159" s="75">
        <v>100.975311279297</v>
      </c>
      <c r="K159" s="75">
        <v>19.978666305541999</v>
      </c>
      <c r="L159" s="75">
        <v>245.87927246093801</v>
      </c>
      <c r="M159" s="75">
        <v>1123.78002929688</v>
      </c>
      <c r="N159" s="75">
        <v>85.93017578125</v>
      </c>
      <c r="O159" s="75">
        <v>31.719999313354499</v>
      </c>
      <c r="P159" s="75">
        <v>1.1733330488205</v>
      </c>
      <c r="Q159" s="75">
        <v>47.639999389648402</v>
      </c>
      <c r="R159" s="75">
        <v>26.425765991210898</v>
      </c>
      <c r="S159" s="75">
        <v>273.59481811523398</v>
      </c>
      <c r="T159" s="75">
        <v>63.633464813232401</v>
      </c>
      <c r="U159" s="75">
        <v>305.76998901367199</v>
      </c>
      <c r="V159" s="75">
        <v>156.02000427246099</v>
      </c>
      <c r="X159" cm="1">
        <f t="array" ref="X159">+SUMPRODUCT(C159:V159,TRANSPOSE('Final Portfolio'!$E$5:$E$24))</f>
        <v>170.82426135575446</v>
      </c>
    </row>
    <row r="160" spans="1:24">
      <c r="A160" s="75">
        <v>159</v>
      </c>
      <c r="B160" s="76">
        <v>43763</v>
      </c>
      <c r="C160" s="75">
        <v>59.800468444824197</v>
      </c>
      <c r="D160" s="75">
        <v>134.90342712402301</v>
      </c>
      <c r="E160" s="75">
        <v>50.896018981933601</v>
      </c>
      <c r="F160" s="75">
        <v>299.27999877929699</v>
      </c>
      <c r="G160" s="75">
        <v>24.3824272155762</v>
      </c>
      <c r="H160" s="75">
        <v>122.29222869873</v>
      </c>
      <c r="I160" s="75">
        <v>159.80729675293</v>
      </c>
      <c r="J160" s="75">
        <v>103.18508148193401</v>
      </c>
      <c r="K160" s="75">
        <v>21.8753337860107</v>
      </c>
      <c r="L160" s="75">
        <v>252.42018127441401</v>
      </c>
      <c r="M160" s="75">
        <v>1129.46997070312</v>
      </c>
      <c r="N160" s="75">
        <v>84.272071838378906</v>
      </c>
      <c r="O160" s="75">
        <v>32.709999084472699</v>
      </c>
      <c r="P160" s="75">
        <v>1.1533329486846899</v>
      </c>
      <c r="Q160" s="75">
        <v>48.2299995422363</v>
      </c>
      <c r="R160" s="75">
        <v>26.652999877929702</v>
      </c>
      <c r="S160" s="75">
        <v>273.08831787109398</v>
      </c>
      <c r="T160" s="75">
        <v>63.409763336181598</v>
      </c>
      <c r="U160" s="75">
        <v>306.20999145507801</v>
      </c>
      <c r="V160" s="75">
        <v>150.88000488281199</v>
      </c>
      <c r="X160" cm="1">
        <f t="array" ref="X160">+SUMPRODUCT(C160:V160,TRANSPOSE('Final Portfolio'!$E$5:$E$24))</f>
        <v>171.99555898110876</v>
      </c>
    </row>
    <row r="161" spans="1:24">
      <c r="A161" s="75">
        <v>160</v>
      </c>
      <c r="B161" s="76">
        <v>43766</v>
      </c>
      <c r="C161" s="75">
        <v>60.399490356445298</v>
      </c>
      <c r="D161" s="75">
        <v>138.22016906738301</v>
      </c>
      <c r="E161" s="75">
        <v>51.455890655517599</v>
      </c>
      <c r="F161" s="75">
        <v>301.85000610351602</v>
      </c>
      <c r="G161" s="75">
        <v>25.288682937622099</v>
      </c>
      <c r="H161" s="75">
        <v>122.796867370605</v>
      </c>
      <c r="I161" s="75">
        <v>164.35868835449199</v>
      </c>
      <c r="J161" s="75">
        <v>105.797477722168</v>
      </c>
      <c r="K161" s="75">
        <v>21.847333908081101</v>
      </c>
      <c r="L161" s="75">
        <v>253.92694091796901</v>
      </c>
      <c r="M161" s="75">
        <v>1149.77001953125</v>
      </c>
      <c r="N161" s="75">
        <v>84.507583618164105</v>
      </c>
      <c r="O161" s="75">
        <v>33.689998626708999</v>
      </c>
      <c r="P161" s="75">
        <v>1.1766669750213601</v>
      </c>
      <c r="Q161" s="75">
        <v>48.599998474121101</v>
      </c>
      <c r="R161" s="75">
        <v>27.173753738403299</v>
      </c>
      <c r="S161" s="75">
        <v>275.33560180664102</v>
      </c>
      <c r="T161" s="75">
        <v>64.901184082031193</v>
      </c>
      <c r="U161" s="75">
        <v>308.55999755859398</v>
      </c>
      <c r="V161" s="75">
        <v>148.13000488281199</v>
      </c>
      <c r="X161" cm="1">
        <f t="array" ref="X161">+SUMPRODUCT(C161:V161,TRANSPOSE('Final Portfolio'!$E$5:$E$24))</f>
        <v>174.40690404980614</v>
      </c>
    </row>
    <row r="162" spans="1:24">
      <c r="A162" s="75">
        <v>161</v>
      </c>
      <c r="B162" s="76">
        <v>43767</v>
      </c>
      <c r="C162" s="75">
        <v>59.0025634765625</v>
      </c>
      <c r="D162" s="75">
        <v>136.91648864746099</v>
      </c>
      <c r="E162" s="75">
        <v>50.492908477783203</v>
      </c>
      <c r="F162" s="75">
        <v>301.85000610351602</v>
      </c>
      <c r="G162" s="75">
        <v>25.608024597168001</v>
      </c>
      <c r="H162" s="75">
        <v>123.976531982422</v>
      </c>
      <c r="I162" s="75">
        <v>160.12698364257801</v>
      </c>
      <c r="J162" s="75">
        <v>104.56150817871099</v>
      </c>
      <c r="K162" s="75">
        <v>21.081333160400401</v>
      </c>
      <c r="L162" s="75">
        <v>250.97442626953099</v>
      </c>
      <c r="M162" s="75">
        <v>1145.64001464844</v>
      </c>
      <c r="N162" s="75">
        <v>84.733695983886705</v>
      </c>
      <c r="O162" s="75">
        <v>33.029998779296903</v>
      </c>
      <c r="P162" s="75">
        <v>1.18333303928375</v>
      </c>
      <c r="Q162" s="75">
        <v>49.909999847412102</v>
      </c>
      <c r="R162" s="75">
        <v>27.116943359375</v>
      </c>
      <c r="S162" s="75">
        <v>272.49887084960898</v>
      </c>
      <c r="T162" s="75">
        <v>65.017173767089801</v>
      </c>
      <c r="U162" s="75">
        <v>310.45999145507801</v>
      </c>
      <c r="V162" s="75">
        <v>149.830001831055</v>
      </c>
      <c r="X162" cm="1">
        <f t="array" ref="X162">+SUMPRODUCT(C162:V162,TRANSPOSE('Final Portfolio'!$E$5:$E$24))</f>
        <v>173.76953104171676</v>
      </c>
    </row>
    <row r="163" spans="1:24">
      <c r="A163" s="75">
        <v>162</v>
      </c>
      <c r="B163" s="76">
        <v>43768</v>
      </c>
      <c r="C163" s="75">
        <v>58.995292663574197</v>
      </c>
      <c r="D163" s="75">
        <v>138.62274169921901</v>
      </c>
      <c r="E163" s="75">
        <v>50.5128173828125</v>
      </c>
      <c r="F163" s="75">
        <v>302.239990234375</v>
      </c>
      <c r="G163" s="75">
        <v>25.6598091125488</v>
      </c>
      <c r="H163" s="75">
        <v>121.505783081055</v>
      </c>
      <c r="I163" s="75">
        <v>162.64723205566401</v>
      </c>
      <c r="J163" s="75">
        <v>105.54465484619099</v>
      </c>
      <c r="K163" s="75">
        <v>21.000667572021499</v>
      </c>
      <c r="L163" s="75">
        <v>252.78593444824199</v>
      </c>
      <c r="M163" s="75">
        <v>1148.5</v>
      </c>
      <c r="N163" s="75">
        <v>85.986701965332003</v>
      </c>
      <c r="O163" s="75">
        <v>33.130001068115199</v>
      </c>
      <c r="P163" s="75">
        <v>1.18333303928375</v>
      </c>
      <c r="Q163" s="75">
        <v>54.040000915527301</v>
      </c>
      <c r="R163" s="75">
        <v>27.287376403808601</v>
      </c>
      <c r="S163" s="75">
        <v>276.16464233398398</v>
      </c>
      <c r="T163" s="75">
        <v>66.003166198730497</v>
      </c>
      <c r="U163" s="75">
        <v>311</v>
      </c>
      <c r="V163" s="75">
        <v>151.169998168945</v>
      </c>
      <c r="X163" cm="1">
        <f t="array" ref="X163">+SUMPRODUCT(C163:V163,TRANSPOSE('Final Portfolio'!$E$5:$E$24))</f>
        <v>174.72725086950734</v>
      </c>
    </row>
    <row r="164" spans="1:24">
      <c r="A164" s="75">
        <v>163</v>
      </c>
      <c r="B164" s="76">
        <v>43769</v>
      </c>
      <c r="C164" s="75">
        <v>60.329154968261697</v>
      </c>
      <c r="D164" s="75">
        <v>137.43411254882801</v>
      </c>
      <c r="E164" s="75">
        <v>50.020126342773402</v>
      </c>
      <c r="F164" s="75">
        <v>304.04000854492199</v>
      </c>
      <c r="G164" s="75">
        <v>25.5217189788818</v>
      </c>
      <c r="H164" s="75">
        <v>119.329948425293</v>
      </c>
      <c r="I164" s="75">
        <v>158.9609375</v>
      </c>
      <c r="J164" s="75">
        <v>106.69637298584</v>
      </c>
      <c r="K164" s="75">
        <v>20.994667053222699</v>
      </c>
      <c r="L164" s="75">
        <v>255.05914306640599</v>
      </c>
      <c r="M164" s="75">
        <v>1144.38000488281</v>
      </c>
      <c r="N164" s="75">
        <v>85.939598083496094</v>
      </c>
      <c r="O164" s="75">
        <v>33.930000305175803</v>
      </c>
      <c r="P164" s="75">
        <v>1.1733330488205</v>
      </c>
      <c r="Q164" s="75">
        <v>53.080001831054702</v>
      </c>
      <c r="R164" s="75">
        <v>27.2968444824219</v>
      </c>
      <c r="S164" s="75">
        <v>274.24462890625</v>
      </c>
      <c r="T164" s="75">
        <v>65.912025451660199</v>
      </c>
      <c r="U164" s="75">
        <v>306.27999877929699</v>
      </c>
      <c r="V164" s="75">
        <v>152.89999389648401</v>
      </c>
      <c r="X164" cm="1">
        <f t="array" ref="X164">+SUMPRODUCT(C164:V164,TRANSPOSE('Final Portfolio'!$E$5:$E$24))</f>
        <v>174.04278793426855</v>
      </c>
    </row>
    <row r="165" spans="1:24">
      <c r="A165" s="75">
        <v>164</v>
      </c>
      <c r="B165" s="76">
        <v>43770</v>
      </c>
      <c r="C165" s="75">
        <v>62.041347503662102</v>
      </c>
      <c r="D165" s="75">
        <v>137.769607543945</v>
      </c>
      <c r="E165" s="75">
        <v>50.410793304443402</v>
      </c>
      <c r="F165" s="75">
        <v>309.11999511718801</v>
      </c>
      <c r="G165" s="75">
        <v>27.075292587280298</v>
      </c>
      <c r="H165" s="75">
        <v>123.28839111328099</v>
      </c>
      <c r="I165" s="75">
        <v>162.139404296875</v>
      </c>
      <c r="J165" s="75">
        <v>105.34804534912099</v>
      </c>
      <c r="K165" s="75">
        <v>20.887332916259801</v>
      </c>
      <c r="L165" s="75">
        <v>258.31655883789102</v>
      </c>
      <c r="M165" s="75">
        <v>1156.28002929688</v>
      </c>
      <c r="N165" s="75">
        <v>86.222221374511705</v>
      </c>
      <c r="O165" s="75">
        <v>34.889999389648402</v>
      </c>
      <c r="P165" s="75">
        <v>1.20000004768372</v>
      </c>
      <c r="Q165" s="75">
        <v>52.130001068115199</v>
      </c>
      <c r="R165" s="75">
        <v>27.893339157104499</v>
      </c>
      <c r="S165" s="75">
        <v>273.30316162109398</v>
      </c>
      <c r="T165" s="75">
        <v>67.734848022460895</v>
      </c>
      <c r="U165" s="75">
        <v>310.48001098632801</v>
      </c>
      <c r="V165" s="75">
        <v>155.14999389648401</v>
      </c>
      <c r="X165" cm="1">
        <f t="array" ref="X165">+SUMPRODUCT(C165:V165,TRANSPOSE('Final Portfolio'!$E$5:$E$24))</f>
        <v>175.59601410064838</v>
      </c>
    </row>
    <row r="166" spans="1:24">
      <c r="A166" s="75">
        <v>165</v>
      </c>
      <c r="B166" s="76">
        <v>43773</v>
      </c>
      <c r="C166" s="75">
        <v>62.448776245117202</v>
      </c>
      <c r="D166" s="75">
        <v>138.56526184082</v>
      </c>
      <c r="E166" s="75">
        <v>52.379062652587898</v>
      </c>
      <c r="F166" s="75">
        <v>300.82000732421898</v>
      </c>
      <c r="G166" s="75">
        <v>28.249095916748001</v>
      </c>
      <c r="H166" s="75">
        <v>124.736763000488</v>
      </c>
      <c r="I166" s="75">
        <v>163.64401245117199</v>
      </c>
      <c r="J166" s="75">
        <v>105.90985107421901</v>
      </c>
      <c r="K166" s="75">
        <v>21.164667129516602</v>
      </c>
      <c r="L166" s="75">
        <v>265.64129638671898</v>
      </c>
      <c r="M166" s="75">
        <v>1150.06994628906</v>
      </c>
      <c r="N166" s="75">
        <v>85.374328613281193</v>
      </c>
      <c r="O166" s="75">
        <v>36.290000915527301</v>
      </c>
      <c r="P166" s="75">
        <v>1.2166670560836801</v>
      </c>
      <c r="Q166" s="75">
        <v>51.709999084472699</v>
      </c>
      <c r="R166" s="75">
        <v>27.457799911498999</v>
      </c>
      <c r="S166" s="75">
        <v>273.97692871093801</v>
      </c>
      <c r="T166" s="75">
        <v>68.762275695800795</v>
      </c>
      <c r="U166" s="75">
        <v>311.04000854492199</v>
      </c>
      <c r="V166" s="75">
        <v>160.05999755859401</v>
      </c>
      <c r="X166" cm="1">
        <f t="array" ref="X166">+SUMPRODUCT(C166:V166,TRANSPOSE('Final Portfolio'!$E$5:$E$24))</f>
        <v>175.44779502374647</v>
      </c>
    </row>
    <row r="167" spans="1:24">
      <c r="A167" s="75">
        <v>166</v>
      </c>
      <c r="B167" s="76">
        <v>43774</v>
      </c>
      <c r="C167" s="75">
        <v>62.359043121337898</v>
      </c>
      <c r="D167" s="75">
        <v>138.47900390625</v>
      </c>
      <c r="E167" s="75">
        <v>52.157600402832003</v>
      </c>
      <c r="F167" s="75">
        <v>331.36999511718801</v>
      </c>
      <c r="G167" s="75">
        <v>27.420528411865199</v>
      </c>
      <c r="H167" s="75">
        <v>126.00815582275401</v>
      </c>
      <c r="I167" s="75">
        <v>161.72564697265599</v>
      </c>
      <c r="J167" s="75">
        <v>104.16822814941401</v>
      </c>
      <c r="K167" s="75">
        <v>21.1480007171631</v>
      </c>
      <c r="L167" s="75">
        <v>273.51470947265602</v>
      </c>
      <c r="M167" s="75">
        <v>1151.06005859375</v>
      </c>
      <c r="N167" s="75">
        <v>84.7713623046875</v>
      </c>
      <c r="O167" s="75">
        <v>36.150001525878899</v>
      </c>
      <c r="P167" s="75">
        <v>1.18666696548462</v>
      </c>
      <c r="Q167" s="75">
        <v>51.840000152587898</v>
      </c>
      <c r="R167" s="75">
        <v>27.7986545562744</v>
      </c>
      <c r="S167" s="75">
        <v>276.15533447265602</v>
      </c>
      <c r="T167" s="75">
        <v>67.809410095214801</v>
      </c>
      <c r="U167" s="75">
        <v>332.60000610351602</v>
      </c>
      <c r="V167" s="75">
        <v>162.82000732421901</v>
      </c>
      <c r="X167" cm="1">
        <f t="array" ref="X167">+SUMPRODUCT(C167:V167,TRANSPOSE('Final Portfolio'!$E$5:$E$24))</f>
        <v>177.50566762798263</v>
      </c>
    </row>
    <row r="168" spans="1:24">
      <c r="A168" s="75">
        <v>167</v>
      </c>
      <c r="B168" s="76">
        <v>43775</v>
      </c>
      <c r="C168" s="75">
        <v>62.385711669921903</v>
      </c>
      <c r="D168" s="75">
        <v>138.09550476074199</v>
      </c>
      <c r="E168" s="75">
        <v>51.664905548095703</v>
      </c>
      <c r="F168" s="75">
        <v>329.92999267578102</v>
      </c>
      <c r="G168" s="75">
        <v>27.619035720825199</v>
      </c>
      <c r="H168" s="75">
        <v>126.578338623047</v>
      </c>
      <c r="I168" s="75">
        <v>162.23341369628901</v>
      </c>
      <c r="J168" s="75">
        <v>106.574630737305</v>
      </c>
      <c r="K168" s="75">
        <v>21.771999359130898</v>
      </c>
      <c r="L168" s="75">
        <v>272.74826049804699</v>
      </c>
      <c r="M168" s="75">
        <v>1161.47998046875</v>
      </c>
      <c r="N168" s="75">
        <v>86.335281372070298</v>
      </c>
      <c r="O168" s="75">
        <v>35.930000305175803</v>
      </c>
      <c r="P168" s="75">
        <v>1.23333299160004</v>
      </c>
      <c r="Q168" s="75">
        <v>50.830001831054702</v>
      </c>
      <c r="R168" s="75">
        <v>27.741847991943398</v>
      </c>
      <c r="S168" s="75">
        <v>278.36141967773398</v>
      </c>
      <c r="T168" s="75">
        <v>68.008285522460895</v>
      </c>
      <c r="U168" s="75">
        <v>324.489990234375</v>
      </c>
      <c r="V168" s="75">
        <v>162.99000549316401</v>
      </c>
      <c r="X168" cm="1">
        <f t="array" ref="X168">+SUMPRODUCT(C168:V168,TRANSPOSE('Final Portfolio'!$E$5:$E$24))</f>
        <v>178.53067040735448</v>
      </c>
    </row>
    <row r="169" spans="1:24">
      <c r="A169" s="75">
        <v>168</v>
      </c>
      <c r="B169" s="76">
        <v>43776</v>
      </c>
      <c r="C169" s="75">
        <v>63.105728149414098</v>
      </c>
      <c r="D169" s="75">
        <v>138.28726196289099</v>
      </c>
      <c r="E169" s="75">
        <v>51.841575622558601</v>
      </c>
      <c r="F169" s="75">
        <v>328.77999877929699</v>
      </c>
      <c r="G169" s="75">
        <v>27.748508453369102</v>
      </c>
      <c r="H169" s="75">
        <v>127.41722106933599</v>
      </c>
      <c r="I169" s="75">
        <v>161.69744873046901</v>
      </c>
      <c r="J169" s="75">
        <v>105.591468811035</v>
      </c>
      <c r="K169" s="75">
        <v>22.3693332672119</v>
      </c>
      <c r="L169" s="75">
        <v>271.51150512695301</v>
      </c>
      <c r="M169" s="75">
        <v>1165.60998535156</v>
      </c>
      <c r="N169" s="75">
        <v>85.779434204101605</v>
      </c>
      <c r="O169" s="75">
        <v>36.279998779296903</v>
      </c>
      <c r="P169" s="75">
        <v>1.3266669511795</v>
      </c>
      <c r="Q169" s="75">
        <v>53.090000152587898</v>
      </c>
      <c r="R169" s="75">
        <v>27.622987747192401</v>
      </c>
      <c r="S169" s="75">
        <v>281.72128295898398</v>
      </c>
      <c r="T169" s="75">
        <v>67.950286865234403</v>
      </c>
      <c r="U169" s="75">
        <v>326.39001464843801</v>
      </c>
      <c r="V169" s="75">
        <v>162.05999755859401</v>
      </c>
      <c r="X169" cm="1">
        <f t="array" ref="X169">+SUMPRODUCT(C169:V169,TRANSPOSE('Final Portfolio'!$E$5:$E$24))</f>
        <v>179.39009284148315</v>
      </c>
    </row>
    <row r="170" spans="1:24">
      <c r="A170" s="75">
        <v>169</v>
      </c>
      <c r="B170" s="76">
        <v>43777</v>
      </c>
      <c r="C170" s="75">
        <v>63.278438568115199</v>
      </c>
      <c r="D170" s="75">
        <v>139.91688537597699</v>
      </c>
      <c r="E170" s="75">
        <v>51.702228546142599</v>
      </c>
      <c r="F170" s="75">
        <v>331.58999633789102</v>
      </c>
      <c r="G170" s="75">
        <v>27.265172958373999</v>
      </c>
      <c r="H170" s="75">
        <v>127.259963989258</v>
      </c>
      <c r="I170" s="75">
        <v>163.82269287109401</v>
      </c>
      <c r="J170" s="75">
        <v>106.303100585938</v>
      </c>
      <c r="K170" s="75">
        <v>22.475999832153299</v>
      </c>
      <c r="L170" s="75">
        <v>272.96600341796898</v>
      </c>
      <c r="M170" s="75">
        <v>1165.85998535156</v>
      </c>
      <c r="N170" s="75">
        <v>85.873649597167997</v>
      </c>
      <c r="O170" s="75">
        <v>36.290000915527301</v>
      </c>
      <c r="P170" s="75">
        <v>1.31666696071625</v>
      </c>
      <c r="Q170" s="75">
        <v>55.060001373291001</v>
      </c>
      <c r="R170" s="75">
        <v>27.718074798583999</v>
      </c>
      <c r="S170" s="75">
        <v>279.33059692382801</v>
      </c>
      <c r="T170" s="75">
        <v>70.601669311523395</v>
      </c>
      <c r="U170" s="75">
        <v>341.79000854492199</v>
      </c>
      <c r="V170" s="75">
        <v>163.41000366210901</v>
      </c>
      <c r="X170" cm="1">
        <f t="array" ref="X170">+SUMPRODUCT(C170:V170,TRANSPOSE('Final Portfolio'!$E$5:$E$24))</f>
        <v>179.76533678766558</v>
      </c>
    </row>
    <row r="171" spans="1:24">
      <c r="A171" s="75">
        <v>170</v>
      </c>
      <c r="B171" s="76">
        <v>43780</v>
      </c>
      <c r="C171" s="75">
        <v>63.779533386230497</v>
      </c>
      <c r="D171" s="75">
        <v>140.06068420410199</v>
      </c>
      <c r="E171" s="75">
        <v>51.8017578125</v>
      </c>
      <c r="F171" s="75">
        <v>336.10998535156199</v>
      </c>
      <c r="G171" s="75">
        <v>27.498210906982401</v>
      </c>
      <c r="H171" s="75">
        <v>128.04634094238301</v>
      </c>
      <c r="I171" s="75">
        <v>164.02958679199199</v>
      </c>
      <c r="J171" s="75">
        <v>105.619575500488</v>
      </c>
      <c r="K171" s="75">
        <v>23.0060005187988</v>
      </c>
      <c r="L171" s="75">
        <v>272.39123535156199</v>
      </c>
      <c r="M171" s="75">
        <v>1177.05004882812</v>
      </c>
      <c r="N171" s="75">
        <v>86.193962097167997</v>
      </c>
      <c r="O171" s="75">
        <v>36.310001373291001</v>
      </c>
      <c r="P171" s="75">
        <v>1.3500000238418599</v>
      </c>
      <c r="Q171" s="75">
        <v>53.959999084472699</v>
      </c>
      <c r="R171" s="75">
        <v>27.822673797607401</v>
      </c>
      <c r="S171" s="75">
        <v>277.68765258789102</v>
      </c>
      <c r="T171" s="75">
        <v>70.974525451660199</v>
      </c>
      <c r="U171" s="75">
        <v>344.27999877929699</v>
      </c>
      <c r="V171" s="75">
        <v>164.47000122070301</v>
      </c>
      <c r="X171" cm="1">
        <f t="array" ref="X171">+SUMPRODUCT(C171:V171,TRANSPOSE('Final Portfolio'!$E$5:$E$24))</f>
        <v>180.65174678437612</v>
      </c>
    </row>
    <row r="172" spans="1:24">
      <c r="A172" s="75">
        <v>171</v>
      </c>
      <c r="B172" s="76">
        <v>43781</v>
      </c>
      <c r="C172" s="75">
        <v>63.721141815185497</v>
      </c>
      <c r="D172" s="75">
        <v>140.98091125488301</v>
      </c>
      <c r="E172" s="75">
        <v>52.157600402832003</v>
      </c>
      <c r="F172" s="75">
        <v>334.42001342773398</v>
      </c>
      <c r="G172" s="75">
        <v>27.265172958373999</v>
      </c>
      <c r="H172" s="75">
        <v>128.216796875</v>
      </c>
      <c r="I172" s="75">
        <v>164.02014160156199</v>
      </c>
      <c r="J172" s="75">
        <v>105.966026306152</v>
      </c>
      <c r="K172" s="75">
        <v>23.328666687011701</v>
      </c>
      <c r="L172" s="75">
        <v>274.81237792968801</v>
      </c>
      <c r="M172" s="75">
        <v>1166.96997070312</v>
      </c>
      <c r="N172" s="75">
        <v>86.193962097167997</v>
      </c>
      <c r="O172" s="75">
        <v>36.709999084472699</v>
      </c>
      <c r="P172" s="75">
        <v>1.31333303451538</v>
      </c>
      <c r="Q172" s="75">
        <v>55.200000762939503</v>
      </c>
      <c r="R172" s="75">
        <v>27.974807739257798</v>
      </c>
      <c r="S172" s="75">
        <v>277.37371826171898</v>
      </c>
      <c r="T172" s="75">
        <v>71.620796203613295</v>
      </c>
      <c r="U172" s="75">
        <v>348.41000366210898</v>
      </c>
      <c r="V172" s="75">
        <v>164.19000244140599</v>
      </c>
      <c r="X172" cm="1">
        <f t="array" ref="X172">+SUMPRODUCT(C172:V172,TRANSPOSE('Final Portfolio'!$E$5:$E$24))</f>
        <v>180.11437235180458</v>
      </c>
    </row>
    <row r="173" spans="1:24">
      <c r="A173" s="75">
        <v>172</v>
      </c>
      <c r="B173" s="76">
        <v>43782</v>
      </c>
      <c r="C173" s="75">
        <v>64.331695556640597</v>
      </c>
      <c r="D173" s="75">
        <v>141.21098327636699</v>
      </c>
      <c r="E173" s="75">
        <v>51.898811340332003</v>
      </c>
      <c r="F173" s="75">
        <v>338.02999877929699</v>
      </c>
      <c r="G173" s="75">
        <v>27.524097442626999</v>
      </c>
      <c r="H173" s="75">
        <v>127.50242614746099</v>
      </c>
      <c r="I173" s="75">
        <v>165.83508300781199</v>
      </c>
      <c r="J173" s="75">
        <v>105.610214233398</v>
      </c>
      <c r="K173" s="75">
        <v>23.073999404907202</v>
      </c>
      <c r="L173" s="75">
        <v>273.19244384765602</v>
      </c>
      <c r="M173" s="75">
        <v>1174.76000976562</v>
      </c>
      <c r="N173" s="75">
        <v>86.787490844726605</v>
      </c>
      <c r="O173" s="75">
        <v>37.5200004577637</v>
      </c>
      <c r="P173" s="75">
        <v>1.26666700839996</v>
      </c>
      <c r="Q173" s="75">
        <v>55.349998474121101</v>
      </c>
      <c r="R173" s="75">
        <v>27.955793380737301</v>
      </c>
      <c r="S173" s="75">
        <v>279.58901977539102</v>
      </c>
      <c r="T173" s="75">
        <v>71.803070068359403</v>
      </c>
      <c r="U173" s="75">
        <v>348.29998779296898</v>
      </c>
      <c r="V173" s="75">
        <v>164.67999267578099</v>
      </c>
      <c r="X173" cm="1">
        <f t="array" ref="X173">+SUMPRODUCT(C173:V173,TRANSPOSE('Final Portfolio'!$E$5:$E$24))</f>
        <v>180.98907613043048</v>
      </c>
    </row>
    <row r="174" spans="1:24">
      <c r="A174" s="75">
        <v>173</v>
      </c>
      <c r="B174" s="76">
        <v>43783</v>
      </c>
      <c r="C174" s="75">
        <v>63.886562347412102</v>
      </c>
      <c r="D174" s="75">
        <v>141.92991638183599</v>
      </c>
      <c r="E174" s="75">
        <v>52.202381134033203</v>
      </c>
      <c r="F174" s="75">
        <v>342.82000732421898</v>
      </c>
      <c r="G174" s="75">
        <v>27.368740081787099</v>
      </c>
      <c r="H174" s="75">
        <v>127.843208312988</v>
      </c>
      <c r="I174" s="75">
        <v>166.07019042968801</v>
      </c>
      <c r="J174" s="75">
        <v>104.89919281005901</v>
      </c>
      <c r="K174" s="75">
        <v>23.290000915527301</v>
      </c>
      <c r="L174" s="75">
        <v>269.09896850585898</v>
      </c>
      <c r="M174" s="75">
        <v>1174.90002441406</v>
      </c>
      <c r="N174" s="75">
        <v>86.957077026367202</v>
      </c>
      <c r="O174" s="75">
        <v>38.349998474121101</v>
      </c>
      <c r="P174" s="75">
        <v>1.27666699886322</v>
      </c>
      <c r="Q174" s="75">
        <v>54.650001525878899</v>
      </c>
      <c r="R174" s="75">
        <v>28.336143493652301</v>
      </c>
      <c r="S174" s="75">
        <v>281.14898681640602</v>
      </c>
      <c r="T174" s="75">
        <v>72.606788635253906</v>
      </c>
      <c r="U174" s="75">
        <v>338.39001464843801</v>
      </c>
      <c r="V174" s="75">
        <v>165.10000610351599</v>
      </c>
      <c r="X174" cm="1">
        <f t="array" ref="X174">+SUMPRODUCT(C174:V174,TRANSPOSE('Final Portfolio'!$E$5:$E$24))</f>
        <v>181.22632019748198</v>
      </c>
    </row>
    <row r="175" spans="1:24">
      <c r="A175" s="75">
        <v>174</v>
      </c>
      <c r="B175" s="76">
        <v>43784</v>
      </c>
      <c r="C175" s="75">
        <v>64.645477294921903</v>
      </c>
      <c r="D175" s="75">
        <v>143.76087951660199</v>
      </c>
      <c r="E175" s="75">
        <v>50.808933258056598</v>
      </c>
      <c r="F175" s="75">
        <v>348.10998535156199</v>
      </c>
      <c r="G175" s="75">
        <v>27.247909545898398</v>
      </c>
      <c r="H175" s="75">
        <v>126.43415069580099</v>
      </c>
      <c r="I175" s="75">
        <v>168.06396484375</v>
      </c>
      <c r="J175" s="75">
        <v>106.594314575195</v>
      </c>
      <c r="K175" s="75">
        <v>23.478000640869102</v>
      </c>
      <c r="L175" s="75">
        <v>272.530517578125</v>
      </c>
      <c r="M175" s="75">
        <v>1171.88000488281</v>
      </c>
      <c r="N175" s="75">
        <v>86.617912292480497</v>
      </c>
      <c r="O175" s="75">
        <v>38.560001373291001</v>
      </c>
      <c r="P175" s="75">
        <v>1.2833329439163199</v>
      </c>
      <c r="Q175" s="75">
        <v>57.560001373291001</v>
      </c>
      <c r="R175" s="75">
        <v>28.3741855621338</v>
      </c>
      <c r="S175" s="75">
        <v>280.29055786132801</v>
      </c>
      <c r="T175" s="75">
        <v>73.435348510742202</v>
      </c>
      <c r="U175" s="75">
        <v>344.86999511718801</v>
      </c>
      <c r="V175" s="75">
        <v>167.41000366210901</v>
      </c>
      <c r="X175" cm="1">
        <f t="array" ref="X175">+SUMPRODUCT(C175:V175,TRANSPOSE('Final Portfolio'!$E$5:$E$24))</f>
        <v>181.56855708341928</v>
      </c>
    </row>
    <row r="176" spans="1:24">
      <c r="A176" s="75">
        <v>175</v>
      </c>
      <c r="B176" s="76">
        <v>43787</v>
      </c>
      <c r="C176" s="75">
        <v>64.971435546875</v>
      </c>
      <c r="D176" s="75">
        <v>144.11552429199199</v>
      </c>
      <c r="E176" s="75">
        <v>52.821979522705099</v>
      </c>
      <c r="F176" s="75">
        <v>354.25</v>
      </c>
      <c r="G176" s="75">
        <v>27.903863906860401</v>
      </c>
      <c r="H176" s="75">
        <v>126.54557800293</v>
      </c>
      <c r="I176" s="75">
        <v>167.25132751464801</v>
      </c>
      <c r="J176" s="75">
        <v>107.423042297363</v>
      </c>
      <c r="K176" s="75">
        <v>23.332666397094702</v>
      </c>
      <c r="L176" s="75">
        <v>270.92794799804699</v>
      </c>
      <c r="M176" s="75">
        <v>1187.65002441406</v>
      </c>
      <c r="N176" s="75">
        <v>86.467178344726605</v>
      </c>
      <c r="O176" s="75">
        <v>39.880001068115199</v>
      </c>
      <c r="P176" s="75">
        <v>1.27666699886322</v>
      </c>
      <c r="Q176" s="75">
        <v>59.360000610351598</v>
      </c>
      <c r="R176" s="75">
        <v>28.012845993041999</v>
      </c>
      <c r="S176" s="75">
        <v>281.10287475585898</v>
      </c>
      <c r="T176" s="75">
        <v>73.518203735351605</v>
      </c>
      <c r="U176" s="75">
        <v>340.19000244140602</v>
      </c>
      <c r="V176" s="75">
        <v>166.919998168945</v>
      </c>
      <c r="X176" cm="1">
        <f t="array" ref="X176">+SUMPRODUCT(C176:V176,TRANSPOSE('Final Portfolio'!$E$5:$E$24))</f>
        <v>183.55364367914589</v>
      </c>
    </row>
    <row r="177" spans="1:24">
      <c r="A177" s="75">
        <v>176</v>
      </c>
      <c r="B177" s="76">
        <v>43788</v>
      </c>
      <c r="C177" s="75">
        <v>64.774421691894503</v>
      </c>
      <c r="D177" s="75">
        <v>144.16345214843801</v>
      </c>
      <c r="E177" s="75">
        <v>51.754486083984403</v>
      </c>
      <c r="F177" s="75">
        <v>357</v>
      </c>
      <c r="G177" s="75">
        <v>28.3612976074219</v>
      </c>
      <c r="H177" s="75">
        <v>127.13542175293</v>
      </c>
      <c r="I177" s="75">
        <v>166.29693603515599</v>
      </c>
      <c r="J177" s="75">
        <v>108.39300537109401</v>
      </c>
      <c r="K177" s="75">
        <v>23.968000411987301</v>
      </c>
      <c r="L177" s="75">
        <v>276.70245361328102</v>
      </c>
      <c r="M177" s="75">
        <v>1173.97998046875</v>
      </c>
      <c r="N177" s="75">
        <v>87.079574584960895</v>
      </c>
      <c r="O177" s="75">
        <v>41.290000915527301</v>
      </c>
      <c r="P177" s="75">
        <v>1.3366669416427599</v>
      </c>
      <c r="Q177" s="75">
        <v>59.389999389648402</v>
      </c>
      <c r="R177" s="75">
        <v>27.699058532714801</v>
      </c>
      <c r="S177" s="75">
        <v>278.97988891601602</v>
      </c>
      <c r="T177" s="75">
        <v>73.758476257324205</v>
      </c>
      <c r="U177" s="75">
        <v>344.45999145507801</v>
      </c>
      <c r="V177" s="75">
        <v>164.169998168945</v>
      </c>
      <c r="X177" cm="1">
        <f t="array" ref="X177">+SUMPRODUCT(C177:V177,TRANSPOSE('Final Portfolio'!$E$5:$E$24))</f>
        <v>182.76126543904005</v>
      </c>
    </row>
    <row r="178" spans="1:24">
      <c r="A178" s="75">
        <v>177</v>
      </c>
      <c r="B178" s="76">
        <v>43789</v>
      </c>
      <c r="C178" s="75">
        <v>64.020332336425795</v>
      </c>
      <c r="D178" s="75">
        <v>143.91336059570301</v>
      </c>
      <c r="E178" s="75">
        <v>52.548252105712898</v>
      </c>
      <c r="F178" s="75">
        <v>355.61999511718801</v>
      </c>
      <c r="G178" s="75">
        <v>28.611598968505898</v>
      </c>
      <c r="H178" s="75">
        <v>125.24795532226599</v>
      </c>
      <c r="I178" s="75">
        <v>164.10475158691401</v>
      </c>
      <c r="J178" s="75">
        <v>107.931564331055</v>
      </c>
      <c r="K178" s="75">
        <v>23.4813327789307</v>
      </c>
      <c r="L178" s="75">
        <v>271.45056152343801</v>
      </c>
      <c r="M178" s="75">
        <v>1159.65002441406</v>
      </c>
      <c r="N178" s="75">
        <v>87.710762023925795</v>
      </c>
      <c r="O178" s="75">
        <v>40.9799995422363</v>
      </c>
      <c r="P178" s="75">
        <v>1.4033329486846899</v>
      </c>
      <c r="Q178" s="75">
        <v>59.459999084472699</v>
      </c>
      <c r="R178" s="75">
        <v>27.870214462280298</v>
      </c>
      <c r="S178" s="75">
        <v>277.43835449218801</v>
      </c>
      <c r="T178" s="75">
        <v>72.250503540039105</v>
      </c>
      <c r="U178" s="75">
        <v>344.239990234375</v>
      </c>
      <c r="V178" s="75">
        <v>160.25</v>
      </c>
      <c r="X178" cm="1">
        <f t="array" ref="X178">+SUMPRODUCT(C178:V178,TRANSPOSE('Final Portfolio'!$E$5:$E$24))</f>
        <v>181.23673760038571</v>
      </c>
    </row>
    <row r="179" spans="1:24">
      <c r="A179" s="75">
        <v>178</v>
      </c>
      <c r="B179" s="76">
        <v>43790</v>
      </c>
      <c r="C179" s="75">
        <v>63.733306884765597</v>
      </c>
      <c r="D179" s="75">
        <v>143.77871704101599</v>
      </c>
      <c r="E179" s="75">
        <v>52.2994194030762</v>
      </c>
      <c r="F179" s="75">
        <v>355.35998535156199</v>
      </c>
      <c r="G179" s="75">
        <v>27.774398803710898</v>
      </c>
      <c r="H179" s="75">
        <v>124.79575347900401</v>
      </c>
      <c r="I179" s="75">
        <v>152.69004821777301</v>
      </c>
      <c r="J179" s="75">
        <v>108.063430786133</v>
      </c>
      <c r="K179" s="75">
        <v>23.655332565307599</v>
      </c>
      <c r="L179" s="75">
        <v>274.568603515625</v>
      </c>
      <c r="M179" s="75">
        <v>1162.44995117188</v>
      </c>
      <c r="N179" s="75">
        <v>86.768646240234403</v>
      </c>
      <c r="O179" s="75">
        <v>39.5200004577637</v>
      </c>
      <c r="P179" s="75">
        <v>1.52333295345306</v>
      </c>
      <c r="Q179" s="75">
        <v>59.689998626708999</v>
      </c>
      <c r="R179" s="75">
        <v>27.632495880126999</v>
      </c>
      <c r="S179" s="75">
        <v>277.16143798828102</v>
      </c>
      <c r="T179" s="75">
        <v>71.687088012695298</v>
      </c>
      <c r="U179" s="75">
        <v>350.77999877929699</v>
      </c>
      <c r="V179" s="75">
        <v>157.27999877929699</v>
      </c>
      <c r="X179" cm="1">
        <f t="array" ref="X179">+SUMPRODUCT(C179:V179,TRANSPOSE('Final Portfolio'!$E$5:$E$24))</f>
        <v>181.2160861573864</v>
      </c>
    </row>
    <row r="180" spans="1:24">
      <c r="A180" s="75">
        <v>179</v>
      </c>
      <c r="B180" s="76">
        <v>43791</v>
      </c>
      <c r="C180" s="75">
        <v>63.677364349365199</v>
      </c>
      <c r="D180" s="75">
        <v>143.88453674316401</v>
      </c>
      <c r="E180" s="75">
        <v>52.476100921630902</v>
      </c>
      <c r="F180" s="75">
        <v>355.69000244140602</v>
      </c>
      <c r="G180" s="75">
        <v>27.7312412261963</v>
      </c>
      <c r="H180" s="75">
        <v>124.238693237305</v>
      </c>
      <c r="I180" s="75">
        <v>149.760818481445</v>
      </c>
      <c r="J180" s="75">
        <v>109.428916931152</v>
      </c>
      <c r="K180" s="75">
        <v>22.2026672363281</v>
      </c>
      <c r="L180" s="75">
        <v>274.28112792968801</v>
      </c>
      <c r="M180" s="75">
        <v>1163.86999511719</v>
      </c>
      <c r="N180" s="75">
        <v>86.429481506347699</v>
      </c>
      <c r="O180" s="75">
        <v>39.150001525878899</v>
      </c>
      <c r="P180" s="75">
        <v>1.4900000095367401</v>
      </c>
      <c r="Q180" s="75">
        <v>59.450000762939503</v>
      </c>
      <c r="R180" s="75">
        <v>27.7085666656494</v>
      </c>
      <c r="S180" s="75">
        <v>276.27536010742199</v>
      </c>
      <c r="T180" s="75">
        <v>71.297668457031193</v>
      </c>
      <c r="U180" s="75">
        <v>360.66000366210898</v>
      </c>
      <c r="V180" s="75">
        <v>159.55000305175801</v>
      </c>
      <c r="X180" cm="1">
        <f t="array" ref="X180">+SUMPRODUCT(C180:V180,TRANSPOSE('Final Portfolio'!$E$5:$E$24))</f>
        <v>181.28015110582069</v>
      </c>
    </row>
    <row r="181" spans="1:24">
      <c r="A181" s="75">
        <v>180</v>
      </c>
      <c r="B181" s="76">
        <v>43794</v>
      </c>
      <c r="C181" s="75">
        <v>64.793861389160199</v>
      </c>
      <c r="D181" s="75">
        <v>145.46194458007801</v>
      </c>
      <c r="E181" s="75">
        <v>55.044040679931598</v>
      </c>
      <c r="F181" s="75">
        <v>365.32000732421898</v>
      </c>
      <c r="G181" s="75">
        <v>28.266361236572301</v>
      </c>
      <c r="H181" s="75">
        <v>125.70671844482401</v>
      </c>
      <c r="I181" s="75">
        <v>154.35313415527301</v>
      </c>
      <c r="J181" s="75">
        <v>110.62490844726599</v>
      </c>
      <c r="K181" s="75">
        <v>22.422666549682599</v>
      </c>
      <c r="L181" s="75">
        <v>278.37472534179699</v>
      </c>
      <c r="M181" s="75">
        <v>1167.94995117188</v>
      </c>
      <c r="N181" s="75">
        <v>86.551971435546903</v>
      </c>
      <c r="O181" s="75">
        <v>39.790000915527301</v>
      </c>
      <c r="P181" s="75">
        <v>1.5599999427795399</v>
      </c>
      <c r="Q181" s="75">
        <v>61.169998168945298</v>
      </c>
      <c r="R181" s="75">
        <v>28.0889186859131</v>
      </c>
      <c r="S181" s="75">
        <v>276.03524780273398</v>
      </c>
      <c r="T181" s="75">
        <v>72.714508056640597</v>
      </c>
      <c r="U181" s="75">
        <v>366.82000732421898</v>
      </c>
      <c r="V181" s="75">
        <v>164.52000427246099</v>
      </c>
      <c r="X181" cm="1">
        <f t="array" ref="X181">+SUMPRODUCT(C181:V181,TRANSPOSE('Final Portfolio'!$E$5:$E$24))</f>
        <v>183.07868339441302</v>
      </c>
    </row>
    <row r="182" spans="1:24">
      <c r="A182" s="75">
        <v>181</v>
      </c>
      <c r="B182" s="76">
        <v>43795</v>
      </c>
      <c r="C182" s="75">
        <v>64.287918090820298</v>
      </c>
      <c r="D182" s="75">
        <v>146.23149108886699</v>
      </c>
      <c r="E182" s="75">
        <v>53.9964599609375</v>
      </c>
      <c r="F182" s="75">
        <v>368.98001098632801</v>
      </c>
      <c r="G182" s="75">
        <v>28.723802566528299</v>
      </c>
      <c r="H182" s="75">
        <v>127.181312561035</v>
      </c>
      <c r="I182" s="75">
        <v>153.20034790039099</v>
      </c>
      <c r="J182" s="75">
        <v>110.267044067383</v>
      </c>
      <c r="K182" s="75">
        <v>21.92799949646</v>
      </c>
      <c r="L182" s="75">
        <v>275.45693969726602</v>
      </c>
      <c r="M182" s="75">
        <v>1177.7900390625</v>
      </c>
      <c r="N182" s="75">
        <v>87.173774719238295</v>
      </c>
      <c r="O182" s="75">
        <v>38.990001678466797</v>
      </c>
      <c r="P182" s="75">
        <v>1.61666703224182</v>
      </c>
      <c r="Q182" s="75">
        <v>60.0200004577637</v>
      </c>
      <c r="R182" s="75">
        <v>28.1935119628906</v>
      </c>
      <c r="S182" s="75">
        <v>278.05676269531199</v>
      </c>
      <c r="T182" s="75">
        <v>72.681358337402301</v>
      </c>
      <c r="U182" s="75">
        <v>363.82998657226602</v>
      </c>
      <c r="V182" s="75">
        <v>167.580001831055</v>
      </c>
      <c r="X182" cm="1">
        <f t="array" ref="X182">+SUMPRODUCT(C182:V182,TRANSPOSE('Final Portfolio'!$E$5:$E$24))</f>
        <v>184.03408232364285</v>
      </c>
    </row>
    <row r="183" spans="1:24">
      <c r="A183" s="75">
        <v>182</v>
      </c>
      <c r="B183" s="76">
        <v>43796</v>
      </c>
      <c r="C183" s="75">
        <v>65.151443481445298</v>
      </c>
      <c r="D183" s="75">
        <v>146.51042175293</v>
      </c>
      <c r="E183" s="75">
        <v>54.345077514648402</v>
      </c>
      <c r="F183" s="75">
        <v>369.29000854492199</v>
      </c>
      <c r="G183" s="75">
        <v>28.525291442871101</v>
      </c>
      <c r="H183" s="75">
        <v>128.18397521972699</v>
      </c>
      <c r="I183" s="75">
        <v>156.52645874023401</v>
      </c>
      <c r="J183" s="75">
        <v>110.596687316895</v>
      </c>
      <c r="K183" s="75">
        <v>22.086000442504901</v>
      </c>
      <c r="L183" s="75">
        <v>277.34689331054699</v>
      </c>
      <c r="M183" s="75">
        <v>1182.88000488281</v>
      </c>
      <c r="N183" s="75">
        <v>87.899185180664105</v>
      </c>
      <c r="O183" s="75">
        <v>39.409999847412102</v>
      </c>
      <c r="P183" s="75">
        <v>1.6499999761581401</v>
      </c>
      <c r="Q183" s="75">
        <v>60.439998626708999</v>
      </c>
      <c r="R183" s="75">
        <v>28.307622909545898</v>
      </c>
      <c r="S183" s="75">
        <v>277.61373901367199</v>
      </c>
      <c r="T183" s="75">
        <v>73.186790466308594</v>
      </c>
      <c r="U183" s="75">
        <v>371.57998657226602</v>
      </c>
      <c r="V183" s="75">
        <v>168.86999511718801</v>
      </c>
      <c r="X183" cm="1">
        <f t="array" ref="X183">+SUMPRODUCT(C183:V183,TRANSPOSE('Final Portfolio'!$E$5:$E$24))</f>
        <v>184.7411999408036</v>
      </c>
    </row>
    <row r="184" spans="1:24">
      <c r="A184" s="75">
        <v>183</v>
      </c>
      <c r="B184" s="76">
        <v>43798</v>
      </c>
      <c r="C184" s="75">
        <v>65.007919311523395</v>
      </c>
      <c r="D184" s="75">
        <v>145.60624694824199</v>
      </c>
      <c r="E184" s="75">
        <v>53.971561431884801</v>
      </c>
      <c r="F184" s="75">
        <v>367.75</v>
      </c>
      <c r="G184" s="75">
        <v>28.559808731079102</v>
      </c>
      <c r="H184" s="75">
        <v>125.562538146973</v>
      </c>
      <c r="I184" s="75">
        <v>154.83508300781199</v>
      </c>
      <c r="J184" s="75">
        <v>110.51190185546901</v>
      </c>
      <c r="K184" s="75">
        <v>21.996000289916999</v>
      </c>
      <c r="L184" s="75">
        <v>275.40469360351602</v>
      </c>
      <c r="M184" s="75">
        <v>1177.92004394531</v>
      </c>
      <c r="N184" s="75">
        <v>87.870918273925795</v>
      </c>
      <c r="O184" s="75">
        <v>39.150001525878899</v>
      </c>
      <c r="P184" s="75">
        <v>1.61666703224182</v>
      </c>
      <c r="Q184" s="75">
        <v>60.470001220703097</v>
      </c>
      <c r="R184" s="75">
        <v>28.0413722991943</v>
      </c>
      <c r="S184" s="75">
        <v>276.73684692382801</v>
      </c>
      <c r="T184" s="75">
        <v>72.689643859863295</v>
      </c>
      <c r="U184" s="75">
        <v>369</v>
      </c>
      <c r="V184" s="75">
        <v>168.17999267578099</v>
      </c>
      <c r="X184" cm="1">
        <f t="array" ref="X184">+SUMPRODUCT(C184:V184,TRANSPOSE('Final Portfolio'!$E$5:$E$24))</f>
        <v>183.82127229215968</v>
      </c>
    </row>
    <row r="185" spans="1:24">
      <c r="A185" s="75">
        <v>184</v>
      </c>
      <c r="B185" s="76">
        <v>43801</v>
      </c>
      <c r="C185" s="75">
        <v>64.256286621093807</v>
      </c>
      <c r="D185" s="75">
        <v>143.84606933593801</v>
      </c>
      <c r="E185" s="75">
        <v>52.106430053710902</v>
      </c>
      <c r="F185" s="75">
        <v>359.92001342773398</v>
      </c>
      <c r="G185" s="75">
        <v>28.0851135253906</v>
      </c>
      <c r="H185" s="75">
        <v>122.08249664306599</v>
      </c>
      <c r="I185" s="75">
        <v>152.18922424316401</v>
      </c>
      <c r="J185" s="75">
        <v>109.937446594238</v>
      </c>
      <c r="K185" s="75">
        <v>22.3246669769287</v>
      </c>
      <c r="L185" s="75">
        <v>270.62310791015602</v>
      </c>
      <c r="M185" s="75">
        <v>1177.65002441406</v>
      </c>
      <c r="N185" s="75">
        <v>86.891128540039105</v>
      </c>
      <c r="O185" s="75">
        <v>38.7299995422363</v>
      </c>
      <c r="P185" s="75">
        <v>1.5866669416427599</v>
      </c>
      <c r="Q185" s="75">
        <v>60.180000305175803</v>
      </c>
      <c r="R185" s="75">
        <v>27.565935134887699</v>
      </c>
      <c r="S185" s="75">
        <v>274.50314331054699</v>
      </c>
      <c r="T185" s="75">
        <v>72.109657287597699</v>
      </c>
      <c r="U185" s="75">
        <v>366.07998657226602</v>
      </c>
      <c r="V185" s="75">
        <v>162.75999450683599</v>
      </c>
      <c r="X185" cm="1">
        <f t="array" ref="X185">+SUMPRODUCT(C185:V185,TRANSPOSE('Final Portfolio'!$E$5:$E$24))</f>
        <v>182.30846892985528</v>
      </c>
    </row>
    <row r="186" spans="1:24">
      <c r="A186" s="75">
        <v>185</v>
      </c>
      <c r="B186" s="76">
        <v>43802</v>
      </c>
      <c r="C186" s="75">
        <v>63.110595703125</v>
      </c>
      <c r="D186" s="75">
        <v>143.61520385742199</v>
      </c>
      <c r="E186" s="75">
        <v>51.710498809814503</v>
      </c>
      <c r="F186" s="75">
        <v>357.739990234375</v>
      </c>
      <c r="G186" s="75">
        <v>28.197311401367202</v>
      </c>
      <c r="H186" s="75">
        <v>119.261833190918</v>
      </c>
      <c r="I186" s="75">
        <v>147.76705932617199</v>
      </c>
      <c r="J186" s="75">
        <v>110.756759643555</v>
      </c>
      <c r="K186" s="75">
        <v>22.413333892822301</v>
      </c>
      <c r="L186" s="75">
        <v>266.965087890625</v>
      </c>
      <c r="M186" s="75">
        <v>1152.30004882812</v>
      </c>
      <c r="N186" s="75">
        <v>86.062057495117202</v>
      </c>
      <c r="O186" s="75">
        <v>38.900001525878899</v>
      </c>
      <c r="P186" s="75">
        <v>1.5466669797897299</v>
      </c>
      <c r="Q186" s="75">
        <v>60.069999694824197</v>
      </c>
      <c r="R186" s="75">
        <v>26.8717937469482</v>
      </c>
      <c r="S186" s="75">
        <v>272.91543579101602</v>
      </c>
      <c r="T186" s="75">
        <v>71.214813232421903</v>
      </c>
      <c r="U186" s="75">
        <v>368.80999755859398</v>
      </c>
      <c r="V186" s="75">
        <v>158.919998168945</v>
      </c>
      <c r="X186" cm="1">
        <f t="array" ref="X186">+SUMPRODUCT(C186:V186,TRANSPOSE('Final Portfolio'!$E$5:$E$24))</f>
        <v>179.88768572825182</v>
      </c>
    </row>
    <row r="187" spans="1:24">
      <c r="A187" s="75">
        <v>186</v>
      </c>
      <c r="B187" s="76">
        <v>43803</v>
      </c>
      <c r="C187" s="75">
        <v>63.6676216125488</v>
      </c>
      <c r="D187" s="75">
        <v>144.13458251953099</v>
      </c>
      <c r="E187" s="75">
        <v>52.148757934570298</v>
      </c>
      <c r="F187" s="75">
        <v>361.89001464843801</v>
      </c>
      <c r="G187" s="75">
        <v>28.180049896240199</v>
      </c>
      <c r="H187" s="75">
        <v>119.242156982422</v>
      </c>
      <c r="I187" s="75">
        <v>151.43333435058599</v>
      </c>
      <c r="J187" s="75">
        <v>111.754997253418</v>
      </c>
      <c r="K187" s="75">
        <v>22.201999664306602</v>
      </c>
      <c r="L187" s="75">
        <v>269.75216674804699</v>
      </c>
      <c r="M187" s="75">
        <v>1163.08996582031</v>
      </c>
      <c r="N187" s="75">
        <v>87.220886230468807</v>
      </c>
      <c r="O187" s="75">
        <v>39.689998626708999</v>
      </c>
      <c r="P187" s="75">
        <v>1.52666699886322</v>
      </c>
      <c r="Q187" s="75">
        <v>59.9799995422363</v>
      </c>
      <c r="R187" s="75">
        <v>27.309196472168001</v>
      </c>
      <c r="S187" s="75">
        <v>273.70004272460898</v>
      </c>
      <c r="T187" s="75">
        <v>72.250503540039105</v>
      </c>
      <c r="U187" s="75">
        <v>369.97000122070301</v>
      </c>
      <c r="V187" s="75">
        <v>161.55999755859401</v>
      </c>
      <c r="X187" cm="1">
        <f t="array" ref="X187">+SUMPRODUCT(C187:V187,TRANSPOSE('Final Portfolio'!$E$5:$E$24))</f>
        <v>181.20547555882234</v>
      </c>
    </row>
    <row r="188" spans="1:24">
      <c r="A188" s="75">
        <v>187</v>
      </c>
      <c r="B188" s="76">
        <v>43804</v>
      </c>
      <c r="C188" s="75">
        <v>64.601699829101605</v>
      </c>
      <c r="D188" s="75">
        <v>144.21154785156199</v>
      </c>
      <c r="E188" s="75">
        <v>51.979434967041001</v>
      </c>
      <c r="F188" s="75">
        <v>360.97000122070301</v>
      </c>
      <c r="G188" s="75">
        <v>28.611598968505898</v>
      </c>
      <c r="H188" s="75">
        <v>120.606567382812</v>
      </c>
      <c r="I188" s="75">
        <v>152.60502624511699</v>
      </c>
      <c r="J188" s="75">
        <v>112.790878295898</v>
      </c>
      <c r="K188" s="75">
        <v>22.0246677398682</v>
      </c>
      <c r="L188" s="75">
        <v>271.032470703125</v>
      </c>
      <c r="M188" s="75">
        <v>1162.66003417969</v>
      </c>
      <c r="N188" s="75">
        <v>87.930755615234403</v>
      </c>
      <c r="O188" s="75">
        <v>39.619998931884801</v>
      </c>
      <c r="P188" s="75">
        <v>1.48333299160004</v>
      </c>
      <c r="Q188" s="75">
        <v>60.0200004577637</v>
      </c>
      <c r="R188" s="75">
        <v>27.6800422668457</v>
      </c>
      <c r="S188" s="75">
        <v>270.543212890625</v>
      </c>
      <c r="T188" s="75">
        <v>71.852783203125</v>
      </c>
      <c r="U188" s="75">
        <v>368.33999633789102</v>
      </c>
      <c r="V188" s="75">
        <v>164.39999389648401</v>
      </c>
      <c r="X188" cm="1">
        <f t="array" ref="X188">+SUMPRODUCT(C188:V188,TRANSPOSE('Final Portfolio'!$E$5:$E$24))</f>
        <v>181.11582066074135</v>
      </c>
    </row>
    <row r="189" spans="1:24">
      <c r="A189" s="75">
        <v>188</v>
      </c>
      <c r="B189" s="76">
        <v>43805</v>
      </c>
      <c r="C189" s="75">
        <v>65.849563598632798</v>
      </c>
      <c r="D189" s="75">
        <v>145.962158203125</v>
      </c>
      <c r="E189" s="75">
        <v>52.833549499511697</v>
      </c>
      <c r="F189" s="75">
        <v>363.82998657226602</v>
      </c>
      <c r="G189" s="75">
        <v>28.3699340820312</v>
      </c>
      <c r="H189" s="75">
        <v>120.90176391601599</v>
      </c>
      <c r="I189" s="75">
        <v>153.91844177246099</v>
      </c>
      <c r="J189" s="75">
        <v>112.66847229003901</v>
      </c>
      <c r="K189" s="75">
        <v>22.3926677703857</v>
      </c>
      <c r="L189" s="75">
        <v>275.26531982421898</v>
      </c>
      <c r="M189" s="75">
        <v>1172.66003417969</v>
      </c>
      <c r="N189" s="75">
        <v>88.735275268554702</v>
      </c>
      <c r="O189" s="75">
        <v>39.630001068115199</v>
      </c>
      <c r="P189" s="75">
        <v>1.5700000524520901</v>
      </c>
      <c r="Q189" s="75">
        <v>60.9799995422363</v>
      </c>
      <c r="R189" s="75">
        <v>27.699058532714801</v>
      </c>
      <c r="S189" s="75">
        <v>272.25088500976602</v>
      </c>
      <c r="T189" s="75">
        <v>72.0682373046875</v>
      </c>
      <c r="U189" s="75">
        <v>372.260009765625</v>
      </c>
      <c r="V189" s="75">
        <v>162.38000488281199</v>
      </c>
      <c r="X189" cm="1">
        <f t="array" ref="X189">+SUMPRODUCT(C189:V189,TRANSPOSE('Final Portfolio'!$E$5:$E$24))</f>
        <v>182.46771993757633</v>
      </c>
    </row>
    <row r="190" spans="1:24">
      <c r="A190" s="75">
        <v>189</v>
      </c>
      <c r="B190" s="76">
        <v>43808</v>
      </c>
      <c r="C190" s="75">
        <v>64.927658081054702</v>
      </c>
      <c r="D190" s="75">
        <v>145.58702087402301</v>
      </c>
      <c r="E190" s="75">
        <v>52.833549499511697</v>
      </c>
      <c r="F190" s="75">
        <v>357.70999145507801</v>
      </c>
      <c r="G190" s="75">
        <v>28.3871955871582</v>
      </c>
      <c r="H190" s="75">
        <v>122.57448577880901</v>
      </c>
      <c r="I190" s="75">
        <v>152.01918029785199</v>
      </c>
      <c r="J190" s="75">
        <v>113.233505249023</v>
      </c>
      <c r="K190" s="75">
        <v>22.635332107543899</v>
      </c>
      <c r="L190" s="75">
        <v>273.81085205078102</v>
      </c>
      <c r="M190" s="75">
        <v>1169</v>
      </c>
      <c r="N190" s="75">
        <v>89.113883972167997</v>
      </c>
      <c r="O190" s="75">
        <v>38.930000305175803</v>
      </c>
      <c r="P190" s="75">
        <v>1.65666699409485</v>
      </c>
      <c r="Q190" s="75">
        <v>59.169998168945298</v>
      </c>
      <c r="R190" s="75">
        <v>27.565935134887699</v>
      </c>
      <c r="S190" s="75">
        <v>272.44470214843801</v>
      </c>
      <c r="T190" s="75">
        <v>71.620796203613295</v>
      </c>
      <c r="U190" s="75">
        <v>365.63000488281199</v>
      </c>
      <c r="V190" s="75">
        <v>163.330001831055</v>
      </c>
      <c r="X190" cm="1">
        <f t="array" ref="X190">+SUMPRODUCT(C190:V190,TRANSPOSE('Final Portfolio'!$E$5:$E$24))</f>
        <v>181.86355637971636</v>
      </c>
    </row>
    <row r="191" spans="1:24">
      <c r="A191" s="75">
        <v>190</v>
      </c>
      <c r="B191" s="76">
        <v>43809</v>
      </c>
      <c r="C191" s="75">
        <v>65.307136535644503</v>
      </c>
      <c r="D191" s="75">
        <v>145.36578369140599</v>
      </c>
      <c r="E191" s="75">
        <v>53.284275054931598</v>
      </c>
      <c r="F191" s="75">
        <v>354.17999267578102</v>
      </c>
      <c r="G191" s="75">
        <v>29.043144226074201</v>
      </c>
      <c r="H191" s="75">
        <v>123.00740814209</v>
      </c>
      <c r="I191" s="75">
        <v>153.42707824707</v>
      </c>
      <c r="J191" s="75">
        <v>113.619621276855</v>
      </c>
      <c r="K191" s="75">
        <v>23.2560005187988</v>
      </c>
      <c r="L191" s="75">
        <v>274.403076171875</v>
      </c>
      <c r="M191" s="75">
        <v>1250</v>
      </c>
      <c r="N191" s="75">
        <v>88.858329772949205</v>
      </c>
      <c r="O191" s="75">
        <v>39.439998626708999</v>
      </c>
      <c r="P191" s="75">
        <v>1.56333303451538</v>
      </c>
      <c r="Q191" s="75">
        <v>59.619998931884801</v>
      </c>
      <c r="R191" s="75">
        <v>27.699058532714801</v>
      </c>
      <c r="S191" s="75">
        <v>273.01699829101602</v>
      </c>
      <c r="T191" s="75">
        <v>71.720222473144503</v>
      </c>
      <c r="U191" s="75">
        <v>367.67001342773398</v>
      </c>
      <c r="V191" s="75">
        <v>161.71000671386699</v>
      </c>
      <c r="X191" cm="1">
        <f t="array" ref="X191">+SUMPRODUCT(C191:V191,TRANSPOSE('Final Portfolio'!$E$5:$E$24))</f>
        <v>187.73029304185991</v>
      </c>
    </row>
    <row r="192" spans="1:24">
      <c r="A192" s="75">
        <v>191</v>
      </c>
      <c r="B192" s="76">
        <v>43810</v>
      </c>
      <c r="C192" s="75">
        <v>65.864151000976605</v>
      </c>
      <c r="D192" s="75">
        <v>145.91404724121099</v>
      </c>
      <c r="E192" s="75">
        <v>54.120967864990199</v>
      </c>
      <c r="F192" s="75">
        <v>354.5</v>
      </c>
      <c r="G192" s="75">
        <v>28.9999904632568</v>
      </c>
      <c r="H192" s="75">
        <v>121.813552856445</v>
      </c>
      <c r="I192" s="75">
        <v>157.91546630859401</v>
      </c>
      <c r="J192" s="75">
        <v>113.74204254150401</v>
      </c>
      <c r="K192" s="75">
        <v>23.513332366943398</v>
      </c>
      <c r="L192" s="75">
        <v>278.46173095703102</v>
      </c>
      <c r="M192" s="75">
        <v>1244.82995605469</v>
      </c>
      <c r="N192" s="75">
        <v>89.388381958007798</v>
      </c>
      <c r="O192" s="75">
        <v>39.470001220703097</v>
      </c>
      <c r="P192" s="75">
        <v>1.5333329439163199</v>
      </c>
      <c r="Q192" s="75">
        <v>58.639999389648402</v>
      </c>
      <c r="R192" s="75">
        <v>27.7085666656494</v>
      </c>
      <c r="S192" s="75">
        <v>272.57391357421898</v>
      </c>
      <c r="T192" s="75">
        <v>71.836204528808594</v>
      </c>
      <c r="U192" s="75">
        <v>373.52999877929699</v>
      </c>
      <c r="V192" s="75">
        <v>161.05000305175801</v>
      </c>
      <c r="X192" cm="1">
        <f t="array" ref="X192">+SUMPRODUCT(C192:V192,TRANSPOSE('Final Portfolio'!$E$5:$E$24))</f>
        <v>187.38604970311988</v>
      </c>
    </row>
    <row r="193" spans="1:24">
      <c r="A193" s="75">
        <v>192</v>
      </c>
      <c r="B193" s="76">
        <v>43811</v>
      </c>
      <c r="C193" s="75">
        <v>66.032012939453097</v>
      </c>
      <c r="D193" s="75">
        <v>147.39530944824199</v>
      </c>
      <c r="E193" s="75">
        <v>55.796844482421903</v>
      </c>
      <c r="F193" s="75">
        <v>352.82998657226602</v>
      </c>
      <c r="G193" s="75">
        <v>28.8877868652344</v>
      </c>
      <c r="H193" s="75">
        <v>122.98118591308599</v>
      </c>
      <c r="I193" s="75">
        <v>162.01649475097699</v>
      </c>
      <c r="J193" s="75">
        <v>114.608436584473</v>
      </c>
      <c r="K193" s="75">
        <v>23.978666305541999</v>
      </c>
      <c r="L193" s="75">
        <v>285.49911499023398</v>
      </c>
      <c r="M193" s="75">
        <v>1230.92004394531</v>
      </c>
      <c r="N193" s="75">
        <v>89.558738708496094</v>
      </c>
      <c r="O193" s="75">
        <v>42.590000152587898</v>
      </c>
      <c r="P193" s="75">
        <v>1.52333295345306</v>
      </c>
      <c r="Q193" s="75">
        <v>58.5200004577637</v>
      </c>
      <c r="R193" s="75">
        <v>27.822673797607401</v>
      </c>
      <c r="S193" s="75">
        <v>274.45697021484398</v>
      </c>
      <c r="T193" s="75">
        <v>73.518203735351605</v>
      </c>
      <c r="U193" s="75">
        <v>372.16000366210898</v>
      </c>
      <c r="V193" s="75">
        <v>161.78999328613301</v>
      </c>
      <c r="X193" cm="1">
        <f t="array" ref="X193">+SUMPRODUCT(C193:V193,TRANSPOSE('Final Portfolio'!$E$5:$E$24))</f>
        <v>187.06295403623724</v>
      </c>
    </row>
    <row r="194" spans="1:24">
      <c r="A194" s="75">
        <v>193</v>
      </c>
      <c r="B194" s="76">
        <v>43812</v>
      </c>
      <c r="C194" s="75">
        <v>66.929588317871094</v>
      </c>
      <c r="D194" s="75">
        <v>148.63610839843801</v>
      </c>
      <c r="E194" s="75">
        <v>55.776924133300803</v>
      </c>
      <c r="F194" s="75">
        <v>356.88000488281199</v>
      </c>
      <c r="G194" s="75">
        <v>29.474695205688501</v>
      </c>
      <c r="H194" s="75">
        <v>122.27931976318401</v>
      </c>
      <c r="I194" s="75">
        <v>161.80854797363301</v>
      </c>
      <c r="J194" s="75">
        <v>114.448348999023</v>
      </c>
      <c r="K194" s="75">
        <v>23.8926677703857</v>
      </c>
      <c r="L194" s="75">
        <v>274.71661376953102</v>
      </c>
      <c r="M194" s="75">
        <v>1235.31994628906</v>
      </c>
      <c r="N194" s="75">
        <v>89.397834777832003</v>
      </c>
      <c r="O194" s="75">
        <v>41.150001525878899</v>
      </c>
      <c r="P194" s="75">
        <v>1.5033329725265501</v>
      </c>
      <c r="Q194" s="75">
        <v>57.709999084472699</v>
      </c>
      <c r="R194" s="75">
        <v>27.718074798583999</v>
      </c>
      <c r="S194" s="75">
        <v>269.40783691406199</v>
      </c>
      <c r="T194" s="75">
        <v>72.780776977539105</v>
      </c>
      <c r="U194" s="75">
        <v>376.42001342773398</v>
      </c>
      <c r="V194" s="75">
        <v>162.52999877929699</v>
      </c>
      <c r="X194" cm="1">
        <f t="array" ref="X194">+SUMPRODUCT(C194:V194,TRANSPOSE('Final Portfolio'!$E$5:$E$24))</f>
        <v>186.90075391523067</v>
      </c>
    </row>
    <row r="195" spans="1:24">
      <c r="A195" s="75">
        <v>194</v>
      </c>
      <c r="B195" s="76">
        <v>43815</v>
      </c>
      <c r="C195" s="75">
        <v>68.075279235839801</v>
      </c>
      <c r="D195" s="75">
        <v>149.59797668457</v>
      </c>
      <c r="E195" s="75">
        <v>56.065780639648402</v>
      </c>
      <c r="F195" s="75">
        <v>362.27999877929699</v>
      </c>
      <c r="G195" s="75">
        <v>29.3527126312256</v>
      </c>
      <c r="H195" s="75">
        <v>122.016899108887</v>
      </c>
      <c r="I195" s="75">
        <v>162.58340454101599</v>
      </c>
      <c r="J195" s="75">
        <v>115.69142150878901</v>
      </c>
      <c r="K195" s="75">
        <v>25.433332443237301</v>
      </c>
      <c r="L195" s="75">
        <v>281.43170166015602</v>
      </c>
      <c r="M195" s="75">
        <v>1225.21997070312</v>
      </c>
      <c r="N195" s="75">
        <v>89.937355041503906</v>
      </c>
      <c r="O195" s="75">
        <v>42.349998474121101</v>
      </c>
      <c r="P195" s="75">
        <v>1.4800000190734901</v>
      </c>
      <c r="Q195" s="75">
        <v>60.0200004577637</v>
      </c>
      <c r="R195" s="75">
        <v>28.060390472412099</v>
      </c>
      <c r="S195" s="75">
        <v>270.91247558593801</v>
      </c>
      <c r="T195" s="75">
        <v>74.098197937011705</v>
      </c>
      <c r="U195" s="75">
        <v>376.010009765625</v>
      </c>
      <c r="V195" s="75">
        <v>163.60000610351599</v>
      </c>
      <c r="X195" cm="1">
        <f t="array" ref="X195">+SUMPRODUCT(C195:V195,TRANSPOSE('Final Portfolio'!$E$5:$E$24))</f>
        <v>187.22691893261265</v>
      </c>
    </row>
    <row r="196" spans="1:24">
      <c r="A196" s="75">
        <v>195</v>
      </c>
      <c r="B196" s="76">
        <v>43816</v>
      </c>
      <c r="C196" s="75">
        <v>68.209075927734403</v>
      </c>
      <c r="D196" s="75">
        <v>148.78999328613301</v>
      </c>
      <c r="E196" s="75">
        <v>56.847682952880902</v>
      </c>
      <c r="F196" s="75">
        <v>364.11999511718801</v>
      </c>
      <c r="G196" s="75">
        <v>29.457267761230501</v>
      </c>
      <c r="H196" s="75">
        <v>122.456405639648</v>
      </c>
      <c r="I196" s="75">
        <v>166.268630981445</v>
      </c>
      <c r="J196" s="75">
        <v>118.02692413330099</v>
      </c>
      <c r="K196" s="75">
        <v>25.2660007476807</v>
      </c>
      <c r="L196" s="75">
        <v>282.01522827148398</v>
      </c>
      <c r="M196" s="75">
        <v>1221.82995605469</v>
      </c>
      <c r="N196" s="75">
        <v>90.552589416503906</v>
      </c>
      <c r="O196" s="75">
        <v>42.7700004577637</v>
      </c>
      <c r="P196" s="75">
        <v>1.47333300113678</v>
      </c>
      <c r="Q196" s="75">
        <v>58.939998626708999</v>
      </c>
      <c r="R196" s="75">
        <v>27.965305328369102</v>
      </c>
      <c r="S196" s="75">
        <v>272.80462646484398</v>
      </c>
      <c r="T196" s="75">
        <v>74.636756896972699</v>
      </c>
      <c r="U196" s="75">
        <v>369.10000610351602</v>
      </c>
      <c r="V196" s="75">
        <v>163.74000549316401</v>
      </c>
      <c r="X196" cm="1">
        <f t="array" ref="X196">+SUMPRODUCT(C196:V196,TRANSPOSE('Final Portfolio'!$E$5:$E$24))</f>
        <v>187.50361485705807</v>
      </c>
    </row>
    <row r="197" spans="1:24">
      <c r="A197" s="75">
        <v>196</v>
      </c>
      <c r="B197" s="76">
        <v>43817</v>
      </c>
      <c r="C197" s="75">
        <v>68.046081542968807</v>
      </c>
      <c r="D197" s="75">
        <v>148.48220825195301</v>
      </c>
      <c r="E197" s="75">
        <v>57.151477813720703</v>
      </c>
      <c r="F197" s="75">
        <v>365.76998901367199</v>
      </c>
      <c r="G197" s="75">
        <v>29.570529937744102</v>
      </c>
      <c r="H197" s="75">
        <v>121.77419281005901</v>
      </c>
      <c r="I197" s="75">
        <v>165.60714721679699</v>
      </c>
      <c r="J197" s="75">
        <v>121.935089111328</v>
      </c>
      <c r="K197" s="75">
        <v>26.209999084472699</v>
      </c>
      <c r="L197" s="75">
        <v>285.185546875</v>
      </c>
      <c r="M197" s="75">
        <v>1228.05004882812</v>
      </c>
      <c r="N197" s="75">
        <v>89.378921508789105</v>
      </c>
      <c r="O197" s="75">
        <v>42.299999237060497</v>
      </c>
      <c r="P197" s="75">
        <v>1.43333303928375</v>
      </c>
      <c r="Q197" s="75">
        <v>60.349998474121101</v>
      </c>
      <c r="R197" s="75">
        <v>27.898744583129901</v>
      </c>
      <c r="S197" s="75">
        <v>269.40783691406199</v>
      </c>
      <c r="T197" s="75">
        <v>74.015327453613295</v>
      </c>
      <c r="U197" s="75">
        <v>371.35998535156199</v>
      </c>
      <c r="V197" s="75">
        <v>166.25</v>
      </c>
      <c r="X197" cm="1">
        <f t="array" ref="X197">+SUMPRODUCT(C197:V197,TRANSPOSE('Final Portfolio'!$E$5:$E$24))</f>
        <v>188.30708157692791</v>
      </c>
    </row>
    <row r="198" spans="1:24">
      <c r="A198" s="75">
        <v>197</v>
      </c>
      <c r="B198" s="76">
        <v>43818</v>
      </c>
      <c r="C198" s="75">
        <v>68.114204406738295</v>
      </c>
      <c r="D198" s="75">
        <v>149.77111816406199</v>
      </c>
      <c r="E198" s="75">
        <v>58.633121490478501</v>
      </c>
      <c r="F198" s="75">
        <v>368.20001220703102</v>
      </c>
      <c r="G198" s="75">
        <v>30.006160736083999</v>
      </c>
      <c r="H198" s="75">
        <v>121.911972045898</v>
      </c>
      <c r="I198" s="75">
        <v>165.79615783691401</v>
      </c>
      <c r="J198" s="75">
        <v>123.22527313232401</v>
      </c>
      <c r="K198" s="75">
        <v>26.936000823974599</v>
      </c>
      <c r="L198" s="75">
        <v>282.27655029296898</v>
      </c>
      <c r="M198" s="75">
        <v>1219.07995605469</v>
      </c>
      <c r="N198" s="75">
        <v>90.211845397949205</v>
      </c>
      <c r="O198" s="75">
        <v>42.830001831054702</v>
      </c>
      <c r="P198" s="75">
        <v>1.4533330202102701</v>
      </c>
      <c r="Q198" s="75">
        <v>61.869998931884801</v>
      </c>
      <c r="R198" s="75">
        <v>28.3171291351318</v>
      </c>
      <c r="S198" s="75">
        <v>271.10626220703102</v>
      </c>
      <c r="T198" s="75">
        <v>73.551345825195298</v>
      </c>
      <c r="U198" s="75">
        <v>372.54998779296898</v>
      </c>
      <c r="V198" s="75">
        <v>163.58999633789099</v>
      </c>
      <c r="X198" cm="1">
        <f t="array" ref="X198">+SUMPRODUCT(C198:V198,TRANSPOSE('Final Portfolio'!$E$5:$E$24))</f>
        <v>188.50495906502243</v>
      </c>
    </row>
    <row r="199" spans="1:24">
      <c r="A199" s="75">
        <v>198</v>
      </c>
      <c r="B199" s="76">
        <v>43819</v>
      </c>
      <c r="C199" s="75">
        <v>67.973114013671903</v>
      </c>
      <c r="D199" s="75">
        <v>151.40626525878901</v>
      </c>
      <c r="E199" s="75">
        <v>59.606777191162102</v>
      </c>
      <c r="F199" s="75">
        <v>373.54000854492199</v>
      </c>
      <c r="G199" s="75">
        <v>29.936458587646499</v>
      </c>
      <c r="H199" s="75">
        <v>123.44692230224599</v>
      </c>
      <c r="I199" s="75">
        <v>167.69544982910199</v>
      </c>
      <c r="J199" s="75">
        <v>124.713180541992</v>
      </c>
      <c r="K199" s="75">
        <v>27.039333343505898</v>
      </c>
      <c r="L199" s="75">
        <v>280.64889526367199</v>
      </c>
      <c r="M199" s="75">
        <v>1226.73999023438</v>
      </c>
      <c r="N199" s="75">
        <v>90.315948486328097</v>
      </c>
      <c r="O199" s="75">
        <v>44.150001525878899</v>
      </c>
      <c r="P199" s="75">
        <v>1.43333303928375</v>
      </c>
      <c r="Q199" s="75">
        <v>61.930000305175803</v>
      </c>
      <c r="R199" s="75">
        <v>28.1935119628906</v>
      </c>
      <c r="S199" s="75">
        <v>272.14010620117199</v>
      </c>
      <c r="T199" s="75">
        <v>73.982200622558594</v>
      </c>
      <c r="U199" s="75">
        <v>375.61999511718801</v>
      </c>
      <c r="V199" s="75">
        <v>167.44000244140599</v>
      </c>
      <c r="X199" cm="1">
        <f t="array" ref="X199">+SUMPRODUCT(C199:V199,TRANSPOSE('Final Portfolio'!$E$5:$E$24))</f>
        <v>189.93956817641194</v>
      </c>
    </row>
    <row r="200" spans="1:24">
      <c r="A200" s="75">
        <v>199</v>
      </c>
      <c r="B200" s="76">
        <v>43822</v>
      </c>
      <c r="C200" s="75">
        <v>69.082321166992202</v>
      </c>
      <c r="D200" s="75">
        <v>151.40626525878901</v>
      </c>
      <c r="E200" s="75">
        <v>59.469806671142599</v>
      </c>
      <c r="F200" s="75">
        <v>376.05999755859398</v>
      </c>
      <c r="G200" s="75">
        <v>30.311101913452099</v>
      </c>
      <c r="H200" s="75">
        <v>122.88934326171901</v>
      </c>
      <c r="I200" s="75">
        <v>167.35528564453099</v>
      </c>
      <c r="J200" s="75">
        <v>123.507766723633</v>
      </c>
      <c r="K200" s="75">
        <v>27.947999954223601</v>
      </c>
      <c r="L200" s="75">
        <v>281.11520385742199</v>
      </c>
      <c r="M200" s="75">
        <v>1213.86999511719</v>
      </c>
      <c r="N200" s="75">
        <v>89.218009948730497</v>
      </c>
      <c r="O200" s="75">
        <v>45.459999084472699</v>
      </c>
      <c r="P200" s="75">
        <v>1.52666699886322</v>
      </c>
      <c r="Q200" s="75">
        <v>62.900001525878899</v>
      </c>
      <c r="R200" s="75">
        <v>27.613479614257798</v>
      </c>
      <c r="S200" s="75">
        <v>270.73709106445301</v>
      </c>
      <c r="T200" s="75">
        <v>74.777626037597699</v>
      </c>
      <c r="U200" s="75">
        <v>374.20001220703102</v>
      </c>
      <c r="V200" s="75">
        <v>164.47000122070301</v>
      </c>
      <c r="X200" cm="1">
        <f t="array" ref="X200">+SUMPRODUCT(C200:V200,TRANSPOSE('Final Portfolio'!$E$5:$E$24))</f>
        <v>189.02522122145771</v>
      </c>
    </row>
    <row r="201" spans="1:24">
      <c r="A201" s="75">
        <v>200</v>
      </c>
      <c r="B201" s="76">
        <v>43823</v>
      </c>
      <c r="C201" s="75">
        <v>69.148025512695298</v>
      </c>
      <c r="D201" s="75">
        <v>151.37738037109401</v>
      </c>
      <c r="E201" s="75">
        <v>59.420005798339801</v>
      </c>
      <c r="F201" s="75">
        <v>375.70001220703102</v>
      </c>
      <c r="G201" s="75">
        <v>30.2762546539307</v>
      </c>
      <c r="H201" s="75">
        <v>123.31573486328099</v>
      </c>
      <c r="I201" s="75">
        <v>168.30020141601599</v>
      </c>
      <c r="J201" s="75">
        <v>123.470100402832</v>
      </c>
      <c r="K201" s="75">
        <v>28.350000381469702</v>
      </c>
      <c r="L201" s="75">
        <v>281.96862792968801</v>
      </c>
      <c r="M201" s="75">
        <v>1219.31005859375</v>
      </c>
      <c r="N201" s="75">
        <v>89.501960754394503</v>
      </c>
      <c r="O201" s="75">
        <v>46.540000915527301</v>
      </c>
      <c r="P201" s="75">
        <v>1.5333329439163199</v>
      </c>
      <c r="Q201" s="75">
        <v>63.2299995422363</v>
      </c>
      <c r="R201" s="75">
        <v>27.575441360473601</v>
      </c>
      <c r="S201" s="75">
        <v>271.58624267578102</v>
      </c>
      <c r="T201" s="75">
        <v>74.446197509765597</v>
      </c>
      <c r="U201" s="75">
        <v>376.510009765625</v>
      </c>
      <c r="V201" s="75">
        <v>164.5</v>
      </c>
      <c r="X201" cm="1">
        <f t="array" ref="X201">+SUMPRODUCT(C201:V201,TRANSPOSE('Final Portfolio'!$E$5:$E$24))</f>
        <v>189.61971643224186</v>
      </c>
    </row>
    <row r="202" spans="1:24">
      <c r="A202" s="75">
        <v>201</v>
      </c>
      <c r="B202" s="76">
        <v>43825</v>
      </c>
      <c r="C202" s="75">
        <v>70.519920349121094</v>
      </c>
      <c r="D202" s="75">
        <v>152.61820983886699</v>
      </c>
      <c r="E202" s="75">
        <v>59.5619506835938</v>
      </c>
      <c r="F202" s="75">
        <v>379.35000610351602</v>
      </c>
      <c r="G202" s="75">
        <v>30.311101913452099</v>
      </c>
      <c r="H202" s="75">
        <v>123.486274719238</v>
      </c>
      <c r="I202" s="75">
        <v>168.90499877929699</v>
      </c>
      <c r="J202" s="75">
        <v>123.49836730957</v>
      </c>
      <c r="K202" s="75">
        <v>28.729333877563501</v>
      </c>
      <c r="L202" s="75">
        <v>279.75152587890602</v>
      </c>
      <c r="M202" s="75">
        <v>1210.71997070312</v>
      </c>
      <c r="N202" s="75">
        <v>89.492492675781193</v>
      </c>
      <c r="O202" s="75">
        <v>46.630001068115199</v>
      </c>
      <c r="P202" s="75">
        <v>1.5466669797897299</v>
      </c>
      <c r="Q202" s="75">
        <v>63.400001525878899</v>
      </c>
      <c r="R202" s="75">
        <v>27.8416862487793</v>
      </c>
      <c r="S202" s="75">
        <v>272.97085571289102</v>
      </c>
      <c r="T202" s="75">
        <v>74.429603576660199</v>
      </c>
      <c r="U202" s="75">
        <v>374.85998535156199</v>
      </c>
      <c r="V202" s="75">
        <v>167.19999694824199</v>
      </c>
      <c r="X202" cm="1">
        <f t="array" ref="X202">+SUMPRODUCT(C202:V202,TRANSPOSE('Final Portfolio'!$E$5:$E$24))</f>
        <v>189.45766662987913</v>
      </c>
    </row>
    <row r="203" spans="1:24">
      <c r="A203" s="75">
        <v>202</v>
      </c>
      <c r="B203" s="76">
        <v>43826</v>
      </c>
      <c r="C203" s="75">
        <v>70.4931640625</v>
      </c>
      <c r="D203" s="75">
        <v>152.89715576171901</v>
      </c>
      <c r="E203" s="75">
        <v>58.9842338562012</v>
      </c>
      <c r="F203" s="75">
        <v>378.79998779296898</v>
      </c>
      <c r="G203" s="75">
        <v>30.3459568023682</v>
      </c>
      <c r="H203" s="75">
        <v>123.93235778808599</v>
      </c>
      <c r="I203" s="75">
        <v>168.68760681152301</v>
      </c>
      <c r="J203" s="75">
        <v>123.85618591308599</v>
      </c>
      <c r="K203" s="75">
        <v>28.691999435424801</v>
      </c>
      <c r="L203" s="75">
        <v>278.47586059570301</v>
      </c>
      <c r="M203" s="75">
        <v>1202.58996582031</v>
      </c>
      <c r="N203" s="75">
        <v>89.681793212890597</v>
      </c>
      <c r="O203" s="75">
        <v>46.180000305175803</v>
      </c>
      <c r="P203" s="75">
        <v>1.5766669511795</v>
      </c>
      <c r="Q203" s="75">
        <v>63.650001525878899</v>
      </c>
      <c r="R203" s="75">
        <v>27.7370910644531</v>
      </c>
      <c r="S203" s="75">
        <v>271.47555541992199</v>
      </c>
      <c r="T203" s="75">
        <v>73.907623291015597</v>
      </c>
      <c r="U203" s="75">
        <v>373.32000732421898</v>
      </c>
      <c r="V203" s="75">
        <v>167.44999694824199</v>
      </c>
      <c r="X203" cm="1">
        <f t="array" ref="X203">+SUMPRODUCT(C203:V203,TRANSPOSE('Final Portfolio'!$E$5:$E$24))</f>
        <v>188.72470971024126</v>
      </c>
    </row>
    <row r="204" spans="1:24">
      <c r="A204" s="75">
        <v>203</v>
      </c>
      <c r="B204" s="76">
        <v>43829</v>
      </c>
      <c r="C204" s="75">
        <v>70.911544799804702</v>
      </c>
      <c r="D204" s="75">
        <v>151.57939147949199</v>
      </c>
      <c r="E204" s="75">
        <v>57.8512153625488</v>
      </c>
      <c r="F204" s="75">
        <v>374.42001342773398</v>
      </c>
      <c r="G204" s="75">
        <v>31.1388053894043</v>
      </c>
      <c r="H204" s="75">
        <v>123.597793579102</v>
      </c>
      <c r="I204" s="75">
        <v>168.54588317871099</v>
      </c>
      <c r="J204" s="75">
        <v>123.649032592773</v>
      </c>
      <c r="K204" s="75">
        <v>27.6466674804688</v>
      </c>
      <c r="L204" s="75">
        <v>275.77496337890602</v>
      </c>
      <c r="M204" s="75">
        <v>1183.25</v>
      </c>
      <c r="N204" s="75">
        <v>89.823768615722699</v>
      </c>
      <c r="O204" s="75">
        <v>45.5200004577637</v>
      </c>
      <c r="P204" s="75">
        <v>1.61666703224182</v>
      </c>
      <c r="Q204" s="75">
        <v>63.040000915527301</v>
      </c>
      <c r="R204" s="75">
        <v>27.622987747192401</v>
      </c>
      <c r="S204" s="75">
        <v>272.42633056640602</v>
      </c>
      <c r="T204" s="75">
        <v>73.344200134277301</v>
      </c>
      <c r="U204" s="75">
        <v>373.70001220703102</v>
      </c>
      <c r="V204" s="75">
        <v>168.86000061035199</v>
      </c>
      <c r="X204" cm="1">
        <f t="array" ref="X204">+SUMPRODUCT(C204:V204,TRANSPOSE('Final Portfolio'!$E$5:$E$24))</f>
        <v>186.97115826615925</v>
      </c>
    </row>
    <row r="205" spans="1:24">
      <c r="A205" s="75">
        <v>204</v>
      </c>
      <c r="B205" s="76">
        <v>43830</v>
      </c>
      <c r="C205" s="75">
        <v>71.429664611816406</v>
      </c>
      <c r="D205" s="75">
        <v>151.68522644043</v>
      </c>
      <c r="E205" s="75">
        <v>58.593276977539098</v>
      </c>
      <c r="F205" s="75">
        <v>374.67999267578102</v>
      </c>
      <c r="G205" s="75">
        <v>31.095235824585</v>
      </c>
      <c r="H205" s="75">
        <v>124.48991394043</v>
      </c>
      <c r="I205" s="75">
        <v>168.35691833496099</v>
      </c>
      <c r="J205" s="75">
        <v>123.771453857422</v>
      </c>
      <c r="K205" s="75">
        <v>27.888666152954102</v>
      </c>
      <c r="L205" s="75">
        <v>278.02719116210898</v>
      </c>
      <c r="M205" s="75">
        <v>1191.31005859375</v>
      </c>
      <c r="N205" s="75">
        <v>90.136116027832003</v>
      </c>
      <c r="O205" s="75">
        <v>45.860000610351598</v>
      </c>
      <c r="P205" s="75">
        <v>1.6100000143051101</v>
      </c>
      <c r="Q205" s="75">
        <v>62.869998931884801</v>
      </c>
      <c r="R205" s="75">
        <v>27.7370910644531</v>
      </c>
      <c r="S205" s="75">
        <v>271.30017089843801</v>
      </c>
      <c r="T205" s="75">
        <v>73.360778808593807</v>
      </c>
      <c r="U205" s="75">
        <v>375.48001098632801</v>
      </c>
      <c r="V205" s="75">
        <v>168.86000061035199</v>
      </c>
      <c r="X205" cm="1">
        <f t="array" ref="X205">+SUMPRODUCT(C205:V205,TRANSPOSE('Final Portfolio'!$E$5:$E$24))</f>
        <v>187.66333411559509</v>
      </c>
    </row>
    <row r="206" spans="1:24">
      <c r="A206" s="75">
        <v>205</v>
      </c>
      <c r="B206" s="76">
        <v>43832</v>
      </c>
      <c r="C206" s="75">
        <v>73.059425354003906</v>
      </c>
      <c r="D206" s="75">
        <v>154.49382019043</v>
      </c>
      <c r="E206" s="75">
        <v>59.741249084472699</v>
      </c>
      <c r="F206" s="75">
        <v>382.92001342773398</v>
      </c>
      <c r="G206" s="75">
        <v>30.9645481109619</v>
      </c>
      <c r="H206" s="75">
        <v>125.96584320068401</v>
      </c>
      <c r="I206" s="75">
        <v>172.51452636718801</v>
      </c>
      <c r="J206" s="75">
        <v>124.50601196289099</v>
      </c>
      <c r="K206" s="75">
        <v>28.6840000152588</v>
      </c>
      <c r="L206" s="75">
        <v>283.63137817382801</v>
      </c>
      <c r="M206" s="75">
        <v>1189.73999023438</v>
      </c>
      <c r="N206" s="75">
        <v>90.401145935058594</v>
      </c>
      <c r="O206" s="75">
        <v>49.099998474121101</v>
      </c>
      <c r="P206" s="75">
        <v>1.5833330154418901</v>
      </c>
      <c r="Q206" s="75">
        <v>61.880001068115199</v>
      </c>
      <c r="R206" s="75">
        <v>27.927268981933601</v>
      </c>
      <c r="S206" s="75">
        <v>269.05715942382801</v>
      </c>
      <c r="T206" s="75">
        <v>74.197624206542997</v>
      </c>
      <c r="U206" s="75">
        <v>373.35000610351602</v>
      </c>
      <c r="V206" s="75">
        <v>172.169998168945</v>
      </c>
      <c r="X206" cm="1">
        <f t="array" ref="X206">+SUMPRODUCT(C206:V206,TRANSPOSE('Final Portfolio'!$E$5:$E$24))</f>
        <v>188.24845698639797</v>
      </c>
    </row>
    <row r="207" spans="1:24">
      <c r="A207" s="75">
        <v>206</v>
      </c>
      <c r="B207" s="76">
        <v>43833</v>
      </c>
      <c r="C207" s="75">
        <v>72.349136352539105</v>
      </c>
      <c r="D207" s="75">
        <v>152.57012939453099</v>
      </c>
      <c r="E207" s="75">
        <v>58.785026550292997</v>
      </c>
      <c r="F207" s="75">
        <v>381.92001342773398</v>
      </c>
      <c r="G207" s="75">
        <v>30.7031650543213</v>
      </c>
      <c r="H207" s="75">
        <v>124.463661193848</v>
      </c>
      <c r="I207" s="75">
        <v>169.21676635742199</v>
      </c>
      <c r="J207" s="75">
        <v>124.091659545898</v>
      </c>
      <c r="K207" s="75">
        <v>29.534000396728501</v>
      </c>
      <c r="L207" s="75">
        <v>276.417236328125</v>
      </c>
      <c r="M207" s="75">
        <v>1187.97998046875</v>
      </c>
      <c r="N207" s="75">
        <v>90.211845397949205</v>
      </c>
      <c r="O207" s="75">
        <v>48.599998474121101</v>
      </c>
      <c r="P207" s="75">
        <v>1.54999995231628</v>
      </c>
      <c r="Q207" s="75">
        <v>61.159999847412102</v>
      </c>
      <c r="R207" s="75">
        <v>27.59446144104</v>
      </c>
      <c r="S207" s="75">
        <v>269.27871704101602</v>
      </c>
      <c r="T207" s="75">
        <v>73.493347167968807</v>
      </c>
      <c r="U207" s="75">
        <v>369.16000366210898</v>
      </c>
      <c r="V207" s="75">
        <v>173.46000671386699</v>
      </c>
      <c r="X207" cm="1">
        <f t="array" ref="X207">+SUMPRODUCT(C207:V207,TRANSPOSE('Final Portfolio'!$E$5:$E$24))</f>
        <v>187.59227911620039</v>
      </c>
    </row>
    <row r="208" spans="1:24">
      <c r="A208" s="75">
        <v>207</v>
      </c>
      <c r="B208" s="76">
        <v>43836</v>
      </c>
      <c r="C208" s="75">
        <v>72.925628662109403</v>
      </c>
      <c r="D208" s="75">
        <v>152.96444702148401</v>
      </c>
      <c r="E208" s="75">
        <v>59.031551361083999</v>
      </c>
      <c r="F208" s="75">
        <v>384</v>
      </c>
      <c r="G208" s="75">
        <v>31.0081176757812</v>
      </c>
      <c r="H208" s="75">
        <v>123.47971343994099</v>
      </c>
      <c r="I208" s="75">
        <v>165.40875244140599</v>
      </c>
      <c r="J208" s="75">
        <v>124.553108215332</v>
      </c>
      <c r="K208" s="75">
        <v>30.102666854858398</v>
      </c>
      <c r="L208" s="75">
        <v>276.003662109375</v>
      </c>
      <c r="M208" s="75">
        <v>1165.7099609375</v>
      </c>
      <c r="N208" s="75">
        <v>90.628311157226605</v>
      </c>
      <c r="O208" s="75">
        <v>48.389999389648402</v>
      </c>
      <c r="P208" s="75">
        <v>1.5066670179367101</v>
      </c>
      <c r="Q208" s="75">
        <v>63.029998779296903</v>
      </c>
      <c r="R208" s="75">
        <v>27.622987747192401</v>
      </c>
      <c r="S208" s="75">
        <v>269.35250854492199</v>
      </c>
      <c r="T208" s="75">
        <v>74.073356628417997</v>
      </c>
      <c r="U208" s="75">
        <v>371.739990234375</v>
      </c>
      <c r="V208" s="75">
        <v>174.5</v>
      </c>
      <c r="X208" cm="1">
        <f t="array" ref="X208">+SUMPRODUCT(C208:V208,TRANSPOSE('Final Portfolio'!$E$5:$E$24))</f>
        <v>186.38660972057568</v>
      </c>
    </row>
    <row r="209" spans="1:24">
      <c r="A209" s="75">
        <v>208</v>
      </c>
      <c r="B209" s="76">
        <v>43837</v>
      </c>
      <c r="C209" s="75">
        <v>72.582656860351605</v>
      </c>
      <c r="D209" s="75">
        <v>151.56982421875</v>
      </c>
      <c r="E209" s="75">
        <v>59.7462158203125</v>
      </c>
      <c r="F209" s="75">
        <v>388.489990234375</v>
      </c>
      <c r="G209" s="75">
        <v>30.877420425415</v>
      </c>
      <c r="H209" s="75">
        <v>123.833946228027</v>
      </c>
      <c r="I209" s="75">
        <v>166.72216796875</v>
      </c>
      <c r="J209" s="75">
        <v>124.78850555419901</v>
      </c>
      <c r="K209" s="75">
        <v>31.270666122436499</v>
      </c>
      <c r="L209" s="75">
        <v>275.05358886718801</v>
      </c>
      <c r="M209" s="75">
        <v>1145.38000488281</v>
      </c>
      <c r="N209" s="75">
        <v>89.653404235839801</v>
      </c>
      <c r="O209" s="75">
        <v>48.25</v>
      </c>
      <c r="P209" s="75">
        <v>1.41999995708466</v>
      </c>
      <c r="Q209" s="75">
        <v>63.029998779296903</v>
      </c>
      <c r="R209" s="75">
        <v>27.642004013061499</v>
      </c>
      <c r="S209" s="75">
        <v>268.927978515625</v>
      </c>
      <c r="T209" s="75">
        <v>73.650779724121094</v>
      </c>
      <c r="U209" s="75">
        <v>373.13000488281199</v>
      </c>
      <c r="V209" s="75">
        <v>173.14999389648401</v>
      </c>
      <c r="X209" cm="1">
        <f t="array" ref="X209">+SUMPRODUCT(C209:V209,TRANSPOSE('Final Portfolio'!$E$5:$E$24))</f>
        <v>185.32432471953467</v>
      </c>
    </row>
    <row r="210" spans="1:24">
      <c r="A210" s="75">
        <v>209</v>
      </c>
      <c r="B210" s="76">
        <v>43838</v>
      </c>
      <c r="C210" s="75">
        <v>73.750259399414105</v>
      </c>
      <c r="D210" s="75">
        <v>153.98406982421901</v>
      </c>
      <c r="E210" s="75">
        <v>59.858283996582003</v>
      </c>
      <c r="F210" s="75">
        <v>391.32998657226602</v>
      </c>
      <c r="G210" s="75">
        <v>31.461166381835898</v>
      </c>
      <c r="H210" s="75">
        <v>124.417755126953</v>
      </c>
      <c r="I210" s="75">
        <v>166.93951416015599</v>
      </c>
      <c r="J210" s="75">
        <v>125.91860198974599</v>
      </c>
      <c r="K210" s="75">
        <v>32.809333801269503</v>
      </c>
      <c r="L210" s="75">
        <v>271.62240600585898</v>
      </c>
      <c r="M210" s="75">
        <v>1147.48999023438</v>
      </c>
      <c r="N210" s="75">
        <v>89.776428222656193</v>
      </c>
      <c r="O210" s="75">
        <v>47.830001831054702</v>
      </c>
      <c r="P210" s="75">
        <v>1.4633330106735201</v>
      </c>
      <c r="Q210" s="75">
        <v>64.370002746582003</v>
      </c>
      <c r="R210" s="75">
        <v>28.203020095825199</v>
      </c>
      <c r="S210" s="75">
        <v>272.01089477539102</v>
      </c>
      <c r="T210" s="75">
        <v>74.172760009765597</v>
      </c>
      <c r="U210" s="75">
        <v>382.42001342773398</v>
      </c>
      <c r="V210" s="75">
        <v>168.830001831055</v>
      </c>
      <c r="X210" cm="1">
        <f t="array" ref="X210">+SUMPRODUCT(C210:V210,TRANSPOSE('Final Portfolio'!$E$5:$E$24))</f>
        <v>186.49031290348375</v>
      </c>
    </row>
    <row r="211" spans="1:24">
      <c r="A211" s="75">
        <v>210</v>
      </c>
      <c r="B211" s="76">
        <v>43839</v>
      </c>
      <c r="C211" s="75">
        <v>75.316757202148395</v>
      </c>
      <c r="D211" s="75">
        <v>155.90774536132801</v>
      </c>
      <c r="E211" s="75">
        <v>60.515678405761697</v>
      </c>
      <c r="F211" s="75">
        <v>401.510009765625</v>
      </c>
      <c r="G211" s="75">
        <v>31.731250762939499</v>
      </c>
      <c r="H211" s="75">
        <v>127.271209716797</v>
      </c>
      <c r="I211" s="75">
        <v>165.82450866699199</v>
      </c>
      <c r="J211" s="75">
        <v>127.999801635742</v>
      </c>
      <c r="K211" s="75">
        <v>32.089332580566399</v>
      </c>
      <c r="L211" s="75">
        <v>269.44052124023398</v>
      </c>
      <c r="M211" s="75">
        <v>1145.39001464844</v>
      </c>
      <c r="N211" s="75">
        <v>90.656684875488295</v>
      </c>
      <c r="O211" s="75">
        <v>48.970001220703097</v>
      </c>
      <c r="P211" s="75">
        <v>1.56333303451538</v>
      </c>
      <c r="Q211" s="75">
        <v>64.160003662109403</v>
      </c>
      <c r="R211" s="75">
        <v>28.469264984130898</v>
      </c>
      <c r="S211" s="75">
        <v>276.37689208984398</v>
      </c>
      <c r="T211" s="75">
        <v>74.744461059570298</v>
      </c>
      <c r="U211" s="75">
        <v>383.47000122070301</v>
      </c>
      <c r="V211" s="75">
        <v>169.28999328613301</v>
      </c>
      <c r="X211" cm="1">
        <f t="array" ref="X211">+SUMPRODUCT(C211:V211,TRANSPOSE('Final Portfolio'!$E$5:$E$24))</f>
        <v>187.88704580254674</v>
      </c>
    </row>
    <row r="212" spans="1:24">
      <c r="A212" s="75">
        <v>211</v>
      </c>
      <c r="B212" s="76">
        <v>43840</v>
      </c>
      <c r="C212" s="75">
        <v>75.487022399902301</v>
      </c>
      <c r="D212" s="75">
        <v>155.18634033203099</v>
      </c>
      <c r="E212" s="75">
        <v>60.839393615722699</v>
      </c>
      <c r="F212" s="75">
        <v>404.010009765625</v>
      </c>
      <c r="G212" s="75">
        <v>31.548292160034201</v>
      </c>
      <c r="H212" s="75">
        <v>129.20632934570301</v>
      </c>
      <c r="I212" s="75">
        <v>163.48106384277301</v>
      </c>
      <c r="J212" s="75">
        <v>129.95863342285199</v>
      </c>
      <c r="K212" s="75">
        <v>31.876667022705099</v>
      </c>
      <c r="L212" s="75">
        <v>263.24694824218801</v>
      </c>
      <c r="M212" s="75">
        <v>1132.21997070312</v>
      </c>
      <c r="N212" s="75">
        <v>90.334877014160199</v>
      </c>
      <c r="O212" s="75">
        <v>48.169998168945298</v>
      </c>
      <c r="P212" s="75">
        <v>1.53999996185303</v>
      </c>
      <c r="Q212" s="75">
        <v>64.480003356933594</v>
      </c>
      <c r="R212" s="75">
        <v>28.507303237915</v>
      </c>
      <c r="S212" s="75">
        <v>274.36462402343801</v>
      </c>
      <c r="T212" s="75">
        <v>73.7916259765625</v>
      </c>
      <c r="U212" s="75">
        <v>381.41000366210898</v>
      </c>
      <c r="V212" s="75">
        <v>165.02999877929699</v>
      </c>
      <c r="X212" cm="1">
        <f t="array" ref="X212">+SUMPRODUCT(C212:V212,TRANSPOSE('Final Portfolio'!$E$5:$E$24))</f>
        <v>187.13600051551211</v>
      </c>
    </row>
    <row r="213" spans="1:24">
      <c r="A213" s="75">
        <v>212</v>
      </c>
      <c r="B213" s="76">
        <v>43843</v>
      </c>
      <c r="C213" s="75">
        <v>77.099754333496094</v>
      </c>
      <c r="D213" s="75">
        <v>157.05241394043</v>
      </c>
      <c r="E213" s="75">
        <v>62.746856689453097</v>
      </c>
      <c r="F213" s="75">
        <v>408.92001342773398</v>
      </c>
      <c r="G213" s="75">
        <v>31.644130706787099</v>
      </c>
      <c r="H213" s="75">
        <v>131.59407043457</v>
      </c>
      <c r="I213" s="75">
        <v>165.455978393555</v>
      </c>
      <c r="J213" s="75">
        <v>130.84384155273401</v>
      </c>
      <c r="K213" s="75">
        <v>34.990665435791001</v>
      </c>
      <c r="L213" s="75">
        <v>264.97134399414102</v>
      </c>
      <c r="M213" s="75">
        <v>1128.36999511719</v>
      </c>
      <c r="N213" s="75">
        <v>90.268630981445298</v>
      </c>
      <c r="O213" s="75">
        <v>48.75</v>
      </c>
      <c r="P213" s="75">
        <v>1.60333299636841</v>
      </c>
      <c r="Q213" s="75">
        <v>63.400001525878899</v>
      </c>
      <c r="R213" s="75">
        <v>28.526321411132798</v>
      </c>
      <c r="S213" s="75">
        <v>276.792236328125</v>
      </c>
      <c r="T213" s="75">
        <v>73.344200134277301</v>
      </c>
      <c r="U213" s="75">
        <v>378.92999267578102</v>
      </c>
      <c r="V213" s="75">
        <v>167.78999328613301</v>
      </c>
      <c r="X213" cm="1">
        <f t="array" ref="X213">+SUMPRODUCT(C213:V213,TRANSPOSE('Final Portfolio'!$E$5:$E$24))</f>
        <v>188.10927636585572</v>
      </c>
    </row>
    <row r="214" spans="1:24">
      <c r="A214" s="75">
        <v>213</v>
      </c>
      <c r="B214" s="76">
        <v>43844</v>
      </c>
      <c r="C214" s="75">
        <v>76.058654785156193</v>
      </c>
      <c r="D214" s="75">
        <v>155.94624328613301</v>
      </c>
      <c r="E214" s="75">
        <v>61.5764770507812</v>
      </c>
      <c r="F214" s="75">
        <v>402.76998901367199</v>
      </c>
      <c r="G214" s="75">
        <v>31.365333557128899</v>
      </c>
      <c r="H214" s="75">
        <v>133.81781005859401</v>
      </c>
      <c r="I214" s="75">
        <v>167.70487976074199</v>
      </c>
      <c r="J214" s="75">
        <v>132.45420837402301</v>
      </c>
      <c r="K214" s="75">
        <v>35.861331939697301</v>
      </c>
      <c r="L214" s="75">
        <v>271.12979125976602</v>
      </c>
      <c r="M214" s="75">
        <v>1136.59997558594</v>
      </c>
      <c r="N214" s="75">
        <v>90.003616333007798</v>
      </c>
      <c r="O214" s="75">
        <v>48.209999084472699</v>
      </c>
      <c r="P214" s="75">
        <v>1.60333299636841</v>
      </c>
      <c r="Q214" s="75">
        <v>63.169998168945298</v>
      </c>
      <c r="R214" s="75">
        <v>27.851198196411101</v>
      </c>
      <c r="S214" s="75">
        <v>276.68148803710898</v>
      </c>
      <c r="T214" s="75">
        <v>74.066398620605497</v>
      </c>
      <c r="U214" s="75">
        <v>387.61999511718801</v>
      </c>
      <c r="V214" s="75">
        <v>168.49000549316401</v>
      </c>
      <c r="X214" cm="1">
        <f t="array" ref="X214">+SUMPRODUCT(C214:V214,TRANSPOSE('Final Portfolio'!$E$5:$E$24))</f>
        <v>188.78006741894353</v>
      </c>
    </row>
    <row r="215" spans="1:24">
      <c r="A215" s="75">
        <v>214</v>
      </c>
      <c r="B215" s="76">
        <v>43845</v>
      </c>
      <c r="C215" s="75">
        <v>75.732696533203097</v>
      </c>
      <c r="D215" s="75">
        <v>156.95617675781199</v>
      </c>
      <c r="E215" s="75">
        <v>61.150665283203097</v>
      </c>
      <c r="F215" s="75">
        <v>403.86999511718801</v>
      </c>
      <c r="G215" s="75">
        <v>31.208494186401399</v>
      </c>
      <c r="H215" s="75">
        <v>135.175704956055</v>
      </c>
      <c r="I215" s="75">
        <v>168.120681762695</v>
      </c>
      <c r="J215" s="75">
        <v>132.88740539550801</v>
      </c>
      <c r="K215" s="75">
        <v>34.566665649414098</v>
      </c>
      <c r="L215" s="75">
        <v>266.69564819335898</v>
      </c>
      <c r="M215" s="75">
        <v>1134.2900390625</v>
      </c>
      <c r="N215" s="75">
        <v>90.685096740722699</v>
      </c>
      <c r="O215" s="75">
        <v>48.549999237060497</v>
      </c>
      <c r="P215" s="75">
        <v>1.6100000143051101</v>
      </c>
      <c r="Q215" s="75">
        <v>64.519996643066406</v>
      </c>
      <c r="R215" s="75">
        <v>28.079408645629901</v>
      </c>
      <c r="S215" s="75">
        <v>277.66915893554699</v>
      </c>
      <c r="T215" s="75">
        <v>74.95654296875</v>
      </c>
      <c r="U215" s="75">
        <v>390.75</v>
      </c>
      <c r="V215" s="75">
        <v>168.82000732421901</v>
      </c>
      <c r="X215" cm="1">
        <f t="array" ref="X215">+SUMPRODUCT(C215:V215,TRANSPOSE('Final Portfolio'!$E$5:$E$24))</f>
        <v>188.9552141292148</v>
      </c>
    </row>
    <row r="216" spans="1:24">
      <c r="A216" s="75">
        <v>215</v>
      </c>
      <c r="B216" s="76">
        <v>43846</v>
      </c>
      <c r="C216" s="75">
        <v>76.681373596191406</v>
      </c>
      <c r="D216" s="75">
        <v>159.83218383789099</v>
      </c>
      <c r="E216" s="75">
        <v>61.987350463867202</v>
      </c>
      <c r="F216" s="75">
        <v>407.83999633789102</v>
      </c>
      <c r="G216" s="75">
        <v>32.088470458984403</v>
      </c>
      <c r="H216" s="75">
        <v>137.09107971191401</v>
      </c>
      <c r="I216" s="75">
        <v>170.94599914550801</v>
      </c>
      <c r="J216" s="75">
        <v>133.18873596191401</v>
      </c>
      <c r="K216" s="75">
        <v>34.232666015625</v>
      </c>
      <c r="L216" s="75">
        <v>270.13558959960898</v>
      </c>
      <c r="M216" s="75">
        <v>1142.11999511719</v>
      </c>
      <c r="N216" s="75">
        <v>90.912254333496094</v>
      </c>
      <c r="O216" s="75">
        <v>49.7700004577637</v>
      </c>
      <c r="P216" s="75">
        <v>1.68333303928375</v>
      </c>
      <c r="Q216" s="75">
        <v>65.129997253417997</v>
      </c>
      <c r="R216" s="75">
        <v>29.011268615722699</v>
      </c>
      <c r="S216" s="75">
        <v>279.70904541015602</v>
      </c>
      <c r="T216" s="75">
        <v>74.95654296875</v>
      </c>
      <c r="U216" s="75">
        <v>385.57000732421898</v>
      </c>
      <c r="V216" s="75">
        <v>172.66000366210901</v>
      </c>
      <c r="X216" cm="1">
        <f t="array" ref="X216">+SUMPRODUCT(C216:V216,TRANSPOSE('Final Portfolio'!$E$5:$E$24))</f>
        <v>190.46808435034077</v>
      </c>
    </row>
    <row r="217" spans="1:24">
      <c r="A217" s="75">
        <v>216</v>
      </c>
      <c r="B217" s="76">
        <v>43847</v>
      </c>
      <c r="C217" s="75">
        <v>77.530303955078097</v>
      </c>
      <c r="D217" s="75">
        <v>160.72671508789099</v>
      </c>
      <c r="E217" s="75">
        <v>62.074512481689503</v>
      </c>
      <c r="F217" s="75">
        <v>404.97000122070301</v>
      </c>
      <c r="G217" s="75">
        <v>32.480537414550803</v>
      </c>
      <c r="H217" s="75">
        <v>136.73033142089801</v>
      </c>
      <c r="I217" s="75">
        <v>168.88606262207</v>
      </c>
      <c r="J217" s="75">
        <v>131.44656372070301</v>
      </c>
      <c r="K217" s="75">
        <v>34.033332824707003</v>
      </c>
      <c r="L217" s="75">
        <v>271.66638183593801</v>
      </c>
      <c r="M217" s="75">
        <v>1154.57995605469</v>
      </c>
      <c r="N217" s="75">
        <v>91.290870666503906</v>
      </c>
      <c r="O217" s="75">
        <v>50.930000305175803</v>
      </c>
      <c r="P217" s="75">
        <v>1.7466670274734499</v>
      </c>
      <c r="Q217" s="75">
        <v>64.540000915527301</v>
      </c>
      <c r="R217" s="75">
        <v>29.667371749877901</v>
      </c>
      <c r="S217" s="75">
        <v>281.23208618164102</v>
      </c>
      <c r="T217" s="75">
        <v>73.898445129394503</v>
      </c>
      <c r="U217" s="75">
        <v>385.94000244140602</v>
      </c>
      <c r="V217" s="75">
        <v>173.52000427246099</v>
      </c>
      <c r="X217" cm="1">
        <f t="array" ref="X217">+SUMPRODUCT(C217:V217,TRANSPOSE('Final Portfolio'!$E$5:$E$24))</f>
        <v>191.14856369893468</v>
      </c>
    </row>
    <row r="218" spans="1:24">
      <c r="A218" s="75">
        <v>217</v>
      </c>
      <c r="B218" s="76">
        <v>43851</v>
      </c>
      <c r="C218" s="75">
        <v>77.004890441894503</v>
      </c>
      <c r="D218" s="75">
        <v>160.14956665039099</v>
      </c>
      <c r="E218" s="75">
        <v>61.740829467773402</v>
      </c>
      <c r="F218" s="75">
        <v>407.52999877929699</v>
      </c>
      <c r="G218" s="75">
        <v>32.166885375976598</v>
      </c>
      <c r="H218" s="75">
        <v>134.74932861328099</v>
      </c>
      <c r="I218" s="75">
        <v>168.96163940429699</v>
      </c>
      <c r="J218" s="75">
        <v>132.69905090332</v>
      </c>
      <c r="K218" s="75">
        <v>36.4799995422363</v>
      </c>
      <c r="L218" s="75">
        <v>271.03292846679699</v>
      </c>
      <c r="M218" s="75">
        <v>1155</v>
      </c>
      <c r="N218" s="75">
        <v>91.044776916503906</v>
      </c>
      <c r="O218" s="75">
        <v>51.049999237060497</v>
      </c>
      <c r="P218" s="75">
        <v>1.9133330583572401</v>
      </c>
      <c r="Q218" s="75">
        <v>65.489997863769503</v>
      </c>
      <c r="R218" s="75">
        <v>29.220458984375</v>
      </c>
      <c r="S218" s="75">
        <v>289.15170288085898</v>
      </c>
      <c r="T218" s="75">
        <v>73.890029907226605</v>
      </c>
      <c r="U218" s="75">
        <v>363.70999145507801</v>
      </c>
      <c r="V218" s="75">
        <v>174.99000549316401</v>
      </c>
      <c r="X218" cm="1">
        <f t="array" ref="X218">+SUMPRODUCT(C218:V218,TRANSPOSE('Final Portfolio'!$E$5:$E$24))</f>
        <v>192.03756411801442</v>
      </c>
    </row>
    <row r="219" spans="1:24">
      <c r="A219" s="75">
        <v>218</v>
      </c>
      <c r="B219" s="76">
        <v>43852</v>
      </c>
      <c r="C219" s="75">
        <v>77.279769897460895</v>
      </c>
      <c r="D219" s="75">
        <v>159.38009643554699</v>
      </c>
      <c r="E219" s="75">
        <v>62.2811889648438</v>
      </c>
      <c r="F219" s="75">
        <v>410.97000122070301</v>
      </c>
      <c r="G219" s="75">
        <v>32.733203887939503</v>
      </c>
      <c r="H219" s="75">
        <v>133.03067016601599</v>
      </c>
      <c r="I219" s="75">
        <v>170.20892333984401</v>
      </c>
      <c r="J219" s="75">
        <v>133.31117248535199</v>
      </c>
      <c r="K219" s="75">
        <v>37.970668792724602</v>
      </c>
      <c r="L219" s="75">
        <v>275.34390258789102</v>
      </c>
      <c r="M219" s="75">
        <v>1157.32995605469</v>
      </c>
      <c r="N219" s="75">
        <v>91.1204833984375</v>
      </c>
      <c r="O219" s="75">
        <v>51.430000305175803</v>
      </c>
      <c r="P219" s="75">
        <v>1.9233330488205</v>
      </c>
      <c r="Q219" s="75">
        <v>66.760002136230497</v>
      </c>
      <c r="R219" s="75">
        <v>29.9431266784668</v>
      </c>
      <c r="S219" s="75">
        <v>287.88720703125</v>
      </c>
      <c r="T219" s="75">
        <v>73.235038757324205</v>
      </c>
      <c r="U219" s="75">
        <v>359.14001464843801</v>
      </c>
      <c r="V219" s="75">
        <v>175.330001831055</v>
      </c>
      <c r="X219" cm="1">
        <f t="array" ref="X219">+SUMPRODUCT(C219:V219,TRANSPOSE('Final Portfolio'!$E$5:$E$24))</f>
        <v>192.51357447030597</v>
      </c>
    </row>
    <row r="220" spans="1:24">
      <c r="A220" s="75">
        <v>219</v>
      </c>
      <c r="B220" s="76">
        <v>43853</v>
      </c>
      <c r="C220" s="75">
        <v>77.651947021484403</v>
      </c>
      <c r="D220" s="75">
        <v>160.36120605468801</v>
      </c>
      <c r="E220" s="75">
        <v>62.965984344482401</v>
      </c>
      <c r="F220" s="75">
        <v>415.07998657226602</v>
      </c>
      <c r="G220" s="75">
        <v>33.020721435546903</v>
      </c>
      <c r="H220" s="75">
        <v>134.71647644043</v>
      </c>
      <c r="I220" s="75">
        <v>172.49565124511699</v>
      </c>
      <c r="J220" s="75">
        <v>132.98156738281199</v>
      </c>
      <c r="K220" s="75">
        <v>38.1466674804688</v>
      </c>
      <c r="L220" s="75">
        <v>281.22073364257801</v>
      </c>
      <c r="M220" s="75">
        <v>1166</v>
      </c>
      <c r="N220" s="75">
        <v>91.802001953125</v>
      </c>
      <c r="O220" s="75">
        <v>51.709999084472699</v>
      </c>
      <c r="P220" s="75">
        <v>2</v>
      </c>
      <c r="Q220" s="75">
        <v>68.019996643066406</v>
      </c>
      <c r="R220" s="75">
        <v>29.667371749877901</v>
      </c>
      <c r="S220" s="75">
        <v>288.80099487304699</v>
      </c>
      <c r="T220" s="75">
        <v>71.605911254882798</v>
      </c>
      <c r="U220" s="75">
        <v>356.60000610351602</v>
      </c>
      <c r="V220" s="75">
        <v>175.00999450683599</v>
      </c>
      <c r="X220" cm="1">
        <f t="array" ref="X220">+SUMPRODUCT(C220:V220,TRANSPOSE('Final Portfolio'!$E$5:$E$24))</f>
        <v>193.87002136917522</v>
      </c>
    </row>
    <row r="221" spans="1:24">
      <c r="A221" s="75">
        <v>220</v>
      </c>
      <c r="B221" s="76">
        <v>43854</v>
      </c>
      <c r="C221" s="75">
        <v>77.428153991699205</v>
      </c>
      <c r="D221" s="75">
        <v>158.74523925781199</v>
      </c>
      <c r="E221" s="75">
        <v>62.373325347900398</v>
      </c>
      <c r="F221" s="75">
        <v>409.29998779296898</v>
      </c>
      <c r="G221" s="75">
        <v>32.3237113952637</v>
      </c>
      <c r="H221" s="75">
        <v>134.12608337402301</v>
      </c>
      <c r="I221" s="75">
        <v>169.51914978027301</v>
      </c>
      <c r="J221" s="75">
        <v>130.96627807617199</v>
      </c>
      <c r="K221" s="75">
        <v>37.654666900634801</v>
      </c>
      <c r="L221" s="75">
        <v>285.0478515625</v>
      </c>
      <c r="M221" s="75">
        <v>1140.22998046875</v>
      </c>
      <c r="N221" s="75">
        <v>91.678939819335895</v>
      </c>
      <c r="O221" s="75">
        <v>50.349998474121101</v>
      </c>
      <c r="P221" s="75">
        <v>2.02333307266235</v>
      </c>
      <c r="Q221" s="75">
        <v>66.610000610351605</v>
      </c>
      <c r="R221" s="75">
        <v>29.182428359985401</v>
      </c>
      <c r="S221" s="75">
        <v>286.61337280273398</v>
      </c>
      <c r="T221" s="75">
        <v>70.153137207031193</v>
      </c>
      <c r="U221" s="75">
        <v>345.27999877929699</v>
      </c>
      <c r="V221" s="75">
        <v>177.66000366210901</v>
      </c>
      <c r="X221" cm="1">
        <f t="array" ref="X221">+SUMPRODUCT(C221:V221,TRANSPOSE('Final Portfolio'!$E$5:$E$24))</f>
        <v>190.83632149492286</v>
      </c>
    </row>
    <row r="222" spans="1:24">
      <c r="A222" s="75">
        <v>221</v>
      </c>
      <c r="B222" s="76">
        <v>43857</v>
      </c>
      <c r="C222" s="75">
        <v>75.1513671875</v>
      </c>
      <c r="D222" s="75">
        <v>156.09051513671901</v>
      </c>
      <c r="E222" s="75">
        <v>59.813449859619098</v>
      </c>
      <c r="F222" s="75">
        <v>403.75</v>
      </c>
      <c r="G222" s="75">
        <v>31.347898483276399</v>
      </c>
      <c r="H222" s="75">
        <v>131.64653015136699</v>
      </c>
      <c r="I222" s="75">
        <v>160.929763793945</v>
      </c>
      <c r="J222" s="75">
        <v>130.25051879882801</v>
      </c>
      <c r="K222" s="75">
        <v>37.201332092285199</v>
      </c>
      <c r="L222" s="75">
        <v>271.87750244140602</v>
      </c>
      <c r="M222" s="75">
        <v>1114.48999023438</v>
      </c>
      <c r="N222" s="75">
        <v>91.044776916503906</v>
      </c>
      <c r="O222" s="75">
        <v>49.259998321533203</v>
      </c>
      <c r="P222" s="75">
        <v>1.9900000095367401</v>
      </c>
      <c r="Q222" s="75">
        <v>63.419998168945298</v>
      </c>
      <c r="R222" s="75">
        <v>28.821092605590799</v>
      </c>
      <c r="S222" s="75">
        <v>285.63488769531199</v>
      </c>
      <c r="T222" s="75">
        <v>70.556236267089801</v>
      </c>
      <c r="U222" s="75">
        <v>339.42001342773398</v>
      </c>
      <c r="V222" s="75">
        <v>175.30000305175801</v>
      </c>
      <c r="X222" cm="1">
        <f t="array" ref="X222">+SUMPRODUCT(C222:V222,TRANSPOSE('Final Portfolio'!$E$5:$E$24))</f>
        <v>187.23847862197783</v>
      </c>
    </row>
    <row r="223" spans="1:24">
      <c r="A223" s="75">
        <v>222</v>
      </c>
      <c r="B223" s="76">
        <v>43858</v>
      </c>
      <c r="C223" s="75">
        <v>77.277328491210895</v>
      </c>
      <c r="D223" s="75">
        <v>159.14924621582</v>
      </c>
      <c r="E223" s="75">
        <v>61.748302459716797</v>
      </c>
      <c r="F223" s="75">
        <v>408.94000244140602</v>
      </c>
      <c r="G223" s="75">
        <v>31.8358058929443</v>
      </c>
      <c r="H223" s="75">
        <v>132.09915161132801</v>
      </c>
      <c r="I223" s="75">
        <v>166.24028015136699</v>
      </c>
      <c r="J223" s="75">
        <v>131.14520263671901</v>
      </c>
      <c r="K223" s="75">
        <v>37.793331146240199</v>
      </c>
      <c r="L223" s="75">
        <v>280.04190063476602</v>
      </c>
      <c r="M223" s="75">
        <v>1107.57995605469</v>
      </c>
      <c r="N223" s="75">
        <v>93.108169555664105</v>
      </c>
      <c r="O223" s="75">
        <v>50.529998779296903</v>
      </c>
      <c r="P223" s="75">
        <v>1.9166669845581099</v>
      </c>
      <c r="Q223" s="75">
        <v>65.25</v>
      </c>
      <c r="R223" s="75">
        <v>28.935197830200199</v>
      </c>
      <c r="S223" s="75">
        <v>286.92721557617199</v>
      </c>
      <c r="T223" s="75">
        <v>70.346282958984403</v>
      </c>
      <c r="U223" s="75">
        <v>344.07998657226602</v>
      </c>
      <c r="V223" s="75">
        <v>175.05000305175801</v>
      </c>
      <c r="X223" cm="1">
        <f t="array" ref="X223">+SUMPRODUCT(C223:V223,TRANSPOSE('Final Portfolio'!$E$5:$E$24))</f>
        <v>188.01953838189763</v>
      </c>
    </row>
    <row r="224" spans="1:24">
      <c r="A224" s="75">
        <v>223</v>
      </c>
      <c r="B224" s="76">
        <v>43859</v>
      </c>
      <c r="C224" s="75">
        <v>78.894935607910199</v>
      </c>
      <c r="D224" s="75">
        <v>161.63082885742199</v>
      </c>
      <c r="E224" s="75">
        <v>61.143199920654297</v>
      </c>
      <c r="F224" s="75">
        <v>409.35000610351602</v>
      </c>
      <c r="G224" s="75">
        <v>32.2453002929688</v>
      </c>
      <c r="H224" s="75">
        <v>133.109375</v>
      </c>
      <c r="I224" s="75">
        <v>162.26214599609401</v>
      </c>
      <c r="J224" s="75">
        <v>131.76675415039099</v>
      </c>
      <c r="K224" s="75">
        <v>38.732666015625</v>
      </c>
      <c r="L224" s="75">
        <v>279.33807373046898</v>
      </c>
      <c r="M224" s="75">
        <v>1096.51000976562</v>
      </c>
      <c r="N224" s="75">
        <v>93.534088134765597</v>
      </c>
      <c r="O224" s="75">
        <v>47.509998321533203</v>
      </c>
      <c r="P224" s="75">
        <v>1.8633329868316699</v>
      </c>
      <c r="Q224" s="75">
        <v>65.199996948242202</v>
      </c>
      <c r="R224" s="75">
        <v>29.496219635009801</v>
      </c>
      <c r="S224" s="75">
        <v>285.75500488281199</v>
      </c>
      <c r="T224" s="75">
        <v>69.867622375488295</v>
      </c>
      <c r="U224" s="75">
        <v>339.25</v>
      </c>
      <c r="V224" s="75">
        <v>176.60000610351599</v>
      </c>
      <c r="X224" cm="1">
        <f t="array" ref="X224">+SUMPRODUCT(C224:V224,TRANSPOSE('Final Portfolio'!$E$5:$E$24))</f>
        <v>187.28777292127566</v>
      </c>
    </row>
    <row r="225" spans="1:24">
      <c r="A225" s="75">
        <v>224</v>
      </c>
      <c r="B225" s="76">
        <v>43860</v>
      </c>
      <c r="C225" s="75">
        <v>78.780609130859403</v>
      </c>
      <c r="D225" s="75">
        <v>166.19003295898401</v>
      </c>
      <c r="E225" s="75">
        <v>61.210433959960902</v>
      </c>
      <c r="F225" s="75">
        <v>409.89001464843801</v>
      </c>
      <c r="G225" s="75">
        <v>31.844516754150401</v>
      </c>
      <c r="H225" s="75">
        <v>133.56199645996099</v>
      </c>
      <c r="I225" s="75">
        <v>163.39604187011699</v>
      </c>
      <c r="J225" s="75">
        <v>134.35650634765599</v>
      </c>
      <c r="K225" s="75">
        <v>42.720668792724602</v>
      </c>
      <c r="L225" s="75">
        <v>277.30578613281199</v>
      </c>
      <c r="M225" s="75">
        <v>1086.57995605469</v>
      </c>
      <c r="N225" s="75">
        <v>94.840278625488295</v>
      </c>
      <c r="O225" s="75">
        <v>48.779998779296903</v>
      </c>
      <c r="P225" s="75">
        <v>1.85666704177856</v>
      </c>
      <c r="Q225" s="75">
        <v>63.5200004577637</v>
      </c>
      <c r="R225" s="75">
        <v>28.8971652984619</v>
      </c>
      <c r="S225" s="75">
        <v>285.65338134765602</v>
      </c>
      <c r="T225" s="75">
        <v>68.675178527832003</v>
      </c>
      <c r="U225" s="75">
        <v>336.17999267578102</v>
      </c>
      <c r="V225" s="75">
        <v>177.38000488281199</v>
      </c>
      <c r="X225" cm="1">
        <f t="array" ref="X225">+SUMPRODUCT(C225:V225,TRANSPOSE('Final Portfolio'!$E$5:$E$24))</f>
        <v>187.03640422021644</v>
      </c>
    </row>
    <row r="226" spans="1:24">
      <c r="A226" s="75">
        <v>225</v>
      </c>
      <c r="B226" s="76">
        <v>43861</v>
      </c>
      <c r="C226" s="75">
        <v>75.287574768066406</v>
      </c>
      <c r="D226" s="75">
        <v>163.73728942871099</v>
      </c>
      <c r="E226" s="75">
        <v>58.874668121337898</v>
      </c>
      <c r="F226" s="75">
        <v>402.38000488281199</v>
      </c>
      <c r="G226" s="75">
        <v>31.417608261108398</v>
      </c>
      <c r="H226" s="75">
        <v>128.72088623046901</v>
      </c>
      <c r="I226" s="75">
        <v>156.61149597168</v>
      </c>
      <c r="J226" s="75">
        <v>131.50303649902301</v>
      </c>
      <c r="K226" s="75">
        <v>43.371334075927699</v>
      </c>
      <c r="L226" s="75">
        <v>268.47283935546898</v>
      </c>
      <c r="M226" s="75">
        <v>1057.9599609375</v>
      </c>
      <c r="N226" s="75">
        <v>97.083503723144503</v>
      </c>
      <c r="O226" s="75">
        <v>47</v>
      </c>
      <c r="P226" s="75">
        <v>1.79999995231628</v>
      </c>
      <c r="Q226" s="75">
        <v>62.810001373291001</v>
      </c>
      <c r="R226" s="75">
        <v>30.332984924316399</v>
      </c>
      <c r="S226" s="75">
        <v>282.00741577148398</v>
      </c>
      <c r="T226" s="75">
        <v>68.036956787109403</v>
      </c>
      <c r="U226" s="75">
        <v>337.94000244140602</v>
      </c>
      <c r="V226" s="75">
        <v>190.91000366210901</v>
      </c>
      <c r="X226" cm="1">
        <f t="array" ref="X226">+SUMPRODUCT(C226:V226,TRANSPOSE('Final Portfolio'!$E$5:$E$24))</f>
        <v>183.13843807721756</v>
      </c>
    </row>
    <row r="227" spans="1:24">
      <c r="A227" s="75">
        <v>226</v>
      </c>
      <c r="B227" s="76">
        <v>43864</v>
      </c>
      <c r="C227" s="75">
        <v>75.080810546875</v>
      </c>
      <c r="D227" s="75">
        <v>167.72900390625</v>
      </c>
      <c r="E227" s="75">
        <v>59.845829010009801</v>
      </c>
      <c r="F227" s="75">
        <v>415.82998657226602</v>
      </c>
      <c r="G227" s="75">
        <v>32.506671905517599</v>
      </c>
      <c r="H227" s="75">
        <v>130.439529418945</v>
      </c>
      <c r="I227" s="75">
        <v>160.57069396972699</v>
      </c>
      <c r="J227" s="75">
        <v>132.78379821777301</v>
      </c>
      <c r="K227" s="75">
        <v>52</v>
      </c>
      <c r="L227" s="75">
        <v>268.53439331054699</v>
      </c>
      <c r="M227" s="75">
        <v>1050.44995117188</v>
      </c>
      <c r="N227" s="75">
        <v>98.683113098144503</v>
      </c>
      <c r="O227" s="75">
        <v>48.0200004577637</v>
      </c>
      <c r="P227" s="75">
        <v>1.87000000476837</v>
      </c>
      <c r="Q227" s="75">
        <v>62.880001068115199</v>
      </c>
      <c r="R227" s="75">
        <v>30.180849075317401</v>
      </c>
      <c r="S227" s="75">
        <v>278.75830078125</v>
      </c>
      <c r="T227" s="75">
        <v>69.111846923828097</v>
      </c>
      <c r="U227" s="75">
        <v>341.11999511718801</v>
      </c>
      <c r="V227" s="75">
        <v>187.61000061035199</v>
      </c>
      <c r="X227" cm="1">
        <f t="array" ref="X227">+SUMPRODUCT(C227:V227,TRANSPOSE('Final Portfolio'!$E$5:$E$24))</f>
        <v>184.29426429212668</v>
      </c>
    </row>
    <row r="228" spans="1:24">
      <c r="A228" s="75">
        <v>227</v>
      </c>
      <c r="B228" s="76">
        <v>43865</v>
      </c>
      <c r="C228" s="75">
        <v>77.559501647949205</v>
      </c>
      <c r="D228" s="75">
        <v>173.250076293945</v>
      </c>
      <c r="E228" s="75">
        <v>61.539131164550803</v>
      </c>
      <c r="F228" s="75">
        <v>421.57998657226602</v>
      </c>
      <c r="G228" s="75">
        <v>33.203681945800803</v>
      </c>
      <c r="H228" s="75">
        <v>134.03431701660199</v>
      </c>
      <c r="I228" s="75">
        <v>168.95219421386699</v>
      </c>
      <c r="J228" s="75">
        <v>135.08163452148401</v>
      </c>
      <c r="K228" s="75">
        <v>59.137332916259801</v>
      </c>
      <c r="L228" s="75">
        <v>274.13851928710898</v>
      </c>
      <c r="M228" s="75">
        <v>1050.2099609375</v>
      </c>
      <c r="N228" s="75">
        <v>99.099571228027301</v>
      </c>
      <c r="O228" s="75">
        <v>49.450000762939503</v>
      </c>
      <c r="P228" s="75">
        <v>1.8500000238418599</v>
      </c>
      <c r="Q228" s="75">
        <v>61.970001220703097</v>
      </c>
      <c r="R228" s="75">
        <v>30.998601913452099</v>
      </c>
      <c r="S228" s="75">
        <v>281.43508911132801</v>
      </c>
      <c r="T228" s="75">
        <v>70.841735839843807</v>
      </c>
      <c r="U228" s="75">
        <v>356</v>
      </c>
      <c r="V228" s="75">
        <v>189.67999267578099</v>
      </c>
      <c r="X228" cm="1">
        <f t="array" ref="X228">+SUMPRODUCT(C228:V228,TRANSPOSE('Final Portfolio'!$E$5:$E$24))</f>
        <v>186.5658137654946</v>
      </c>
    </row>
    <row r="229" spans="1:24">
      <c r="A229" s="75">
        <v>228</v>
      </c>
      <c r="B229" s="76">
        <v>43866</v>
      </c>
      <c r="C229" s="75">
        <v>78.191955566406193</v>
      </c>
      <c r="D229" s="75">
        <v>173.03848266601599</v>
      </c>
      <c r="E229" s="75">
        <v>62.443058013916001</v>
      </c>
      <c r="F229" s="75">
        <v>410.80999755859398</v>
      </c>
      <c r="G229" s="75">
        <v>33.569610595703097</v>
      </c>
      <c r="H229" s="75">
        <v>135.7529296875</v>
      </c>
      <c r="I229" s="75">
        <v>161.84634399414099</v>
      </c>
      <c r="J229" s="75">
        <v>138.76379394531199</v>
      </c>
      <c r="K229" s="75">
        <v>48.9799995422363</v>
      </c>
      <c r="L229" s="75">
        <v>279.22375488281199</v>
      </c>
      <c r="M229" s="75">
        <v>1073.25</v>
      </c>
      <c r="N229" s="75">
        <v>99.459259033203097</v>
      </c>
      <c r="O229" s="75">
        <v>49.840000152587898</v>
      </c>
      <c r="P229" s="75">
        <v>1.89666700363159</v>
      </c>
      <c r="Q229" s="75">
        <v>66.069999694824205</v>
      </c>
      <c r="R229" s="75">
        <v>31.512077331543001</v>
      </c>
      <c r="S229" s="75">
        <v>285.17352294921898</v>
      </c>
      <c r="T229" s="75">
        <v>72.747970581054702</v>
      </c>
      <c r="U229" s="75">
        <v>372.16000366210898</v>
      </c>
      <c r="V229" s="75">
        <v>192.83999633789099</v>
      </c>
      <c r="X229" cm="1">
        <f t="array" ref="X229">+SUMPRODUCT(C229:V229,TRANSPOSE('Final Portfolio'!$E$5:$E$24))</f>
        <v>188.49864502623285</v>
      </c>
    </row>
    <row r="230" spans="1:24">
      <c r="A230" s="75">
        <v>229</v>
      </c>
      <c r="B230" s="76">
        <v>43867</v>
      </c>
      <c r="C230" s="75">
        <v>79.106529235839801</v>
      </c>
      <c r="D230" s="75">
        <v>176.62623596191401</v>
      </c>
      <c r="E230" s="75">
        <v>63.3121147155762</v>
      </c>
      <c r="F230" s="75">
        <v>413.72000122070301</v>
      </c>
      <c r="G230" s="75">
        <v>33.926826477050803</v>
      </c>
      <c r="H230" s="75">
        <v>142.90296936035199</v>
      </c>
      <c r="I230" s="75">
        <v>162.28106689453099</v>
      </c>
      <c r="J230" s="75">
        <v>138.71670532226599</v>
      </c>
      <c r="K230" s="75">
        <v>49.930667877197301</v>
      </c>
      <c r="L230" s="75">
        <v>281.25595092773398</v>
      </c>
      <c r="M230" s="75">
        <v>1062.31005859375</v>
      </c>
      <c r="N230" s="75">
        <v>99.497100830078097</v>
      </c>
      <c r="O230" s="75">
        <v>49.319999694824197</v>
      </c>
      <c r="P230" s="75">
        <v>1.9166669845581099</v>
      </c>
      <c r="Q230" s="75">
        <v>64.349998474121094</v>
      </c>
      <c r="R230" s="75">
        <v>32.035057067871101</v>
      </c>
      <c r="S230" s="75">
        <v>287.31008911132801</v>
      </c>
      <c r="T230" s="75">
        <v>73.209854125976605</v>
      </c>
      <c r="U230" s="75">
        <v>389.85000610351602</v>
      </c>
      <c r="V230" s="75">
        <v>192.05000305175801</v>
      </c>
      <c r="X230" cm="1">
        <f t="array" ref="X230">+SUMPRODUCT(C230:V230,TRANSPOSE('Final Portfolio'!$E$5:$E$24))</f>
        <v>189.0779494310471</v>
      </c>
    </row>
    <row r="231" spans="1:24">
      <c r="A231" s="75">
        <v>230</v>
      </c>
      <c r="B231" s="76">
        <v>43868</v>
      </c>
      <c r="C231" s="75">
        <v>78.031295776367202</v>
      </c>
      <c r="D231" s="75">
        <v>176.87629699707</v>
      </c>
      <c r="E231" s="75">
        <v>62.649738311767599</v>
      </c>
      <c r="F231" s="75">
        <v>417.60000610351602</v>
      </c>
      <c r="G231" s="75">
        <v>33.499916076660199</v>
      </c>
      <c r="H231" s="75">
        <v>144.70033264160199</v>
      </c>
      <c r="I231" s="75">
        <v>156.00672912597699</v>
      </c>
      <c r="J231" s="75">
        <v>137.87858581543</v>
      </c>
      <c r="K231" s="75">
        <v>49.871334075927699</v>
      </c>
      <c r="L231" s="75">
        <v>277.33212280273398</v>
      </c>
      <c r="M231" s="75">
        <v>1058.91003417969</v>
      </c>
      <c r="N231" s="75">
        <v>99.3172607421875</v>
      </c>
      <c r="O231" s="75">
        <v>49.7299995422363</v>
      </c>
      <c r="P231" s="75">
        <v>1.89666700363159</v>
      </c>
      <c r="Q231" s="75">
        <v>63.159999847412102</v>
      </c>
      <c r="R231" s="75">
        <v>31.801225662231399</v>
      </c>
      <c r="S231" s="75">
        <v>290.10360717773398</v>
      </c>
      <c r="T231" s="75">
        <v>77.500991821289105</v>
      </c>
      <c r="U231" s="75">
        <v>381.86999511718801</v>
      </c>
      <c r="V231" s="75">
        <v>191.38000488281199</v>
      </c>
      <c r="X231" cm="1">
        <f t="array" ref="X231">+SUMPRODUCT(C231:V231,TRANSPOSE('Final Portfolio'!$E$5:$E$24))</f>
        <v>189.03256545543471</v>
      </c>
    </row>
    <row r="232" spans="1:24">
      <c r="A232" s="75">
        <v>231</v>
      </c>
      <c r="B232" s="76">
        <v>43871</v>
      </c>
      <c r="C232" s="75">
        <v>78.401901245117202</v>
      </c>
      <c r="D232" s="75">
        <v>181.50280761718801</v>
      </c>
      <c r="E232" s="75">
        <v>65.483528137207003</v>
      </c>
      <c r="F232" s="75">
        <v>419.72000122070301</v>
      </c>
      <c r="G232" s="75">
        <v>34.196922302246101</v>
      </c>
      <c r="H232" s="75">
        <v>144.45108032226599</v>
      </c>
      <c r="I232" s="75">
        <v>159.61636352539099</v>
      </c>
      <c r="J232" s="75">
        <v>137.03103637695301</v>
      </c>
      <c r="K232" s="75">
        <v>51.418666839599602</v>
      </c>
      <c r="L232" s="75">
        <v>276.42605590820301</v>
      </c>
      <c r="M232" s="75">
        <v>1053.71997070312</v>
      </c>
      <c r="N232" s="75">
        <v>101.068305969238</v>
      </c>
      <c r="O232" s="75">
        <v>52.259998321533203</v>
      </c>
      <c r="P232" s="75">
        <v>1.95000004768372</v>
      </c>
      <c r="Q232" s="75">
        <v>63</v>
      </c>
      <c r="R232" s="75">
        <v>32.068458557128899</v>
      </c>
      <c r="S232" s="75">
        <v>290.25167846679699</v>
      </c>
      <c r="T232" s="75">
        <v>79.566787719726605</v>
      </c>
      <c r="U232" s="75">
        <v>386.20999145507801</v>
      </c>
      <c r="V232" s="75">
        <v>193.05000305175801</v>
      </c>
      <c r="X232" cm="1">
        <f t="array" ref="X232">+SUMPRODUCT(C232:V232,TRANSPOSE('Final Portfolio'!$E$5:$E$24))</f>
        <v>189.34993638696628</v>
      </c>
    </row>
    <row r="233" spans="1:24">
      <c r="A233" s="75">
        <v>232</v>
      </c>
      <c r="B233" s="76">
        <v>43872</v>
      </c>
      <c r="C233" s="75">
        <v>77.928894042968807</v>
      </c>
      <c r="D233" s="75">
        <v>177.40531921386699</v>
      </c>
      <c r="E233" s="75">
        <v>66.708694458007798</v>
      </c>
      <c r="F233" s="75">
        <v>411.75</v>
      </c>
      <c r="G233" s="75">
        <v>35.076892852783203</v>
      </c>
      <c r="H233" s="75">
        <v>143.94596862793</v>
      </c>
      <c r="I233" s="75">
        <v>163.50941467285199</v>
      </c>
      <c r="J233" s="75">
        <v>135.84440612793</v>
      </c>
      <c r="K233" s="75">
        <v>51.625331878662102</v>
      </c>
      <c r="L233" s="75">
        <v>281.66946411132801</v>
      </c>
      <c r="M233" s="75">
        <v>1051.21997070312</v>
      </c>
      <c r="N233" s="75">
        <v>101.65512847900401</v>
      </c>
      <c r="O233" s="75">
        <v>53.799999237060497</v>
      </c>
      <c r="P233" s="75">
        <v>1.9666670560836801</v>
      </c>
      <c r="Q233" s="75">
        <v>63.709999084472699</v>
      </c>
      <c r="R233" s="75">
        <v>32.278430938720703</v>
      </c>
      <c r="S233" s="75">
        <v>287.37484741210898</v>
      </c>
      <c r="T233" s="75">
        <v>80.616500854492202</v>
      </c>
      <c r="U233" s="75">
        <v>396.75</v>
      </c>
      <c r="V233" s="75">
        <v>193.30999755859401</v>
      </c>
      <c r="X233" cm="1">
        <f t="array" ref="X233">+SUMPRODUCT(C233:V233,TRANSPOSE('Final Portfolio'!$E$5:$E$24))</f>
        <v>188.77966280206641</v>
      </c>
    </row>
    <row r="234" spans="1:24">
      <c r="A234" s="75">
        <v>233</v>
      </c>
      <c r="B234" s="76">
        <v>43873</v>
      </c>
      <c r="C234" s="75">
        <v>79.779518127441406</v>
      </c>
      <c r="D234" s="75">
        <v>177.6650390625</v>
      </c>
      <c r="E234" s="75">
        <v>67.866600036621094</v>
      </c>
      <c r="F234" s="75">
        <v>410.57000732421898</v>
      </c>
      <c r="G234" s="75">
        <v>35.399257659912102</v>
      </c>
      <c r="H234" s="75">
        <v>146.19592285156199</v>
      </c>
      <c r="I234" s="75">
        <v>166.27804565429699</v>
      </c>
      <c r="J234" s="75">
        <v>135.147537231445</v>
      </c>
      <c r="K234" s="75">
        <v>51.152667999267599</v>
      </c>
      <c r="L234" s="75">
        <v>285.66369628906199</v>
      </c>
      <c r="M234" s="75">
        <v>1063.56994628906</v>
      </c>
      <c r="N234" s="75">
        <v>100.945266723633</v>
      </c>
      <c r="O234" s="75">
        <v>53.889999389648402</v>
      </c>
      <c r="P234" s="75">
        <v>2.0099999904632599</v>
      </c>
      <c r="Q234" s="75">
        <v>66.489997863769503</v>
      </c>
      <c r="R234" s="75">
        <v>31.839408874511701</v>
      </c>
      <c r="S234" s="75">
        <v>291.48187255859398</v>
      </c>
      <c r="T234" s="75">
        <v>82.119644165039105</v>
      </c>
      <c r="U234" s="75">
        <v>406.29998779296898</v>
      </c>
      <c r="V234" s="75">
        <v>199.38999938964801</v>
      </c>
      <c r="X234" cm="1">
        <f t="array" ref="X234">+SUMPRODUCT(C234:V234,TRANSPOSE('Final Portfolio'!$E$5:$E$24))</f>
        <v>190.79423835859353</v>
      </c>
    </row>
    <row r="235" spans="1:24">
      <c r="A235" s="75">
        <v>234</v>
      </c>
      <c r="B235" s="76">
        <v>43874</v>
      </c>
      <c r="C235" s="75">
        <v>79.211410522460895</v>
      </c>
      <c r="D235" s="75">
        <v>176.70315551757801</v>
      </c>
      <c r="E235" s="75">
        <v>67.428337097167997</v>
      </c>
      <c r="F235" s="75">
        <v>418.08999633789102</v>
      </c>
      <c r="G235" s="75">
        <v>35.808742523193402</v>
      </c>
      <c r="H235" s="75">
        <v>146.26811218261699</v>
      </c>
      <c r="I235" s="75">
        <v>168.87660217285199</v>
      </c>
      <c r="J235" s="75">
        <v>134.22932434082</v>
      </c>
      <c r="K235" s="75">
        <v>53.599998474121101</v>
      </c>
      <c r="L235" s="75">
        <v>285.02145385742199</v>
      </c>
      <c r="M235" s="75">
        <v>1066.55004882812</v>
      </c>
      <c r="N235" s="75">
        <v>102.41233062744099</v>
      </c>
      <c r="O235" s="75">
        <v>54.529998779296903</v>
      </c>
      <c r="P235" s="75">
        <v>1.9700000286102299</v>
      </c>
      <c r="Q235" s="75">
        <v>65.889999389648395</v>
      </c>
      <c r="R235" s="75">
        <v>31.982561111450199</v>
      </c>
      <c r="S235" s="75">
        <v>294.33084106445301</v>
      </c>
      <c r="T235" s="75">
        <v>80.070640563964801</v>
      </c>
      <c r="U235" s="75">
        <v>398.80999755859398</v>
      </c>
      <c r="V235" s="75">
        <v>200.55000305175801</v>
      </c>
      <c r="X235" cm="1">
        <f t="array" ref="X235">+SUMPRODUCT(C235:V235,TRANSPOSE('Final Portfolio'!$E$5:$E$24))</f>
        <v>191.66757198301448</v>
      </c>
    </row>
    <row r="236" spans="1:24">
      <c r="A236" s="75">
        <v>235</v>
      </c>
      <c r="B236" s="76">
        <v>43875</v>
      </c>
      <c r="C236" s="75">
        <v>79.230911254882798</v>
      </c>
      <c r="D236" s="75">
        <v>178.28060913085901</v>
      </c>
      <c r="E236" s="75">
        <v>72.162132263183594</v>
      </c>
      <c r="F236" s="75">
        <v>424.57998657226602</v>
      </c>
      <c r="G236" s="75">
        <v>34.859073638916001</v>
      </c>
      <c r="H236" s="75">
        <v>145.56620788574199</v>
      </c>
      <c r="I236" s="75">
        <v>166.57098388671901</v>
      </c>
      <c r="J236" s="75">
        <v>133.58561706543</v>
      </c>
      <c r="K236" s="75">
        <v>53.335334777832003</v>
      </c>
      <c r="L236" s="75">
        <v>279.56686401367199</v>
      </c>
      <c r="M236" s="75">
        <v>1053.2099609375</v>
      </c>
      <c r="N236" s="75">
        <v>103.32098388671901</v>
      </c>
      <c r="O236" s="75">
        <v>55.310001373291001</v>
      </c>
      <c r="P236" s="75">
        <v>2.0266671180725102</v>
      </c>
      <c r="Q236" s="75">
        <v>64.940002441406193</v>
      </c>
      <c r="R236" s="75">
        <v>32.011203765869098</v>
      </c>
      <c r="S236" s="75">
        <v>294.43255615234398</v>
      </c>
      <c r="T236" s="75">
        <v>78.978950500488295</v>
      </c>
      <c r="U236" s="75">
        <v>399.54998779296898</v>
      </c>
      <c r="V236" s="75">
        <v>200.55999755859401</v>
      </c>
      <c r="X236" cm="1">
        <f t="array" ref="X236">+SUMPRODUCT(C236:V236,TRANSPOSE('Final Portfolio'!$E$5:$E$24))</f>
        <v>191.17235851968007</v>
      </c>
    </row>
    <row r="237" spans="1:24">
      <c r="A237" s="75">
        <v>236</v>
      </c>
      <c r="B237" s="76">
        <v>43879</v>
      </c>
      <c r="C237" s="75">
        <v>77.7801513671875</v>
      </c>
      <c r="D237" s="75">
        <v>180.08892822265599</v>
      </c>
      <c r="E237" s="75">
        <v>73.850433349609403</v>
      </c>
      <c r="F237" s="75">
        <v>430.54998779296898</v>
      </c>
      <c r="G237" s="75">
        <v>34.937488555908203</v>
      </c>
      <c r="H237" s="75">
        <v>145.97947692871099</v>
      </c>
      <c r="I237" s="75">
        <v>159.90930175781199</v>
      </c>
      <c r="J237" s="75">
        <v>133.481521606445</v>
      </c>
      <c r="K237" s="75">
        <v>57.2266654968262</v>
      </c>
      <c r="L237" s="75">
        <v>273.39074707031199</v>
      </c>
      <c r="M237" s="75">
        <v>1073.84997558594</v>
      </c>
      <c r="N237" s="75">
        <v>102.705764770508</v>
      </c>
      <c r="O237" s="75">
        <v>56.889999389648402</v>
      </c>
      <c r="P237" s="75">
        <v>2.0666670799255402</v>
      </c>
      <c r="Q237" s="75">
        <v>66.709999084472699</v>
      </c>
      <c r="R237" s="75">
        <v>32.039829254150398</v>
      </c>
      <c r="S237" s="75">
        <v>297.89199829101602</v>
      </c>
      <c r="T237" s="75">
        <v>78.609474182128906</v>
      </c>
      <c r="U237" s="75">
        <v>397.64999389648398</v>
      </c>
      <c r="V237" s="75">
        <v>201.17999267578099</v>
      </c>
      <c r="X237" cm="1">
        <f t="array" ref="X237">+SUMPRODUCT(C237:V237,TRANSPOSE('Final Portfolio'!$E$5:$E$24))</f>
        <v>193.84121283976833</v>
      </c>
    </row>
    <row r="238" spans="1:24">
      <c r="A238" s="75">
        <v>237</v>
      </c>
      <c r="B238" s="76">
        <v>43880</v>
      </c>
      <c r="C238" s="75">
        <v>78.906623840332003</v>
      </c>
      <c r="D238" s="75">
        <v>180.62905883789099</v>
      </c>
      <c r="E238" s="75">
        <v>78.365089416503906</v>
      </c>
      <c r="F238" s="75">
        <v>431.77999877929699</v>
      </c>
      <c r="G238" s="75">
        <v>35.826171875</v>
      </c>
      <c r="H238" s="75">
        <v>147.61940002441401</v>
      </c>
      <c r="I238" s="75">
        <v>163.45275878906199</v>
      </c>
      <c r="J238" s="75">
        <v>133.31112670898401</v>
      </c>
      <c r="K238" s="75">
        <v>61.161331176757798</v>
      </c>
      <c r="L238" s="75">
        <v>277.73687744140602</v>
      </c>
      <c r="M238" s="75">
        <v>1066.7900390625</v>
      </c>
      <c r="N238" s="75">
        <v>102.96132659912099</v>
      </c>
      <c r="O238" s="75">
        <v>58.900001525878899</v>
      </c>
      <c r="P238" s="75">
        <v>2.0566670894622798</v>
      </c>
      <c r="Q238" s="75">
        <v>67.370002746582003</v>
      </c>
      <c r="R238" s="75">
        <v>32.383426666259801</v>
      </c>
      <c r="S238" s="75">
        <v>298.78924560546898</v>
      </c>
      <c r="T238" s="75">
        <v>79.054542541503906</v>
      </c>
      <c r="U238" s="75">
        <v>400.80999755859398</v>
      </c>
      <c r="V238" s="75">
        <v>201.11999511718801</v>
      </c>
      <c r="X238" cm="1">
        <f t="array" ref="X238">+SUMPRODUCT(C238:V238,TRANSPOSE('Final Portfolio'!$E$5:$E$24))</f>
        <v>194.71080050942098</v>
      </c>
    </row>
    <row r="239" spans="1:24">
      <c r="A239" s="75">
        <v>238</v>
      </c>
      <c r="B239" s="76">
        <v>43881</v>
      </c>
      <c r="C239" s="75">
        <v>78.097114562988295</v>
      </c>
      <c r="D239" s="75">
        <v>177.87057495117199</v>
      </c>
      <c r="E239" s="75">
        <v>76.871002197265597</v>
      </c>
      <c r="F239" s="75">
        <v>420.11999511718801</v>
      </c>
      <c r="G239" s="75">
        <v>35.190151214599602</v>
      </c>
      <c r="H239" s="75">
        <v>148.06547546386699</v>
      </c>
      <c r="I239" s="75">
        <v>158.86624145507801</v>
      </c>
      <c r="J239" s="75">
        <v>134.41867065429699</v>
      </c>
      <c r="K239" s="75">
        <v>59.960666656494098</v>
      </c>
      <c r="L239" s="75">
        <v>272.06222534179699</v>
      </c>
      <c r="M239" s="75">
        <v>1082.52001953125</v>
      </c>
      <c r="N239" s="75">
        <v>102.383949279785</v>
      </c>
      <c r="O239" s="75">
        <v>57.2700004577637</v>
      </c>
      <c r="P239" s="75">
        <v>2.1400001049041699</v>
      </c>
      <c r="Q239" s="75">
        <v>65.730003356933594</v>
      </c>
      <c r="R239" s="75">
        <v>32.163909912109403</v>
      </c>
      <c r="S239" s="75">
        <v>299.76974487304699</v>
      </c>
      <c r="T239" s="75">
        <v>79.130142211914105</v>
      </c>
      <c r="U239" s="75">
        <v>399.14001464843801</v>
      </c>
      <c r="V239" s="75">
        <v>199.07000732421901</v>
      </c>
      <c r="X239" cm="1">
        <f t="array" ref="X239">+SUMPRODUCT(C239:V239,TRANSPOSE('Final Portfolio'!$E$5:$E$24))</f>
        <v>194.78914050761907</v>
      </c>
    </row>
    <row r="240" spans="1:24">
      <c r="A240" s="75">
        <v>239</v>
      </c>
      <c r="B240" s="76">
        <v>43882</v>
      </c>
      <c r="C240" s="75">
        <v>76.329376220703097</v>
      </c>
      <c r="D240" s="75">
        <v>172.24761962890599</v>
      </c>
      <c r="E240" s="75">
        <v>73.227912902832003</v>
      </c>
      <c r="F240" s="75">
        <v>409.48001098632801</v>
      </c>
      <c r="G240" s="75">
        <v>34.806797027587898</v>
      </c>
      <c r="H240" s="75">
        <v>145.98603820800801</v>
      </c>
      <c r="I240" s="75">
        <v>152.99777221679699</v>
      </c>
      <c r="J240" s="75">
        <v>134.45651245117199</v>
      </c>
      <c r="K240" s="75">
        <v>60.066665649414098</v>
      </c>
      <c r="L240" s="75">
        <v>267.89212036132801</v>
      </c>
      <c r="M240" s="75">
        <v>1068.03002929688</v>
      </c>
      <c r="N240" s="75">
        <v>102.062141418457</v>
      </c>
      <c r="O240" s="75">
        <v>53.279998779296903</v>
      </c>
      <c r="P240" s="75">
        <v>2.13333296775818</v>
      </c>
      <c r="Q240" s="75">
        <v>65.489997863769503</v>
      </c>
      <c r="R240" s="75">
        <v>31.600803375244102</v>
      </c>
      <c r="S240" s="75">
        <v>297.79953002929699</v>
      </c>
      <c r="T240" s="75">
        <v>79.743141174316406</v>
      </c>
      <c r="U240" s="75">
        <v>403.14999389648398</v>
      </c>
      <c r="V240" s="75">
        <v>194.55999755859401</v>
      </c>
      <c r="X240" cm="1">
        <f t="array" ref="X240">+SUMPRODUCT(C240:V240,TRANSPOSE('Final Portfolio'!$E$5:$E$24))</f>
        <v>192.16236121812841</v>
      </c>
    </row>
    <row r="241" spans="1:24">
      <c r="A241" s="75">
        <v>240</v>
      </c>
      <c r="B241" s="76">
        <v>43885</v>
      </c>
      <c r="C241" s="75">
        <v>72.703704833984403</v>
      </c>
      <c r="D241" s="75">
        <v>164.82107543945301</v>
      </c>
      <c r="E241" s="75">
        <v>68.050865173339801</v>
      </c>
      <c r="F241" s="75">
        <v>402.70999145507801</v>
      </c>
      <c r="G241" s="75">
        <v>33.979099273681598</v>
      </c>
      <c r="H241" s="75">
        <v>141.95185852050801</v>
      </c>
      <c r="I241" s="75">
        <v>145.98034667968801</v>
      </c>
      <c r="J241" s="75">
        <v>130.77420043945301</v>
      </c>
      <c r="K241" s="75">
        <v>55.5859985351562</v>
      </c>
      <c r="L241" s="75">
        <v>256.54306030273398</v>
      </c>
      <c r="M241" s="75">
        <v>1056.64001464844</v>
      </c>
      <c r="N241" s="75">
        <v>100.52878570556599</v>
      </c>
      <c r="O241" s="75">
        <v>49.119998931884801</v>
      </c>
      <c r="P241" s="75">
        <v>2.06333303451538</v>
      </c>
      <c r="Q241" s="75">
        <v>59.349998474121101</v>
      </c>
      <c r="R241" s="75">
        <v>30.188259124755898</v>
      </c>
      <c r="S241" s="75">
        <v>290.09439086914102</v>
      </c>
      <c r="T241" s="75">
        <v>78.214790344238295</v>
      </c>
      <c r="U241" s="75">
        <v>425.38000488281199</v>
      </c>
      <c r="V241" s="75">
        <v>187.47999572753901</v>
      </c>
      <c r="X241" cm="1">
        <f t="array" ref="X241">+SUMPRODUCT(C241:V241,TRANSPOSE('Final Portfolio'!$E$5:$E$24))</f>
        <v>187.66623731601467</v>
      </c>
    </row>
    <row r="242" spans="1:24">
      <c r="A242" s="75">
        <v>241</v>
      </c>
      <c r="B242" s="76">
        <v>43886</v>
      </c>
      <c r="C242" s="75">
        <v>70.241081237792997</v>
      </c>
      <c r="D242" s="75">
        <v>162.10124206543</v>
      </c>
      <c r="E242" s="75">
        <v>65.254440307617202</v>
      </c>
      <c r="F242" s="75">
        <v>390.38000488281199</v>
      </c>
      <c r="G242" s="75">
        <v>32.445686340332003</v>
      </c>
      <c r="H242" s="75">
        <v>137.0517578125</v>
      </c>
      <c r="I242" s="75">
        <v>139.97889709472699</v>
      </c>
      <c r="J242" s="75">
        <v>128.18049621582</v>
      </c>
      <c r="K242" s="75">
        <v>53.3273315429688</v>
      </c>
      <c r="L242" s="75">
        <v>248.69543457031199</v>
      </c>
      <c r="M242" s="75">
        <v>1032.68994140625</v>
      </c>
      <c r="N242" s="75">
        <v>98.313980102539105</v>
      </c>
      <c r="O242" s="75">
        <v>47.569999694824197</v>
      </c>
      <c r="P242" s="75">
        <v>1.9933329820632899</v>
      </c>
      <c r="Q242" s="75">
        <v>55.950000762939503</v>
      </c>
      <c r="R242" s="75">
        <v>28.813898086547901</v>
      </c>
      <c r="S242" s="75">
        <v>282.00070190429699</v>
      </c>
      <c r="T242" s="75">
        <v>74.889358520507798</v>
      </c>
      <c r="U242" s="75">
        <v>442.35000610351602</v>
      </c>
      <c r="V242" s="75">
        <v>182.16000366210901</v>
      </c>
      <c r="X242" cm="1">
        <f t="array" ref="X242">+SUMPRODUCT(C242:V242,TRANSPOSE('Final Portfolio'!$E$5:$E$24))</f>
        <v>182.65712799402161</v>
      </c>
    </row>
    <row r="243" spans="1:24">
      <c r="A243" s="75">
        <v>242</v>
      </c>
      <c r="B243" s="76">
        <v>43887</v>
      </c>
      <c r="C243" s="75">
        <v>71.355339050292997</v>
      </c>
      <c r="D243" s="75">
        <v>164.12664794921901</v>
      </c>
      <c r="E243" s="75">
        <v>66.648918151855497</v>
      </c>
      <c r="F243" s="75">
        <v>390.35998535156199</v>
      </c>
      <c r="G243" s="75">
        <v>32.053619384765597</v>
      </c>
      <c r="H243" s="75">
        <v>135.31341552734401</v>
      </c>
      <c r="I243" s="75">
        <v>139.845947265625</v>
      </c>
      <c r="J243" s="75">
        <v>126.40087890625</v>
      </c>
      <c r="K243" s="75">
        <v>51.919998168945298</v>
      </c>
      <c r="L243" s="75">
        <v>251.51071166992199</v>
      </c>
      <c r="M243" s="75">
        <v>1014.05999755859</v>
      </c>
      <c r="N243" s="75">
        <v>98.285560607910199</v>
      </c>
      <c r="O243" s="75">
        <v>47.490001678466797</v>
      </c>
      <c r="P243" s="75">
        <v>2.14666700363159</v>
      </c>
      <c r="Q243" s="75">
        <v>54.389999389648402</v>
      </c>
      <c r="R243" s="75">
        <v>28.7852668762207</v>
      </c>
      <c r="S243" s="75">
        <v>282.75924682617199</v>
      </c>
      <c r="T243" s="75">
        <v>74.242759704589801</v>
      </c>
      <c r="U243" s="75">
        <v>457.92001342773398</v>
      </c>
      <c r="V243" s="75">
        <v>181.46000671386699</v>
      </c>
      <c r="X243" cm="1">
        <f t="array" ref="X243">+SUMPRODUCT(C243:V243,TRANSPOSE('Final Portfolio'!$E$5:$E$24))</f>
        <v>181.12217276017751</v>
      </c>
    </row>
    <row r="244" spans="1:24">
      <c r="A244" s="75">
        <v>243</v>
      </c>
      <c r="B244" s="76">
        <v>43888</v>
      </c>
      <c r="C244" s="75">
        <v>66.690994262695298</v>
      </c>
      <c r="D244" s="75">
        <v>152.56248474121099</v>
      </c>
      <c r="E244" s="75">
        <v>62.938869476318402</v>
      </c>
      <c r="F244" s="75">
        <v>366.10000610351602</v>
      </c>
      <c r="G244" s="75">
        <v>30.851284027099599</v>
      </c>
      <c r="H244" s="75">
        <v>130.01319885253901</v>
      </c>
      <c r="I244" s="75">
        <v>140.52967834472699</v>
      </c>
      <c r="J244" s="75">
        <v>122.292587280273</v>
      </c>
      <c r="K244" s="75">
        <v>45.266666412353501</v>
      </c>
      <c r="L244" s="75">
        <v>241.01492309570301</v>
      </c>
      <c r="M244" s="75">
        <v>1004.97998046875</v>
      </c>
      <c r="N244" s="75">
        <v>93.780181884765597</v>
      </c>
      <c r="O244" s="75">
        <v>44.009998321533203</v>
      </c>
      <c r="P244" s="75">
        <v>2.0733330249786399</v>
      </c>
      <c r="Q244" s="75">
        <v>52.619998931884801</v>
      </c>
      <c r="R244" s="75">
        <v>27.534976959228501</v>
      </c>
      <c r="S244" s="75">
        <v>271.14147949218801</v>
      </c>
      <c r="T244" s="75">
        <v>71.731872558593807</v>
      </c>
      <c r="U244" s="75">
        <v>431.60998535156199</v>
      </c>
      <c r="V244" s="75">
        <v>173.919998168945</v>
      </c>
      <c r="X244" cm="1">
        <f t="array" ref="X244">+SUMPRODUCT(C244:V244,TRANSPOSE('Final Portfolio'!$E$5:$E$24))</f>
        <v>175.18914784213047</v>
      </c>
    </row>
    <row r="245" spans="1:24">
      <c r="A245" s="75">
        <v>244</v>
      </c>
      <c r="B245" s="76">
        <v>43889</v>
      </c>
      <c r="C245" s="75">
        <v>66.6519775390625</v>
      </c>
      <c r="D245" s="75">
        <v>156.25643920898401</v>
      </c>
      <c r="E245" s="75">
        <v>67.291770935058594</v>
      </c>
      <c r="F245" s="75">
        <v>376.02999877929699</v>
      </c>
      <c r="G245" s="75">
        <v>30.136846542358398</v>
      </c>
      <c r="H245" s="75">
        <v>127.126907348633</v>
      </c>
      <c r="I245" s="75">
        <v>145.96130371093801</v>
      </c>
      <c r="J245" s="75">
        <v>119.395957946777</v>
      </c>
      <c r="K245" s="75">
        <v>44.532665252685497</v>
      </c>
      <c r="L245" s="75">
        <v>239.84489440918</v>
      </c>
      <c r="M245" s="75">
        <v>1032.51000976562</v>
      </c>
      <c r="N245" s="75">
        <v>92.275245666503906</v>
      </c>
      <c r="O245" s="75">
        <v>45.4799995422363</v>
      </c>
      <c r="P245" s="75">
        <v>1.9700000286102299</v>
      </c>
      <c r="Q245" s="75">
        <v>53.0200004577637</v>
      </c>
      <c r="R245" s="75">
        <v>27.2963676452637</v>
      </c>
      <c r="S245" s="75">
        <v>260.05081176757801</v>
      </c>
      <c r="T245" s="75">
        <v>71.975410461425795</v>
      </c>
      <c r="U245" s="75">
        <v>444.57000732421898</v>
      </c>
      <c r="V245" s="75">
        <v>173.80000305175801</v>
      </c>
      <c r="X245" cm="1">
        <f t="array" ref="X245">+SUMPRODUCT(C245:V245,TRANSPOSE('Final Portfolio'!$E$5:$E$24))</f>
        <v>176.50929209795214</v>
      </c>
    </row>
    <row r="246" spans="1:24">
      <c r="A246" s="75">
        <v>245</v>
      </c>
      <c r="B246" s="76">
        <v>43892</v>
      </c>
      <c r="C246" s="75">
        <v>72.857345581054702</v>
      </c>
      <c r="D246" s="75">
        <v>166.65359497070301</v>
      </c>
      <c r="E246" s="75">
        <v>68.876441955566406</v>
      </c>
      <c r="F246" s="75">
        <v>387.05999755859398</v>
      </c>
      <c r="G246" s="75">
        <v>31.800960540771499</v>
      </c>
      <c r="H246" s="75">
        <v>131.24639892578099</v>
      </c>
      <c r="I246" s="75">
        <v>150.73774719238301</v>
      </c>
      <c r="J246" s="75">
        <v>125.74770355224599</v>
      </c>
      <c r="K246" s="75">
        <v>49.574668884277301</v>
      </c>
      <c r="L246" s="75">
        <v>250.71009826660199</v>
      </c>
      <c r="M246" s="75">
        <v>1046.89001464844</v>
      </c>
      <c r="N246" s="75">
        <v>97.973220825195298</v>
      </c>
      <c r="O246" s="75">
        <v>47.459999084472699</v>
      </c>
      <c r="P246" s="75">
        <v>1.93666696548462</v>
      </c>
      <c r="Q246" s="75">
        <v>55.439998626708999</v>
      </c>
      <c r="R246" s="75">
        <v>28.623010635376001</v>
      </c>
      <c r="S246" s="75">
        <v>285.950439453125</v>
      </c>
      <c r="T246" s="75">
        <v>74.477882385253906</v>
      </c>
      <c r="U246" s="75">
        <v>464.75</v>
      </c>
      <c r="V246" s="75">
        <v>178.94000244140599</v>
      </c>
      <c r="X246" cm="1">
        <f t="array" ref="X246">+SUMPRODUCT(C246:V246,TRANSPOSE('Final Portfolio'!$E$5:$E$24))</f>
        <v>183.38389430332276</v>
      </c>
    </row>
    <row r="247" spans="1:24">
      <c r="A247" s="75">
        <v>246</v>
      </c>
      <c r="B247" s="76">
        <v>43893</v>
      </c>
      <c r="C247" s="75">
        <v>70.543434143066406</v>
      </c>
      <c r="D247" s="75">
        <v>158.66766357421901</v>
      </c>
      <c r="E247" s="75">
        <v>66.250267028808594</v>
      </c>
      <c r="F247" s="75">
        <v>372.60998535156199</v>
      </c>
      <c r="G247" s="75">
        <v>30.9645481109619</v>
      </c>
      <c r="H247" s="75">
        <v>127.53589630127</v>
      </c>
      <c r="I247" s="75">
        <v>146.05627441406199</v>
      </c>
      <c r="J247" s="75">
        <v>123.352783203125</v>
      </c>
      <c r="K247" s="75">
        <v>49.700668334960902</v>
      </c>
      <c r="L247" s="75">
        <v>241.27890014648401</v>
      </c>
      <c r="M247" s="75">
        <v>1024.7099609375</v>
      </c>
      <c r="N247" s="75">
        <v>95.304061889648395</v>
      </c>
      <c r="O247" s="75">
        <v>46.75</v>
      </c>
      <c r="P247" s="75">
        <v>2.10666704177856</v>
      </c>
      <c r="Q247" s="75">
        <v>54.029998779296903</v>
      </c>
      <c r="R247" s="75">
        <v>27.639957427978501</v>
      </c>
      <c r="S247" s="75">
        <v>280.02130126953102</v>
      </c>
      <c r="T247" s="75">
        <v>73.537368774414105</v>
      </c>
      <c r="U247" s="75">
        <v>461.54998779296898</v>
      </c>
      <c r="V247" s="75">
        <v>174.91000366210901</v>
      </c>
      <c r="X247" cm="1">
        <f t="array" ref="X247">+SUMPRODUCT(C247:V247,TRANSPOSE('Final Portfolio'!$E$5:$E$24))</f>
        <v>179.02275304363761</v>
      </c>
    </row>
    <row r="248" spans="1:24">
      <c r="A248" s="75">
        <v>247</v>
      </c>
      <c r="B248" s="76">
        <v>43894</v>
      </c>
      <c r="C248" s="75">
        <v>73.815544128417997</v>
      </c>
      <c r="D248" s="75">
        <v>164.49317932128901</v>
      </c>
      <c r="E248" s="75">
        <v>70.889686584472699</v>
      </c>
      <c r="F248" s="75">
        <v>391.57000732421898</v>
      </c>
      <c r="G248" s="75">
        <v>32.114608764648402</v>
      </c>
      <c r="H248" s="75">
        <v>135.30497741699199</v>
      </c>
      <c r="I248" s="75">
        <v>152.608474731445</v>
      </c>
      <c r="J248" s="75">
        <v>132.88513183593801</v>
      </c>
      <c r="K248" s="75">
        <v>49.966667175292997</v>
      </c>
      <c r="L248" s="75">
        <v>251.132400512695</v>
      </c>
      <c r="M248" s="75">
        <v>1058.23999023438</v>
      </c>
      <c r="N248" s="75">
        <v>100.52878570556599</v>
      </c>
      <c r="O248" s="75">
        <v>50.110000610351598</v>
      </c>
      <c r="P248" s="75">
        <v>2.2166669368743901</v>
      </c>
      <c r="Q248" s="75">
        <v>62.459999084472699</v>
      </c>
      <c r="R248" s="75">
        <v>28.088537216186499</v>
      </c>
      <c r="S248" s="75">
        <v>296.68023681640602</v>
      </c>
      <c r="T248" s="75">
        <v>77.047538757324205</v>
      </c>
      <c r="U248" s="75">
        <v>493.48001098632801</v>
      </c>
      <c r="V248" s="75">
        <v>179.91000366210901</v>
      </c>
      <c r="X248" cm="1">
        <f t="array" ref="X248">+SUMPRODUCT(C248:V248,TRANSPOSE('Final Portfolio'!$E$5:$E$24))</f>
        <v>187.98700774233751</v>
      </c>
    </row>
    <row r="249" spans="1:24">
      <c r="A249" s="75">
        <v>248</v>
      </c>
      <c r="B249" s="76">
        <v>43895</v>
      </c>
      <c r="C249" s="75">
        <v>71.421203613281193</v>
      </c>
      <c r="D249" s="75">
        <v>160.36514282226599</v>
      </c>
      <c r="E249" s="75">
        <v>68.094062805175795</v>
      </c>
      <c r="F249" s="75">
        <v>380.39999389648398</v>
      </c>
      <c r="G249" s="75">
        <v>31.0342502593994</v>
      </c>
      <c r="H249" s="75">
        <v>132.36283874511699</v>
      </c>
      <c r="I249" s="75">
        <v>148.791091918945</v>
      </c>
      <c r="J249" s="75">
        <v>132.66741943359401</v>
      </c>
      <c r="K249" s="75">
        <v>48.302665710449197</v>
      </c>
      <c r="L249" s="75">
        <v>241.09411621093801</v>
      </c>
      <c r="M249" s="75">
        <v>1029.86999511719</v>
      </c>
      <c r="N249" s="75">
        <v>97.059326171875</v>
      </c>
      <c r="O249" s="75">
        <v>48.110000610351598</v>
      </c>
      <c r="P249" s="75">
        <v>2.0666670799255402</v>
      </c>
      <c r="Q249" s="75">
        <v>59.720001220703097</v>
      </c>
      <c r="R249" s="75">
        <v>26.9050617218018</v>
      </c>
      <c r="S249" s="75">
        <v>292.07388305664102</v>
      </c>
      <c r="T249" s="75">
        <v>76.090202331542997</v>
      </c>
      <c r="U249" s="75">
        <v>488.17001342773398</v>
      </c>
      <c r="V249" s="75">
        <v>172.72000122070301</v>
      </c>
      <c r="X249" cm="1">
        <f t="array" ref="X249">+SUMPRODUCT(C249:V249,TRANSPOSE('Final Portfolio'!$E$5:$E$24))</f>
        <v>183.41369384698507</v>
      </c>
    </row>
    <row r="250" spans="1:24">
      <c r="A250" s="75">
        <v>249</v>
      </c>
      <c r="B250" s="76">
        <v>43896</v>
      </c>
      <c r="C250" s="75">
        <v>70.472724914550795</v>
      </c>
      <c r="D250" s="75">
        <v>155.832107543945</v>
      </c>
      <c r="E250" s="75">
        <v>66.287620544433594</v>
      </c>
      <c r="F250" s="75">
        <v>357.92999267578102</v>
      </c>
      <c r="G250" s="75">
        <v>29.4049892425537</v>
      </c>
      <c r="H250" s="75">
        <v>130.32041931152301</v>
      </c>
      <c r="I250" s="75">
        <v>147.83201599121099</v>
      </c>
      <c r="J250" s="75">
        <v>133.90750122070301</v>
      </c>
      <c r="K250" s="75">
        <v>46.898666381835902</v>
      </c>
      <c r="L250" s="75">
        <v>237.05593872070301</v>
      </c>
      <c r="M250" s="75">
        <v>1060.31005859375</v>
      </c>
      <c r="N250" s="75">
        <v>95.852157592773395</v>
      </c>
      <c r="O250" s="75">
        <v>48.590000152587898</v>
      </c>
      <c r="P250" s="75">
        <v>2.0299999713897701</v>
      </c>
      <c r="Q250" s="75">
        <v>58.560001373291001</v>
      </c>
      <c r="R250" s="75">
        <v>25.721584320068398</v>
      </c>
      <c r="S250" s="75">
        <v>287.98541259765602</v>
      </c>
      <c r="T250" s="75">
        <v>74.5870361328125</v>
      </c>
      <c r="U250" s="75">
        <v>494.42999267578102</v>
      </c>
      <c r="V250" s="75">
        <v>172.63000488281199</v>
      </c>
      <c r="X250" cm="1">
        <f t="array" ref="X250">+SUMPRODUCT(C250:V250,TRANSPOSE('Final Portfolio'!$E$5:$E$24))</f>
        <v>183.21926277121648</v>
      </c>
    </row>
    <row r="251" spans="1:24">
      <c r="A251" s="75">
        <v>250</v>
      </c>
      <c r="B251" s="76">
        <v>43899</v>
      </c>
      <c r="C251" s="75">
        <v>64.898880004882798</v>
      </c>
      <c r="D251" s="75">
        <v>145.27095031738301</v>
      </c>
      <c r="E251" s="75">
        <v>61.154853820800803</v>
      </c>
      <c r="F251" s="75">
        <v>315.85998535156199</v>
      </c>
      <c r="G251" s="75">
        <v>26.7999267578125</v>
      </c>
      <c r="H251" s="75">
        <v>119.32684326171901</v>
      </c>
      <c r="I251" s="75">
        <v>137.61441040039099</v>
      </c>
      <c r="J251" s="75">
        <v>128.47398376464801</v>
      </c>
      <c r="K251" s="75">
        <v>40.533332824707003</v>
      </c>
      <c r="L251" s="75">
        <v>217.93841552734401</v>
      </c>
      <c r="M251" s="75">
        <v>1113.68994140625</v>
      </c>
      <c r="N251" s="75">
        <v>89.483558654785199</v>
      </c>
      <c r="O251" s="75">
        <v>43.2700004577637</v>
      </c>
      <c r="P251" s="75">
        <v>1.8266669511795</v>
      </c>
      <c r="Q251" s="75">
        <v>55.360000610351598</v>
      </c>
      <c r="R251" s="75">
        <v>22.762880325317401</v>
      </c>
      <c r="S251" s="75">
        <v>279.32751464843801</v>
      </c>
      <c r="T251" s="75">
        <v>71.605911254882798</v>
      </c>
      <c r="U251" s="75">
        <v>474.44000244140602</v>
      </c>
      <c r="V251" s="75">
        <v>162.00999450683599</v>
      </c>
      <c r="X251" cm="1">
        <f t="array" ref="X251">+SUMPRODUCT(C251:V251,TRANSPOSE('Final Portfolio'!$E$5:$E$24))</f>
        <v>179.68345044508487</v>
      </c>
    </row>
    <row r="252" spans="1:24">
      <c r="A252" s="75">
        <v>251</v>
      </c>
      <c r="B252" s="76">
        <v>43900</v>
      </c>
      <c r="C252" s="75">
        <v>69.572998046875</v>
      </c>
      <c r="D252" s="75">
        <v>155.20510864257801</v>
      </c>
      <c r="E252" s="75">
        <v>65.051773071289105</v>
      </c>
      <c r="F252" s="75">
        <v>336.55999755859398</v>
      </c>
      <c r="G252" s="75">
        <v>28.5076007843018</v>
      </c>
      <c r="H252" s="75">
        <v>125.27677154541</v>
      </c>
      <c r="I252" s="75">
        <v>146.77798461914099</v>
      </c>
      <c r="J252" s="75">
        <v>133.65190124511699</v>
      </c>
      <c r="K252" s="75">
        <v>43.021999359130902</v>
      </c>
      <c r="L252" s="75">
        <v>231.29342651367199</v>
      </c>
      <c r="M252" s="75">
        <v>1148.30004882812</v>
      </c>
      <c r="N252" s="75">
        <v>92.734382629394503</v>
      </c>
      <c r="O252" s="75">
        <v>45.380001068115199</v>
      </c>
      <c r="P252" s="75">
        <v>1.85333299636841</v>
      </c>
      <c r="Q252" s="75">
        <v>60.369998931884801</v>
      </c>
      <c r="R252" s="75">
        <v>24.2613201141357</v>
      </c>
      <c r="S252" s="75">
        <v>286.19091796875</v>
      </c>
      <c r="T252" s="75">
        <v>73.503761291503906</v>
      </c>
      <c r="U252" s="75">
        <v>475.01998901367199</v>
      </c>
      <c r="V252" s="75">
        <v>166.85000610351599</v>
      </c>
      <c r="X252" cm="1">
        <f t="array" ref="X252">+SUMPRODUCT(C252:V252,TRANSPOSE('Final Portfolio'!$E$5:$E$24))</f>
        <v>186.78380277303077</v>
      </c>
    </row>
    <row r="253" spans="1:24">
      <c r="A253" s="75">
        <v>252</v>
      </c>
      <c r="B253" s="76">
        <v>43901</v>
      </c>
      <c r="C253" s="75">
        <v>67.156700134277301</v>
      </c>
      <c r="D253" s="75">
        <v>148.17405700683599</v>
      </c>
      <c r="E253" s="75">
        <v>61.411495208740199</v>
      </c>
      <c r="F253" s="75">
        <v>314.54000854492199</v>
      </c>
      <c r="G253" s="75">
        <v>26.364295959472699</v>
      </c>
      <c r="H253" s="75">
        <v>118.21042633056599</v>
      </c>
      <c r="I253" s="75">
        <v>137.61441040039099</v>
      </c>
      <c r="J253" s="75">
        <v>132.54438781738301</v>
      </c>
      <c r="K253" s="75">
        <v>42.2820014953613</v>
      </c>
      <c r="L253" s="75">
        <v>216.39880371093801</v>
      </c>
      <c r="M253" s="75">
        <v>1089.03002929688</v>
      </c>
      <c r="N253" s="75">
        <v>90.282005310058594</v>
      </c>
      <c r="O253" s="75">
        <v>45.700000762939503</v>
      </c>
      <c r="P253" s="75">
        <v>1.79999995231628</v>
      </c>
      <c r="Q253" s="75">
        <v>57.950000762939503</v>
      </c>
      <c r="R253" s="75">
        <v>23.020576477050799</v>
      </c>
      <c r="S253" s="75">
        <v>275.11880493164102</v>
      </c>
      <c r="T253" s="75">
        <v>71.253211975097699</v>
      </c>
      <c r="U253" s="75">
        <v>464.70001220703102</v>
      </c>
      <c r="V253" s="75">
        <v>153.36999511718801</v>
      </c>
      <c r="X253" cm="1">
        <f t="array" ref="X253">+SUMPRODUCT(C253:V253,TRANSPOSE('Final Portfolio'!$E$5:$E$24))</f>
        <v>178.01107107110309</v>
      </c>
    </row>
    <row r="254" spans="1:24">
      <c r="A254" s="75">
        <v>253</v>
      </c>
      <c r="B254" s="76">
        <v>43902</v>
      </c>
      <c r="C254" s="75">
        <v>60.524658203125</v>
      </c>
      <c r="D254" s="75">
        <v>134.12152099609401</v>
      </c>
      <c r="E254" s="75">
        <v>53.896694183349602</v>
      </c>
      <c r="F254" s="75">
        <v>279.13000488281199</v>
      </c>
      <c r="G254" s="75">
        <v>24.3952541351318</v>
      </c>
      <c r="H254" s="75">
        <v>109.92258453369099</v>
      </c>
      <c r="I254" s="75">
        <v>119.04046630859401</v>
      </c>
      <c r="J254" s="75">
        <v>119.29181671142599</v>
      </c>
      <c r="K254" s="75">
        <v>37.369998931884801</v>
      </c>
      <c r="L254" s="75">
        <v>192.47766113281199</v>
      </c>
      <c r="M254" s="75">
        <v>978.19000244140602</v>
      </c>
      <c r="N254" s="75">
        <v>81.907775878906193</v>
      </c>
      <c r="O254" s="75">
        <v>39.009998321533203</v>
      </c>
      <c r="P254" s="75">
        <v>1.7066669464111299</v>
      </c>
      <c r="Q254" s="75">
        <v>57.130001068115199</v>
      </c>
      <c r="R254" s="75">
        <v>21.016300201416001</v>
      </c>
      <c r="S254" s="75">
        <v>258.85763549804699</v>
      </c>
      <c r="T254" s="75">
        <v>66.013145446777301</v>
      </c>
      <c r="U254" s="75">
        <v>431.89001464843801</v>
      </c>
      <c r="V254" s="75">
        <v>131.10000610351599</v>
      </c>
      <c r="X254" cm="1">
        <f t="array" ref="X254">+SUMPRODUCT(C254:V254,TRANSPOSE('Final Portfolio'!$E$5:$E$24))</f>
        <v>161.73706271256918</v>
      </c>
    </row>
    <row r="255" spans="1:24">
      <c r="A255" s="75">
        <v>254</v>
      </c>
      <c r="B255" s="76">
        <v>43903</v>
      </c>
      <c r="C255" s="75">
        <v>67.776008605957003</v>
      </c>
      <c r="D255" s="75">
        <v>153.189376831055</v>
      </c>
      <c r="E255" s="75">
        <v>60.008697509765597</v>
      </c>
      <c r="F255" s="75">
        <v>303.54998779296898</v>
      </c>
      <c r="G255" s="75">
        <v>27.915138244628899</v>
      </c>
      <c r="H255" s="75">
        <v>116.85101318359401</v>
      </c>
      <c r="I255" s="75">
        <v>138.04171752929699</v>
      </c>
      <c r="J255" s="75">
        <v>131.92909240722699</v>
      </c>
      <c r="K255" s="75">
        <v>36.441333770752003</v>
      </c>
      <c r="L255" s="75">
        <v>206.06146240234401</v>
      </c>
      <c r="M255" s="75">
        <v>1012.72998046875</v>
      </c>
      <c r="N255" s="75">
        <v>85.605354309082003</v>
      </c>
      <c r="O255" s="75">
        <v>43.900001525878899</v>
      </c>
      <c r="P255" s="75">
        <v>1.77666699886322</v>
      </c>
      <c r="Q255" s="75">
        <v>63.569999694824197</v>
      </c>
      <c r="R255" s="75">
        <v>24.194511413574201</v>
      </c>
      <c r="S255" s="75">
        <v>279.59573364257801</v>
      </c>
      <c r="T255" s="75">
        <v>71.689880371093807</v>
      </c>
      <c r="U255" s="75">
        <v>465.54998779296898</v>
      </c>
      <c r="V255" s="75">
        <v>129.63000488281199</v>
      </c>
      <c r="X255" cm="1">
        <f t="array" ref="X255">+SUMPRODUCT(C255:V255,TRANSPOSE('Final Portfolio'!$E$5:$E$24))</f>
        <v>172.12272267167774</v>
      </c>
    </row>
    <row r="256" spans="1:24">
      <c r="A256" s="75">
        <v>255</v>
      </c>
      <c r="B256" s="76">
        <v>43906</v>
      </c>
      <c r="C256" s="75">
        <v>59.056838989257798</v>
      </c>
      <c r="D256" s="75">
        <v>130.61074829101599</v>
      </c>
      <c r="E256" s="75">
        <v>48.935840606689503</v>
      </c>
      <c r="F256" s="75">
        <v>240.67999267578099</v>
      </c>
      <c r="G256" s="75">
        <v>24.183120727539102</v>
      </c>
      <c r="H256" s="75">
        <v>105.726104736328</v>
      </c>
      <c r="I256" s="75">
        <v>122.971755981445</v>
      </c>
      <c r="J256" s="75">
        <v>122.472442626953</v>
      </c>
      <c r="K256" s="75">
        <v>29.671333312988299</v>
      </c>
      <c r="L256" s="75">
        <v>165.02859497070301</v>
      </c>
      <c r="M256" s="75">
        <v>851.33001708984398</v>
      </c>
      <c r="N256" s="75">
        <v>75.900390625</v>
      </c>
      <c r="O256" s="75">
        <v>38.709999084472699</v>
      </c>
      <c r="P256" s="75">
        <v>1.0733330249786399</v>
      </c>
      <c r="Q256" s="75">
        <v>54.029998779296903</v>
      </c>
      <c r="R256" s="75">
        <v>20.882677078247099</v>
      </c>
      <c r="S256" s="75">
        <v>261.93771362304699</v>
      </c>
      <c r="T256" s="75">
        <v>62.368606567382798</v>
      </c>
      <c r="U256" s="75">
        <v>440.82998657226602</v>
      </c>
      <c r="V256" s="75">
        <v>111.33999633789099</v>
      </c>
      <c r="X256" cm="1">
        <f t="array" ref="X256">+SUMPRODUCT(C256:V256,TRANSPOSE('Final Portfolio'!$E$5:$E$24))</f>
        <v>149.00979377292032</v>
      </c>
    </row>
    <row r="257" spans="1:24">
      <c r="A257" s="75">
        <v>256</v>
      </c>
      <c r="B257" s="76">
        <v>43907</v>
      </c>
      <c r="C257" s="75">
        <v>61.653568267822301</v>
      </c>
      <c r="D257" s="75">
        <v>141.36474609375</v>
      </c>
      <c r="E257" s="75">
        <v>54.135898590087898</v>
      </c>
      <c r="F257" s="75">
        <v>245.69000244140599</v>
      </c>
      <c r="G257" s="75">
        <v>26.794654846191399</v>
      </c>
      <c r="H257" s="75">
        <v>111.873046875</v>
      </c>
      <c r="I257" s="75">
        <v>142.086990356445</v>
      </c>
      <c r="J257" s="75">
        <v>135.554611206055</v>
      </c>
      <c r="K257" s="75">
        <v>28.680000305175799</v>
      </c>
      <c r="L257" s="75">
        <v>175.52435302734401</v>
      </c>
      <c r="M257" s="75">
        <v>913.91998291015602</v>
      </c>
      <c r="N257" s="75">
        <v>81.232887268066406</v>
      </c>
      <c r="O257" s="75">
        <v>41.880001068115199</v>
      </c>
      <c r="P257" s="75">
        <v>1.39333295822144</v>
      </c>
      <c r="Q257" s="75">
        <v>57.990001678466797</v>
      </c>
      <c r="R257" s="75">
        <v>20.720422744751001</v>
      </c>
      <c r="S257" s="75">
        <v>283.96170043945301</v>
      </c>
      <c r="T257" s="75">
        <v>61.318927764892599</v>
      </c>
      <c r="U257" s="75">
        <v>491.69000244140602</v>
      </c>
      <c r="V257" s="75">
        <v>110.73000335693401</v>
      </c>
      <c r="X257" cm="1">
        <f t="array" ref="X257">+SUMPRODUCT(C257:V257,TRANSPOSE('Final Portfolio'!$E$5:$E$24))</f>
        <v>159.93771513548583</v>
      </c>
    </row>
    <row r="258" spans="1:24">
      <c r="A258" s="75">
        <v>257</v>
      </c>
      <c r="B258" s="76">
        <v>43908</v>
      </c>
      <c r="C258" s="75">
        <v>60.144298553466797</v>
      </c>
      <c r="D258" s="75">
        <v>135.41389465332</v>
      </c>
      <c r="E258" s="75">
        <v>50.535469055175803</v>
      </c>
      <c r="F258" s="75">
        <v>212</v>
      </c>
      <c r="G258" s="75">
        <v>23.7331638336182</v>
      </c>
      <c r="H258" s="75">
        <v>110.99301910400401</v>
      </c>
      <c r="I258" s="75">
        <v>125.36474609375</v>
      </c>
      <c r="J258" s="75">
        <v>135.45045471191401</v>
      </c>
      <c r="K258" s="75">
        <v>24.081333160400401</v>
      </c>
      <c r="L258" s="75">
        <v>147.68820190429699</v>
      </c>
      <c r="M258" s="75">
        <v>808.5</v>
      </c>
      <c r="N258" s="75">
        <v>68.856910705566406</v>
      </c>
      <c r="O258" s="75">
        <v>39.119998931884801</v>
      </c>
      <c r="P258" s="75">
        <v>1.3233330249786399</v>
      </c>
      <c r="Q258" s="75">
        <v>52.680000305175803</v>
      </c>
      <c r="R258" s="75">
        <v>18.649339675903299</v>
      </c>
      <c r="S258" s="75">
        <v>284.43341064453102</v>
      </c>
      <c r="T258" s="75">
        <v>59.647800445556598</v>
      </c>
      <c r="U258" s="75">
        <v>485</v>
      </c>
      <c r="V258" s="75">
        <v>91.160003662109403</v>
      </c>
      <c r="X258" cm="1">
        <f t="array" ref="X258">+SUMPRODUCT(C258:V258,TRANSPOSE('Final Portfolio'!$E$5:$E$24))</f>
        <v>148.1586057491848</v>
      </c>
    </row>
    <row r="259" spans="1:24">
      <c r="A259" s="75">
        <v>258</v>
      </c>
      <c r="B259" s="76">
        <v>43909</v>
      </c>
      <c r="C259" s="75">
        <v>59.6834716796875</v>
      </c>
      <c r="D259" s="75">
        <v>137.64186096191401</v>
      </c>
      <c r="E259" s="75">
        <v>53.064487457275398</v>
      </c>
      <c r="F259" s="75">
        <v>244.77999877929699</v>
      </c>
      <c r="G259" s="75">
        <v>22.586208343505898</v>
      </c>
      <c r="H259" s="75">
        <v>106.455047607422</v>
      </c>
      <c r="I259" s="75">
        <v>120.939643859863</v>
      </c>
      <c r="J259" s="75">
        <v>125.98435974121099</v>
      </c>
      <c r="K259" s="75">
        <v>28.509332656860401</v>
      </c>
      <c r="L259" s="75">
        <v>171.07266235351599</v>
      </c>
      <c r="M259" s="75">
        <v>827.28997802734398</v>
      </c>
      <c r="N259" s="75">
        <v>65.159324645996094</v>
      </c>
      <c r="O259" s="75">
        <v>39.819999694824197</v>
      </c>
      <c r="P259" s="75">
        <v>1.3899999856948899</v>
      </c>
      <c r="Q259" s="75">
        <v>53.599998474121101</v>
      </c>
      <c r="R259" s="75">
        <v>19.661024093627901</v>
      </c>
      <c r="S259" s="75">
        <v>282.32449340820301</v>
      </c>
      <c r="T259" s="75">
        <v>59.672981262207003</v>
      </c>
      <c r="U259" s="75">
        <v>489.82998657226602</v>
      </c>
      <c r="V259" s="75">
        <v>103.76000213623</v>
      </c>
      <c r="X259" cm="1">
        <f t="array" ref="X259">+SUMPRODUCT(C259:V259,TRANSPOSE('Final Portfolio'!$E$5:$E$24))</f>
        <v>150.55012574877233</v>
      </c>
    </row>
    <row r="260" spans="1:24">
      <c r="A260" s="75">
        <v>259</v>
      </c>
      <c r="B260" s="76">
        <v>43910</v>
      </c>
      <c r="C260" s="75">
        <v>55.894420623779297</v>
      </c>
      <c r="D260" s="75">
        <v>132.47219848632801</v>
      </c>
      <c r="E260" s="75">
        <v>51.265525817871101</v>
      </c>
      <c r="F260" s="75">
        <v>241.42999267578099</v>
      </c>
      <c r="G260" s="75">
        <v>20.212890625</v>
      </c>
      <c r="H260" s="75">
        <v>110.77629852294901</v>
      </c>
      <c r="I260" s="75">
        <v>108.272132873535</v>
      </c>
      <c r="J260" s="75">
        <v>115.86508941650401</v>
      </c>
      <c r="K260" s="75">
        <v>28.502000808715799</v>
      </c>
      <c r="L260" s="75">
        <v>171.98530578613301</v>
      </c>
      <c r="M260" s="75">
        <v>728.13000488281205</v>
      </c>
      <c r="N260" s="75">
        <v>68.0394287109375</v>
      </c>
      <c r="O260" s="75">
        <v>39.610000610351598</v>
      </c>
      <c r="P260" s="75">
        <v>1.2866669893264799</v>
      </c>
      <c r="Q260" s="75">
        <v>48.849998474121101</v>
      </c>
      <c r="R260" s="75">
        <v>18.200759887695298</v>
      </c>
      <c r="S260" s="75">
        <v>268.63470458984398</v>
      </c>
      <c r="T260" s="75">
        <v>57.791954040527301</v>
      </c>
      <c r="U260" s="75">
        <v>438.45001220703102</v>
      </c>
      <c r="V260" s="75">
        <v>103.90000152587901</v>
      </c>
      <c r="X260" cm="1">
        <f t="array" ref="X260">+SUMPRODUCT(C260:V260,TRANSPOSE('Final Portfolio'!$E$5:$E$24))</f>
        <v>139.82667004662676</v>
      </c>
    </row>
    <row r="261" spans="1:24">
      <c r="A261" s="75">
        <v>260</v>
      </c>
      <c r="B261" s="76">
        <v>43913</v>
      </c>
      <c r="C261" s="75">
        <v>54.706996917724602</v>
      </c>
      <c r="D261" s="75">
        <v>131.15086364746099</v>
      </c>
      <c r="E261" s="75">
        <v>52.9947319030762</v>
      </c>
      <c r="F261" s="75">
        <v>231.13999938964801</v>
      </c>
      <c r="G261" s="75">
        <v>20.036432266235401</v>
      </c>
      <c r="H261" s="75">
        <v>112.86468505859401</v>
      </c>
      <c r="I261" s="75">
        <v>110.494171142578</v>
      </c>
      <c r="J261" s="75">
        <v>112.693954467773</v>
      </c>
      <c r="K261" s="75">
        <v>28.9526672363281</v>
      </c>
      <c r="L261" s="75">
        <v>173.10374450683599</v>
      </c>
      <c r="M261" s="75">
        <v>723.219970703125</v>
      </c>
      <c r="N261" s="75">
        <v>64.864631652832003</v>
      </c>
      <c r="O261" s="75">
        <v>41.639999389648402</v>
      </c>
      <c r="P261" s="75">
        <v>1.4133330583572401</v>
      </c>
      <c r="Q261" s="75">
        <v>45.549999237060497</v>
      </c>
      <c r="R261" s="75">
        <v>17.656744003295898</v>
      </c>
      <c r="S261" s="75">
        <v>264.11151123046898</v>
      </c>
      <c r="T261" s="75">
        <v>54.164211273193402</v>
      </c>
      <c r="U261" s="75">
        <v>455.63000488281199</v>
      </c>
      <c r="V261" s="75">
        <v>113.69000244140599</v>
      </c>
      <c r="X261" cm="1">
        <f t="array" ref="X261">+SUMPRODUCT(C261:V261,TRANSPOSE('Final Portfolio'!$E$5:$E$24))</f>
        <v>138.47058154016887</v>
      </c>
    </row>
    <row r="262" spans="1:24">
      <c r="A262" s="75">
        <v>261</v>
      </c>
      <c r="B262" s="76">
        <v>43914</v>
      </c>
      <c r="C262" s="75">
        <v>60.195503234863303</v>
      </c>
      <c r="D262" s="75">
        <v>143.07189941406199</v>
      </c>
      <c r="E262" s="75">
        <v>62.086719512939503</v>
      </c>
      <c r="F262" s="75">
        <v>269.30999755859398</v>
      </c>
      <c r="G262" s="75">
        <v>23.724340438842798</v>
      </c>
      <c r="H262" s="75">
        <v>123.37884521484401</v>
      </c>
      <c r="I262" s="75">
        <v>129.48594665527301</v>
      </c>
      <c r="J262" s="75">
        <v>116.32893371582</v>
      </c>
      <c r="K262" s="75">
        <v>33.666667938232401</v>
      </c>
      <c r="L262" s="75">
        <v>190.36309814453099</v>
      </c>
      <c r="M262" s="75">
        <v>808.42999267578102</v>
      </c>
      <c r="N262" s="75">
        <v>73.447990417480497</v>
      </c>
      <c r="O262" s="75">
        <v>46.220001220703097</v>
      </c>
      <c r="P262" s="75">
        <v>1.3333330154418901</v>
      </c>
      <c r="Q262" s="75">
        <v>48.7299995422363</v>
      </c>
      <c r="R262" s="75">
        <v>20.844499588012699</v>
      </c>
      <c r="S262" s="75">
        <v>263.56576538085898</v>
      </c>
      <c r="T262" s="75">
        <v>56.675079345703097</v>
      </c>
      <c r="U262" s="75">
        <v>449.52999877929699</v>
      </c>
      <c r="V262" s="75">
        <v>133.42999267578099</v>
      </c>
      <c r="X262" cm="1">
        <f t="array" ref="X262">+SUMPRODUCT(C262:V262,TRANSPOSE('Final Portfolio'!$E$5:$E$24))</f>
        <v>150.6600061079541</v>
      </c>
    </row>
    <row r="263" spans="1:24">
      <c r="A263" s="75">
        <v>262</v>
      </c>
      <c r="B263" s="76">
        <v>43915</v>
      </c>
      <c r="C263" s="75">
        <v>59.863899230957003</v>
      </c>
      <c r="D263" s="75">
        <v>141.70234680175801</v>
      </c>
      <c r="E263" s="75">
        <v>61.199695587158203</v>
      </c>
      <c r="F263" s="75">
        <v>268.92999267578102</v>
      </c>
      <c r="G263" s="75">
        <v>25.638874053955099</v>
      </c>
      <c r="H263" s="75">
        <v>133.50880432128901</v>
      </c>
      <c r="I263" s="75">
        <v>130.53999328613301</v>
      </c>
      <c r="J263" s="75">
        <v>115.429656982422</v>
      </c>
      <c r="K263" s="75">
        <v>35.950000762939503</v>
      </c>
      <c r="L263" s="75">
        <v>194.64883422851599</v>
      </c>
      <c r="M263" s="75">
        <v>844.42999267578102</v>
      </c>
      <c r="N263" s="75">
        <v>73.390968322753906</v>
      </c>
      <c r="O263" s="75">
        <v>44.630001068115199</v>
      </c>
      <c r="P263" s="75">
        <v>1.28999996185303</v>
      </c>
      <c r="Q263" s="75">
        <v>52.290000915527301</v>
      </c>
      <c r="R263" s="75">
        <v>22.9060459136963</v>
      </c>
      <c r="S263" s="75">
        <v>259.79177856445301</v>
      </c>
      <c r="T263" s="75">
        <v>57.027782440185497</v>
      </c>
      <c r="U263" s="75">
        <v>429.77999877929699</v>
      </c>
      <c r="V263" s="75">
        <v>129.55000305175801</v>
      </c>
      <c r="X263" cm="1">
        <f t="array" ref="X263">+SUMPRODUCT(C263:V263,TRANSPOSE('Final Portfolio'!$E$5:$E$24))</f>
        <v>154.1516650476328</v>
      </c>
    </row>
    <row r="264" spans="1:24">
      <c r="A264" s="75">
        <v>263</v>
      </c>
      <c r="B264" s="76">
        <v>43916</v>
      </c>
      <c r="C264" s="75">
        <v>63.014106750488303</v>
      </c>
      <c r="D264" s="75">
        <v>150.56596374511699</v>
      </c>
      <c r="E264" s="75">
        <v>64.094963073730497</v>
      </c>
      <c r="F264" s="75">
        <v>305</v>
      </c>
      <c r="G264" s="75">
        <v>26.856410980224599</v>
      </c>
      <c r="H264" s="75">
        <v>138.50321960449199</v>
      </c>
      <c r="I264" s="75">
        <v>142.21041870117199</v>
      </c>
      <c r="J264" s="75">
        <v>127.177108764648</v>
      </c>
      <c r="K264" s="75">
        <v>35.210666656494098</v>
      </c>
      <c r="L264" s="75">
        <v>217.57186889648401</v>
      </c>
      <c r="M264" s="75">
        <v>884.989990234375</v>
      </c>
      <c r="N264" s="75">
        <v>76.784385681152301</v>
      </c>
      <c r="O264" s="75">
        <v>47.5</v>
      </c>
      <c r="P264" s="75">
        <v>1.35333299636841</v>
      </c>
      <c r="Q264" s="75">
        <v>58.299999237060497</v>
      </c>
      <c r="R264" s="75">
        <v>24.4331169128418</v>
      </c>
      <c r="S264" s="75">
        <v>270.37356567382801</v>
      </c>
      <c r="T264" s="75">
        <v>61.999122619628899</v>
      </c>
      <c r="U264" s="75">
        <v>452.29998779296898</v>
      </c>
      <c r="V264" s="75">
        <v>140.57000732421901</v>
      </c>
      <c r="X264" cm="1">
        <f t="array" ref="X264">+SUMPRODUCT(C264:V264,TRANSPOSE('Final Portfolio'!$E$5:$E$24))</f>
        <v>163.54509768559197</v>
      </c>
    </row>
    <row r="265" spans="1:24">
      <c r="A265" s="75">
        <v>264</v>
      </c>
      <c r="B265" s="76">
        <v>43917</v>
      </c>
      <c r="C265" s="75">
        <v>60.405181884765597</v>
      </c>
      <c r="D265" s="75">
        <v>144.38362121582</v>
      </c>
      <c r="E265" s="75">
        <v>62.971260070800803</v>
      </c>
      <c r="F265" s="75">
        <v>291.05999755859398</v>
      </c>
      <c r="G265" s="75">
        <v>26.2123508453369</v>
      </c>
      <c r="H265" s="75">
        <v>126.41619873046901</v>
      </c>
      <c r="I265" s="75">
        <v>135.06956481933599</v>
      </c>
      <c r="J265" s="75">
        <v>126.949897766113</v>
      </c>
      <c r="K265" s="75">
        <v>34.2906684875488</v>
      </c>
      <c r="L265" s="75">
        <v>206.40562438964801</v>
      </c>
      <c r="M265" s="75">
        <v>851.63000488281205</v>
      </c>
      <c r="N265" s="75">
        <v>76.204544067382798</v>
      </c>
      <c r="O265" s="75">
        <v>46.580001831054702</v>
      </c>
      <c r="P265" s="75">
        <v>1.36666703224182</v>
      </c>
      <c r="Q265" s="75">
        <v>55.099998474121101</v>
      </c>
      <c r="R265" s="75">
        <v>23.440525054931602</v>
      </c>
      <c r="S265" s="75">
        <v>263.00149536132801</v>
      </c>
      <c r="T265" s="75">
        <v>61.025001525878899</v>
      </c>
      <c r="U265" s="75">
        <v>449.51998901367199</v>
      </c>
      <c r="V265" s="75">
        <v>133.08999633789099</v>
      </c>
      <c r="X265" cm="1">
        <f t="array" ref="X265">+SUMPRODUCT(C265:V265,TRANSPOSE('Final Portfolio'!$E$5:$E$24))</f>
        <v>157.51642670947791</v>
      </c>
    </row>
    <row r="266" spans="1:24">
      <c r="A266" s="75">
        <v>265</v>
      </c>
      <c r="B266" s="76">
        <v>43920</v>
      </c>
      <c r="C266" s="75">
        <v>62.129024505615199</v>
      </c>
      <c r="D266" s="75">
        <v>154.53965759277301</v>
      </c>
      <c r="E266" s="75">
        <v>66.175506591796903</v>
      </c>
      <c r="F266" s="75">
        <v>313.82998657226602</v>
      </c>
      <c r="G266" s="75">
        <v>27.676927566528299</v>
      </c>
      <c r="H266" s="75">
        <v>132.66163635253901</v>
      </c>
      <c r="I266" s="75">
        <v>141.98254394531199</v>
      </c>
      <c r="J266" s="75">
        <v>131.04876708984401</v>
      </c>
      <c r="K266" s="75">
        <v>33.475334167480497</v>
      </c>
      <c r="L266" s="75">
        <v>214.83399963378901</v>
      </c>
      <c r="M266" s="75">
        <v>873.989990234375</v>
      </c>
      <c r="N266" s="75">
        <v>79.103691101074205</v>
      </c>
      <c r="O266" s="75">
        <v>47.860000610351598</v>
      </c>
      <c r="P266" s="75">
        <v>1.37000000476837</v>
      </c>
      <c r="Q266" s="75">
        <v>57.709999084472699</v>
      </c>
      <c r="R266" s="75">
        <v>23.402347564697301</v>
      </c>
      <c r="S266" s="75">
        <v>269.28210449218801</v>
      </c>
      <c r="T266" s="75">
        <v>63.183174133300803</v>
      </c>
      <c r="U266" s="75">
        <v>473</v>
      </c>
      <c r="V266" s="75">
        <v>139.13000488281199</v>
      </c>
      <c r="X266" cm="1">
        <f t="array" ref="X266">+SUMPRODUCT(C266:V266,TRANSPOSE('Final Portfolio'!$E$5:$E$24))</f>
        <v>163.25832967803888</v>
      </c>
    </row>
    <row r="267" spans="1:24">
      <c r="A267" s="75">
        <v>266</v>
      </c>
      <c r="B267" s="76">
        <v>43921</v>
      </c>
      <c r="C267" s="75">
        <v>62.002239227294901</v>
      </c>
      <c r="D267" s="75">
        <v>152.10919189453099</v>
      </c>
      <c r="E267" s="75">
        <v>65.6796875</v>
      </c>
      <c r="F267" s="75">
        <v>307.69000244140602</v>
      </c>
      <c r="G267" s="75">
        <v>27.288722991943398</v>
      </c>
      <c r="H267" s="75">
        <v>129.30247497558599</v>
      </c>
      <c r="I267" s="75">
        <v>136.49395751953099</v>
      </c>
      <c r="J267" s="75">
        <v>131.31376647949199</v>
      </c>
      <c r="K267" s="75">
        <v>34.933334350585902</v>
      </c>
      <c r="L267" s="75">
        <v>212.14085388183599</v>
      </c>
      <c r="M267" s="75">
        <v>846</v>
      </c>
      <c r="N267" s="75">
        <v>77.478263854980497</v>
      </c>
      <c r="O267" s="75">
        <v>45.4799995422363</v>
      </c>
      <c r="P267" s="75">
        <v>1.4033329486846899</v>
      </c>
      <c r="Q267" s="75">
        <v>59.409999847412102</v>
      </c>
      <c r="R267" s="75">
        <v>22.400201797485401</v>
      </c>
      <c r="S267" s="75">
        <v>263.74157714843801</v>
      </c>
      <c r="T267" s="75">
        <v>63.980930328369098</v>
      </c>
      <c r="U267" s="75">
        <v>488.29000854492199</v>
      </c>
      <c r="V267" s="75">
        <v>134</v>
      </c>
      <c r="X267" cm="1">
        <f t="array" ref="X267">+SUMPRODUCT(C267:V267,TRANSPOSE('Final Portfolio'!$E$5:$E$24))</f>
        <v>160.25001323114878</v>
      </c>
    </row>
    <row r="268" spans="1:24">
      <c r="A268" s="75">
        <v>267</v>
      </c>
      <c r="B268" s="76">
        <v>43922</v>
      </c>
      <c r="C268" s="75">
        <v>58.739860534667997</v>
      </c>
      <c r="D268" s="75">
        <v>146.70805358886699</v>
      </c>
      <c r="E268" s="75">
        <v>60.564327239990199</v>
      </c>
      <c r="F268" s="75">
        <v>288.82000732421898</v>
      </c>
      <c r="G268" s="75">
        <v>26.406450271606399</v>
      </c>
      <c r="H268" s="75">
        <v>120.50567626953099</v>
      </c>
      <c r="I268" s="75">
        <v>124.975387573242</v>
      </c>
      <c r="J268" s="75">
        <v>129.13655090332</v>
      </c>
      <c r="K268" s="75">
        <v>32.104000091552699</v>
      </c>
      <c r="L268" s="75">
        <v>200.08885192871099</v>
      </c>
      <c r="M268" s="75">
        <v>776.85998535156205</v>
      </c>
      <c r="N268" s="75">
        <v>73.191360473632798</v>
      </c>
      <c r="O268" s="75">
        <v>43.659999847412102</v>
      </c>
      <c r="P268" s="75">
        <v>1.2799999713897701</v>
      </c>
      <c r="Q268" s="75">
        <v>56.119998931884801</v>
      </c>
      <c r="R268" s="75">
        <v>20.920856475830099</v>
      </c>
      <c r="S268" s="75">
        <v>265.26779174804699</v>
      </c>
      <c r="T268" s="75">
        <v>61.654823303222699</v>
      </c>
      <c r="U268" s="75">
        <v>496.64999389648398</v>
      </c>
      <c r="V268" s="75">
        <v>123.75</v>
      </c>
      <c r="X268" cm="1">
        <f t="array" ref="X268">+SUMPRODUCT(C268:V268,TRANSPOSE('Final Portfolio'!$E$5:$E$24))</f>
        <v>151.84500092030862</v>
      </c>
    </row>
    <row r="269" spans="1:24">
      <c r="A269" s="75">
        <v>268</v>
      </c>
      <c r="B269" s="76">
        <v>43923</v>
      </c>
      <c r="C269" s="75">
        <v>59.720035552978501</v>
      </c>
      <c r="D269" s="75">
        <v>149.74618530273401</v>
      </c>
      <c r="E269" s="75">
        <v>63.653972625732401</v>
      </c>
      <c r="F269" s="75">
        <v>282.92001342773398</v>
      </c>
      <c r="G269" s="75">
        <v>26.591732025146499</v>
      </c>
      <c r="H269" s="75">
        <v>122.357635498047</v>
      </c>
      <c r="I269" s="75">
        <v>125.76357269287099</v>
      </c>
      <c r="J269" s="75">
        <v>134.58905029296901</v>
      </c>
      <c r="K269" s="75">
        <v>30.298000335693398</v>
      </c>
      <c r="L269" s="75">
        <v>212.10507202148401</v>
      </c>
      <c r="M269" s="75">
        <v>794.65002441406205</v>
      </c>
      <c r="N269" s="75">
        <v>74.864295959472699</v>
      </c>
      <c r="O269" s="75">
        <v>44.490001678466797</v>
      </c>
      <c r="P269" s="75">
        <v>1.2699999809265099</v>
      </c>
      <c r="Q269" s="75">
        <v>56.360000610351598</v>
      </c>
      <c r="R269" s="75">
        <v>20.959032058715799</v>
      </c>
      <c r="S269" s="75">
        <v>269.61517333984398</v>
      </c>
      <c r="T269" s="75">
        <v>63.090789794921903</v>
      </c>
      <c r="U269" s="75">
        <v>498.75</v>
      </c>
      <c r="V269" s="75">
        <v>126.69000244140599</v>
      </c>
      <c r="X269" cm="1">
        <f t="array" ref="X269">+SUMPRODUCT(C269:V269,TRANSPOSE('Final Portfolio'!$E$5:$E$24))</f>
        <v>154.41674766957772</v>
      </c>
    </row>
    <row r="270" spans="1:24">
      <c r="A270" s="75">
        <v>269</v>
      </c>
      <c r="B270" s="76">
        <v>43924</v>
      </c>
      <c r="C270" s="75">
        <v>58.861766815185497</v>
      </c>
      <c r="D270" s="75">
        <v>148.36697387695301</v>
      </c>
      <c r="E270" s="75">
        <v>60.773628234863303</v>
      </c>
      <c r="F270" s="75">
        <v>263.85000610351602</v>
      </c>
      <c r="G270" s="75">
        <v>25.444768905639599</v>
      </c>
      <c r="H270" s="75">
        <v>120.682998657227</v>
      </c>
      <c r="I270" s="75">
        <v>121.49041748046901</v>
      </c>
      <c r="J270" s="75">
        <v>132.20359802246099</v>
      </c>
      <c r="K270" s="75">
        <v>32.000667572021499</v>
      </c>
      <c r="L270" s="75">
        <v>209.59980773925801</v>
      </c>
      <c r="M270" s="75">
        <v>790.55999755859398</v>
      </c>
      <c r="N270" s="75">
        <v>72.487945556640597</v>
      </c>
      <c r="O270" s="75">
        <v>42.590000152587898</v>
      </c>
      <c r="P270" s="75">
        <v>1.2799999713897701</v>
      </c>
      <c r="Q270" s="75">
        <v>54.599998474121101</v>
      </c>
      <c r="R270" s="75">
        <v>21.207178115844702</v>
      </c>
      <c r="S270" s="75">
        <v>266.99752807617199</v>
      </c>
      <c r="T270" s="75">
        <v>61.612834930419901</v>
      </c>
      <c r="U270" s="75">
        <v>493.32000732421898</v>
      </c>
      <c r="V270" s="75">
        <v>122.110000610352</v>
      </c>
      <c r="X270" cm="1">
        <f t="array" ref="X270">+SUMPRODUCT(C270:V270,TRANSPOSE('Final Portfolio'!$E$5:$E$24))</f>
        <v>151.75362996776769</v>
      </c>
    </row>
    <row r="271" spans="1:24">
      <c r="A271" s="75">
        <v>270</v>
      </c>
      <c r="B271" s="76">
        <v>43927</v>
      </c>
      <c r="C271" s="75">
        <v>63.996730804443402</v>
      </c>
      <c r="D271" s="75">
        <v>159.40068054199199</v>
      </c>
      <c r="E271" s="75">
        <v>66.875663757324205</v>
      </c>
      <c r="F271" s="75">
        <v>301.60000610351602</v>
      </c>
      <c r="G271" s="75">
        <v>27.174030303955099</v>
      </c>
      <c r="H271" s="75">
        <v>136.11927795410199</v>
      </c>
      <c r="I271" s="75">
        <v>141.01396179199199</v>
      </c>
      <c r="J271" s="75">
        <v>134.04949951171901</v>
      </c>
      <c r="K271" s="75">
        <v>34.416000366210902</v>
      </c>
      <c r="L271" s="75">
        <v>225.86604309082</v>
      </c>
      <c r="M271" s="75">
        <v>875.09997558593795</v>
      </c>
      <c r="N271" s="75">
        <v>78.143661499023395</v>
      </c>
      <c r="O271" s="75">
        <v>47.5200004577637</v>
      </c>
      <c r="P271" s="75">
        <v>1.34333300590515</v>
      </c>
      <c r="Q271" s="75">
        <v>60.119998931884801</v>
      </c>
      <c r="R271" s="75">
        <v>23.249635696411101</v>
      </c>
      <c r="S271" s="75">
        <v>282.23202514648398</v>
      </c>
      <c r="T271" s="75">
        <v>63.594642639160199</v>
      </c>
      <c r="U271" s="75">
        <v>504.26998901367199</v>
      </c>
      <c r="V271" s="75">
        <v>138.36000061035199</v>
      </c>
      <c r="X271" cm="1">
        <f t="array" ref="X271">+SUMPRODUCT(C271:V271,TRANSPOSE('Final Portfolio'!$E$5:$E$24))</f>
        <v>165.41861836721435</v>
      </c>
    </row>
    <row r="272" spans="1:24">
      <c r="A272" s="75">
        <v>271</v>
      </c>
      <c r="B272" s="76">
        <v>43928</v>
      </c>
      <c r="C272" s="75">
        <v>63.2554931640625</v>
      </c>
      <c r="D272" s="75">
        <v>157.68391418457</v>
      </c>
      <c r="E272" s="75">
        <v>64.540985107421903</v>
      </c>
      <c r="F272" s="75">
        <v>297.58999633789102</v>
      </c>
      <c r="G272" s="75">
        <v>28.329811096191399</v>
      </c>
      <c r="H272" s="75">
        <v>140.51278686523401</v>
      </c>
      <c r="I272" s="75">
        <v>139.845947265625</v>
      </c>
      <c r="J272" s="75">
        <v>134.30508422851599</v>
      </c>
      <c r="K272" s="75">
        <v>36.363334655761697</v>
      </c>
      <c r="L272" s="75">
        <v>226.60865783691401</v>
      </c>
      <c r="M272" s="75">
        <v>899.64001464843795</v>
      </c>
      <c r="N272" s="75">
        <v>78.210182189941406</v>
      </c>
      <c r="O272" s="75">
        <v>47.560001373291001</v>
      </c>
      <c r="P272" s="75">
        <v>1.3633329868316699</v>
      </c>
      <c r="Q272" s="75">
        <v>60.150001525878899</v>
      </c>
      <c r="R272" s="75">
        <v>23.020576477050799</v>
      </c>
      <c r="S272" s="75">
        <v>280.85379028320301</v>
      </c>
      <c r="T272" s="75">
        <v>63.309146881103501</v>
      </c>
      <c r="U272" s="75">
        <v>501.510009765625</v>
      </c>
      <c r="V272" s="75">
        <v>141.169998168945</v>
      </c>
      <c r="X272" cm="1">
        <f t="array" ref="X272">+SUMPRODUCT(C272:V272,TRANSPOSE('Final Portfolio'!$E$5:$E$24))</f>
        <v>167.26008924454331</v>
      </c>
    </row>
    <row r="273" spans="1:24">
      <c r="A273" s="75">
        <v>272</v>
      </c>
      <c r="B273" s="76">
        <v>43929</v>
      </c>
      <c r="C273" s="75">
        <v>64.874488830566406</v>
      </c>
      <c r="D273" s="75">
        <v>159.26565551757801</v>
      </c>
      <c r="E273" s="75">
        <v>66.514373779296903</v>
      </c>
      <c r="F273" s="75">
        <v>300.69000244140602</v>
      </c>
      <c r="G273" s="75">
        <v>28.603309631347699</v>
      </c>
      <c r="H273" s="75">
        <v>136.23748779296901</v>
      </c>
      <c r="I273" s="75">
        <v>144.68885803222699</v>
      </c>
      <c r="J273" s="75">
        <v>138.413330078125</v>
      </c>
      <c r="K273" s="75">
        <v>36.589332580566399</v>
      </c>
      <c r="L273" s="75">
        <v>233.61439514160199</v>
      </c>
      <c r="M273" s="75">
        <v>915.219970703125</v>
      </c>
      <c r="N273" s="75">
        <v>80.833679199218807</v>
      </c>
      <c r="O273" s="75">
        <v>48.790000915527301</v>
      </c>
      <c r="P273" s="75">
        <v>1.3633329868316699</v>
      </c>
      <c r="Q273" s="75">
        <v>65.150001525878906</v>
      </c>
      <c r="R273" s="75">
        <v>23.564592361450199</v>
      </c>
      <c r="S273" s="75">
        <v>283.01815795898398</v>
      </c>
      <c r="T273" s="75">
        <v>65.971160888671903</v>
      </c>
      <c r="U273" s="75">
        <v>512.33001708984398</v>
      </c>
      <c r="V273" s="75">
        <v>145.080001831055</v>
      </c>
      <c r="X273" cm="1">
        <f t="array" ref="X273">+SUMPRODUCT(C273:V273,TRANSPOSE('Final Portfolio'!$E$5:$E$24))</f>
        <v>169.82986315890523</v>
      </c>
    </row>
    <row r="274" spans="1:24">
      <c r="A274" s="75">
        <v>273</v>
      </c>
      <c r="B274" s="76">
        <v>43930</v>
      </c>
      <c r="C274" s="75">
        <v>65.342658996582003</v>
      </c>
      <c r="D274" s="75">
        <v>159.27528381347699</v>
      </c>
      <c r="E274" s="75">
        <v>65.517707824707003</v>
      </c>
      <c r="F274" s="75">
        <v>301.10998535156199</v>
      </c>
      <c r="G274" s="75">
        <v>31.011924743652301</v>
      </c>
      <c r="H274" s="75">
        <v>133.13449096679699</v>
      </c>
      <c r="I274" s="75">
        <v>142.55229187011699</v>
      </c>
      <c r="J274" s="75">
        <v>137.94949340820301</v>
      </c>
      <c r="K274" s="75">
        <v>38.200000762939503</v>
      </c>
      <c r="L274" s="75">
        <v>227.53021240234401</v>
      </c>
      <c r="M274" s="75">
        <v>940.83001708984398</v>
      </c>
      <c r="N274" s="75">
        <v>82.544647216796903</v>
      </c>
      <c r="O274" s="75">
        <v>48.380001068115199</v>
      </c>
      <c r="P274" s="75">
        <v>1.5199999809265099</v>
      </c>
      <c r="Q274" s="75">
        <v>66.419998168945298</v>
      </c>
      <c r="R274" s="75">
        <v>24.146791458129901</v>
      </c>
      <c r="S274" s="75">
        <v>277.50531005859398</v>
      </c>
      <c r="T274" s="75">
        <v>66.970481872558594</v>
      </c>
      <c r="U274" s="75">
        <v>512.96002197265602</v>
      </c>
      <c r="V274" s="75">
        <v>148.88000488281199</v>
      </c>
      <c r="X274" cm="1">
        <f t="array" ref="X274">+SUMPRODUCT(C274:V274,TRANSPOSE('Final Portfolio'!$E$5:$E$24))</f>
        <v>171.14639278099767</v>
      </c>
    </row>
    <row r="275" spans="1:24">
      <c r="A275" s="75">
        <v>274</v>
      </c>
      <c r="B275" s="76">
        <v>43934</v>
      </c>
      <c r="C275" s="75">
        <v>66.625160217285199</v>
      </c>
      <c r="D275" s="75">
        <v>159.63217163085901</v>
      </c>
      <c r="E275" s="75">
        <v>67.2369384765625</v>
      </c>
      <c r="F275" s="75">
        <v>298</v>
      </c>
      <c r="G275" s="75">
        <v>29.467943191528299</v>
      </c>
      <c r="H275" s="75">
        <v>127.952911376953</v>
      </c>
      <c r="I275" s="75">
        <v>144.42295837402301</v>
      </c>
      <c r="J275" s="75">
        <v>136.70944213867199</v>
      </c>
      <c r="K275" s="75">
        <v>43.3966674804688</v>
      </c>
      <c r="L275" s="75">
        <v>232.55863952636699</v>
      </c>
      <c r="M275" s="75">
        <v>942.19000244140602</v>
      </c>
      <c r="N275" s="75">
        <v>79.436386108398395</v>
      </c>
      <c r="O275" s="75">
        <v>50.939998626708999</v>
      </c>
      <c r="P275" s="75">
        <v>1.5199999809265099</v>
      </c>
      <c r="Q275" s="75">
        <v>65.150001525878906</v>
      </c>
      <c r="R275" s="75">
        <v>22.858325958251999</v>
      </c>
      <c r="S275" s="75">
        <v>277.14453125</v>
      </c>
      <c r="T275" s="75">
        <v>67.432334899902301</v>
      </c>
      <c r="U275" s="75">
        <v>517.02001953125</v>
      </c>
      <c r="V275" s="75">
        <v>143.35000610351599</v>
      </c>
      <c r="X275" cm="1">
        <f t="array" ref="X275">+SUMPRODUCT(C275:V275,TRANSPOSE('Final Portfolio'!$E$5:$E$24))</f>
        <v>170.74317751087267</v>
      </c>
    </row>
    <row r="276" spans="1:24">
      <c r="A276" s="75">
        <v>275</v>
      </c>
      <c r="B276" s="76">
        <v>43935</v>
      </c>
      <c r="C276" s="75">
        <v>69.989929199218807</v>
      </c>
      <c r="D276" s="75">
        <v>167.53128051757801</v>
      </c>
      <c r="E276" s="75">
        <v>70.750183105468807</v>
      </c>
      <c r="F276" s="75">
        <v>313.17999267578102</v>
      </c>
      <c r="G276" s="75">
        <v>28.5680236816406</v>
      </c>
      <c r="H276" s="75">
        <v>131.50909423828099</v>
      </c>
      <c r="I276" s="75">
        <v>153.57699584960901</v>
      </c>
      <c r="J276" s="75">
        <v>143.04229736328099</v>
      </c>
      <c r="K276" s="75">
        <v>47.326000213622997</v>
      </c>
      <c r="L276" s="75">
        <v>239.45698547363301</v>
      </c>
      <c r="M276" s="75">
        <v>977.14001464843795</v>
      </c>
      <c r="N276" s="75">
        <v>82.259460449218807</v>
      </c>
      <c r="O276" s="75">
        <v>54.930000305175803</v>
      </c>
      <c r="P276" s="75">
        <v>1.54999995231628</v>
      </c>
      <c r="Q276" s="75">
        <v>66.400001525878906</v>
      </c>
      <c r="R276" s="75">
        <v>23.1064758300781</v>
      </c>
      <c r="S276" s="75">
        <v>290.57540893554699</v>
      </c>
      <c r="T276" s="75">
        <v>69.997688293457003</v>
      </c>
      <c r="U276" s="75">
        <v>524.84002685546898</v>
      </c>
      <c r="V276" s="75">
        <v>145.49000549316401</v>
      </c>
      <c r="X276" cm="1">
        <f t="array" ref="X276">+SUMPRODUCT(C276:V276,TRANSPOSE('Final Portfolio'!$E$5:$E$24))</f>
        <v>177.49783413139539</v>
      </c>
    </row>
    <row r="277" spans="1:24">
      <c r="A277" s="75">
        <v>276</v>
      </c>
      <c r="B277" s="76">
        <v>43936</v>
      </c>
      <c r="C277" s="75">
        <v>69.351127624511705</v>
      </c>
      <c r="D277" s="75">
        <v>165.77590942382801</v>
      </c>
      <c r="E277" s="75">
        <v>69.975265502929702</v>
      </c>
      <c r="F277" s="75">
        <v>309.95999145507801</v>
      </c>
      <c r="G277" s="75">
        <v>27.165210723876999</v>
      </c>
      <c r="H277" s="75">
        <v>130.78010559082</v>
      </c>
      <c r="I277" s="75">
        <v>145.49600219726599</v>
      </c>
      <c r="J277" s="75">
        <v>143.10853576660199</v>
      </c>
      <c r="K277" s="75">
        <v>48.6553344726562</v>
      </c>
      <c r="L277" s="75">
        <v>230.33970642089801</v>
      </c>
      <c r="M277" s="75">
        <v>932.65997314453102</v>
      </c>
      <c r="N277" s="75">
        <v>79.512405395507798</v>
      </c>
      <c r="O277" s="75">
        <v>54.990001678466797</v>
      </c>
      <c r="P277" s="75">
        <v>1.41999995708466</v>
      </c>
      <c r="Q277" s="75">
        <v>69.019996643066406</v>
      </c>
      <c r="R277" s="75">
        <v>22.190233230590799</v>
      </c>
      <c r="S277" s="75">
        <v>286.99569702148398</v>
      </c>
      <c r="T277" s="75">
        <v>69.733489990234403</v>
      </c>
      <c r="U277" s="75">
        <v>511.69000244140602</v>
      </c>
      <c r="V277" s="75">
        <v>138.92999267578099</v>
      </c>
      <c r="X277" cm="1">
        <f t="array" ref="X277">+SUMPRODUCT(C277:V277,TRANSPOSE('Final Portfolio'!$E$5:$E$24))</f>
        <v>173.47823654029762</v>
      </c>
    </row>
    <row r="278" spans="1:24">
      <c r="A278" s="75">
        <v>277</v>
      </c>
      <c r="B278" s="76">
        <v>43937</v>
      </c>
      <c r="C278" s="75">
        <v>69.902153015136705</v>
      </c>
      <c r="D278" s="75">
        <v>170.75262451171901</v>
      </c>
      <c r="E278" s="75">
        <v>73.428680419921903</v>
      </c>
      <c r="F278" s="75">
        <v>301.51998901367199</v>
      </c>
      <c r="G278" s="75">
        <v>28.170997619628899</v>
      </c>
      <c r="H278" s="75">
        <v>134.139236450195</v>
      </c>
      <c r="I278" s="75">
        <v>148.75308227539099</v>
      </c>
      <c r="J278" s="75">
        <v>146.468994140625</v>
      </c>
      <c r="K278" s="75">
        <v>49.680667877197301</v>
      </c>
      <c r="L278" s="75">
        <v>231.10021972656199</v>
      </c>
      <c r="M278" s="75">
        <v>978.52001953125</v>
      </c>
      <c r="N278" s="75">
        <v>76.793876647949205</v>
      </c>
      <c r="O278" s="75">
        <v>56.950000762939503</v>
      </c>
      <c r="P278" s="75">
        <v>1.39666700363159</v>
      </c>
      <c r="Q278" s="75">
        <v>72.849998474121094</v>
      </c>
      <c r="R278" s="75">
        <v>22.066158294677699</v>
      </c>
      <c r="S278" s="75">
        <v>297.438720703125</v>
      </c>
      <c r="T278" s="75">
        <v>69.767570495605497</v>
      </c>
      <c r="U278" s="75">
        <v>539.92999267578102</v>
      </c>
      <c r="V278" s="75">
        <v>139.25999450683599</v>
      </c>
      <c r="X278" cm="1">
        <f t="array" ref="X278">+SUMPRODUCT(C278:V278,TRANSPOSE('Final Portfolio'!$E$5:$E$24))</f>
        <v>179.24501455505055</v>
      </c>
    </row>
    <row r="279" spans="1:24">
      <c r="A279" s="75">
        <v>278</v>
      </c>
      <c r="B279" s="76">
        <v>43938</v>
      </c>
      <c r="C279" s="75">
        <v>68.953689575195298</v>
      </c>
      <c r="D279" s="75">
        <v>172.25726318359401</v>
      </c>
      <c r="E279" s="75">
        <v>72.835685729980497</v>
      </c>
      <c r="F279" s="75">
        <v>319.260009765625</v>
      </c>
      <c r="G279" s="75">
        <v>29.291486740112301</v>
      </c>
      <c r="H279" s="75">
        <v>134.61212158203099</v>
      </c>
      <c r="I279" s="75">
        <v>153.08323669433599</v>
      </c>
      <c r="J279" s="75">
        <v>148.892333984375</v>
      </c>
      <c r="K279" s="75">
        <v>50.259334564208999</v>
      </c>
      <c r="L279" s="75">
        <v>237.89125061035199</v>
      </c>
      <c r="M279" s="75">
        <v>991.79998779296898</v>
      </c>
      <c r="N279" s="75">
        <v>79.464897155761705</v>
      </c>
      <c r="O279" s="75">
        <v>56.599998474121101</v>
      </c>
      <c r="P279" s="75">
        <v>1.4700000286102299</v>
      </c>
      <c r="Q279" s="75">
        <v>71.290000915527301</v>
      </c>
      <c r="R279" s="75">
        <v>22.8296928405762</v>
      </c>
      <c r="S279" s="75">
        <v>294.07177734375</v>
      </c>
      <c r="T279" s="75">
        <v>71.122703552246094</v>
      </c>
      <c r="U279" s="75">
        <v>568.78997802734398</v>
      </c>
      <c r="V279" s="75">
        <v>145.64999389648401</v>
      </c>
      <c r="X279" cm="1">
        <f t="array" ref="X279">+SUMPRODUCT(C279:V279,TRANSPOSE('Final Portfolio'!$E$5:$E$24))</f>
        <v>181.5374050404356</v>
      </c>
    </row>
    <row r="280" spans="1:24">
      <c r="A280" s="75">
        <v>279</v>
      </c>
      <c r="B280" s="76">
        <v>43941</v>
      </c>
      <c r="C280" s="75">
        <v>67.522445678710895</v>
      </c>
      <c r="D280" s="75">
        <v>168.84298706054699</v>
      </c>
      <c r="E280" s="75">
        <v>71.522575378417997</v>
      </c>
      <c r="F280" s="75">
        <v>307.33999633789102</v>
      </c>
      <c r="G280" s="75">
        <v>27.853378295898398</v>
      </c>
      <c r="H280" s="75">
        <v>127.952911376953</v>
      </c>
      <c r="I280" s="75">
        <v>148.42077636718801</v>
      </c>
      <c r="J280" s="75">
        <v>149.365646362305</v>
      </c>
      <c r="K280" s="75">
        <v>49.757331848144503</v>
      </c>
      <c r="L280" s="75">
        <v>231.09126281738301</v>
      </c>
      <c r="M280" s="75">
        <v>988.15002441406205</v>
      </c>
      <c r="N280" s="75">
        <v>76.784385681152301</v>
      </c>
      <c r="O280" s="75">
        <v>56.970001220703097</v>
      </c>
      <c r="P280" s="75">
        <v>1.4633330106735201</v>
      </c>
      <c r="Q280" s="75">
        <v>68.419998168945298</v>
      </c>
      <c r="R280" s="75">
        <v>21.903905868530298</v>
      </c>
      <c r="S280" s="75">
        <v>288.66989135742199</v>
      </c>
      <c r="T280" s="75">
        <v>71.582916259765597</v>
      </c>
      <c r="U280" s="75">
        <v>567.989990234375</v>
      </c>
      <c r="V280" s="75">
        <v>140.66000366210901</v>
      </c>
      <c r="X280" cm="1">
        <f t="array" ref="X280">+SUMPRODUCT(C280:V280,TRANSPOSE('Final Portfolio'!$E$5:$E$24))</f>
        <v>178.6376844480292</v>
      </c>
    </row>
    <row r="281" spans="1:24">
      <c r="A281" s="75">
        <v>280</v>
      </c>
      <c r="B281" s="76">
        <v>43942</v>
      </c>
      <c r="C281" s="75">
        <v>65.435302734375</v>
      </c>
      <c r="D281" s="75">
        <v>161.86013793945301</v>
      </c>
      <c r="E281" s="75">
        <v>67.152229309082003</v>
      </c>
      <c r="F281" s="75">
        <v>291.55999755859398</v>
      </c>
      <c r="G281" s="75">
        <v>26.4152736663818</v>
      </c>
      <c r="H281" s="75">
        <v>122.31821441650401</v>
      </c>
      <c r="I281" s="75">
        <v>141.09939575195301</v>
      </c>
      <c r="J281" s="75">
        <v>144.51899719238301</v>
      </c>
      <c r="K281" s="75">
        <v>45.781333923339801</v>
      </c>
      <c r="L281" s="75">
        <v>221.58027648925801</v>
      </c>
      <c r="M281" s="75">
        <v>978.84997558593795</v>
      </c>
      <c r="N281" s="75">
        <v>73.704650878906193</v>
      </c>
      <c r="O281" s="75">
        <v>52.919998168945298</v>
      </c>
      <c r="P281" s="75">
        <v>1.45000004768372</v>
      </c>
      <c r="Q281" s="75">
        <v>66.239997863769503</v>
      </c>
      <c r="R281" s="75">
        <v>20.844499588012699</v>
      </c>
      <c r="S281" s="75">
        <v>278.72625732421898</v>
      </c>
      <c r="T281" s="75">
        <v>68.489166259765597</v>
      </c>
      <c r="U281" s="75">
        <v>544.46002197265602</v>
      </c>
      <c r="V281" s="75">
        <v>131.97000122070301</v>
      </c>
      <c r="X281" cm="1">
        <f t="array" ref="X281">+SUMPRODUCT(C281:V281,TRANSPOSE('Final Portfolio'!$E$5:$E$24))</f>
        <v>173.30330368597558</v>
      </c>
    </row>
    <row r="282" spans="1:24">
      <c r="A282" s="75">
        <v>281</v>
      </c>
      <c r="B282" s="76">
        <v>43943</v>
      </c>
      <c r="C282" s="75">
        <v>67.320068359375</v>
      </c>
      <c r="D282" s="75">
        <v>167.35769653320301</v>
      </c>
      <c r="E282" s="75">
        <v>71.298324584960895</v>
      </c>
      <c r="F282" s="75">
        <v>303.88000488281199</v>
      </c>
      <c r="G282" s="75">
        <v>27.368127822876001</v>
      </c>
      <c r="H282" s="75">
        <v>126.337394714355</v>
      </c>
      <c r="I282" s="75">
        <v>150.68077087402301</v>
      </c>
      <c r="J282" s="75">
        <v>148.34330749511699</v>
      </c>
      <c r="K282" s="75">
        <v>48.807334899902301</v>
      </c>
      <c r="L282" s="75">
        <v>232.60334777832</v>
      </c>
      <c r="M282" s="75">
        <v>999.54998779296898</v>
      </c>
      <c r="N282" s="75">
        <v>73.752151489257798</v>
      </c>
      <c r="O282" s="75">
        <v>55.919998168945298</v>
      </c>
      <c r="P282" s="75">
        <v>1.4966670274734499</v>
      </c>
      <c r="Q282" s="75">
        <v>68.349998474121094</v>
      </c>
      <c r="R282" s="75">
        <v>21.159458160400401</v>
      </c>
      <c r="S282" s="75">
        <v>286.20947265625</v>
      </c>
      <c r="T282" s="75">
        <v>69.435188293457003</v>
      </c>
      <c r="U282" s="75">
        <v>558.08001708984398</v>
      </c>
      <c r="V282" s="75">
        <v>132.77000427246099</v>
      </c>
      <c r="X282" cm="1">
        <f t="array" ref="X282">+SUMPRODUCT(C282:V282,TRANSPOSE('Final Portfolio'!$E$5:$E$24))</f>
        <v>178.37042852306087</v>
      </c>
    </row>
    <row r="283" spans="1:24">
      <c r="A283" s="75">
        <v>282</v>
      </c>
      <c r="B283" s="76">
        <v>43944</v>
      </c>
      <c r="C283" s="75">
        <v>67.059173583984403</v>
      </c>
      <c r="D283" s="75">
        <v>165.33226013183599</v>
      </c>
      <c r="E283" s="75">
        <v>70.765113830566406</v>
      </c>
      <c r="F283" s="75">
        <v>302.260009765625</v>
      </c>
      <c r="G283" s="75">
        <v>28.726833343505898</v>
      </c>
      <c r="H283" s="75">
        <v>139.14350891113301</v>
      </c>
      <c r="I283" s="75">
        <v>151.41192626953099</v>
      </c>
      <c r="J283" s="75">
        <v>151.391357421875</v>
      </c>
      <c r="K283" s="75">
        <v>47.041999816894503</v>
      </c>
      <c r="L283" s="75">
        <v>231.6728515625</v>
      </c>
      <c r="M283" s="75">
        <v>1005.71002197266</v>
      </c>
      <c r="N283" s="75">
        <v>71.119171142578097</v>
      </c>
      <c r="O283" s="75">
        <v>55.900001525878899</v>
      </c>
      <c r="P283" s="75">
        <v>1.52333295345306</v>
      </c>
      <c r="Q283" s="75">
        <v>69.239997863769503</v>
      </c>
      <c r="R283" s="75">
        <v>22.047065734863299</v>
      </c>
      <c r="S283" s="75">
        <v>282.490966796875</v>
      </c>
      <c r="T283" s="75">
        <v>69.921005249023395</v>
      </c>
      <c r="U283" s="75">
        <v>565.52001953125</v>
      </c>
      <c r="V283" s="75">
        <v>132.75</v>
      </c>
      <c r="X283" cm="1">
        <f t="array" ref="X283">+SUMPRODUCT(C283:V283,TRANSPOSE('Final Portfolio'!$E$5:$E$24))</f>
        <v>180.00626374374062</v>
      </c>
    </row>
    <row r="284" spans="1:24">
      <c r="A284" s="75">
        <v>283</v>
      </c>
      <c r="B284" s="76">
        <v>43945</v>
      </c>
      <c r="C284" s="75">
        <v>68.995140075683594</v>
      </c>
      <c r="D284" s="75">
        <v>168.35108947753901</v>
      </c>
      <c r="E284" s="75">
        <v>72.155448913574205</v>
      </c>
      <c r="F284" s="75">
        <v>300.04000854492199</v>
      </c>
      <c r="G284" s="75">
        <v>29.7237949371338</v>
      </c>
      <c r="H284" s="75">
        <v>139.51780700683599</v>
      </c>
      <c r="I284" s="75">
        <v>156.60621643066401</v>
      </c>
      <c r="J284" s="75">
        <v>154.23118591308599</v>
      </c>
      <c r="K284" s="75">
        <v>48.343334197997997</v>
      </c>
      <c r="L284" s="75">
        <v>236.93385314941401</v>
      </c>
      <c r="M284" s="75">
        <v>1047.0400390625</v>
      </c>
      <c r="N284" s="75">
        <v>71.556427001953097</v>
      </c>
      <c r="O284" s="75">
        <v>56.180000305175803</v>
      </c>
      <c r="P284" s="75">
        <v>1.4966670274734499</v>
      </c>
      <c r="Q284" s="75">
        <v>70.580001831054702</v>
      </c>
      <c r="R284" s="75">
        <v>22.533821105956999</v>
      </c>
      <c r="S284" s="75">
        <v>287.25466918945301</v>
      </c>
      <c r="T284" s="75">
        <v>71.242027282714801</v>
      </c>
      <c r="U284" s="75">
        <v>566.21002197265602</v>
      </c>
      <c r="V284" s="75">
        <v>137.419998168945</v>
      </c>
      <c r="X284" cm="1">
        <f t="array" ref="X284">+SUMPRODUCT(C284:V284,TRANSPOSE('Final Portfolio'!$E$5:$E$24))</f>
        <v>184.2922805621096</v>
      </c>
    </row>
    <row r="285" spans="1:24">
      <c r="A285" s="75">
        <v>284</v>
      </c>
      <c r="B285" s="76">
        <v>43948</v>
      </c>
      <c r="C285" s="75">
        <v>69.043914794921903</v>
      </c>
      <c r="D285" s="75">
        <v>167.86885070800801</v>
      </c>
      <c r="E285" s="75">
        <v>74.021690368652301</v>
      </c>
      <c r="F285" s="75">
        <v>309.66000366210898</v>
      </c>
      <c r="G285" s="75">
        <v>30.861934661865199</v>
      </c>
      <c r="H285" s="75">
        <v>140.47337341308599</v>
      </c>
      <c r="I285" s="75">
        <v>157.688720703125</v>
      </c>
      <c r="J285" s="75">
        <v>152.67875671386699</v>
      </c>
      <c r="K285" s="75">
        <v>53.25</v>
      </c>
      <c r="L285" s="75">
        <v>240.19073486328099</v>
      </c>
      <c r="M285" s="75">
        <v>1060.52001953125</v>
      </c>
      <c r="N285" s="75">
        <v>73.552551269531193</v>
      </c>
      <c r="O285" s="75">
        <v>56.490001678466797</v>
      </c>
      <c r="P285" s="75">
        <v>1.5900000333786</v>
      </c>
      <c r="Q285" s="75">
        <v>70.819999694824205</v>
      </c>
      <c r="R285" s="75">
        <v>23.822290420532202</v>
      </c>
      <c r="S285" s="75">
        <v>285.61746215820301</v>
      </c>
      <c r="T285" s="75">
        <v>72.179527282714801</v>
      </c>
      <c r="U285" s="75">
        <v>547.52001953125</v>
      </c>
      <c r="V285" s="75">
        <v>146.39999389648401</v>
      </c>
      <c r="X285" cm="1">
        <f t="array" ref="X285">+SUMPRODUCT(C285:V285,TRANSPOSE('Final Portfolio'!$E$5:$E$24))</f>
        <v>186.22453194376098</v>
      </c>
    </row>
    <row r="286" spans="1:24">
      <c r="A286" s="75">
        <v>285</v>
      </c>
      <c r="B286" s="76">
        <v>43949</v>
      </c>
      <c r="C286" s="75">
        <v>67.924736022949205</v>
      </c>
      <c r="D286" s="75">
        <v>163.77944946289099</v>
      </c>
      <c r="E286" s="75">
        <v>72.596450805664105</v>
      </c>
      <c r="F286" s="75">
        <v>324.89001464843801</v>
      </c>
      <c r="G286" s="75">
        <v>30.8178195953369</v>
      </c>
      <c r="H286" s="75">
        <v>142.335205078125</v>
      </c>
      <c r="I286" s="75">
        <v>157.88815307617199</v>
      </c>
      <c r="J286" s="75">
        <v>148.90179443359401</v>
      </c>
      <c r="K286" s="75">
        <v>51.274665832519503</v>
      </c>
      <c r="L286" s="75">
        <v>236.86227416992199</v>
      </c>
      <c r="M286" s="75">
        <v>1055.44995117188</v>
      </c>
      <c r="N286" s="75">
        <v>73.400482177734403</v>
      </c>
      <c r="O286" s="75">
        <v>55.509998321533203</v>
      </c>
      <c r="P286" s="75">
        <v>1.60666704177856</v>
      </c>
      <c r="Q286" s="75">
        <v>67.169998168945298</v>
      </c>
      <c r="R286" s="75">
        <v>24.2613201141357</v>
      </c>
      <c r="S286" s="75">
        <v>282.07473754882801</v>
      </c>
      <c r="T286" s="75">
        <v>70.534629821777301</v>
      </c>
      <c r="U286" s="75">
        <v>528.60998535156205</v>
      </c>
      <c r="V286" s="75">
        <v>147.919998168945</v>
      </c>
      <c r="X286" cm="1">
        <f t="array" ref="X286">+SUMPRODUCT(C286:V286,TRANSPOSE('Final Portfolio'!$E$5:$E$24))</f>
        <v>185.19124484596355</v>
      </c>
    </row>
    <row r="287" spans="1:24">
      <c r="A287" s="75">
        <v>286</v>
      </c>
      <c r="B287" s="76">
        <v>43950</v>
      </c>
      <c r="C287" s="75">
        <v>70.155746459960895</v>
      </c>
      <c r="D287" s="75">
        <v>171.12879943847699</v>
      </c>
      <c r="E287" s="75">
        <v>74.365547180175795</v>
      </c>
      <c r="F287" s="75">
        <v>356.989990234375</v>
      </c>
      <c r="G287" s="75">
        <v>30.958990097045898</v>
      </c>
      <c r="H287" s="75">
        <v>146.39375305175801</v>
      </c>
      <c r="I287" s="75">
        <v>167.023193359375</v>
      </c>
      <c r="J287" s="75">
        <v>146.87606811523401</v>
      </c>
      <c r="K287" s="75">
        <v>53.367332458496101</v>
      </c>
      <c r="L287" s="75">
        <v>246.96382141113301</v>
      </c>
      <c r="M287" s="75">
        <v>1054.15002441406</v>
      </c>
      <c r="N287" s="75">
        <v>75.729293823242202</v>
      </c>
      <c r="O287" s="75">
        <v>53.659999847412102</v>
      </c>
      <c r="P287" s="75">
        <v>1.64666700363159</v>
      </c>
      <c r="Q287" s="75">
        <v>66.169998168945298</v>
      </c>
      <c r="R287" s="75">
        <v>25.282546997070298</v>
      </c>
      <c r="S287" s="75">
        <v>284.05422973632801</v>
      </c>
      <c r="T287" s="75">
        <v>71.386917114257798</v>
      </c>
      <c r="U287" s="75">
        <v>516.15002441406205</v>
      </c>
      <c r="V287" s="75">
        <v>155.580001831055</v>
      </c>
      <c r="X287" cm="1">
        <f t="array" ref="X287">+SUMPRODUCT(C287:V287,TRANSPOSE('Final Portfolio'!$E$5:$E$24))</f>
        <v>187.72880367214862</v>
      </c>
    </row>
    <row r="288" spans="1:24">
      <c r="A288" s="75">
        <v>287</v>
      </c>
      <c r="B288" s="76">
        <v>43951</v>
      </c>
      <c r="C288" s="75">
        <v>71.635765075683594</v>
      </c>
      <c r="D288" s="75">
        <v>172.84561157226599</v>
      </c>
      <c r="E288" s="75">
        <v>72.825706481933594</v>
      </c>
      <c r="F288" s="75">
        <v>352.94000244140602</v>
      </c>
      <c r="G288" s="75">
        <v>29.600278854370099</v>
      </c>
      <c r="H288" s="75">
        <v>143.12326049804699</v>
      </c>
      <c r="I288" s="75">
        <v>155.81803894043</v>
      </c>
      <c r="J288" s="75">
        <v>146.38380432128901</v>
      </c>
      <c r="K288" s="75">
        <v>52.125331878662102</v>
      </c>
      <c r="L288" s="75">
        <v>243.02697753906199</v>
      </c>
      <c r="M288" s="75">
        <v>1020.32000732422</v>
      </c>
      <c r="N288" s="75">
        <v>74.617141723632798</v>
      </c>
      <c r="O288" s="75">
        <v>52.389999389648402</v>
      </c>
      <c r="P288" s="75">
        <v>1.6733330488205</v>
      </c>
      <c r="Q288" s="75">
        <v>66.580001831054702</v>
      </c>
      <c r="R288" s="75">
        <v>24.060888290405298</v>
      </c>
      <c r="S288" s="75">
        <v>280.911376953125</v>
      </c>
      <c r="T288" s="75">
        <v>70.057357788085895</v>
      </c>
      <c r="U288" s="75">
        <v>525.88000488281205</v>
      </c>
      <c r="V288" s="75">
        <v>148.75999450683599</v>
      </c>
      <c r="X288" cm="1">
        <f t="array" ref="X288">+SUMPRODUCT(C288:V288,TRANSPOSE('Final Portfolio'!$E$5:$E$24))</f>
        <v>183.96485556500238</v>
      </c>
    </row>
    <row r="289" spans="1:24">
      <c r="A289" s="75">
        <v>288</v>
      </c>
      <c r="B289" s="76">
        <v>43952</v>
      </c>
      <c r="C289" s="75">
        <v>70.482467651367202</v>
      </c>
      <c r="D289" s="75">
        <v>168.37042236328099</v>
      </c>
      <c r="E289" s="75">
        <v>70.458633422851605</v>
      </c>
      <c r="F289" s="75">
        <v>336.60998535156199</v>
      </c>
      <c r="G289" s="75">
        <v>28.823879241943398</v>
      </c>
      <c r="H289" s="75">
        <v>144.83737182617199</v>
      </c>
      <c r="I289" s="75">
        <v>142.69471740722699</v>
      </c>
      <c r="J289" s="75">
        <v>145.42774963378901</v>
      </c>
      <c r="K289" s="75">
        <v>46.754665374755902</v>
      </c>
      <c r="L289" s="75">
        <v>232.36177062988301</v>
      </c>
      <c r="M289" s="75">
        <v>994.45001220703102</v>
      </c>
      <c r="N289" s="75">
        <v>73.676139831542997</v>
      </c>
      <c r="O289" s="75">
        <v>49.880001068115199</v>
      </c>
      <c r="P289" s="75">
        <v>1.63333296775818</v>
      </c>
      <c r="Q289" s="75">
        <v>64.970001220703097</v>
      </c>
      <c r="R289" s="75">
        <v>23.268724441528299</v>
      </c>
      <c r="S289" s="75">
        <v>279.91006469726602</v>
      </c>
      <c r="T289" s="75">
        <v>70.602806091308594</v>
      </c>
      <c r="U289" s="75">
        <v>525.5</v>
      </c>
      <c r="V289" s="75">
        <v>143.28999328613301</v>
      </c>
      <c r="X289" cm="1">
        <f t="array" ref="X289">+SUMPRODUCT(C289:V289,TRANSPOSE('Final Portfolio'!$E$5:$E$24))</f>
        <v>179.97370117821052</v>
      </c>
    </row>
    <row r="290" spans="1:24">
      <c r="A290" s="75">
        <v>289</v>
      </c>
      <c r="B290" s="76">
        <v>43955</v>
      </c>
      <c r="C290" s="75">
        <v>71.479705810546903</v>
      </c>
      <c r="D290" s="75">
        <v>172.48873901367199</v>
      </c>
      <c r="E290" s="75">
        <v>72.579048156738295</v>
      </c>
      <c r="F290" s="75">
        <v>345.82998657226602</v>
      </c>
      <c r="G290" s="75">
        <v>28.2680473327637</v>
      </c>
      <c r="H290" s="75">
        <v>145.86180114746099</v>
      </c>
      <c r="I290" s="75">
        <v>144.33753967285199</v>
      </c>
      <c r="J290" s="75">
        <v>145.09640502929699</v>
      </c>
      <c r="K290" s="75">
        <v>50.745998382568402</v>
      </c>
      <c r="L290" s="75">
        <v>234.65231323242199</v>
      </c>
      <c r="M290" s="75">
        <v>1009.94000244141</v>
      </c>
      <c r="N290" s="75">
        <v>76.176025390625</v>
      </c>
      <c r="O290" s="75">
        <v>52.560001373291001</v>
      </c>
      <c r="P290" s="75">
        <v>1.56333303451538</v>
      </c>
      <c r="Q290" s="75">
        <v>65.860000610351605</v>
      </c>
      <c r="R290" s="75">
        <v>23.163742065429702</v>
      </c>
      <c r="S290" s="75">
        <v>282.29269409179699</v>
      </c>
      <c r="T290" s="75">
        <v>69.767570495605497</v>
      </c>
      <c r="U290" s="75">
        <v>541.82000732421898</v>
      </c>
      <c r="V290" s="75">
        <v>140.25</v>
      </c>
      <c r="X290" cm="1">
        <f t="array" ref="X290">+SUMPRODUCT(C290:V290,TRANSPOSE('Final Portfolio'!$E$5:$E$24))</f>
        <v>182.6699255900366</v>
      </c>
    </row>
    <row r="291" spans="1:24">
      <c r="A291" s="75">
        <v>290</v>
      </c>
      <c r="B291" s="76">
        <v>43956</v>
      </c>
      <c r="C291" s="75">
        <v>72.552551269531193</v>
      </c>
      <c r="D291" s="75">
        <v>174.340576171875</v>
      </c>
      <c r="E291" s="75">
        <v>73.189491271972699</v>
      </c>
      <c r="F291" s="75">
        <v>353.41000366210898</v>
      </c>
      <c r="G291" s="75">
        <v>28.673894882202099</v>
      </c>
      <c r="H291" s="75">
        <v>151.34877014160199</v>
      </c>
      <c r="I291" s="75">
        <v>147.78454589843801</v>
      </c>
      <c r="J291" s="75">
        <v>149.46028137207</v>
      </c>
      <c r="K291" s="75">
        <v>51.214000701904297</v>
      </c>
      <c r="L291" s="75">
        <v>236.987548828125</v>
      </c>
      <c r="M291" s="75">
        <v>1023.15997314453</v>
      </c>
      <c r="N291" s="75">
        <v>79.018142700195298</v>
      </c>
      <c r="O291" s="75">
        <v>52.189998626708999</v>
      </c>
      <c r="P291" s="75">
        <v>1.6100000143051101</v>
      </c>
      <c r="Q291" s="75">
        <v>68.349998474121094</v>
      </c>
      <c r="R291" s="75">
        <v>23.478693008422901</v>
      </c>
      <c r="S291" s="75">
        <v>285.47271728515602</v>
      </c>
      <c r="T291" s="75">
        <v>72.759063720703097</v>
      </c>
      <c r="U291" s="75">
        <v>574.36999511718795</v>
      </c>
      <c r="V291" s="75">
        <v>143.60000610351599</v>
      </c>
      <c r="X291" cm="1">
        <f t="array" ref="X291">+SUMPRODUCT(C291:V291,TRANSPOSE('Final Portfolio'!$E$5:$E$24))</f>
        <v>186.20032272749899</v>
      </c>
    </row>
    <row r="292" spans="1:24">
      <c r="A292" s="75">
        <v>291</v>
      </c>
      <c r="B292" s="76">
        <v>43957</v>
      </c>
      <c r="C292" s="75">
        <v>73.301078796386705</v>
      </c>
      <c r="D292" s="75">
        <v>176.05731201171901</v>
      </c>
      <c r="E292" s="75">
        <v>74.198593139648395</v>
      </c>
      <c r="F292" s="75">
        <v>357.29998779296898</v>
      </c>
      <c r="G292" s="75">
        <v>30.879573822021499</v>
      </c>
      <c r="H292" s="75">
        <v>150.01887512207</v>
      </c>
      <c r="I292" s="75">
        <v>155.55215454101599</v>
      </c>
      <c r="J292" s="75">
        <v>148.31491088867199</v>
      </c>
      <c r="K292" s="75">
        <v>52.172000885009801</v>
      </c>
      <c r="L292" s="75">
        <v>236.37014770507801</v>
      </c>
      <c r="M292" s="75">
        <v>1032.35998535156</v>
      </c>
      <c r="N292" s="75">
        <v>76.470695495605497</v>
      </c>
      <c r="O292" s="75">
        <v>52.159999847412102</v>
      </c>
      <c r="P292" s="75">
        <v>1.52666699886322</v>
      </c>
      <c r="Q292" s="75">
        <v>65.5</v>
      </c>
      <c r="R292" s="75">
        <v>24.8435153961182</v>
      </c>
      <c r="S292" s="75">
        <v>286.37200927734398</v>
      </c>
      <c r="T292" s="75">
        <v>72.801689147949205</v>
      </c>
      <c r="U292" s="75">
        <v>553.5</v>
      </c>
      <c r="V292" s="75">
        <v>142.63999938964801</v>
      </c>
      <c r="X292" cm="1">
        <f t="array" ref="X292">+SUMPRODUCT(C292:V292,TRANSPOSE('Final Portfolio'!$E$5:$E$24))</f>
        <v>186.86379184271047</v>
      </c>
    </row>
    <row r="293" spans="1:24">
      <c r="A293" s="75">
        <v>292</v>
      </c>
      <c r="B293" s="76">
        <v>43958</v>
      </c>
      <c r="C293" s="75">
        <v>74.059387207031193</v>
      </c>
      <c r="D293" s="75">
        <v>177.07972717285199</v>
      </c>
      <c r="E293" s="75">
        <v>75.962684631347699</v>
      </c>
      <c r="F293" s="75">
        <v>366.57998657226602</v>
      </c>
      <c r="G293" s="75">
        <v>30.8884086608887</v>
      </c>
      <c r="H293" s="75">
        <v>147.47737121582</v>
      </c>
      <c r="I293" s="75">
        <v>155.58062744140599</v>
      </c>
      <c r="J293" s="75">
        <v>144.80296325683599</v>
      </c>
      <c r="K293" s="75">
        <v>52.0026664733887</v>
      </c>
      <c r="L293" s="75">
        <v>239.56442260742199</v>
      </c>
      <c r="M293" s="75">
        <v>1012.15997314453</v>
      </c>
      <c r="N293" s="75">
        <v>81.156845092773395</v>
      </c>
      <c r="O293" s="75">
        <v>51.950000762939503</v>
      </c>
      <c r="P293" s="75">
        <v>1.51333296298981</v>
      </c>
      <c r="Q293" s="75">
        <v>64.610000610351605</v>
      </c>
      <c r="R293" s="75">
        <v>25.6643180847168</v>
      </c>
      <c r="S293" s="75">
        <v>282.76553344726602</v>
      </c>
      <c r="T293" s="75">
        <v>71.778953552246094</v>
      </c>
      <c r="U293" s="75">
        <v>559.83001708984398</v>
      </c>
      <c r="V293" s="75">
        <v>144.55999755859401</v>
      </c>
      <c r="X293" cm="1">
        <f t="array" ref="X293">+SUMPRODUCT(C293:V293,TRANSPOSE('Final Portfolio'!$E$5:$E$24))</f>
        <v>185.22185025877292</v>
      </c>
    </row>
    <row r="294" spans="1:24">
      <c r="A294" s="75">
        <v>293</v>
      </c>
      <c r="B294" s="76">
        <v>43959</v>
      </c>
      <c r="C294" s="75">
        <v>75.822120666503906</v>
      </c>
      <c r="D294" s="75">
        <v>178.12132263183599</v>
      </c>
      <c r="E294" s="75">
        <v>77.863800048828097</v>
      </c>
      <c r="F294" s="75">
        <v>371.10000610351602</v>
      </c>
      <c r="G294" s="75">
        <v>30.332565307617202</v>
      </c>
      <c r="H294" s="75">
        <v>150.481857299805</v>
      </c>
      <c r="I294" s="75">
        <v>162.85450744628901</v>
      </c>
      <c r="J294" s="75">
        <v>145.31416320800801</v>
      </c>
      <c r="K294" s="75">
        <v>54.627998352050803</v>
      </c>
      <c r="L294" s="75">
        <v>246.07795715332</v>
      </c>
      <c r="M294" s="75">
        <v>1057.90002441406</v>
      </c>
      <c r="N294" s="75">
        <v>82.126419067382798</v>
      </c>
      <c r="O294" s="75">
        <v>53.189998626708999</v>
      </c>
      <c r="P294" s="75">
        <v>1.69666695594788</v>
      </c>
      <c r="Q294" s="75">
        <v>65.879997253417997</v>
      </c>
      <c r="R294" s="75">
        <v>25.444799423217798</v>
      </c>
      <c r="S294" s="75">
        <v>283.63705444335898</v>
      </c>
      <c r="T294" s="75">
        <v>71.557342529296903</v>
      </c>
      <c r="U294" s="75">
        <v>563.40002441406205</v>
      </c>
      <c r="V294" s="75">
        <v>149.17999267578099</v>
      </c>
      <c r="X294" cm="1">
        <f t="array" ref="X294">+SUMPRODUCT(C294:V294,TRANSPOSE('Final Portfolio'!$E$5:$E$24))</f>
        <v>189.86109813128806</v>
      </c>
    </row>
    <row r="295" spans="1:24">
      <c r="A295" s="75">
        <v>294</v>
      </c>
      <c r="B295" s="76">
        <v>43962</v>
      </c>
      <c r="C295" s="75">
        <v>77.015197753906193</v>
      </c>
      <c r="D295" s="75">
        <v>180.10820007324199</v>
      </c>
      <c r="E295" s="75">
        <v>80.385330200195298</v>
      </c>
      <c r="F295" s="75">
        <v>370.57998657226602</v>
      </c>
      <c r="G295" s="75">
        <v>30.764879226684599</v>
      </c>
      <c r="H295" s="75">
        <v>153.42726135253901</v>
      </c>
      <c r="I295" s="75">
        <v>160.27159118652301</v>
      </c>
      <c r="J295" s="75">
        <v>150.08508300781199</v>
      </c>
      <c r="K295" s="75">
        <v>54.0859985351562</v>
      </c>
      <c r="L295" s="75">
        <v>246.40902709960901</v>
      </c>
      <c r="M295" s="75">
        <v>1053.88000488281</v>
      </c>
      <c r="N295" s="75">
        <v>82.563652038574205</v>
      </c>
      <c r="O295" s="75">
        <v>55.740001678466797</v>
      </c>
      <c r="P295" s="75">
        <v>1.8233330249786399</v>
      </c>
      <c r="Q295" s="75">
        <v>67.540000915527301</v>
      </c>
      <c r="R295" s="75">
        <v>25.196651458740199</v>
      </c>
      <c r="S295" s="75">
        <v>287.70706176757801</v>
      </c>
      <c r="T295" s="75">
        <v>74.915336608886705</v>
      </c>
      <c r="U295" s="75">
        <v>574.10998535156205</v>
      </c>
      <c r="V295" s="75">
        <v>147.35000610351599</v>
      </c>
      <c r="X295" cm="1">
        <f t="array" ref="X295">+SUMPRODUCT(C295:V295,TRANSPOSE('Final Portfolio'!$E$5:$E$24))</f>
        <v>191.32123918138501</v>
      </c>
    </row>
    <row r="296" spans="1:24">
      <c r="A296" s="75">
        <v>295</v>
      </c>
      <c r="B296" s="76">
        <v>43963</v>
      </c>
      <c r="C296" s="75">
        <v>76.135063171386705</v>
      </c>
      <c r="D296" s="75">
        <v>176.028396606445</v>
      </c>
      <c r="E296" s="75">
        <v>77.764144897460895</v>
      </c>
      <c r="F296" s="75">
        <v>351.57998657226602</v>
      </c>
      <c r="G296" s="75">
        <v>29.935546875</v>
      </c>
      <c r="H296" s="75">
        <v>152.2353515625</v>
      </c>
      <c r="I296" s="75">
        <v>157.22349548339801</v>
      </c>
      <c r="J296" s="75">
        <v>149.299392700195</v>
      </c>
      <c r="K296" s="75">
        <v>53.960666656494098</v>
      </c>
      <c r="L296" s="75">
        <v>240.19073486328099</v>
      </c>
      <c r="M296" s="75">
        <v>1046.57995605469</v>
      </c>
      <c r="N296" s="75">
        <v>82.7252197265625</v>
      </c>
      <c r="O296" s="75">
        <v>53.759998321533203</v>
      </c>
      <c r="P296" s="75">
        <v>2.1099998950958301</v>
      </c>
      <c r="Q296" s="75">
        <v>66.75</v>
      </c>
      <c r="R296" s="75">
        <v>24.538099288940401</v>
      </c>
      <c r="S296" s="75">
        <v>282.61724853515602</v>
      </c>
      <c r="T296" s="75">
        <v>77.097175598144503</v>
      </c>
      <c r="U296" s="75">
        <v>557.53997802734398</v>
      </c>
      <c r="V296" s="75">
        <v>138.50999450683599</v>
      </c>
      <c r="X296" cm="1">
        <f t="array" ref="X296">+SUMPRODUCT(C296:V296,TRANSPOSE('Final Portfolio'!$E$5:$E$24))</f>
        <v>188.28584467628329</v>
      </c>
    </row>
    <row r="297" spans="1:24">
      <c r="A297" s="75">
        <v>296</v>
      </c>
      <c r="B297" s="76">
        <v>43964</v>
      </c>
      <c r="C297" s="75">
        <v>75.215797424316406</v>
      </c>
      <c r="D297" s="75">
        <v>173.36643981933599</v>
      </c>
      <c r="E297" s="75">
        <v>77.539894104003906</v>
      </c>
      <c r="F297" s="75">
        <v>349.94000244140602</v>
      </c>
      <c r="G297" s="75">
        <v>29.635572433471701</v>
      </c>
      <c r="H297" s="75">
        <v>147.32958984375</v>
      </c>
      <c r="I297" s="75">
        <v>155.79904174804699</v>
      </c>
      <c r="J297" s="75">
        <v>149.49816894531199</v>
      </c>
      <c r="K297" s="75">
        <v>52.730667114257798</v>
      </c>
      <c r="L297" s="75">
        <v>235.44862365722699</v>
      </c>
      <c r="M297" s="75">
        <v>1044.09997558594</v>
      </c>
      <c r="N297" s="75">
        <v>81.584587097167997</v>
      </c>
      <c r="O297" s="75">
        <v>52.180000305175803</v>
      </c>
      <c r="P297" s="75">
        <v>2</v>
      </c>
      <c r="Q297" s="75">
        <v>64.690002441406193</v>
      </c>
      <c r="R297" s="75">
        <v>23.259180068969702</v>
      </c>
      <c r="S297" s="75">
        <v>280.11413574218801</v>
      </c>
      <c r="T297" s="75">
        <v>75.742050170898395</v>
      </c>
      <c r="U297" s="75">
        <v>577.11999511718795</v>
      </c>
      <c r="V297" s="75">
        <v>135.47000122070301</v>
      </c>
      <c r="X297" cm="1">
        <f t="array" ref="X297">+SUMPRODUCT(C297:V297,TRANSPOSE('Final Portfolio'!$E$5:$E$24))</f>
        <v>186.95413926438269</v>
      </c>
    </row>
    <row r="298" spans="1:24">
      <c r="A298" s="75">
        <v>297</v>
      </c>
      <c r="B298" s="76">
        <v>43965</v>
      </c>
      <c r="C298" s="75">
        <v>75.677879333496094</v>
      </c>
      <c r="D298" s="75">
        <v>174.11875915527301</v>
      </c>
      <c r="E298" s="75">
        <v>80.036514282226605</v>
      </c>
      <c r="F298" s="75">
        <v>349.92001342773398</v>
      </c>
      <c r="G298" s="75">
        <v>29.150327682495099</v>
      </c>
      <c r="H298" s="75">
        <v>145.94064331054699</v>
      </c>
      <c r="I298" s="75">
        <v>167.83984375</v>
      </c>
      <c r="J298" s="75">
        <v>150.62992858886699</v>
      </c>
      <c r="K298" s="75">
        <v>53.555332183837898</v>
      </c>
      <c r="L298" s="75">
        <v>238.53543090820301</v>
      </c>
      <c r="M298" s="75">
        <v>1055.57995605469</v>
      </c>
      <c r="N298" s="75">
        <v>82.211936950683594</v>
      </c>
      <c r="O298" s="75">
        <v>54.509998321533203</v>
      </c>
      <c r="P298" s="75">
        <v>2.14666700363159</v>
      </c>
      <c r="Q298" s="75">
        <v>65.839996337890597</v>
      </c>
      <c r="R298" s="75">
        <v>23.717300415039102</v>
      </c>
      <c r="S298" s="75">
        <v>277.88897705078102</v>
      </c>
      <c r="T298" s="75">
        <v>76.653991699218807</v>
      </c>
      <c r="U298" s="75">
        <v>570.85998535156205</v>
      </c>
      <c r="V298" s="75">
        <v>139.52000427246099</v>
      </c>
      <c r="X298" cm="1">
        <f t="array" ref="X298">+SUMPRODUCT(C298:V298,TRANSPOSE('Final Portfolio'!$E$5:$E$24))</f>
        <v>188.0899115648086</v>
      </c>
    </row>
    <row r="299" spans="1:24">
      <c r="A299" s="75">
        <v>298</v>
      </c>
      <c r="B299" s="76">
        <v>43966</v>
      </c>
      <c r="C299" s="75">
        <v>75.230453491210895</v>
      </c>
      <c r="D299" s="75">
        <v>176.655349731445</v>
      </c>
      <c r="E299" s="75">
        <v>84.623626708984403</v>
      </c>
      <c r="F299" s="75">
        <v>352.35998535156199</v>
      </c>
      <c r="G299" s="75">
        <v>29.6708660125732</v>
      </c>
      <c r="H299" s="75">
        <v>146.827224731445</v>
      </c>
      <c r="I299" s="75">
        <v>159.75796508789099</v>
      </c>
      <c r="J299" s="75">
        <v>151.43833923339801</v>
      </c>
      <c r="K299" s="75">
        <v>53.277999877929702</v>
      </c>
      <c r="L299" s="75">
        <v>232.99700927734401</v>
      </c>
      <c r="M299" s="75">
        <v>1074.97998046875</v>
      </c>
      <c r="N299" s="75">
        <v>82.915344238281193</v>
      </c>
      <c r="O299" s="75">
        <v>54.200000762939503</v>
      </c>
      <c r="P299" s="75">
        <v>2.1600000858306898</v>
      </c>
      <c r="Q299" s="75">
        <v>68.699996948242202</v>
      </c>
      <c r="R299" s="75">
        <v>23.731689453125</v>
      </c>
      <c r="S299" s="75">
        <v>277.39761352539102</v>
      </c>
      <c r="T299" s="75">
        <v>77.310249328613295</v>
      </c>
      <c r="U299" s="75">
        <v>576.719970703125</v>
      </c>
      <c r="V299" s="75">
        <v>140.830001831055</v>
      </c>
      <c r="X299" cm="1">
        <f t="array" ref="X299">+SUMPRODUCT(C299:V299,TRANSPOSE('Final Portfolio'!$E$5:$E$24))</f>
        <v>190.44711972219403</v>
      </c>
    </row>
    <row r="300" spans="1:24">
      <c r="A300" s="75">
        <v>299</v>
      </c>
      <c r="B300" s="76">
        <v>43969</v>
      </c>
      <c r="C300" s="75">
        <v>77.002975463867202</v>
      </c>
      <c r="D300" s="75">
        <v>178.34320068359401</v>
      </c>
      <c r="E300" s="75">
        <v>87.209945678710895</v>
      </c>
      <c r="F300" s="75">
        <v>366.67001342773398</v>
      </c>
      <c r="G300" s="75">
        <v>30.588426589965799</v>
      </c>
      <c r="H300" s="75">
        <v>152.14666748046901</v>
      </c>
      <c r="I300" s="75">
        <v>164.41435241699199</v>
      </c>
      <c r="J300" s="75">
        <v>150.23048400878901</v>
      </c>
      <c r="K300" s="75">
        <v>54.242000579833999</v>
      </c>
      <c r="L300" s="75">
        <v>244.73590087890599</v>
      </c>
      <c r="M300" s="75">
        <v>1083</v>
      </c>
      <c r="N300" s="75">
        <v>85.833511352539105</v>
      </c>
      <c r="O300" s="75">
        <v>54.590000152587898</v>
      </c>
      <c r="P300" s="75">
        <v>2.3099999427795401</v>
      </c>
      <c r="Q300" s="75">
        <v>67.739997863769503</v>
      </c>
      <c r="R300" s="75">
        <v>24.806484222412099</v>
      </c>
      <c r="S300" s="75">
        <v>280.68881225585898</v>
      </c>
      <c r="T300" s="75">
        <v>77.957992553710895</v>
      </c>
      <c r="U300" s="75">
        <v>560.280029296875</v>
      </c>
      <c r="V300" s="75">
        <v>152.97000122070301</v>
      </c>
      <c r="X300" cm="1">
        <f t="array" ref="X300">+SUMPRODUCT(C300:V300,TRANSPOSE('Final Portfolio'!$E$5:$E$24))</f>
        <v>193.06168074702913</v>
      </c>
    </row>
    <row r="301" spans="1:24">
      <c r="A301" s="75">
        <v>300</v>
      </c>
      <c r="B301" s="76">
        <v>43970</v>
      </c>
      <c r="C301" s="75">
        <v>76.558013916015597</v>
      </c>
      <c r="D301" s="75">
        <v>177.10867309570301</v>
      </c>
      <c r="E301" s="75">
        <v>87.760597229003906</v>
      </c>
      <c r="F301" s="75">
        <v>369.07998657226602</v>
      </c>
      <c r="G301" s="75">
        <v>30.1737575531006</v>
      </c>
      <c r="H301" s="75">
        <v>151.05322265625</v>
      </c>
      <c r="I301" s="75">
        <v>164.61473083496099</v>
      </c>
      <c r="J301" s="75">
        <v>149.03213500976599</v>
      </c>
      <c r="K301" s="75">
        <v>53.867332458496101</v>
      </c>
      <c r="L301" s="75">
        <v>243.32228088378901</v>
      </c>
      <c r="M301" s="75">
        <v>1104.41003417969</v>
      </c>
      <c r="N301" s="75">
        <v>85.757453918457003</v>
      </c>
      <c r="O301" s="75">
        <v>55.470001220703097</v>
      </c>
      <c r="P301" s="75">
        <v>2.6233329772949201</v>
      </c>
      <c r="Q301" s="75">
        <v>66.910003662109403</v>
      </c>
      <c r="R301" s="75">
        <v>24.825675964355501</v>
      </c>
      <c r="S301" s="75">
        <v>282.42254638671898</v>
      </c>
      <c r="T301" s="75">
        <v>77.727851867675795</v>
      </c>
      <c r="U301" s="75">
        <v>557.59997558593795</v>
      </c>
      <c r="V301" s="75">
        <v>154.50999450683599</v>
      </c>
      <c r="X301" cm="1">
        <f t="array" ref="X301">+SUMPRODUCT(C301:V301,TRANSPOSE('Final Portfolio'!$E$5:$E$24))</f>
        <v>194.53730613879148</v>
      </c>
    </row>
    <row r="302" spans="1:24">
      <c r="A302" s="75">
        <v>301</v>
      </c>
      <c r="B302" s="76">
        <v>43971</v>
      </c>
      <c r="C302" s="75">
        <v>78.046943664550795</v>
      </c>
      <c r="D302" s="75">
        <v>179.56526184082</v>
      </c>
      <c r="E302" s="75">
        <v>89.400100708007798</v>
      </c>
      <c r="F302" s="75">
        <v>383.60000610351602</v>
      </c>
      <c r="G302" s="75">
        <v>30.853113174438501</v>
      </c>
      <c r="H302" s="75">
        <v>153.19082641601599</v>
      </c>
      <c r="I302" s="75">
        <v>169.76728820800801</v>
      </c>
      <c r="J302" s="75">
        <v>145.63684082031199</v>
      </c>
      <c r="K302" s="75">
        <v>54.3706665039062</v>
      </c>
      <c r="L302" s="75">
        <v>249.34379577636699</v>
      </c>
      <c r="M302" s="75">
        <v>1113.01000976562</v>
      </c>
      <c r="N302" s="75">
        <v>86.204200744628906</v>
      </c>
      <c r="O302" s="75">
        <v>56.389999389648402</v>
      </c>
      <c r="P302" s="75">
        <v>2.6533329486846902</v>
      </c>
      <c r="Q302" s="75">
        <v>65.319999694824205</v>
      </c>
      <c r="R302" s="75">
        <v>25.612575531005898</v>
      </c>
      <c r="S302" s="75">
        <v>282.68212890625</v>
      </c>
      <c r="T302" s="75">
        <v>77.719345092773395</v>
      </c>
      <c r="U302" s="75">
        <v>576.89001464843795</v>
      </c>
      <c r="V302" s="75">
        <v>162.50999450683599</v>
      </c>
      <c r="X302" cm="1">
        <f t="array" ref="X302">+SUMPRODUCT(C302:V302,TRANSPOSE('Final Portfolio'!$E$5:$E$24))</f>
        <v>196.37464190284012</v>
      </c>
    </row>
    <row r="303" spans="1:24">
      <c r="A303" s="75">
        <v>302</v>
      </c>
      <c r="B303" s="76">
        <v>43972</v>
      </c>
      <c r="C303" s="75">
        <v>77.465049743652301</v>
      </c>
      <c r="D303" s="75">
        <v>177.40846252441401</v>
      </c>
      <c r="E303" s="75">
        <v>87.459114074707003</v>
      </c>
      <c r="F303" s="75">
        <v>385.17999267578102</v>
      </c>
      <c r="G303" s="75">
        <v>30.8089923858643</v>
      </c>
      <c r="H303" s="75">
        <v>153.58489990234401</v>
      </c>
      <c r="I303" s="75">
        <v>164.52880859375</v>
      </c>
      <c r="J303" s="75">
        <v>144.82841491699199</v>
      </c>
      <c r="K303" s="75">
        <v>55.173332214355497</v>
      </c>
      <c r="L303" s="75">
        <v>245.87219238281199</v>
      </c>
      <c r="M303" s="75">
        <v>1104.46997070312</v>
      </c>
      <c r="N303" s="75">
        <v>86.498863220214801</v>
      </c>
      <c r="O303" s="75">
        <v>54.650001525878899</v>
      </c>
      <c r="P303" s="75">
        <v>2.7966670989990199</v>
      </c>
      <c r="Q303" s="75">
        <v>65.650001525878906</v>
      </c>
      <c r="R303" s="75">
        <v>25.478227615356399</v>
      </c>
      <c r="S303" s="75">
        <v>279.95642089843801</v>
      </c>
      <c r="T303" s="75">
        <v>79.279006958007798</v>
      </c>
      <c r="U303" s="75">
        <v>560.97998046875</v>
      </c>
      <c r="V303" s="75">
        <v>168.02999877929699</v>
      </c>
      <c r="X303" cm="1">
        <f t="array" ref="X303">+SUMPRODUCT(C303:V303,TRANSPOSE('Final Portfolio'!$E$5:$E$24))</f>
        <v>195.23636689176453</v>
      </c>
    </row>
    <row r="304" spans="1:24">
      <c r="A304" s="75">
        <v>303</v>
      </c>
      <c r="B304" s="76">
        <v>43973</v>
      </c>
      <c r="C304" s="75">
        <v>77.963798522949205</v>
      </c>
      <c r="D304" s="75">
        <v>177.48583984375</v>
      </c>
      <c r="E304" s="75">
        <v>89.960708618164105</v>
      </c>
      <c r="F304" s="75">
        <v>389.39999389648398</v>
      </c>
      <c r="G304" s="75">
        <v>30.932518005371101</v>
      </c>
      <c r="H304" s="75">
        <v>156.421951293945</v>
      </c>
      <c r="I304" s="75">
        <v>165.07272338867199</v>
      </c>
      <c r="J304" s="75">
        <v>143.76322937011699</v>
      </c>
      <c r="K304" s="75">
        <v>54.458667755127003</v>
      </c>
      <c r="L304" s="75">
        <v>247.52745056152301</v>
      </c>
      <c r="M304" s="75">
        <v>1122.93994140625</v>
      </c>
      <c r="N304" s="75">
        <v>86.593917846679702</v>
      </c>
      <c r="O304" s="75">
        <v>55.169998168945298</v>
      </c>
      <c r="P304" s="75">
        <v>2.9966669082641602</v>
      </c>
      <c r="Q304" s="75">
        <v>64.839996337890597</v>
      </c>
      <c r="R304" s="75">
        <v>25.756517410278299</v>
      </c>
      <c r="S304" s="75">
        <v>280.38284301757801</v>
      </c>
      <c r="T304" s="75">
        <v>78.494911193847699</v>
      </c>
      <c r="U304" s="75">
        <v>569.90997314453102</v>
      </c>
      <c r="V304" s="75">
        <v>179.24000549316401</v>
      </c>
      <c r="X304" cm="1">
        <f t="array" ref="X304">+SUMPRODUCT(C304:V304,TRANSPOSE('Final Portfolio'!$E$5:$E$24))</f>
        <v>197.35562655271261</v>
      </c>
    </row>
    <row r="305" spans="1:24">
      <c r="A305" s="75">
        <v>304</v>
      </c>
      <c r="B305" s="76">
        <v>43977</v>
      </c>
      <c r="C305" s="75">
        <v>77.435729980468807</v>
      </c>
      <c r="D305" s="75">
        <v>175.60952758789099</v>
      </c>
      <c r="E305" s="75">
        <v>86.886032104492202</v>
      </c>
      <c r="F305" s="75">
        <v>396.54998779296898</v>
      </c>
      <c r="G305" s="75">
        <v>32.352970123291001</v>
      </c>
      <c r="H305" s="75">
        <v>161.75125122070301</v>
      </c>
      <c r="I305" s="75">
        <v>168.54594421386699</v>
      </c>
      <c r="J305" s="75">
        <v>140.71981811523401</v>
      </c>
      <c r="K305" s="75">
        <v>54.591331481933601</v>
      </c>
      <c r="L305" s="75">
        <v>252.33224487304699</v>
      </c>
      <c r="M305" s="75">
        <v>1123.19995117188</v>
      </c>
      <c r="N305" s="75">
        <v>87.810600280761705</v>
      </c>
      <c r="O305" s="75">
        <v>53.189998626708999</v>
      </c>
      <c r="P305" s="75">
        <v>3.0799999237060498</v>
      </c>
      <c r="Q305" s="75">
        <v>64.489997863769503</v>
      </c>
      <c r="R305" s="75">
        <v>27.4070854187012</v>
      </c>
      <c r="S305" s="75">
        <v>282.58010864257801</v>
      </c>
      <c r="T305" s="75">
        <v>77.310249328613295</v>
      </c>
      <c r="U305" s="75">
        <v>545.21002197265602</v>
      </c>
      <c r="V305" s="75">
        <v>180.05000305175801</v>
      </c>
      <c r="X305" cm="1">
        <f t="array" ref="X305">+SUMPRODUCT(C305:V305,TRANSPOSE('Final Portfolio'!$E$5:$E$24))</f>
        <v>197.83776294722728</v>
      </c>
    </row>
    <row r="306" spans="1:24">
      <c r="A306" s="75">
        <v>305</v>
      </c>
      <c r="B306" s="76">
        <v>43978</v>
      </c>
      <c r="C306" s="75">
        <v>77.773086547851605</v>
      </c>
      <c r="D306" s="75">
        <v>175.84165954589801</v>
      </c>
      <c r="E306" s="75">
        <v>84.967468261718807</v>
      </c>
      <c r="F306" s="75">
        <v>394.94000244140602</v>
      </c>
      <c r="G306" s="75">
        <v>32.767642974853501</v>
      </c>
      <c r="H306" s="75">
        <v>164.30262756347699</v>
      </c>
      <c r="I306" s="75">
        <v>168.63180541992199</v>
      </c>
      <c r="J306" s="75">
        <v>138.570388793945</v>
      </c>
      <c r="K306" s="75">
        <v>54.681999206542997</v>
      </c>
      <c r="L306" s="75">
        <v>257.31588745117199</v>
      </c>
      <c r="M306" s="75">
        <v>1164.42004394531</v>
      </c>
      <c r="N306" s="75">
        <v>89.179374694824205</v>
      </c>
      <c r="O306" s="75">
        <v>52.740001678466797</v>
      </c>
      <c r="P306" s="75">
        <v>2.9666669368743901</v>
      </c>
      <c r="Q306" s="75">
        <v>65.690002441406193</v>
      </c>
      <c r="R306" s="75">
        <v>27.512641906738299</v>
      </c>
      <c r="S306" s="75">
        <v>283.701904296875</v>
      </c>
      <c r="T306" s="75">
        <v>76.688087463378906</v>
      </c>
      <c r="U306" s="75">
        <v>544.010009765625</v>
      </c>
      <c r="V306" s="75">
        <v>195.27999877929699</v>
      </c>
      <c r="X306" cm="1">
        <f t="array" ref="X306">+SUMPRODUCT(C306:V306,TRANSPOSE('Final Portfolio'!$E$5:$E$24))</f>
        <v>200.96647462978152</v>
      </c>
    </row>
    <row r="307" spans="1:24">
      <c r="A307" s="75">
        <v>306</v>
      </c>
      <c r="B307" s="76">
        <v>43979</v>
      </c>
      <c r="C307" s="75">
        <v>77.807334899902301</v>
      </c>
      <c r="D307" s="75">
        <v>175.44509887695301</v>
      </c>
      <c r="E307" s="75">
        <v>84.586250305175795</v>
      </c>
      <c r="F307" s="75">
        <v>397.60998535156199</v>
      </c>
      <c r="G307" s="75">
        <v>32.070652008056598</v>
      </c>
      <c r="H307" s="75">
        <v>163.30767822265599</v>
      </c>
      <c r="I307" s="75">
        <v>166.60897827148401</v>
      </c>
      <c r="J307" s="75">
        <v>143.27821350097699</v>
      </c>
      <c r="K307" s="75">
        <v>53.720668792724602</v>
      </c>
      <c r="L307" s="75">
        <v>253.33430480957</v>
      </c>
      <c r="M307" s="75">
        <v>1147.55004882812</v>
      </c>
      <c r="N307" s="75">
        <v>89.350479125976605</v>
      </c>
      <c r="O307" s="75">
        <v>51.740001678466797</v>
      </c>
      <c r="P307" s="75">
        <v>2.89666700363159</v>
      </c>
      <c r="Q307" s="75">
        <v>66.900001525878906</v>
      </c>
      <c r="R307" s="75">
        <v>27.128789901733398</v>
      </c>
      <c r="S307" s="75">
        <v>286.99307250976602</v>
      </c>
      <c r="T307" s="75">
        <v>76.730690002441406</v>
      </c>
      <c r="U307" s="75">
        <v>578.21002197265602</v>
      </c>
      <c r="V307" s="75">
        <v>186.38999938964801</v>
      </c>
      <c r="X307" cm="1">
        <f t="array" ref="X307">+SUMPRODUCT(C307:V307,TRANSPOSE('Final Portfolio'!$E$5:$E$24))</f>
        <v>200.73409526457169</v>
      </c>
    </row>
    <row r="308" spans="1:24">
      <c r="A308" s="75">
        <v>307</v>
      </c>
      <c r="B308" s="76">
        <v>43980</v>
      </c>
      <c r="C308" s="75">
        <v>77.731544494628906</v>
      </c>
      <c r="D308" s="75">
        <v>177.23440551757801</v>
      </c>
      <c r="E308" s="75">
        <v>88.458251953125</v>
      </c>
      <c r="F308" s="75">
        <v>402.64999389648398</v>
      </c>
      <c r="G308" s="75">
        <v>33.314651489257798</v>
      </c>
      <c r="H308" s="75">
        <v>168.53852844238301</v>
      </c>
      <c r="I308" s="75">
        <v>167.89709472656199</v>
      </c>
      <c r="J308" s="75">
        <v>145.46560668945301</v>
      </c>
      <c r="K308" s="75">
        <v>55.666667938232401</v>
      </c>
      <c r="L308" s="75">
        <v>260.60845947265602</v>
      </c>
      <c r="M308" s="75">
        <v>1147.85998535156</v>
      </c>
      <c r="N308" s="75">
        <v>89.616630554199205</v>
      </c>
      <c r="O308" s="75">
        <v>53.799999237060497</v>
      </c>
      <c r="P308" s="75">
        <v>3.0899999141693102</v>
      </c>
      <c r="Q308" s="75">
        <v>66.25</v>
      </c>
      <c r="R308" s="75">
        <v>26.629787445068398</v>
      </c>
      <c r="S308" s="75">
        <v>285.98260498046898</v>
      </c>
      <c r="T308" s="75">
        <v>78.980697631835895</v>
      </c>
      <c r="U308" s="75">
        <v>612.80999755859398</v>
      </c>
      <c r="V308" s="75">
        <v>182.52999877929699</v>
      </c>
      <c r="X308" cm="1">
        <f t="array" ref="X308">+SUMPRODUCT(C308:V308,TRANSPOSE('Final Portfolio'!$E$5:$E$24))</f>
        <v>202.73069495492163</v>
      </c>
    </row>
    <row r="309" spans="1:24">
      <c r="A309" s="75">
        <v>308</v>
      </c>
      <c r="B309" s="76">
        <v>43983</v>
      </c>
      <c r="C309" s="75">
        <v>78.687492370605497</v>
      </c>
      <c r="D309" s="75">
        <v>176.82818603515599</v>
      </c>
      <c r="E309" s="75">
        <v>87.768058776855497</v>
      </c>
      <c r="F309" s="75">
        <v>407.83999633789102</v>
      </c>
      <c r="G309" s="75">
        <v>33.032321929931598</v>
      </c>
      <c r="H309" s="75">
        <v>165.49462890625</v>
      </c>
      <c r="I309" s="75">
        <v>167.89709472656199</v>
      </c>
      <c r="J309" s="75">
        <v>144.99011230468801</v>
      </c>
      <c r="K309" s="75">
        <v>59.873332977294901</v>
      </c>
      <c r="L309" s="75">
        <v>259.46316528320301</v>
      </c>
      <c r="M309" s="75">
        <v>1138.19995117188</v>
      </c>
      <c r="N309" s="75">
        <v>89.787712097167997</v>
      </c>
      <c r="O309" s="75">
        <v>53.630001068115199</v>
      </c>
      <c r="P309" s="75">
        <v>2.9633328914642298</v>
      </c>
      <c r="Q309" s="75">
        <v>65.699996948242202</v>
      </c>
      <c r="R309" s="75">
        <v>27.147983551025401</v>
      </c>
      <c r="S309" s="75">
        <v>285.81564331054699</v>
      </c>
      <c r="T309" s="75">
        <v>77.301719665527301</v>
      </c>
      <c r="U309" s="75">
        <v>599.469970703125</v>
      </c>
      <c r="V309" s="75">
        <v>195.82000732421901</v>
      </c>
      <c r="X309" cm="1">
        <f t="array" ref="X309">+SUMPRODUCT(C309:V309,TRANSPOSE('Final Portfolio'!$E$5:$E$24))</f>
        <v>202.09849557442394</v>
      </c>
    </row>
    <row r="310" spans="1:24">
      <c r="A310" s="75">
        <v>309</v>
      </c>
      <c r="B310" s="76">
        <v>43984</v>
      </c>
      <c r="C310" s="75">
        <v>79.051773071289105</v>
      </c>
      <c r="D310" s="75">
        <v>178.839920043945</v>
      </c>
      <c r="E310" s="75">
        <v>87.957443237304702</v>
      </c>
      <c r="F310" s="75">
        <v>416.239990234375</v>
      </c>
      <c r="G310" s="75">
        <v>33.6146240234375</v>
      </c>
      <c r="H310" s="75">
        <v>163.25646972656199</v>
      </c>
      <c r="I310" s="75">
        <v>169.16612243652301</v>
      </c>
      <c r="J310" s="75">
        <v>146.331130981445</v>
      </c>
      <c r="K310" s="75">
        <v>58.770668029785199</v>
      </c>
      <c r="L310" s="75">
        <v>266.68368530273398</v>
      </c>
      <c r="M310" s="75">
        <v>1125.98999023438</v>
      </c>
      <c r="N310" s="75">
        <v>90.776268005371094</v>
      </c>
      <c r="O310" s="75">
        <v>53.540000915527301</v>
      </c>
      <c r="P310" s="75">
        <v>2.9633328914642298</v>
      </c>
      <c r="Q310" s="75">
        <v>66.269996643066406</v>
      </c>
      <c r="R310" s="75">
        <v>28.155601501464801</v>
      </c>
      <c r="S310" s="75">
        <v>284.70315551757801</v>
      </c>
      <c r="T310" s="75">
        <v>77.591499328613295</v>
      </c>
      <c r="U310" s="75">
        <v>617.65997314453102</v>
      </c>
      <c r="V310" s="75">
        <v>203.97000122070301</v>
      </c>
      <c r="X310" cm="1">
        <f t="array" ref="X310">+SUMPRODUCT(C310:V310,TRANSPOSE('Final Portfolio'!$E$5:$E$24))</f>
        <v>201.9306597349796</v>
      </c>
    </row>
    <row r="311" spans="1:24">
      <c r="A311" s="75">
        <v>310</v>
      </c>
      <c r="B311" s="76">
        <v>43985</v>
      </c>
      <c r="C311" s="75">
        <v>79.486946105957003</v>
      </c>
      <c r="D311" s="75">
        <v>179.27513122558599</v>
      </c>
      <c r="E311" s="75">
        <v>87.401802062988295</v>
      </c>
      <c r="F311" s="75">
        <v>423.92001342773398</v>
      </c>
      <c r="G311" s="75">
        <v>34.408668518066399</v>
      </c>
      <c r="H311" s="75">
        <v>164.16355895996099</v>
      </c>
      <c r="I311" s="75">
        <v>177.52473449707</v>
      </c>
      <c r="J311" s="75">
        <v>145.06620788574199</v>
      </c>
      <c r="K311" s="75">
        <v>58.863998413085902</v>
      </c>
      <c r="L311" s="75">
        <v>276.9462890625</v>
      </c>
      <c r="M311" s="75">
        <v>1150.4599609375</v>
      </c>
      <c r="N311" s="75">
        <v>93.105110168457003</v>
      </c>
      <c r="O311" s="75">
        <v>52.7299995422363</v>
      </c>
      <c r="P311" s="75">
        <v>2.93666696548462</v>
      </c>
      <c r="Q311" s="75">
        <v>65.360000610351605</v>
      </c>
      <c r="R311" s="75">
        <v>28.961687088012699</v>
      </c>
      <c r="S311" s="75">
        <v>284.28607177734398</v>
      </c>
      <c r="T311" s="75">
        <v>77.463661193847699</v>
      </c>
      <c r="U311" s="75">
        <v>604.280029296875</v>
      </c>
      <c r="V311" s="75">
        <v>212.580001831055</v>
      </c>
      <c r="X311" cm="1">
        <f t="array" ref="X311">+SUMPRODUCT(C311:V311,TRANSPOSE('Final Portfolio'!$E$5:$E$24))</f>
        <v>204.08777266222927</v>
      </c>
    </row>
    <row r="312" spans="1:24">
      <c r="A312" s="75">
        <v>311</v>
      </c>
      <c r="B312" s="76">
        <v>43986</v>
      </c>
      <c r="C312" s="75">
        <v>78.802391052246094</v>
      </c>
      <c r="D312" s="75">
        <v>176.91523742675801</v>
      </c>
      <c r="E312" s="75">
        <v>87.411781311035199</v>
      </c>
      <c r="F312" s="75">
        <v>407.07000732421898</v>
      </c>
      <c r="G312" s="75">
        <v>34.849819183349602</v>
      </c>
      <c r="H312" s="75">
        <v>163.611404418945</v>
      </c>
      <c r="I312" s="75">
        <v>177.75375366210901</v>
      </c>
      <c r="J312" s="75">
        <v>143.33526611328099</v>
      </c>
      <c r="K312" s="75">
        <v>57.625331878662102</v>
      </c>
      <c r="L312" s="75">
        <v>276.37362670898398</v>
      </c>
      <c r="M312" s="75">
        <v>1134.80004882812</v>
      </c>
      <c r="N312" s="75">
        <v>93.773544311523395</v>
      </c>
      <c r="O312" s="75">
        <v>52.630001068115199</v>
      </c>
      <c r="P312" s="75">
        <v>3.0599999427795401</v>
      </c>
      <c r="Q312" s="75">
        <v>64.389999389648395</v>
      </c>
      <c r="R312" s="75">
        <v>29.086441040039102</v>
      </c>
      <c r="S312" s="75">
        <v>288.09637451171898</v>
      </c>
      <c r="T312" s="75">
        <v>79.296043395996094</v>
      </c>
      <c r="U312" s="75">
        <v>598.53997802734398</v>
      </c>
      <c r="V312" s="75">
        <v>204</v>
      </c>
      <c r="X312" cm="1">
        <f t="array" ref="X312">+SUMPRODUCT(C312:V312,TRANSPOSE('Final Portfolio'!$E$5:$E$24))</f>
        <v>201.95707662231106</v>
      </c>
    </row>
    <row r="313" spans="1:24">
      <c r="A313" s="75">
        <v>312</v>
      </c>
      <c r="B313" s="76">
        <v>43987</v>
      </c>
      <c r="C313" s="75">
        <v>81.0467529296875</v>
      </c>
      <c r="D313" s="75">
        <v>181.05471801757801</v>
      </c>
      <c r="E313" s="75">
        <v>88.942337036132798</v>
      </c>
      <c r="F313" s="75">
        <v>420.70999145507801</v>
      </c>
      <c r="G313" s="75">
        <v>34.990970611572301</v>
      </c>
      <c r="H313" s="75">
        <v>167.24960327148401</v>
      </c>
      <c r="I313" s="75">
        <v>183.66012573242199</v>
      </c>
      <c r="J313" s="75">
        <v>141.90866088867199</v>
      </c>
      <c r="K313" s="75">
        <v>59.043998718261697</v>
      </c>
      <c r="L313" s="75">
        <v>283.70150756835898</v>
      </c>
      <c r="M313" s="75">
        <v>1153.93005371094</v>
      </c>
      <c r="N313" s="75">
        <v>95.922119140625</v>
      </c>
      <c r="O313" s="75">
        <v>53.099998474121101</v>
      </c>
      <c r="P313" s="75">
        <v>3.2233328819274898</v>
      </c>
      <c r="Q313" s="75">
        <v>65.110000610351605</v>
      </c>
      <c r="R313" s="75">
        <v>29.134426116943398</v>
      </c>
      <c r="S313" s="75">
        <v>289.29229736328102</v>
      </c>
      <c r="T313" s="75">
        <v>79.986412048339801</v>
      </c>
      <c r="U313" s="75">
        <v>597</v>
      </c>
      <c r="V313" s="75">
        <v>205.05999755859401</v>
      </c>
      <c r="X313" cm="1">
        <f t="array" ref="X313">+SUMPRODUCT(C313:V313,TRANSPOSE('Final Portfolio'!$E$5:$E$24))</f>
        <v>204.95701384077339</v>
      </c>
    </row>
    <row r="314" spans="1:24">
      <c r="A314" s="75">
        <v>313</v>
      </c>
      <c r="B314" s="76">
        <v>43990</v>
      </c>
      <c r="C314" s="75">
        <v>81.525947570800795</v>
      </c>
      <c r="D314" s="75">
        <v>182.17663574218801</v>
      </c>
      <c r="E314" s="75">
        <v>87.795669555664105</v>
      </c>
      <c r="F314" s="75">
        <v>411.89999389648398</v>
      </c>
      <c r="G314" s="75">
        <v>35.732086181640597</v>
      </c>
      <c r="H314" s="75">
        <v>164.52833557128901</v>
      </c>
      <c r="I314" s="75">
        <v>183.07806396484401</v>
      </c>
      <c r="J314" s="75">
        <v>141.90866088867199</v>
      </c>
      <c r="K314" s="75">
        <v>63.327999114990199</v>
      </c>
      <c r="L314" s="75">
        <v>284.09515380859398</v>
      </c>
      <c r="M314" s="75">
        <v>1143.80004882812</v>
      </c>
      <c r="N314" s="75">
        <v>97.306770324707003</v>
      </c>
      <c r="O314" s="75">
        <v>52.970001220703097</v>
      </c>
      <c r="P314" s="75">
        <v>3.1833329200744598</v>
      </c>
      <c r="Q314" s="75">
        <v>67.180000305175795</v>
      </c>
      <c r="R314" s="75">
        <v>30.420330047607401</v>
      </c>
      <c r="S314" s="75">
        <v>284.79583740234398</v>
      </c>
      <c r="T314" s="75">
        <v>80.617095947265597</v>
      </c>
      <c r="U314" s="75">
        <v>604.03997802734398</v>
      </c>
      <c r="V314" s="75">
        <v>200.44999694824199</v>
      </c>
      <c r="X314" cm="1">
        <f t="array" ref="X314">+SUMPRODUCT(C314:V314,TRANSPOSE('Final Portfolio'!$E$5:$E$24))</f>
        <v>203.61484053362869</v>
      </c>
    </row>
    <row r="315" spans="1:24">
      <c r="A315" s="75">
        <v>314</v>
      </c>
      <c r="B315" s="76">
        <v>43991</v>
      </c>
      <c r="C315" s="75">
        <v>84.100349426269503</v>
      </c>
      <c r="D315" s="75">
        <v>183.56936645507801</v>
      </c>
      <c r="E315" s="75">
        <v>90.198699951171903</v>
      </c>
      <c r="F315" s="75">
        <v>419.510009765625</v>
      </c>
      <c r="G315" s="75">
        <v>34.938041687011697</v>
      </c>
      <c r="H315" s="75">
        <v>161.58029174804699</v>
      </c>
      <c r="I315" s="75">
        <v>182.27656555175801</v>
      </c>
      <c r="J315" s="75">
        <v>141.83256530761699</v>
      </c>
      <c r="K315" s="75">
        <v>62.711334228515597</v>
      </c>
      <c r="L315" s="75">
        <v>282.12680053710898</v>
      </c>
      <c r="M315" s="75">
        <v>1144.76000976562</v>
      </c>
      <c r="N315" s="75">
        <v>96.590576171875</v>
      </c>
      <c r="O315" s="75">
        <v>56.389999389648402</v>
      </c>
      <c r="P315" s="75">
        <v>3.1633329391479501</v>
      </c>
      <c r="Q315" s="75">
        <v>65.669998168945298</v>
      </c>
      <c r="R315" s="75">
        <v>30.276384353637699</v>
      </c>
      <c r="S315" s="75">
        <v>283.27548217773398</v>
      </c>
      <c r="T315" s="75">
        <v>81.963691711425795</v>
      </c>
      <c r="U315" s="75">
        <v>608.59002685546898</v>
      </c>
      <c r="V315" s="75">
        <v>195.44000244140599</v>
      </c>
      <c r="X315" cm="1">
        <f t="array" ref="X315">+SUMPRODUCT(C315:V315,TRANSPOSE('Final Portfolio'!$E$5:$E$24))</f>
        <v>203.64011480975847</v>
      </c>
    </row>
    <row r="316" spans="1:24">
      <c r="A316" s="75">
        <v>315</v>
      </c>
      <c r="B316" s="76">
        <v>43992</v>
      </c>
      <c r="C316" s="75">
        <v>86.264053344726605</v>
      </c>
      <c r="D316" s="75">
        <v>190.37823486328099</v>
      </c>
      <c r="E316" s="75">
        <v>93.396942138671903</v>
      </c>
      <c r="F316" s="75">
        <v>426.86999511718801</v>
      </c>
      <c r="G316" s="75">
        <v>34.188106536865199</v>
      </c>
      <c r="H316" s="75">
        <v>162.99021911621099</v>
      </c>
      <c r="I316" s="75">
        <v>183.93682861328099</v>
      </c>
      <c r="J316" s="75">
        <v>143.611083984375</v>
      </c>
      <c r="K316" s="75">
        <v>68.336669921875</v>
      </c>
      <c r="L316" s="75">
        <v>281.87625122070301</v>
      </c>
      <c r="M316" s="75">
        <v>1126.88000488281</v>
      </c>
      <c r="N316" s="75">
        <v>95.883941650390597</v>
      </c>
      <c r="O316" s="75">
        <v>57.439998626708999</v>
      </c>
      <c r="P316" s="75">
        <v>3.15666699409485</v>
      </c>
      <c r="Q316" s="75">
        <v>64.410003662109403</v>
      </c>
      <c r="R316" s="75">
        <v>29.403118133544901</v>
      </c>
      <c r="S316" s="75">
        <v>284.92565917968801</v>
      </c>
      <c r="T316" s="75">
        <v>82.585868835449205</v>
      </c>
      <c r="U316" s="75">
        <v>606.59002685546898</v>
      </c>
      <c r="V316" s="75">
        <v>198.14999389648401</v>
      </c>
      <c r="X316" cm="1">
        <f t="array" ref="X316">+SUMPRODUCT(C316:V316,TRANSPOSE('Final Portfolio'!$E$5:$E$24))</f>
        <v>203.9199159942097</v>
      </c>
    </row>
    <row r="317" spans="1:24">
      <c r="A317" s="75">
        <v>316</v>
      </c>
      <c r="B317" s="76">
        <v>43993</v>
      </c>
      <c r="C317" s="75">
        <v>82.122482299804702</v>
      </c>
      <c r="D317" s="75">
        <v>180.15525817871099</v>
      </c>
      <c r="E317" s="75">
        <v>87.708404541015597</v>
      </c>
      <c r="F317" s="75">
        <v>403.41000366210898</v>
      </c>
      <c r="G317" s="75">
        <v>32.935272216796903</v>
      </c>
      <c r="H317" s="75">
        <v>155.04336547851599</v>
      </c>
      <c r="I317" s="75">
        <v>172.30540466308599</v>
      </c>
      <c r="J317" s="75">
        <v>137.02969360351599</v>
      </c>
      <c r="K317" s="75">
        <v>64.856002807617202</v>
      </c>
      <c r="L317" s="75">
        <v>262.827392578125</v>
      </c>
      <c r="M317" s="75">
        <v>1095.69995117188</v>
      </c>
      <c r="N317" s="75">
        <v>90.211685180664105</v>
      </c>
      <c r="O317" s="75">
        <v>52.830001831054702</v>
      </c>
      <c r="P317" s="75">
        <v>2.8800001144409202</v>
      </c>
      <c r="Q317" s="75">
        <v>60.259998321533203</v>
      </c>
      <c r="R317" s="75">
        <v>26.821708679199201</v>
      </c>
      <c r="S317" s="75">
        <v>278.89950561523398</v>
      </c>
      <c r="T317" s="75">
        <v>78.631286621093807</v>
      </c>
      <c r="U317" s="75">
        <v>596.15997314453102</v>
      </c>
      <c r="V317" s="75">
        <v>191.02000427246099</v>
      </c>
      <c r="X317" cm="1">
        <f t="array" ref="X317">+SUMPRODUCT(C317:V317,TRANSPOSE('Final Portfolio'!$E$5:$E$24))</f>
        <v>196.22755336615629</v>
      </c>
    </row>
    <row r="318" spans="1:24">
      <c r="A318" s="75">
        <v>317</v>
      </c>
      <c r="B318" s="76">
        <v>43994</v>
      </c>
      <c r="C318" s="75">
        <v>82.831489562988295</v>
      </c>
      <c r="D318" s="75">
        <v>181.57699584960901</v>
      </c>
      <c r="E318" s="75">
        <v>89.066993713378906</v>
      </c>
      <c r="F318" s="75">
        <v>413.51998901367199</v>
      </c>
      <c r="G318" s="75">
        <v>33.7734375</v>
      </c>
      <c r="H318" s="75">
        <v>155.66450500488301</v>
      </c>
      <c r="I318" s="75">
        <v>176.22706604003901</v>
      </c>
      <c r="J318" s="75">
        <v>136.51606750488301</v>
      </c>
      <c r="K318" s="75">
        <v>62.352001190185497</v>
      </c>
      <c r="L318" s="75">
        <v>268.64321899414102</v>
      </c>
      <c r="M318" s="75">
        <v>1100.51000976562</v>
      </c>
      <c r="N318" s="75">
        <v>91.023368835449205</v>
      </c>
      <c r="O318" s="75">
        <v>53.5</v>
      </c>
      <c r="P318" s="75">
        <v>3.0099999904632599</v>
      </c>
      <c r="Q318" s="75">
        <v>61.939998626708999</v>
      </c>
      <c r="R318" s="75">
        <v>27.973268508911101</v>
      </c>
      <c r="S318" s="75">
        <v>276.92477416992199</v>
      </c>
      <c r="T318" s="75">
        <v>78.801734924316406</v>
      </c>
      <c r="U318" s="75">
        <v>588.39001464843795</v>
      </c>
      <c r="V318" s="75">
        <v>196.08999633789099</v>
      </c>
      <c r="X318" cm="1">
        <f t="array" ref="X318">+SUMPRODUCT(C318:V318,TRANSPOSE('Final Portfolio'!$E$5:$E$24))</f>
        <v>197.24581617635872</v>
      </c>
    </row>
    <row r="319" spans="1:24">
      <c r="A319" s="75">
        <v>318</v>
      </c>
      <c r="B319" s="76">
        <v>43997</v>
      </c>
      <c r="C319" s="75">
        <v>83.855888366699205</v>
      </c>
      <c r="D319" s="75">
        <v>182.73759460449199</v>
      </c>
      <c r="E319" s="75">
        <v>91.472503662109403</v>
      </c>
      <c r="F319" s="75">
        <v>419.54000854492199</v>
      </c>
      <c r="G319" s="75">
        <v>33.996330261230497</v>
      </c>
      <c r="H319" s="75">
        <v>159.90412902832</v>
      </c>
      <c r="I319" s="75">
        <v>179.14686584472699</v>
      </c>
      <c r="J319" s="75">
        <v>134.59494018554699</v>
      </c>
      <c r="K319" s="75">
        <v>66.059997558593807</v>
      </c>
      <c r="L319" s="75">
        <v>272.07891845703102</v>
      </c>
      <c r="M319" s="75">
        <v>1118.66003417969</v>
      </c>
      <c r="N319" s="75">
        <v>90.841934204101605</v>
      </c>
      <c r="O319" s="75">
        <v>54.680000305175803</v>
      </c>
      <c r="P319" s="75">
        <v>3.2000000476837198</v>
      </c>
      <c r="Q319" s="75">
        <v>61.9799995422363</v>
      </c>
      <c r="R319" s="75">
        <v>28.8945121765137</v>
      </c>
      <c r="S319" s="75">
        <v>275.515625</v>
      </c>
      <c r="T319" s="75">
        <v>79.330154418945298</v>
      </c>
      <c r="U319" s="75">
        <v>590.57000732421898</v>
      </c>
      <c r="V319" s="75">
        <v>193.10000610351599</v>
      </c>
      <c r="X319" cm="1">
        <f t="array" ref="X319">+SUMPRODUCT(C319:V319,TRANSPOSE('Final Portfolio'!$E$5:$E$24))</f>
        <v>199.6037534503063</v>
      </c>
    </row>
    <row r="320" spans="1:24">
      <c r="A320" s="75">
        <v>319</v>
      </c>
      <c r="B320" s="76">
        <v>43998</v>
      </c>
      <c r="C320" s="75">
        <v>86.078269958496094</v>
      </c>
      <c r="D320" s="75">
        <v>187.21559143066401</v>
      </c>
      <c r="E320" s="75">
        <v>90.423042297363295</v>
      </c>
      <c r="F320" s="75">
        <v>425.32000732421898</v>
      </c>
      <c r="G320" s="75">
        <v>34.941421508789098</v>
      </c>
      <c r="H320" s="75">
        <v>159.99290466308599</v>
      </c>
      <c r="I320" s="75">
        <v>184.14675903320301</v>
      </c>
      <c r="J320" s="75">
        <v>155.699142456055</v>
      </c>
      <c r="K320" s="75">
        <v>65.475334167480497</v>
      </c>
      <c r="L320" s="75">
        <v>278.010986328125</v>
      </c>
      <c r="M320" s="75">
        <v>1139.69995117188</v>
      </c>
      <c r="N320" s="75">
        <v>91.3385009765625</v>
      </c>
      <c r="O320" s="75">
        <v>54.459999084472699</v>
      </c>
      <c r="P320" s="75">
        <v>3.0766670703887899</v>
      </c>
      <c r="Q320" s="75">
        <v>64.080001831054702</v>
      </c>
      <c r="R320" s="75">
        <v>29.412712097168001</v>
      </c>
      <c r="S320" s="75">
        <v>279.39083862304699</v>
      </c>
      <c r="T320" s="75">
        <v>81.869949340820298</v>
      </c>
      <c r="U320" s="75">
        <v>592.90002441406205</v>
      </c>
      <c r="V320" s="75">
        <v>196.88000488281199</v>
      </c>
      <c r="X320" cm="1">
        <f t="array" ref="X320">+SUMPRODUCT(C320:V320,TRANSPOSE('Final Portfolio'!$E$5:$E$24))</f>
        <v>204.3098018880832</v>
      </c>
    </row>
    <row r="321" spans="1:24">
      <c r="A321" s="75">
        <v>320</v>
      </c>
      <c r="B321" s="76">
        <v>43999</v>
      </c>
      <c r="C321" s="75">
        <v>85.958465576171903</v>
      </c>
      <c r="D321" s="75">
        <v>187.86360168457</v>
      </c>
      <c r="E321" s="75">
        <v>92.093215942382798</v>
      </c>
      <c r="F321" s="75">
        <v>422.42999267578102</v>
      </c>
      <c r="G321" s="75">
        <v>34.780937194824197</v>
      </c>
      <c r="H321" s="75">
        <v>161.06761169433599</v>
      </c>
      <c r="I321" s="75">
        <v>185.00550842285199</v>
      </c>
      <c r="J321" s="75">
        <v>152.14212036132801</v>
      </c>
      <c r="K321" s="75">
        <v>66.119331359863295</v>
      </c>
      <c r="L321" s="75">
        <v>280.44470214843801</v>
      </c>
      <c r="M321" s="75">
        <v>1147.35998535156</v>
      </c>
      <c r="N321" s="75">
        <v>93.916786193847699</v>
      </c>
      <c r="O321" s="75">
        <v>54.549999237060497</v>
      </c>
      <c r="P321" s="75">
        <v>3.15666699409485</v>
      </c>
      <c r="Q321" s="75">
        <v>63.529998779296903</v>
      </c>
      <c r="R321" s="75">
        <v>29.585445404052699</v>
      </c>
      <c r="S321" s="75">
        <v>277.76849365234398</v>
      </c>
      <c r="T321" s="75">
        <v>81.597206115722699</v>
      </c>
      <c r="U321" s="75">
        <v>603.09997558593795</v>
      </c>
      <c r="V321" s="75">
        <v>198.38999938964801</v>
      </c>
      <c r="X321" cm="1">
        <f t="array" ref="X321">+SUMPRODUCT(C321:V321,TRANSPOSE('Final Portfolio'!$E$5:$E$24))</f>
        <v>204.61790586051919</v>
      </c>
    </row>
    <row r="322" spans="1:24">
      <c r="A322" s="75">
        <v>321</v>
      </c>
      <c r="B322" s="76">
        <v>44000</v>
      </c>
      <c r="C322" s="75">
        <v>85.992713928222699</v>
      </c>
      <c r="D322" s="75">
        <v>189.87533569335901</v>
      </c>
      <c r="E322" s="75">
        <v>91.913742065429702</v>
      </c>
      <c r="F322" s="75">
        <v>423.989990234375</v>
      </c>
      <c r="G322" s="75">
        <v>35.039493560791001</v>
      </c>
      <c r="H322" s="75">
        <v>162.369064331055</v>
      </c>
      <c r="I322" s="75">
        <v>184.862380981445</v>
      </c>
      <c r="J322" s="75">
        <v>153.18827819824199</v>
      </c>
      <c r="K322" s="75">
        <v>66.9306640625</v>
      </c>
      <c r="L322" s="75">
        <v>285.159912109375</v>
      </c>
      <c r="M322" s="75">
        <v>1140.06005859375</v>
      </c>
      <c r="N322" s="75">
        <v>94.699821472167997</v>
      </c>
      <c r="O322" s="75">
        <v>54.040000915527301</v>
      </c>
      <c r="P322" s="75">
        <v>3.3866670131683301</v>
      </c>
      <c r="Q322" s="75">
        <v>63.950000762939503</v>
      </c>
      <c r="R322" s="75">
        <v>30.429927825927699</v>
      </c>
      <c r="S322" s="75">
        <v>277.73138427734398</v>
      </c>
      <c r="T322" s="75">
        <v>82.014831542968807</v>
      </c>
      <c r="U322" s="75">
        <v>597.34997558593795</v>
      </c>
      <c r="V322" s="75">
        <v>200.44999694824199</v>
      </c>
      <c r="X322" cm="1">
        <f t="array" ref="X322">+SUMPRODUCT(C322:V322,TRANSPOSE('Final Portfolio'!$E$5:$E$24))</f>
        <v>204.59872204186928</v>
      </c>
    </row>
    <row r="323" spans="1:24">
      <c r="A323" s="75">
        <v>322</v>
      </c>
      <c r="B323" s="76">
        <v>44001</v>
      </c>
      <c r="C323" s="75">
        <v>85.501266479492202</v>
      </c>
      <c r="D323" s="75">
        <v>188.743728637695</v>
      </c>
      <c r="E323" s="75">
        <v>92.344985961914105</v>
      </c>
      <c r="F323" s="75">
        <v>421.89999389648398</v>
      </c>
      <c r="G323" s="75">
        <v>34.789852142333999</v>
      </c>
      <c r="H323" s="75">
        <v>165.84951782226599</v>
      </c>
      <c r="I323" s="75">
        <v>184.25172424316401</v>
      </c>
      <c r="J323" s="75">
        <v>152.11358642578099</v>
      </c>
      <c r="K323" s="75">
        <v>66.726669311523395</v>
      </c>
      <c r="L323" s="75">
        <v>273.68875122070301</v>
      </c>
      <c r="M323" s="75">
        <v>1130.59997558594</v>
      </c>
      <c r="N323" s="75">
        <v>90.469512939453097</v>
      </c>
      <c r="O323" s="75">
        <v>54.2299995422363</v>
      </c>
      <c r="P323" s="75">
        <v>3.3866670131683301</v>
      </c>
      <c r="Q323" s="75">
        <v>64.220001220703097</v>
      </c>
      <c r="R323" s="75">
        <v>30.5162963867188</v>
      </c>
      <c r="S323" s="75">
        <v>278.03729248046898</v>
      </c>
      <c r="T323" s="75">
        <v>82.423927307128906</v>
      </c>
      <c r="U323" s="75">
        <v>643.91998291015602</v>
      </c>
      <c r="V323" s="75">
        <v>196.00999450683599</v>
      </c>
      <c r="X323" cm="1">
        <f t="array" ref="X323">+SUMPRODUCT(C323:V323,TRANSPOSE('Final Portfolio'!$E$5:$E$24))</f>
        <v>204.37232039887098</v>
      </c>
    </row>
    <row r="324" spans="1:24">
      <c r="A324" s="75">
        <v>323</v>
      </c>
      <c r="B324" s="76">
        <v>44004</v>
      </c>
      <c r="C324" s="75">
        <v>87.738327026367202</v>
      </c>
      <c r="D324" s="75">
        <v>193.98583984375</v>
      </c>
      <c r="E324" s="75">
        <v>94.9923095703125</v>
      </c>
      <c r="F324" s="75">
        <v>428.47000122070301</v>
      </c>
      <c r="G324" s="75">
        <v>35.761688232421903</v>
      </c>
      <c r="H324" s="75">
        <v>161.20562744140599</v>
      </c>
      <c r="I324" s="75">
        <v>183.06854248046901</v>
      </c>
      <c r="J324" s="75">
        <v>152.5986328125</v>
      </c>
      <c r="K324" s="75">
        <v>66.288002014160199</v>
      </c>
      <c r="L324" s="75">
        <v>283.42431640625</v>
      </c>
      <c r="M324" s="75">
        <v>1139.68005371094</v>
      </c>
      <c r="N324" s="75">
        <v>92.379371643066406</v>
      </c>
      <c r="O324" s="75">
        <v>54.759998321533203</v>
      </c>
      <c r="P324" s="75">
        <v>3.3800001144409202</v>
      </c>
      <c r="Q324" s="75">
        <v>63.099998474121101</v>
      </c>
      <c r="R324" s="75">
        <v>30.065269470214801</v>
      </c>
      <c r="S324" s="75">
        <v>278.54721069335898</v>
      </c>
      <c r="T324" s="75">
        <v>82.901176452636705</v>
      </c>
      <c r="U324" s="75">
        <v>628.47998046875</v>
      </c>
      <c r="V324" s="75">
        <v>200.72999572753901</v>
      </c>
      <c r="X324" cm="1">
        <f t="array" ref="X324">+SUMPRODUCT(C324:V324,TRANSPOSE('Final Portfolio'!$E$5:$E$24))</f>
        <v>205.28861203498826</v>
      </c>
    </row>
    <row r="325" spans="1:24">
      <c r="A325" s="75">
        <v>324</v>
      </c>
      <c r="B325" s="76">
        <v>44005</v>
      </c>
      <c r="C325" s="75">
        <v>89.611053466796903</v>
      </c>
      <c r="D325" s="75">
        <v>195.28182983398401</v>
      </c>
      <c r="E325" s="75">
        <v>94.227020263671903</v>
      </c>
      <c r="F325" s="75">
        <v>425.52999877929699</v>
      </c>
      <c r="G325" s="75">
        <v>34.620452880859403</v>
      </c>
      <c r="H325" s="75">
        <v>162.65501403808599</v>
      </c>
      <c r="I325" s="75">
        <v>184.356689453125</v>
      </c>
      <c r="J325" s="75">
        <v>151.54296875</v>
      </c>
      <c r="K325" s="75">
        <v>66.785331726074205</v>
      </c>
      <c r="L325" s="75">
        <v>281.39947509765602</v>
      </c>
      <c r="M325" s="75">
        <v>1135.02001953125</v>
      </c>
      <c r="N325" s="75">
        <v>93.124191284179702</v>
      </c>
      <c r="O325" s="75">
        <v>53.990001678466797</v>
      </c>
      <c r="P325" s="75">
        <v>3.7000000476837198</v>
      </c>
      <c r="Q325" s="75">
        <v>63.7700004577637</v>
      </c>
      <c r="R325" s="75">
        <v>30.218805313110401</v>
      </c>
      <c r="S325" s="75">
        <v>279.32601928710898</v>
      </c>
      <c r="T325" s="75">
        <v>82.935279846191406</v>
      </c>
      <c r="U325" s="75">
        <v>628.760009765625</v>
      </c>
      <c r="V325" s="75">
        <v>202.13999938964801</v>
      </c>
      <c r="X325" cm="1">
        <f t="array" ref="X325">+SUMPRODUCT(C325:V325,TRANSPOSE('Final Portfolio'!$E$5:$E$24))</f>
        <v>204.91118202603238</v>
      </c>
    </row>
    <row r="326" spans="1:24">
      <c r="A326" s="75">
        <v>325</v>
      </c>
      <c r="B326" s="76">
        <v>44006</v>
      </c>
      <c r="C326" s="75">
        <v>88.029243469238295</v>
      </c>
      <c r="D326" s="75">
        <v>191.34541320800801</v>
      </c>
      <c r="E326" s="75">
        <v>92.088233947753906</v>
      </c>
      <c r="F326" s="75">
        <v>409.05999755859398</v>
      </c>
      <c r="G326" s="75">
        <v>33.987419128417997</v>
      </c>
      <c r="H326" s="75">
        <v>161.04786682128901</v>
      </c>
      <c r="I326" s="75">
        <v>179.97698974609401</v>
      </c>
      <c r="J326" s="75">
        <v>149.34599304199199</v>
      </c>
      <c r="K326" s="75">
        <v>64.056663513183594</v>
      </c>
      <c r="L326" s="75">
        <v>277.48541259765602</v>
      </c>
      <c r="M326" s="75">
        <v>1100.2099609375</v>
      </c>
      <c r="N326" s="75">
        <v>90.507713317871094</v>
      </c>
      <c r="O326" s="75">
        <v>52.389999389648402</v>
      </c>
      <c r="P326" s="75">
        <v>3.4800000190734899</v>
      </c>
      <c r="Q326" s="75">
        <v>61.880001068115199</v>
      </c>
      <c r="R326" s="75">
        <v>29.086441040039102</v>
      </c>
      <c r="S326" s="75">
        <v>276.29443359375</v>
      </c>
      <c r="T326" s="75">
        <v>81.085853576660199</v>
      </c>
      <c r="U326" s="75">
        <v>605.03997802734398</v>
      </c>
      <c r="V326" s="75">
        <v>194.52000427246099</v>
      </c>
      <c r="X326" cm="1">
        <f t="array" ref="X326">+SUMPRODUCT(C326:V326,TRANSPOSE('Final Portfolio'!$E$5:$E$24))</f>
        <v>199.68463892624177</v>
      </c>
    </row>
    <row r="327" spans="1:24">
      <c r="A327" s="75">
        <v>326</v>
      </c>
      <c r="B327" s="76">
        <v>44007</v>
      </c>
      <c r="C327" s="75">
        <v>89.197883605957003</v>
      </c>
      <c r="D327" s="75">
        <v>193.76333618164099</v>
      </c>
      <c r="E327" s="75">
        <v>94.625877380371094</v>
      </c>
      <c r="F327" s="75">
        <v>416.36999511718801</v>
      </c>
      <c r="G327" s="75">
        <v>34.745273590087898</v>
      </c>
      <c r="H327" s="75">
        <v>160.72248840332</v>
      </c>
      <c r="I327" s="75">
        <v>183.53607177734401</v>
      </c>
      <c r="J327" s="75">
        <v>154.89067077636699</v>
      </c>
      <c r="K327" s="75">
        <v>65.732002258300795</v>
      </c>
      <c r="L327" s="75">
        <v>279.184814453125</v>
      </c>
      <c r="M327" s="75">
        <v>1103.30004882812</v>
      </c>
      <c r="N327" s="75">
        <v>92.895027160644503</v>
      </c>
      <c r="O327" s="75">
        <v>51.930000305175803</v>
      </c>
      <c r="P327" s="75">
        <v>3.7866671085357702</v>
      </c>
      <c r="Q327" s="75">
        <v>63.360000610351598</v>
      </c>
      <c r="R327" s="75">
        <v>30.1996154785156</v>
      </c>
      <c r="S327" s="75">
        <v>278.62139892578102</v>
      </c>
      <c r="T327" s="75">
        <v>82.662559509277301</v>
      </c>
      <c r="U327" s="75">
        <v>619.96002197265602</v>
      </c>
      <c r="V327" s="75">
        <v>193.05999755859401</v>
      </c>
      <c r="X327" cm="1">
        <f t="array" ref="X327">+SUMPRODUCT(C327:V327,TRANSPOSE('Final Portfolio'!$E$5:$E$24))</f>
        <v>201.95113324810342</v>
      </c>
    </row>
    <row r="328" spans="1:24">
      <c r="A328" s="75">
        <v>327</v>
      </c>
      <c r="B328" s="76">
        <v>44008</v>
      </c>
      <c r="C328" s="75">
        <v>86.457221984863295</v>
      </c>
      <c r="D328" s="75">
        <v>189.88499450683599</v>
      </c>
      <c r="E328" s="75">
        <v>91.285552978515597</v>
      </c>
      <c r="F328" s="75">
        <v>406.20001220703102</v>
      </c>
      <c r="G328" s="75">
        <v>34.540210723877003</v>
      </c>
      <c r="H328" s="75">
        <v>160.71266174316401</v>
      </c>
      <c r="I328" s="75">
        <v>180.88345336914099</v>
      </c>
      <c r="J328" s="75">
        <v>154.86215209960901</v>
      </c>
      <c r="K328" s="75">
        <v>63.982666015625</v>
      </c>
      <c r="L328" s="75">
        <v>277.88308715820301</v>
      </c>
      <c r="M328" s="75">
        <v>1104.93005371094</v>
      </c>
      <c r="N328" s="75">
        <v>92.312507629394503</v>
      </c>
      <c r="O328" s="75">
        <v>50.099998474121101</v>
      </c>
      <c r="P328" s="75">
        <v>3.6800000667571999</v>
      </c>
      <c r="Q328" s="75">
        <v>59.75</v>
      </c>
      <c r="R328" s="75">
        <v>28.395503997802699</v>
      </c>
      <c r="S328" s="75">
        <v>274.94088745117199</v>
      </c>
      <c r="T328" s="75">
        <v>81.929595947265597</v>
      </c>
      <c r="U328" s="75">
        <v>611.35998535156205</v>
      </c>
      <c r="V328" s="75">
        <v>186.11000061035199</v>
      </c>
      <c r="X328" cm="1">
        <f t="array" ref="X328">+SUMPRODUCT(C328:V328,TRANSPOSE('Final Portfolio'!$E$5:$E$24))</f>
        <v>199.98160447441882</v>
      </c>
    </row>
    <row r="329" spans="1:24">
      <c r="A329" s="75">
        <v>328</v>
      </c>
      <c r="B329" s="76">
        <v>44011</v>
      </c>
      <c r="C329" s="75">
        <v>88.449752807617202</v>
      </c>
      <c r="D329" s="75">
        <v>191.92573547363301</v>
      </c>
      <c r="E329" s="75">
        <v>91.734268188476605</v>
      </c>
      <c r="F329" s="75">
        <v>406.02999877929699</v>
      </c>
      <c r="G329" s="75">
        <v>33.675361633300803</v>
      </c>
      <c r="H329" s="75">
        <v>162.35920715332</v>
      </c>
      <c r="I329" s="75">
        <v>182.94445800781199</v>
      </c>
      <c r="J329" s="75">
        <v>154.75753784179699</v>
      </c>
      <c r="K329" s="75">
        <v>67.290000915527301</v>
      </c>
      <c r="L329" s="75">
        <v>280.02545166015602</v>
      </c>
      <c r="M329" s="75">
        <v>1127.92004394531</v>
      </c>
      <c r="N329" s="75">
        <v>91.357597351074205</v>
      </c>
      <c r="O329" s="75">
        <v>50.279998779296903</v>
      </c>
      <c r="P329" s="75">
        <v>3.85333299636841</v>
      </c>
      <c r="Q329" s="75">
        <v>62.590000152587898</v>
      </c>
      <c r="R329" s="75">
        <v>28.952095031738299</v>
      </c>
      <c r="S329" s="75">
        <v>279.60415649414102</v>
      </c>
      <c r="T329" s="75">
        <v>82.193809509277301</v>
      </c>
      <c r="U329" s="75">
        <v>610.86999511718795</v>
      </c>
      <c r="V329" s="75">
        <v>194.669998168945</v>
      </c>
      <c r="X329" cm="1">
        <f t="array" ref="X329">+SUMPRODUCT(C329:V329,TRANSPOSE('Final Portfolio'!$E$5:$E$24))</f>
        <v>202.8846213931763</v>
      </c>
    </row>
    <row r="330" spans="1:24">
      <c r="A330" s="75">
        <v>329</v>
      </c>
      <c r="B330" s="76">
        <v>44012</v>
      </c>
      <c r="C330" s="75">
        <v>89.188102722167997</v>
      </c>
      <c r="D330" s="75">
        <v>196.82928466796901</v>
      </c>
      <c r="E330" s="75">
        <v>94.703147888183594</v>
      </c>
      <c r="F330" s="75">
        <v>418.04000854492199</v>
      </c>
      <c r="G330" s="75">
        <v>35.396133422851598</v>
      </c>
      <c r="H330" s="75">
        <v>167.21017456054699</v>
      </c>
      <c r="I330" s="75">
        <v>185.56846618652301</v>
      </c>
      <c r="J330" s="75">
        <v>156.14610290527301</v>
      </c>
      <c r="K330" s="75">
        <v>71.987335205078097</v>
      </c>
      <c r="L330" s="75">
        <v>285.29547119140602</v>
      </c>
      <c r="M330" s="75">
        <v>1128.11999511719</v>
      </c>
      <c r="N330" s="75">
        <v>93.095565795898395</v>
      </c>
      <c r="O330" s="75">
        <v>52.610000610351598</v>
      </c>
      <c r="P330" s="75">
        <v>3.9233329296112101</v>
      </c>
      <c r="Q330" s="75">
        <v>63.549999237060497</v>
      </c>
      <c r="R330" s="75">
        <v>29.633426666259801</v>
      </c>
      <c r="S330" s="75">
        <v>281.10601806640602</v>
      </c>
      <c r="T330" s="75">
        <v>83.676765441894503</v>
      </c>
      <c r="U330" s="75">
        <v>623.65002441406205</v>
      </c>
      <c r="V330" s="75">
        <v>196.38999938964801</v>
      </c>
      <c r="X330" cm="1">
        <f t="array" ref="X330">+SUMPRODUCT(C330:V330,TRANSPOSE('Final Portfolio'!$E$5:$E$24))</f>
        <v>205.58617913682878</v>
      </c>
    </row>
    <row r="331" spans="1:24">
      <c r="A331" s="75">
        <v>330</v>
      </c>
      <c r="B331" s="76">
        <v>44013</v>
      </c>
      <c r="C331" s="75">
        <v>89.019401550292997</v>
      </c>
      <c r="D331" s="75">
        <v>197.98025512695301</v>
      </c>
      <c r="E331" s="75">
        <v>95.024719238281193</v>
      </c>
      <c r="F331" s="75">
        <v>423.57000732421898</v>
      </c>
      <c r="G331" s="75">
        <v>35.244560241699197</v>
      </c>
      <c r="H331" s="75">
        <v>165.99743652343801</v>
      </c>
      <c r="I331" s="75">
        <v>184.29937744140599</v>
      </c>
      <c r="J331" s="75">
        <v>155.30918884277301</v>
      </c>
      <c r="K331" s="75">
        <v>74.641998291015597</v>
      </c>
      <c r="L331" s="75">
        <v>282.69216918945301</v>
      </c>
      <c r="M331" s="75">
        <v>1130.47998046875</v>
      </c>
      <c r="N331" s="75">
        <v>92.961875915527301</v>
      </c>
      <c r="O331" s="75">
        <v>52.580001831054702</v>
      </c>
      <c r="P331" s="75">
        <v>3.6833329200744598</v>
      </c>
      <c r="Q331" s="75">
        <v>65.410003662109403</v>
      </c>
      <c r="R331" s="75">
        <v>29.6046447753906</v>
      </c>
      <c r="S331" s="75">
        <v>282.53378295898398</v>
      </c>
      <c r="T331" s="75">
        <v>84.494956970214801</v>
      </c>
      <c r="U331" s="75">
        <v>609.16998291015602</v>
      </c>
      <c r="V331" s="75">
        <v>194.35000610351599</v>
      </c>
      <c r="X331" cm="1">
        <f t="array" ref="X331">+SUMPRODUCT(C331:V331,TRANSPOSE('Final Portfolio'!$E$5:$E$24))</f>
        <v>206.17844325571582</v>
      </c>
    </row>
    <row r="332" spans="1:24">
      <c r="A332" s="75">
        <v>331</v>
      </c>
      <c r="B332" s="76">
        <v>44014</v>
      </c>
      <c r="C332" s="75">
        <v>89.019401550292997</v>
      </c>
      <c r="D332" s="75">
        <v>199.48899841308599</v>
      </c>
      <c r="E332" s="75">
        <v>95.844841003417997</v>
      </c>
      <c r="F332" s="75">
        <v>418.76998901367199</v>
      </c>
      <c r="G332" s="75">
        <v>35.092994689941399</v>
      </c>
      <c r="H332" s="75">
        <v>168.47221374511699</v>
      </c>
      <c r="I332" s="75">
        <v>187.50546264648401</v>
      </c>
      <c r="J332" s="75">
        <v>155.85130310058599</v>
      </c>
      <c r="K332" s="75">
        <v>80.577331542968807</v>
      </c>
      <c r="L332" s="75">
        <v>285.16891479492199</v>
      </c>
      <c r="M332" s="75">
        <v>1148.96997070312</v>
      </c>
      <c r="N332" s="75">
        <v>92.952308654785199</v>
      </c>
      <c r="O332" s="75">
        <v>52.340000152587898</v>
      </c>
      <c r="P332" s="75">
        <v>3.7133328914642298</v>
      </c>
      <c r="Q332" s="75">
        <v>66.519996643066406</v>
      </c>
      <c r="R332" s="75">
        <v>29.9405117034912</v>
      </c>
      <c r="S332" s="75">
        <v>283.45153808593801</v>
      </c>
      <c r="T332" s="75">
        <v>84.273361206054702</v>
      </c>
      <c r="U332" s="75">
        <v>622.45001220703102</v>
      </c>
      <c r="V332" s="75">
        <v>194.19999694824199</v>
      </c>
      <c r="X332" cm="1">
        <f t="array" ref="X332">+SUMPRODUCT(C332:V332,TRANSPOSE('Final Portfolio'!$E$5:$E$24))</f>
        <v>208.45228529577065</v>
      </c>
    </row>
    <row r="333" spans="1:24">
      <c r="A333" s="75">
        <v>332</v>
      </c>
      <c r="B333" s="76">
        <v>44018</v>
      </c>
      <c r="C333" s="75">
        <v>91.400688171386705</v>
      </c>
      <c r="D333" s="75">
        <v>203.78324890136699</v>
      </c>
      <c r="E333" s="75">
        <v>98.108306884765597</v>
      </c>
      <c r="F333" s="75">
        <v>416.85000610351602</v>
      </c>
      <c r="G333" s="75">
        <v>35.092994689941399</v>
      </c>
      <c r="H333" s="75">
        <v>173.41191101074199</v>
      </c>
      <c r="I333" s="75">
        <v>194.26104736328099</v>
      </c>
      <c r="J333" s="75">
        <v>158.72352600097699</v>
      </c>
      <c r="K333" s="75">
        <v>91.438667297363295</v>
      </c>
      <c r="L333" s="75">
        <v>288.17010498046898</v>
      </c>
      <c r="M333" s="75">
        <v>1137.38000488281</v>
      </c>
      <c r="N333" s="75">
        <v>92.513046264648395</v>
      </c>
      <c r="O333" s="75">
        <v>53.400001525878899</v>
      </c>
      <c r="P333" s="75">
        <v>3.77333307266235</v>
      </c>
      <c r="Q333" s="75">
        <v>66.629997253417997</v>
      </c>
      <c r="R333" s="75">
        <v>30.305171966552699</v>
      </c>
      <c r="S333" s="75">
        <v>288.78237915039102</v>
      </c>
      <c r="T333" s="75">
        <v>84.384162902832003</v>
      </c>
      <c r="U333" s="75">
        <v>627.25</v>
      </c>
      <c r="V333" s="75">
        <v>194.89999389648401</v>
      </c>
      <c r="X333" cm="1">
        <f t="array" ref="X333">+SUMPRODUCT(C333:V333,TRANSPOSE('Final Portfolio'!$E$5:$E$24))</f>
        <v>210.1546216358341</v>
      </c>
    </row>
    <row r="334" spans="1:24">
      <c r="A334" s="75">
        <v>333</v>
      </c>
      <c r="B334" s="76">
        <v>44019</v>
      </c>
      <c r="C334" s="75">
        <v>91.117095947265597</v>
      </c>
      <c r="D334" s="75">
        <v>201.41369628906199</v>
      </c>
      <c r="E334" s="75">
        <v>98.432342529296903</v>
      </c>
      <c r="F334" s="75">
        <v>409.79998779296898</v>
      </c>
      <c r="G334" s="75">
        <v>33.791271209716797</v>
      </c>
      <c r="H334" s="75">
        <v>173.16543579101599</v>
      </c>
      <c r="I334" s="75">
        <v>193.40225219726599</v>
      </c>
      <c r="J334" s="75">
        <v>158.59036254882801</v>
      </c>
      <c r="K334" s="75">
        <v>92.657333374023395</v>
      </c>
      <c r="L334" s="75">
        <v>283.044677734375</v>
      </c>
      <c r="M334" s="75">
        <v>1128.57995605469</v>
      </c>
      <c r="N334" s="75">
        <v>93.267425537109403</v>
      </c>
      <c r="O334" s="75">
        <v>52.930000305175803</v>
      </c>
      <c r="P334" s="75">
        <v>3.9433329105377202</v>
      </c>
      <c r="Q334" s="75">
        <v>65.830001831054702</v>
      </c>
      <c r="R334" s="75">
        <v>29.556655883789102</v>
      </c>
      <c r="S334" s="75">
        <v>293.17694091796898</v>
      </c>
      <c r="T334" s="75">
        <v>84.673919677734403</v>
      </c>
      <c r="U334" s="75">
        <v>640.88000488281205</v>
      </c>
      <c r="V334" s="75">
        <v>189.10000610351599</v>
      </c>
      <c r="X334" cm="1">
        <f t="array" ref="X334">+SUMPRODUCT(C334:V334,TRANSPOSE('Final Portfolio'!$E$5:$E$24))</f>
        <v>209.48516482524184</v>
      </c>
    </row>
    <row r="335" spans="1:24">
      <c r="A335" s="75">
        <v>334</v>
      </c>
      <c r="B335" s="76">
        <v>44020</v>
      </c>
      <c r="C335" s="75">
        <v>93.239212036132798</v>
      </c>
      <c r="D335" s="75">
        <v>205.84338378906199</v>
      </c>
      <c r="E335" s="75">
        <v>101.864906311035</v>
      </c>
      <c r="F335" s="75">
        <v>422</v>
      </c>
      <c r="G335" s="75">
        <v>34.5758666992188</v>
      </c>
      <c r="H335" s="75">
        <v>174.38798522949199</v>
      </c>
      <c r="I335" s="75">
        <v>195.13887023925801</v>
      </c>
      <c r="J335" s="75">
        <v>160.85391235351599</v>
      </c>
      <c r="K335" s="75">
        <v>91.058670043945298</v>
      </c>
      <c r="L335" s="75">
        <v>288.87512207031199</v>
      </c>
      <c r="M335" s="75">
        <v>1117.97998046875</v>
      </c>
      <c r="N335" s="75">
        <v>93.935897827148395</v>
      </c>
      <c r="O335" s="75">
        <v>53.430000305175803</v>
      </c>
      <c r="P335" s="75">
        <v>4.1233329772949201</v>
      </c>
      <c r="Q335" s="75">
        <v>65.589996337890597</v>
      </c>
      <c r="R335" s="75">
        <v>32.5123291015625</v>
      </c>
      <c r="S335" s="75">
        <v>293.26028442382801</v>
      </c>
      <c r="T335" s="75">
        <v>84.614273071289105</v>
      </c>
      <c r="U335" s="75">
        <v>640.34002685546898</v>
      </c>
      <c r="V335" s="75">
        <v>193.36000061035199</v>
      </c>
      <c r="X335" cm="1">
        <f t="array" ref="X335">+SUMPRODUCT(C335:V335,TRANSPOSE('Final Portfolio'!$E$5:$E$24))</f>
        <v>210.25926624663148</v>
      </c>
    </row>
    <row r="336" spans="1:24">
      <c r="A336" s="75">
        <v>335</v>
      </c>
      <c r="B336" s="76">
        <v>44021</v>
      </c>
      <c r="C336" s="75">
        <v>93.640174865722699</v>
      </c>
      <c r="D336" s="75">
        <v>207.28445434570301</v>
      </c>
      <c r="E336" s="75">
        <v>104.786422729492</v>
      </c>
      <c r="F336" s="75">
        <v>421.760009765625</v>
      </c>
      <c r="G336" s="75">
        <v>34.566951751708999</v>
      </c>
      <c r="H336" s="75">
        <v>173.9443359375</v>
      </c>
      <c r="I336" s="75">
        <v>194.26104736328099</v>
      </c>
      <c r="J336" s="75">
        <v>158.30502319335901</v>
      </c>
      <c r="K336" s="75">
        <v>92.952003479003906</v>
      </c>
      <c r="L336" s="75">
        <v>290.61972045898398</v>
      </c>
      <c r="M336" s="75">
        <v>1107.76000976562</v>
      </c>
      <c r="N336" s="75">
        <v>93.191055297851605</v>
      </c>
      <c r="O336" s="75">
        <v>57.259998321533203</v>
      </c>
      <c r="P336" s="75">
        <v>4.3000001907348597</v>
      </c>
      <c r="Q336" s="75">
        <v>63.310001373291001</v>
      </c>
      <c r="R336" s="75">
        <v>33.328014373779297</v>
      </c>
      <c r="S336" s="75">
        <v>301.80816650390602</v>
      </c>
      <c r="T336" s="75">
        <v>83.472213745117202</v>
      </c>
      <c r="U336" s="75">
        <v>640.63000488281205</v>
      </c>
      <c r="V336" s="75">
        <v>190.02000427246099</v>
      </c>
      <c r="X336" cm="1">
        <f t="array" ref="X336">+SUMPRODUCT(C336:V336,TRANSPOSE('Final Portfolio'!$E$5:$E$24))</f>
        <v>210.33392371325613</v>
      </c>
    </row>
    <row r="337" spans="1:24">
      <c r="A337" s="75">
        <v>336</v>
      </c>
      <c r="B337" s="76">
        <v>44022</v>
      </c>
      <c r="C337" s="75">
        <v>93.803977966308594</v>
      </c>
      <c r="D337" s="75">
        <v>206.65577697753901</v>
      </c>
      <c r="E337" s="75">
        <v>104.48980712890599</v>
      </c>
      <c r="F337" s="75">
        <v>412.17001342773398</v>
      </c>
      <c r="G337" s="75">
        <v>35.137577056884801</v>
      </c>
      <c r="H337" s="75">
        <v>174.39791870117199</v>
      </c>
      <c r="I337" s="75">
        <v>192.99192810058599</v>
      </c>
      <c r="J337" s="75">
        <v>155.36624145507801</v>
      </c>
      <c r="K337" s="75">
        <v>102.976669311523</v>
      </c>
      <c r="L337" s="75">
        <v>288.75759887695301</v>
      </c>
      <c r="M337" s="75">
        <v>1113.58996582031</v>
      </c>
      <c r="N337" s="75">
        <v>94.671180725097699</v>
      </c>
      <c r="O337" s="75">
        <v>55.880001068115199</v>
      </c>
      <c r="P337" s="75">
        <v>4.3099999427795401</v>
      </c>
      <c r="Q337" s="75">
        <v>62.840000152587898</v>
      </c>
      <c r="R337" s="75">
        <v>33.481555938720703</v>
      </c>
      <c r="S337" s="75">
        <v>302.44787597656199</v>
      </c>
      <c r="T337" s="75">
        <v>82.526191711425795</v>
      </c>
      <c r="U337" s="75">
        <v>620.85998535156205</v>
      </c>
      <c r="V337" s="75">
        <v>196.03999328613301</v>
      </c>
      <c r="X337" cm="1">
        <f t="array" ref="X337">+SUMPRODUCT(C337:V337,TRANSPOSE('Final Portfolio'!$E$5:$E$24))</f>
        <v>210.6164184911031</v>
      </c>
    </row>
    <row r="338" spans="1:24">
      <c r="A338" s="75">
        <v>337</v>
      </c>
      <c r="B338" s="76">
        <v>44025</v>
      </c>
      <c r="C338" s="75">
        <v>93.371238708496094</v>
      </c>
      <c r="D338" s="75">
        <v>200.27244567871099</v>
      </c>
      <c r="E338" s="75">
        <v>100.232131958008</v>
      </c>
      <c r="F338" s="75">
        <v>399.61999511718801</v>
      </c>
      <c r="G338" s="75">
        <v>34.816600799560497</v>
      </c>
      <c r="H338" s="75">
        <v>169.87228393554699</v>
      </c>
      <c r="I338" s="75">
        <v>190.42523193359401</v>
      </c>
      <c r="J338" s="75">
        <v>154.14889526367199</v>
      </c>
      <c r="K338" s="75">
        <v>99.804000854492202</v>
      </c>
      <c r="L338" s="75">
        <v>281.40853881835898</v>
      </c>
      <c r="M338" s="75">
        <v>1108.32995605469</v>
      </c>
      <c r="N338" s="75">
        <v>93.792640686035199</v>
      </c>
      <c r="O338" s="75">
        <v>53.590000152587898</v>
      </c>
      <c r="P338" s="75">
        <v>4.4733328819274902</v>
      </c>
      <c r="Q338" s="75">
        <v>63.529998779296903</v>
      </c>
      <c r="R338" s="75">
        <v>32.809810638427699</v>
      </c>
      <c r="S338" s="75">
        <v>299.37924194335898</v>
      </c>
      <c r="T338" s="75">
        <v>83.404045104980497</v>
      </c>
      <c r="U338" s="75">
        <v>615.88000488281205</v>
      </c>
      <c r="V338" s="75">
        <v>193.74000549316401</v>
      </c>
      <c r="X338" cm="1">
        <f t="array" ref="X338">+SUMPRODUCT(C338:V338,TRANSPOSE('Final Portfolio'!$E$5:$E$24))</f>
        <v>207.8125899744168</v>
      </c>
    </row>
    <row r="339" spans="1:24">
      <c r="A339" s="75">
        <v>338</v>
      </c>
      <c r="B339" s="76">
        <v>44026</v>
      </c>
      <c r="C339" s="75">
        <v>94.916389465332003</v>
      </c>
      <c r="D339" s="75">
        <v>201.51042175293</v>
      </c>
      <c r="E339" s="75">
        <v>103.470260620117</v>
      </c>
      <c r="F339" s="75">
        <v>408.58999633789102</v>
      </c>
      <c r="G339" s="75">
        <v>35.422885894775398</v>
      </c>
      <c r="H339" s="75">
        <v>175.23596191406199</v>
      </c>
      <c r="I339" s="75">
        <v>191.72291564941401</v>
      </c>
      <c r="J339" s="75">
        <v>155.86077880859401</v>
      </c>
      <c r="K339" s="75">
        <v>101.120002746582</v>
      </c>
      <c r="L339" s="75">
        <v>284.81634521484398</v>
      </c>
      <c r="M339" s="75">
        <v>1133.36999511719</v>
      </c>
      <c r="N339" s="75">
        <v>96.514175415039105</v>
      </c>
      <c r="O339" s="75">
        <v>54.720001220703097</v>
      </c>
      <c r="P339" s="75">
        <v>4.46000003814697</v>
      </c>
      <c r="Q339" s="75">
        <v>65.279998779296903</v>
      </c>
      <c r="R339" s="75">
        <v>33.097713470458999</v>
      </c>
      <c r="S339" s="75">
        <v>304.0888671875</v>
      </c>
      <c r="T339" s="75">
        <v>85.293327331542997</v>
      </c>
      <c r="U339" s="75">
        <v>641.22998046875</v>
      </c>
      <c r="V339" s="75">
        <v>198.42999267578099</v>
      </c>
      <c r="X339" cm="1">
        <f t="array" ref="X339">+SUMPRODUCT(C339:V339,TRANSPOSE('Final Portfolio'!$E$5:$E$24))</f>
        <v>212.32229839020496</v>
      </c>
    </row>
    <row r="340" spans="1:24">
      <c r="A340" s="75">
        <v>339</v>
      </c>
      <c r="B340" s="76">
        <v>44027</v>
      </c>
      <c r="C340" s="75">
        <v>95.569168090820298</v>
      </c>
      <c r="D340" s="75">
        <v>201.21061706543</v>
      </c>
      <c r="E340" s="75">
        <v>101.977096557617</v>
      </c>
      <c r="F340" s="75">
        <v>406.010009765625</v>
      </c>
      <c r="G340" s="75">
        <v>36.020240783691399</v>
      </c>
      <c r="H340" s="75">
        <v>176.84309387207</v>
      </c>
      <c r="I340" s="75">
        <v>187.05697631835901</v>
      </c>
      <c r="J340" s="75">
        <v>157.35398864746099</v>
      </c>
      <c r="K340" s="75">
        <v>103.067329406738</v>
      </c>
      <c r="L340" s="75">
        <v>283.64129638671898</v>
      </c>
      <c r="M340" s="75">
        <v>1149.22998046875</v>
      </c>
      <c r="N340" s="75">
        <v>96.915252685546903</v>
      </c>
      <c r="O340" s="75">
        <v>55.340000152587898</v>
      </c>
      <c r="P340" s="75">
        <v>4.5866670608520499</v>
      </c>
      <c r="Q340" s="75">
        <v>65.599998474121094</v>
      </c>
      <c r="R340" s="75">
        <v>33.596706390380902</v>
      </c>
      <c r="S340" s="75">
        <v>302.88363647460898</v>
      </c>
      <c r="T340" s="75">
        <v>86.682235717773395</v>
      </c>
      <c r="U340" s="75">
        <v>632.739990234375</v>
      </c>
      <c r="V340" s="75">
        <v>201.94999694824199</v>
      </c>
      <c r="X340" cm="1">
        <f t="array" ref="X340">+SUMPRODUCT(C340:V340,TRANSPOSE('Final Portfolio'!$E$5:$E$24))</f>
        <v>213.51736082715715</v>
      </c>
    </row>
    <row r="341" spans="1:24">
      <c r="A341" s="75">
        <v>340</v>
      </c>
      <c r="B341" s="76">
        <v>44028</v>
      </c>
      <c r="C341" s="75">
        <v>94.393180847167997</v>
      </c>
      <c r="D341" s="75">
        <v>197.22584533691401</v>
      </c>
      <c r="E341" s="75">
        <v>101.054763793945</v>
      </c>
      <c r="F341" s="75">
        <v>400.29000854492199</v>
      </c>
      <c r="G341" s="75">
        <v>35.957836151122997</v>
      </c>
      <c r="H341" s="75">
        <v>178.43051147460901</v>
      </c>
      <c r="I341" s="75">
        <v>187.05697631835901</v>
      </c>
      <c r="J341" s="75">
        <v>156.92599487304699</v>
      </c>
      <c r="K341" s="75">
        <v>100.04266357421901</v>
      </c>
      <c r="L341" s="75">
        <v>281.43563842773398</v>
      </c>
      <c r="M341" s="75">
        <v>1149.31994628906</v>
      </c>
      <c r="N341" s="75">
        <v>97.927474975585895</v>
      </c>
      <c r="O341" s="75">
        <v>54.919998168945298</v>
      </c>
      <c r="P341" s="75">
        <v>4.6166667938232404</v>
      </c>
      <c r="Q341" s="75">
        <v>66.029998779296903</v>
      </c>
      <c r="R341" s="75">
        <v>33.270431518554702</v>
      </c>
      <c r="S341" s="75">
        <v>302.48495483398398</v>
      </c>
      <c r="T341" s="75">
        <v>86.199119567871094</v>
      </c>
      <c r="U341" s="75">
        <v>632.21002197265602</v>
      </c>
      <c r="V341" s="75">
        <v>202.67999267578099</v>
      </c>
      <c r="X341" cm="1">
        <f t="array" ref="X341">+SUMPRODUCT(C341:V341,TRANSPOSE('Final Portfolio'!$E$5:$E$24))</f>
        <v>212.9375401579787</v>
      </c>
    </row>
    <row r="342" spans="1:24">
      <c r="A342" s="75">
        <v>341</v>
      </c>
      <c r="B342" s="76">
        <v>44029</v>
      </c>
      <c r="C342" s="75">
        <v>94.202499389648395</v>
      </c>
      <c r="D342" s="75">
        <v>196.22000122070301</v>
      </c>
      <c r="E342" s="75">
        <v>101.720336914062</v>
      </c>
      <c r="F342" s="75">
        <v>413.14999389648398</v>
      </c>
      <c r="G342" s="75">
        <v>36.189651489257798</v>
      </c>
      <c r="H342" s="75">
        <v>183.81385803222699</v>
      </c>
      <c r="I342" s="75">
        <v>188.16384887695301</v>
      </c>
      <c r="J342" s="75">
        <v>157.83903503418</v>
      </c>
      <c r="K342" s="75">
        <v>100.05599975585901</v>
      </c>
      <c r="L342" s="75">
        <v>282.67401123046898</v>
      </c>
      <c r="M342" s="75">
        <v>1157.30004882812</v>
      </c>
      <c r="N342" s="75">
        <v>98.882392883300795</v>
      </c>
      <c r="O342" s="75">
        <v>55.040000915527301</v>
      </c>
      <c r="P342" s="75">
        <v>4.7866668701171902</v>
      </c>
      <c r="Q342" s="75">
        <v>66.269996643066406</v>
      </c>
      <c r="R342" s="75">
        <v>33.567920684814503</v>
      </c>
      <c r="S342" s="75">
        <v>301.11279296875</v>
      </c>
      <c r="T342" s="75">
        <v>86.984169006347699</v>
      </c>
      <c r="U342" s="75">
        <v>644.05999755859398</v>
      </c>
      <c r="V342" s="75">
        <v>201.35000610351599</v>
      </c>
      <c r="X342" cm="1">
        <f t="array" ref="X342">+SUMPRODUCT(C342:V342,TRANSPOSE('Final Portfolio'!$E$5:$E$24))</f>
        <v>214.94526492503022</v>
      </c>
    </row>
    <row r="343" spans="1:24">
      <c r="A343" s="75">
        <v>342</v>
      </c>
      <c r="B343" s="76">
        <v>44032</v>
      </c>
      <c r="C343" s="75">
        <v>96.187713623046903</v>
      </c>
      <c r="D343" s="75">
        <v>204.65371704101599</v>
      </c>
      <c r="E343" s="75">
        <v>104.80388641357401</v>
      </c>
      <c r="F343" s="75">
        <v>415.73001098632801</v>
      </c>
      <c r="G343" s="75">
        <v>36.412544250488303</v>
      </c>
      <c r="H343" s="75">
        <v>184.95761108398401</v>
      </c>
      <c r="I343" s="75">
        <v>193.70761108398401</v>
      </c>
      <c r="J343" s="75">
        <v>158.86616516113301</v>
      </c>
      <c r="K343" s="75">
        <v>109.533332824707</v>
      </c>
      <c r="L343" s="75">
        <v>286.66946411132801</v>
      </c>
      <c r="M343" s="75">
        <v>1156.11999511719</v>
      </c>
      <c r="N343" s="75">
        <v>99.436256408691406</v>
      </c>
      <c r="O343" s="75">
        <v>57.459999084472699</v>
      </c>
      <c r="P343" s="75">
        <v>4.7666668891906703</v>
      </c>
      <c r="Q343" s="75">
        <v>64.860000610351605</v>
      </c>
      <c r="R343" s="75">
        <v>33.596706390380902</v>
      </c>
      <c r="S343" s="75">
        <v>302.70745849609398</v>
      </c>
      <c r="T343" s="75">
        <v>85.871322631835895</v>
      </c>
      <c r="U343" s="75">
        <v>658.21002197265602</v>
      </c>
      <c r="V343" s="75">
        <v>196.27000427246099</v>
      </c>
      <c r="X343" cm="1">
        <f t="array" ref="X343">+SUMPRODUCT(C343:V343,TRANSPOSE('Final Portfolio'!$E$5:$E$24))</f>
        <v>216.59814575502153</v>
      </c>
    </row>
    <row r="344" spans="1:24">
      <c r="A344" s="75">
        <v>343</v>
      </c>
      <c r="B344" s="76">
        <v>44033</v>
      </c>
      <c r="C344" s="75">
        <v>94.860160827636705</v>
      </c>
      <c r="D344" s="75">
        <v>201.89729309082</v>
      </c>
      <c r="E344" s="75">
        <v>102.98667144775401</v>
      </c>
      <c r="F344" s="75">
        <v>416.91000366210898</v>
      </c>
      <c r="G344" s="75">
        <v>36.528450012207003</v>
      </c>
      <c r="H344" s="75">
        <v>184.80967712402301</v>
      </c>
      <c r="I344" s="75">
        <v>194.18470764160199</v>
      </c>
      <c r="J344" s="75">
        <v>157.21133422851599</v>
      </c>
      <c r="K344" s="75">
        <v>104.557334899902</v>
      </c>
      <c r="L344" s="75">
        <v>284.14743041992199</v>
      </c>
      <c r="M344" s="75">
        <v>1155.77001953125</v>
      </c>
      <c r="N344" s="75">
        <v>99.350311279296903</v>
      </c>
      <c r="O344" s="75">
        <v>57</v>
      </c>
      <c r="P344" s="75">
        <v>4.7233328819274902</v>
      </c>
      <c r="Q344" s="75">
        <v>65.870002746582003</v>
      </c>
      <c r="R344" s="75">
        <v>34.182083129882798</v>
      </c>
      <c r="S344" s="75">
        <v>303.847900390625</v>
      </c>
      <c r="T344" s="75">
        <v>84.025169372558594</v>
      </c>
      <c r="U344" s="75">
        <v>638.85998535156205</v>
      </c>
      <c r="V344" s="75">
        <v>201.30000305175801</v>
      </c>
      <c r="X344" cm="1">
        <f t="array" ref="X344">+SUMPRODUCT(C344:V344,TRANSPOSE('Final Portfolio'!$E$5:$E$24))</f>
        <v>215.89343064139538</v>
      </c>
    </row>
    <row r="345" spans="1:24">
      <c r="A345" s="75">
        <v>344</v>
      </c>
      <c r="B345" s="76">
        <v>44034</v>
      </c>
      <c r="C345" s="75">
        <v>95.126655578613295</v>
      </c>
      <c r="D345" s="75">
        <v>204.79878234863301</v>
      </c>
      <c r="E345" s="75">
        <v>104.085975646973</v>
      </c>
      <c r="F345" s="75">
        <v>422.10000610351602</v>
      </c>
      <c r="G345" s="75">
        <v>36.359050750732401</v>
      </c>
      <c r="H345" s="75">
        <v>183.63642883300801</v>
      </c>
      <c r="I345" s="75">
        <v>196.50332641601599</v>
      </c>
      <c r="J345" s="75">
        <v>156.77381896972699</v>
      </c>
      <c r="K345" s="75">
        <v>106.15533447265599</v>
      </c>
      <c r="L345" s="75">
        <v>283.65930175781199</v>
      </c>
      <c r="M345" s="75">
        <v>1168.97998046875</v>
      </c>
      <c r="N345" s="75">
        <v>99.7418212890625</v>
      </c>
      <c r="O345" s="75">
        <v>61.790000915527301</v>
      </c>
      <c r="P345" s="75">
        <v>4.8666667938232404</v>
      </c>
      <c r="Q345" s="75">
        <v>66.819999694824205</v>
      </c>
      <c r="R345" s="75">
        <v>34.134109497070298</v>
      </c>
      <c r="S345" s="75">
        <v>304.366943359375</v>
      </c>
      <c r="T345" s="75">
        <v>84.283973693847699</v>
      </c>
      <c r="U345" s="75">
        <v>637.530029296875</v>
      </c>
      <c r="V345" s="75">
        <v>206.44000244140599</v>
      </c>
      <c r="X345" cm="1">
        <f t="array" ref="X345">+SUMPRODUCT(C345:V345,TRANSPOSE('Final Portfolio'!$E$5:$E$24))</f>
        <v>217.45526576796269</v>
      </c>
    </row>
    <row r="346" spans="1:24">
      <c r="A346" s="75">
        <v>345</v>
      </c>
      <c r="B346" s="76">
        <v>44035</v>
      </c>
      <c r="C346" s="75">
        <v>90.796806335449205</v>
      </c>
      <c r="D346" s="75">
        <v>195.89112854003901</v>
      </c>
      <c r="E346" s="75">
        <v>101.00490570068401</v>
      </c>
      <c r="F346" s="75">
        <v>420.57000732421898</v>
      </c>
      <c r="G346" s="75">
        <v>36.100490570068402</v>
      </c>
      <c r="H346" s="75">
        <v>181.53628540039099</v>
      </c>
      <c r="I346" s="75">
        <v>194.57591247558599</v>
      </c>
      <c r="J346" s="75">
        <v>153.61630249023401</v>
      </c>
      <c r="K346" s="75">
        <v>100.87133026123</v>
      </c>
      <c r="L346" s="75">
        <v>279.926025390625</v>
      </c>
      <c r="M346" s="75">
        <v>1168.4599609375</v>
      </c>
      <c r="N346" s="75">
        <v>99.340751647949205</v>
      </c>
      <c r="O346" s="75">
        <v>59.569999694824197</v>
      </c>
      <c r="P346" s="75">
        <v>4.8499999046325701</v>
      </c>
      <c r="Q346" s="75">
        <v>67.739997863769503</v>
      </c>
      <c r="R346" s="75">
        <v>33.635097503662102</v>
      </c>
      <c r="S346" s="75">
        <v>302.33654785156199</v>
      </c>
      <c r="T346" s="75">
        <v>84.568656921386705</v>
      </c>
      <c r="U346" s="75">
        <v>630.30999755859398</v>
      </c>
      <c r="V346" s="75">
        <v>206.44999694824199</v>
      </c>
      <c r="X346" cm="1">
        <f t="array" ref="X346">+SUMPRODUCT(C346:V346,TRANSPOSE('Final Portfolio'!$E$5:$E$24))</f>
        <v>215.6711544678918</v>
      </c>
    </row>
    <row r="347" spans="1:24">
      <c r="A347" s="75">
        <v>346</v>
      </c>
      <c r="B347" s="76">
        <v>44036</v>
      </c>
      <c r="C347" s="75">
        <v>90.571907043457003</v>
      </c>
      <c r="D347" s="75">
        <v>194.69184875488301</v>
      </c>
      <c r="E347" s="75">
        <v>101.650527954102</v>
      </c>
      <c r="F347" s="75">
        <v>414.32998657226602</v>
      </c>
      <c r="G347" s="75">
        <v>34.807682037353501</v>
      </c>
      <c r="H347" s="75">
        <v>179.68264770507801</v>
      </c>
      <c r="I347" s="75">
        <v>179.58576965332</v>
      </c>
      <c r="J347" s="75">
        <v>151.73316955566401</v>
      </c>
      <c r="K347" s="75">
        <v>94.466667175292997</v>
      </c>
      <c r="L347" s="75">
        <v>276.418701171875</v>
      </c>
      <c r="M347" s="75">
        <v>1168.58996582031</v>
      </c>
      <c r="N347" s="75">
        <v>99.245262145996094</v>
      </c>
      <c r="O347" s="75">
        <v>69.400001525878906</v>
      </c>
      <c r="P347" s="75">
        <v>4.6566672325134304</v>
      </c>
      <c r="Q347" s="75">
        <v>67.510002136230497</v>
      </c>
      <c r="R347" s="75">
        <v>33.289623260497997</v>
      </c>
      <c r="S347" s="75">
        <v>302.03070068359398</v>
      </c>
      <c r="T347" s="75">
        <v>83.774986267089801</v>
      </c>
      <c r="U347" s="75">
        <v>608.94000244140602</v>
      </c>
      <c r="V347" s="75">
        <v>205.77999877929699</v>
      </c>
      <c r="X347" cm="1">
        <f t="array" ref="X347">+SUMPRODUCT(C347:V347,TRANSPOSE('Final Portfolio'!$E$5:$E$24))</f>
        <v>214.01313560211076</v>
      </c>
    </row>
    <row r="348" spans="1:24">
      <c r="A348" s="75">
        <v>347</v>
      </c>
      <c r="B348" s="76">
        <v>44039</v>
      </c>
      <c r="C348" s="75">
        <v>92.718475341796903</v>
      </c>
      <c r="D348" s="75">
        <v>197.15814208984401</v>
      </c>
      <c r="E348" s="75">
        <v>103.91397857666</v>
      </c>
      <c r="F348" s="75">
        <v>425.72000122070301</v>
      </c>
      <c r="G348" s="75">
        <v>35.208908081054702</v>
      </c>
      <c r="H348" s="75">
        <v>182.68983459472699</v>
      </c>
      <c r="I348" s="75">
        <v>188.03981018066401</v>
      </c>
      <c r="J348" s="75">
        <v>152.64619445800801</v>
      </c>
      <c r="K348" s="75">
        <v>102.639999389648</v>
      </c>
      <c r="L348" s="75">
        <v>282.64688110351602</v>
      </c>
      <c r="M348" s="75">
        <v>1170.80004882812</v>
      </c>
      <c r="N348" s="75">
        <v>98.86328125</v>
      </c>
      <c r="O348" s="75">
        <v>68.970001220703097</v>
      </c>
      <c r="P348" s="75">
        <v>4.9333329200744602</v>
      </c>
      <c r="Q348" s="75">
        <v>67.269996643066406</v>
      </c>
      <c r="R348" s="75">
        <v>33.779041290283203</v>
      </c>
      <c r="S348" s="75">
        <v>303.718017578125</v>
      </c>
      <c r="T348" s="75">
        <v>83.818138122558594</v>
      </c>
      <c r="U348" s="75">
        <v>637.40002441406205</v>
      </c>
      <c r="V348" s="75">
        <v>211.11999511718801</v>
      </c>
      <c r="X348" cm="1">
        <f t="array" ref="X348">+SUMPRODUCT(C348:V348,TRANSPOSE('Final Portfolio'!$E$5:$E$24))</f>
        <v>216.75910822598343</v>
      </c>
    </row>
    <row r="349" spans="1:24">
      <c r="A349" s="75">
        <v>348</v>
      </c>
      <c r="B349" s="76">
        <v>44040</v>
      </c>
      <c r="C349" s="75">
        <v>91.195320129394503</v>
      </c>
      <c r="D349" s="75">
        <v>195.38819885253901</v>
      </c>
      <c r="E349" s="75">
        <v>101.859909057617</v>
      </c>
      <c r="F349" s="75">
        <v>416.29998779296898</v>
      </c>
      <c r="G349" s="75">
        <v>35.235652923583999</v>
      </c>
      <c r="H349" s="75">
        <v>179.840408325195</v>
      </c>
      <c r="I349" s="75">
        <v>183.65057373046901</v>
      </c>
      <c r="J349" s="75">
        <v>154.69096374511699</v>
      </c>
      <c r="K349" s="75">
        <v>98.432670593261705</v>
      </c>
      <c r="L349" s="75">
        <v>277.82888793945301</v>
      </c>
      <c r="M349" s="75">
        <v>1166.15002441406</v>
      </c>
      <c r="N349" s="75">
        <v>99.082923889160199</v>
      </c>
      <c r="O349" s="75">
        <v>67.610000610351605</v>
      </c>
      <c r="P349" s="75">
        <v>4.8800001144409197</v>
      </c>
      <c r="Q349" s="75">
        <v>64.230003356933594</v>
      </c>
      <c r="R349" s="75">
        <v>33.548721313476598</v>
      </c>
      <c r="S349" s="75">
        <v>303.69027709960898</v>
      </c>
      <c r="T349" s="75">
        <v>83.429916381835895</v>
      </c>
      <c r="U349" s="75">
        <v>631</v>
      </c>
      <c r="V349" s="75">
        <v>210.61999511718801</v>
      </c>
      <c r="X349" cm="1">
        <f t="array" ref="X349">+SUMPRODUCT(C349:V349,TRANSPOSE('Final Portfolio'!$E$5:$E$24))</f>
        <v>214.80214439800835</v>
      </c>
    </row>
    <row r="350" spans="1:24">
      <c r="A350" s="75">
        <v>349</v>
      </c>
      <c r="B350" s="76">
        <v>44041</v>
      </c>
      <c r="C350" s="75">
        <v>92.943412780761705</v>
      </c>
      <c r="D350" s="75">
        <v>197.36123657226599</v>
      </c>
      <c r="E350" s="75">
        <v>104.35269165039099</v>
      </c>
      <c r="F350" s="75">
        <v>438.39001464843801</v>
      </c>
      <c r="G350" s="75">
        <v>36.073741912841797</v>
      </c>
      <c r="H350" s="75">
        <v>179.76152038574199</v>
      </c>
      <c r="I350" s="75">
        <v>186.18867492675801</v>
      </c>
      <c r="J350" s="75">
        <v>153.83500671386699</v>
      </c>
      <c r="K350" s="75">
        <v>99.940666198730497</v>
      </c>
      <c r="L350" s="75">
        <v>279.184814453125</v>
      </c>
      <c r="M350" s="75">
        <v>1179.55004882812</v>
      </c>
      <c r="N350" s="75">
        <v>100.076057434082</v>
      </c>
      <c r="O350" s="75">
        <v>76.089996337890597</v>
      </c>
      <c r="P350" s="75">
        <v>5.06333303451538</v>
      </c>
      <c r="Q350" s="75">
        <v>66.339996337890597</v>
      </c>
      <c r="R350" s="75">
        <v>34.460380554199197</v>
      </c>
      <c r="S350" s="75">
        <v>302.36447143554699</v>
      </c>
      <c r="T350" s="75">
        <v>83.688720703125</v>
      </c>
      <c r="U350" s="75">
        <v>632.15997314453102</v>
      </c>
      <c r="V350" s="75">
        <v>218.830001831055</v>
      </c>
      <c r="X350" cm="1">
        <f t="array" ref="X350">+SUMPRODUCT(C350:V350,TRANSPOSE('Final Portfolio'!$E$5:$E$24))</f>
        <v>217.64760135304999</v>
      </c>
    </row>
    <row r="351" spans="1:24">
      <c r="A351" s="75">
        <v>350</v>
      </c>
      <c r="B351" s="76">
        <v>44042</v>
      </c>
      <c r="C351" s="75">
        <v>94.068031311035199</v>
      </c>
      <c r="D351" s="75">
        <v>197.20648193359401</v>
      </c>
      <c r="E351" s="75">
        <v>105.83341217041</v>
      </c>
      <c r="F351" s="75">
        <v>439.10000610351602</v>
      </c>
      <c r="G351" s="75">
        <v>35.512039184570298</v>
      </c>
      <c r="H351" s="75">
        <v>177.68115234375</v>
      </c>
      <c r="I351" s="75">
        <v>188.83177185058599</v>
      </c>
      <c r="J351" s="75">
        <v>145.51318359375</v>
      </c>
      <c r="K351" s="75">
        <v>99.166000366210895</v>
      </c>
      <c r="L351" s="75">
        <v>282.12261962890602</v>
      </c>
      <c r="M351" s="75">
        <v>1209.75</v>
      </c>
      <c r="N351" s="75">
        <v>99.856414794921903</v>
      </c>
      <c r="O351" s="75">
        <v>78.199996948242202</v>
      </c>
      <c r="P351" s="75">
        <v>4.9066672325134304</v>
      </c>
      <c r="Q351" s="75">
        <v>66.809997558593807</v>
      </c>
      <c r="R351" s="75">
        <v>33.980556488037102</v>
      </c>
      <c r="S351" s="75">
        <v>301.78839111328102</v>
      </c>
      <c r="T351" s="75">
        <v>82.851913452148395</v>
      </c>
      <c r="U351" s="75">
        <v>631.469970703125</v>
      </c>
      <c r="V351" s="75">
        <v>214.14999389648401</v>
      </c>
      <c r="X351" cm="1">
        <f t="array" ref="X351">+SUMPRODUCT(C351:V351,TRANSPOSE('Final Portfolio'!$E$5:$E$24))</f>
        <v>218.79092973303156</v>
      </c>
    </row>
    <row r="352" spans="1:24">
      <c r="A352" s="75">
        <v>351</v>
      </c>
      <c r="B352" s="76">
        <v>44043</v>
      </c>
      <c r="C352" s="75">
        <v>103.915893554688</v>
      </c>
      <c r="D352" s="75">
        <v>198.28007507324199</v>
      </c>
      <c r="E352" s="75">
        <v>105.84088897705099</v>
      </c>
      <c r="F352" s="75">
        <v>439.19000244140602</v>
      </c>
      <c r="G352" s="75">
        <v>35.610111236572301</v>
      </c>
      <c r="H352" s="75">
        <v>180.25451660156199</v>
      </c>
      <c r="I352" s="75">
        <v>190.67332458496099</v>
      </c>
      <c r="J352" s="75">
        <v>142.93576049804699</v>
      </c>
      <c r="K352" s="75">
        <v>95.384002685546903</v>
      </c>
      <c r="L352" s="75">
        <v>286.32601928710898</v>
      </c>
      <c r="M352" s="75">
        <v>1207.42004394531</v>
      </c>
      <c r="N352" s="75">
        <v>102.64479827880901</v>
      </c>
      <c r="O352" s="75">
        <v>77.430000305175795</v>
      </c>
      <c r="P352" s="75">
        <v>4.8899998664856001</v>
      </c>
      <c r="Q352" s="75">
        <v>65.25</v>
      </c>
      <c r="R352" s="75">
        <v>33.942176818847699</v>
      </c>
      <c r="S352" s="75">
        <v>302.44808959960898</v>
      </c>
      <c r="T352" s="75">
        <v>81.877105712890597</v>
      </c>
      <c r="U352" s="75">
        <v>632.07000732421898</v>
      </c>
      <c r="V352" s="75">
        <v>209.25</v>
      </c>
      <c r="X352" cm="1">
        <f t="array" ref="X352">+SUMPRODUCT(C352:V352,TRANSPOSE('Final Portfolio'!$E$5:$E$24))</f>
        <v>218.39784471707023</v>
      </c>
    </row>
    <row r="353" spans="1:24">
      <c r="A353" s="75">
        <v>352</v>
      </c>
      <c r="B353" s="76">
        <v>44046</v>
      </c>
      <c r="C353" s="75">
        <v>106.534309387207</v>
      </c>
      <c r="D353" s="75">
        <v>209.43154907226599</v>
      </c>
      <c r="E353" s="75">
        <v>109.784477233887</v>
      </c>
      <c r="F353" s="75">
        <v>438.17001342773398</v>
      </c>
      <c r="G353" s="75">
        <v>36.3233833312988</v>
      </c>
      <c r="H353" s="75">
        <v>179.86012268066401</v>
      </c>
      <c r="I353" s="75">
        <v>198.13499450683599</v>
      </c>
      <c r="J353" s="75">
        <v>145.36102294921901</v>
      </c>
      <c r="K353" s="75">
        <v>99</v>
      </c>
      <c r="L353" s="75">
        <v>290.37567138671898</v>
      </c>
      <c r="M353" s="75">
        <v>1206.90002441406</v>
      </c>
      <c r="N353" s="75">
        <v>101.307899475098</v>
      </c>
      <c r="O353" s="75">
        <v>77.669998168945298</v>
      </c>
      <c r="P353" s="75">
        <v>4.8000001907348597</v>
      </c>
      <c r="Q353" s="75">
        <v>63.099998474121101</v>
      </c>
      <c r="R353" s="75">
        <v>34.354816436767599</v>
      </c>
      <c r="S353" s="75">
        <v>305.96929931640602</v>
      </c>
      <c r="T353" s="75">
        <v>82.765655517578097</v>
      </c>
      <c r="U353" s="75">
        <v>645.17999267578102</v>
      </c>
      <c r="V353" s="75">
        <v>206.61999511718801</v>
      </c>
      <c r="X353" cm="1">
        <f t="array" ref="X353">+SUMPRODUCT(C353:V353,TRANSPOSE('Final Portfolio'!$E$5:$E$24))</f>
        <v>219.74020019683309</v>
      </c>
    </row>
    <row r="354" spans="1:24">
      <c r="A354" s="75">
        <v>353</v>
      </c>
      <c r="B354" s="76">
        <v>44047</v>
      </c>
      <c r="C354" s="75">
        <v>107.24577331543</v>
      </c>
      <c r="D354" s="75">
        <v>206.28822326660199</v>
      </c>
      <c r="E354" s="75">
        <v>111.95319366455099</v>
      </c>
      <c r="F354" s="75">
        <v>435.76998901367199</v>
      </c>
      <c r="G354" s="75">
        <v>36.029159545898402</v>
      </c>
      <c r="H354" s="75">
        <v>182.41380310058599</v>
      </c>
      <c r="I354" s="75">
        <v>195.510986328125</v>
      </c>
      <c r="J354" s="75">
        <v>147.27267456054699</v>
      </c>
      <c r="K354" s="75">
        <v>99.133331298828097</v>
      </c>
      <c r="L354" s="75">
        <v>296.84796142578102</v>
      </c>
      <c r="M354" s="75">
        <v>1206.0400390625</v>
      </c>
      <c r="N354" s="75">
        <v>100.68719482421901</v>
      </c>
      <c r="O354" s="75">
        <v>85.040000915527301</v>
      </c>
      <c r="P354" s="75">
        <v>4.75</v>
      </c>
      <c r="Q354" s="75">
        <v>62.639999389648402</v>
      </c>
      <c r="R354" s="75">
        <v>34.767463684082003</v>
      </c>
      <c r="S354" s="75">
        <v>315.69686889648398</v>
      </c>
      <c r="T354" s="75">
        <v>81.342231750488295</v>
      </c>
      <c r="U354" s="75">
        <v>648.42999267578102</v>
      </c>
      <c r="V354" s="75">
        <v>205.46000671386699</v>
      </c>
      <c r="X354" cm="1">
        <f t="array" ref="X354">+SUMPRODUCT(C354:V354,TRANSPOSE('Final Portfolio'!$E$5:$E$24))</f>
        <v>221.21040212321012</v>
      </c>
    </row>
    <row r="355" spans="1:24">
      <c r="A355" s="75">
        <v>354</v>
      </c>
      <c r="B355" s="76">
        <v>44048</v>
      </c>
      <c r="C355" s="75">
        <v>107.63449859619099</v>
      </c>
      <c r="D355" s="75">
        <v>205.94975280761699</v>
      </c>
      <c r="E355" s="75">
        <v>112.541473388672</v>
      </c>
      <c r="F355" s="75">
        <v>437.44000244140602</v>
      </c>
      <c r="G355" s="75">
        <v>36.162895202636697</v>
      </c>
      <c r="H355" s="75">
        <v>182.79830932617199</v>
      </c>
      <c r="I355" s="75">
        <v>194.64270019531199</v>
      </c>
      <c r="J355" s="75">
        <v>146.78761291503901</v>
      </c>
      <c r="K355" s="75">
        <v>99.001335144042997</v>
      </c>
      <c r="L355" s="75">
        <v>297.88751220703102</v>
      </c>
      <c r="M355" s="75">
        <v>1192.60998535156</v>
      </c>
      <c r="N355" s="75">
        <v>100.74447631835901</v>
      </c>
      <c r="O355" s="75">
        <v>85.309997558593807</v>
      </c>
      <c r="P355" s="75">
        <v>5.2166671752929696</v>
      </c>
      <c r="Q355" s="75">
        <v>63.9799995422363</v>
      </c>
      <c r="R355" s="75">
        <v>34.844230651855497</v>
      </c>
      <c r="S355" s="75">
        <v>315.86416625976602</v>
      </c>
      <c r="T355" s="75">
        <v>80.445045471191406</v>
      </c>
      <c r="U355" s="75">
        <v>624.52001953125</v>
      </c>
      <c r="V355" s="75">
        <v>211.46000671386699</v>
      </c>
      <c r="X355" cm="1">
        <f t="array" ref="X355">+SUMPRODUCT(C355:V355,TRANSPOSE('Final Portfolio'!$E$5:$E$24))</f>
        <v>220.42333935113282</v>
      </c>
    </row>
    <row r="356" spans="1:24">
      <c r="A356" s="75">
        <v>355</v>
      </c>
      <c r="B356" s="76">
        <v>44049</v>
      </c>
      <c r="C356" s="75">
        <v>111.389778137207</v>
      </c>
      <c r="D356" s="75">
        <v>209.247802734375</v>
      </c>
      <c r="E356" s="75">
        <v>113.02758026123</v>
      </c>
      <c r="F356" s="75">
        <v>441.05999755859398</v>
      </c>
      <c r="G356" s="75">
        <v>35.904338836669901</v>
      </c>
      <c r="H356" s="75">
        <v>184.56318664550801</v>
      </c>
      <c r="I356" s="75">
        <v>194.26104736328099</v>
      </c>
      <c r="J356" s="75">
        <v>145.39907836914099</v>
      </c>
      <c r="K356" s="75">
        <v>99.305335998535199</v>
      </c>
      <c r="L356" s="75">
        <v>297.54403686523398</v>
      </c>
      <c r="M356" s="75">
        <v>1178.36999511719</v>
      </c>
      <c r="N356" s="75">
        <v>100.801788330078</v>
      </c>
      <c r="O356" s="75">
        <v>86.709999084472699</v>
      </c>
      <c r="P356" s="75">
        <v>6.9433331489562997</v>
      </c>
      <c r="Q356" s="75">
        <v>63.720001220703097</v>
      </c>
      <c r="R356" s="75">
        <v>35.1609077453613</v>
      </c>
      <c r="S356" s="75">
        <v>318.96734619140602</v>
      </c>
      <c r="T356" s="75">
        <v>79.858421325683594</v>
      </c>
      <c r="U356" s="75">
        <v>621.21002197265602</v>
      </c>
      <c r="V356" s="75">
        <v>206.50999450683599</v>
      </c>
      <c r="X356" cm="1">
        <f t="array" ref="X356">+SUMPRODUCT(C356:V356,TRANSPOSE('Final Portfolio'!$E$5:$E$24))</f>
        <v>220.14873688118237</v>
      </c>
    </row>
    <row r="357" spans="1:24">
      <c r="A357" s="75">
        <v>356</v>
      </c>
      <c r="B357" s="76">
        <v>44050</v>
      </c>
      <c r="C357" s="75">
        <v>108.85725402832</v>
      </c>
      <c r="D357" s="75">
        <v>205.5048828125</v>
      </c>
      <c r="E357" s="75">
        <v>111.671501159668</v>
      </c>
      <c r="F357" s="75">
        <v>441.72000122070301</v>
      </c>
      <c r="G357" s="75">
        <v>36.385791778564503</v>
      </c>
      <c r="H357" s="75">
        <v>183.37022399902301</v>
      </c>
      <c r="I357" s="75">
        <v>193.55496215820301</v>
      </c>
      <c r="J357" s="75">
        <v>145.44660949707</v>
      </c>
      <c r="K357" s="75">
        <v>96.847335815429702</v>
      </c>
      <c r="L357" s="75">
        <v>294.62423706054699</v>
      </c>
      <c r="M357" s="75">
        <v>1182.21997070312</v>
      </c>
      <c r="N357" s="75">
        <v>101.995445251465</v>
      </c>
      <c r="O357" s="75">
        <v>84.849998474121094</v>
      </c>
      <c r="P357" s="75">
        <v>7.0666670799255398</v>
      </c>
      <c r="Q357" s="75">
        <v>64.279998779296903</v>
      </c>
      <c r="R357" s="75">
        <v>35.410415649414098</v>
      </c>
      <c r="S357" s="75">
        <v>316.73751831054699</v>
      </c>
      <c r="T357" s="75">
        <v>80.160354614257798</v>
      </c>
      <c r="U357" s="75">
        <v>620.21002197265602</v>
      </c>
      <c r="V357" s="75">
        <v>210.55999755859401</v>
      </c>
      <c r="X357" cm="1">
        <f t="array" ref="X357">+SUMPRODUCT(C357:V357,TRANSPOSE('Final Portfolio'!$E$5:$E$24))</f>
        <v>219.84000354398776</v>
      </c>
    </row>
    <row r="358" spans="1:24">
      <c r="A358" s="75">
        <v>357</v>
      </c>
      <c r="B358" s="76">
        <v>44053</v>
      </c>
      <c r="C358" s="75">
        <v>110.439483642578</v>
      </c>
      <c r="D358" s="75">
        <v>201.41369628906199</v>
      </c>
      <c r="E358" s="75">
        <v>111.32749176025401</v>
      </c>
      <c r="F358" s="75">
        <v>437.260009765625</v>
      </c>
      <c r="G358" s="75">
        <v>37.509201049804702</v>
      </c>
      <c r="H358" s="75">
        <v>184.35614013671901</v>
      </c>
      <c r="I358" s="75">
        <v>193.783935546875</v>
      </c>
      <c r="J358" s="75">
        <v>145.51318359375</v>
      </c>
      <c r="K358" s="75">
        <v>94.571334838867202</v>
      </c>
      <c r="L358" s="75">
        <v>295.91687011718801</v>
      </c>
      <c r="M358" s="75">
        <v>1174.71997070312</v>
      </c>
      <c r="N358" s="75">
        <v>102.597061157227</v>
      </c>
      <c r="O358" s="75">
        <v>82.239997863769503</v>
      </c>
      <c r="P358" s="75">
        <v>6.6100001335143999</v>
      </c>
      <c r="Q358" s="75">
        <v>63</v>
      </c>
      <c r="R358" s="75">
        <v>35.515975952148402</v>
      </c>
      <c r="S358" s="75">
        <v>315.89199829101602</v>
      </c>
      <c r="T358" s="75">
        <v>79.694503784179702</v>
      </c>
      <c r="U358" s="75">
        <v>608.239990234375</v>
      </c>
      <c r="V358" s="75">
        <v>218.5</v>
      </c>
      <c r="X358" cm="1">
        <f t="array" ref="X358">+SUMPRODUCT(C358:V358,TRANSPOSE('Final Portfolio'!$E$5:$E$24))</f>
        <v>218.75261107140457</v>
      </c>
    </row>
    <row r="359" spans="1:24">
      <c r="A359" s="75">
        <v>358</v>
      </c>
      <c r="B359" s="76">
        <v>44054</v>
      </c>
      <c r="C359" s="75">
        <v>107.155029296875</v>
      </c>
      <c r="D359" s="75">
        <v>196.703536987305</v>
      </c>
      <c r="E359" s="75">
        <v>108.18659210205099</v>
      </c>
      <c r="F359" s="75">
        <v>429.42001342773398</v>
      </c>
      <c r="G359" s="75">
        <v>35.993499755859403</v>
      </c>
      <c r="H359" s="75">
        <v>185.31251525878901</v>
      </c>
      <c r="I359" s="75">
        <v>191.35078430175801</v>
      </c>
      <c r="J359" s="75">
        <v>143.25914001464801</v>
      </c>
      <c r="K359" s="75">
        <v>91.625999450683594</v>
      </c>
      <c r="L359" s="75">
        <v>292.90673828125</v>
      </c>
      <c r="M359" s="75">
        <v>1171.56005859375</v>
      </c>
      <c r="N359" s="75">
        <v>102.530220031738</v>
      </c>
      <c r="O359" s="75">
        <v>76.879997253417997</v>
      </c>
      <c r="P359" s="75">
        <v>6.6166667938232404</v>
      </c>
      <c r="Q359" s="75">
        <v>62.880001068115199</v>
      </c>
      <c r="R359" s="75">
        <v>33.587108612060497</v>
      </c>
      <c r="S359" s="75">
        <v>308.85876464843801</v>
      </c>
      <c r="T359" s="75">
        <v>79.944679260253906</v>
      </c>
      <c r="U359" s="75">
        <v>598.85998535156205</v>
      </c>
      <c r="V359" s="75">
        <v>223.32000732421901</v>
      </c>
      <c r="X359" cm="1">
        <f t="array" ref="X359">+SUMPRODUCT(C359:V359,TRANSPOSE('Final Portfolio'!$E$5:$E$24))</f>
        <v>216.32678303834095</v>
      </c>
    </row>
    <row r="360" spans="1:24">
      <c r="A360" s="75">
        <v>359</v>
      </c>
      <c r="B360" s="76">
        <v>44055</v>
      </c>
      <c r="C360" s="75">
        <v>110.71623992919901</v>
      </c>
      <c r="D360" s="75">
        <v>202.32286071777301</v>
      </c>
      <c r="E360" s="75">
        <v>114.07203674316401</v>
      </c>
      <c r="F360" s="75">
        <v>431.70001220703102</v>
      </c>
      <c r="G360" s="75">
        <v>35.690353393554702</v>
      </c>
      <c r="H360" s="75">
        <v>189.65078735351599</v>
      </c>
      <c r="I360" s="75">
        <v>198.46896362304699</v>
      </c>
      <c r="J360" s="75">
        <v>145.085205078125</v>
      </c>
      <c r="K360" s="75">
        <v>103.650665283203</v>
      </c>
      <c r="L360" s="75">
        <v>301.59371948242199</v>
      </c>
      <c r="M360" s="75">
        <v>1188.36999511719</v>
      </c>
      <c r="N360" s="75">
        <v>102.138679504395</v>
      </c>
      <c r="O360" s="75">
        <v>82.610000610351605</v>
      </c>
      <c r="P360" s="75">
        <v>6.7033329010009801</v>
      </c>
      <c r="Q360" s="75">
        <v>65.050003051757798</v>
      </c>
      <c r="R360" s="75">
        <v>34.8922119140625</v>
      </c>
      <c r="S360" s="75">
        <v>312.88174438476602</v>
      </c>
      <c r="T360" s="75">
        <v>82.394714355468807</v>
      </c>
      <c r="U360" s="75">
        <v>612.34997558593795</v>
      </c>
      <c r="V360" s="75">
        <v>220.86999511718801</v>
      </c>
      <c r="X360" cm="1">
        <f t="array" ref="X360">+SUMPRODUCT(C360:V360,TRANSPOSE('Final Portfolio'!$E$5:$E$24))</f>
        <v>220.80299300101535</v>
      </c>
    </row>
    <row r="361" spans="1:24">
      <c r="A361" s="75">
        <v>360</v>
      </c>
      <c r="B361" s="76">
        <v>44056</v>
      </c>
      <c r="C361" s="75">
        <v>112.675643920898</v>
      </c>
      <c r="D361" s="75">
        <v>201.84889221191401</v>
      </c>
      <c r="E361" s="75">
        <v>114.099449157715</v>
      </c>
      <c r="F361" s="75">
        <v>434.79998779296898</v>
      </c>
      <c r="G361" s="75">
        <v>35.797348022460902</v>
      </c>
      <c r="H361" s="75">
        <v>189.79870605468801</v>
      </c>
      <c r="I361" s="75">
        <v>200.33914184570301</v>
      </c>
      <c r="J361" s="75">
        <v>143.79501342773401</v>
      </c>
      <c r="K361" s="75">
        <v>108.06666564941401</v>
      </c>
      <c r="L361" s="75">
        <v>297.779052734375</v>
      </c>
      <c r="M361" s="75">
        <v>1187.14001464844</v>
      </c>
      <c r="N361" s="75">
        <v>102.35832977294901</v>
      </c>
      <c r="O361" s="75">
        <v>81.839996337890597</v>
      </c>
      <c r="P361" s="75">
        <v>7.1500000953674299</v>
      </c>
      <c r="Q361" s="75">
        <v>64.680000305175795</v>
      </c>
      <c r="R361" s="75">
        <v>34.901817321777301</v>
      </c>
      <c r="S361" s="75">
        <v>311.89697265625</v>
      </c>
      <c r="T361" s="75">
        <v>81.678688049316406</v>
      </c>
      <c r="U361" s="75">
        <v>610.89001464843795</v>
      </c>
      <c r="V361" s="75">
        <v>217.89999389648401</v>
      </c>
      <c r="X361" cm="1">
        <f t="array" ref="X361">+SUMPRODUCT(C361:V361,TRANSPOSE('Final Portfolio'!$E$5:$E$24))</f>
        <v>220.96639340607501</v>
      </c>
    </row>
    <row r="362" spans="1:24">
      <c r="A362" s="75">
        <v>361</v>
      </c>
      <c r="B362" s="76">
        <v>44057</v>
      </c>
      <c r="C362" s="75">
        <v>112.57521820068401</v>
      </c>
      <c r="D362" s="75">
        <v>202.04234313964801</v>
      </c>
      <c r="E362" s="75">
        <v>115.30596923828099</v>
      </c>
      <c r="F362" s="75">
        <v>429.67001342773398</v>
      </c>
      <c r="G362" s="75">
        <v>35.672519683837898</v>
      </c>
      <c r="H362" s="75">
        <v>188.87187194824199</v>
      </c>
      <c r="I362" s="75">
        <v>202.68692016601599</v>
      </c>
      <c r="J362" s="75">
        <v>143.44140625</v>
      </c>
      <c r="K362" s="75">
        <v>110.047332763672</v>
      </c>
      <c r="L362" s="75">
        <v>296.332763671875</v>
      </c>
      <c r="M362" s="75">
        <v>1196.05004882812</v>
      </c>
      <c r="N362" s="75">
        <v>102.167350769043</v>
      </c>
      <c r="O362" s="75">
        <v>81.300003051757798</v>
      </c>
      <c r="P362" s="75">
        <v>7.1733331680297896</v>
      </c>
      <c r="Q362" s="75">
        <v>64.639999389648395</v>
      </c>
      <c r="R362" s="75">
        <v>35.2822875976562</v>
      </c>
      <c r="S362" s="75">
        <v>312.43585205078102</v>
      </c>
      <c r="T362" s="75">
        <v>82.015129089355497</v>
      </c>
      <c r="U362" s="75">
        <v>612.57000732421898</v>
      </c>
      <c r="V362" s="75">
        <v>215.71000671386699</v>
      </c>
      <c r="X362" cm="1">
        <f t="array" ref="X362">+SUMPRODUCT(C362:V362,TRANSPOSE('Final Portfolio'!$E$5:$E$24))</f>
        <v>221.50789951206397</v>
      </c>
    </row>
    <row r="363" spans="1:24">
      <c r="A363" s="75">
        <v>362</v>
      </c>
      <c r="B363" s="76">
        <v>44060</v>
      </c>
      <c r="C363" s="75">
        <v>112.28131103515599</v>
      </c>
      <c r="D363" s="75">
        <v>203.37705993652301</v>
      </c>
      <c r="E363" s="75">
        <v>123.01365661621099</v>
      </c>
      <c r="F363" s="75">
        <v>434.55999755859398</v>
      </c>
      <c r="G363" s="75">
        <v>36.002410888671903</v>
      </c>
      <c r="H363" s="75">
        <v>190.55790710449199</v>
      </c>
      <c r="I363" s="75">
        <v>207.593338012695</v>
      </c>
      <c r="J363" s="75">
        <v>144.81759643554699</v>
      </c>
      <c r="K363" s="75">
        <v>122.37599945068401</v>
      </c>
      <c r="L363" s="75">
        <v>298.59255981445301</v>
      </c>
      <c r="M363" s="75">
        <v>1207.75</v>
      </c>
      <c r="N363" s="75">
        <v>101.842666625977</v>
      </c>
      <c r="O363" s="75">
        <v>82.419998168945298</v>
      </c>
      <c r="P363" s="75">
        <v>7.6766672134399396</v>
      </c>
      <c r="Q363" s="75">
        <v>64.120002746582003</v>
      </c>
      <c r="R363" s="75">
        <v>34.704349517822301</v>
      </c>
      <c r="S363" s="75">
        <v>315.85485839843801</v>
      </c>
      <c r="T363" s="75">
        <v>83.119361877441406</v>
      </c>
      <c r="U363" s="75">
        <v>620.72998046875</v>
      </c>
      <c r="V363" s="75">
        <v>212.16000366210901</v>
      </c>
      <c r="X363" cm="1">
        <f t="array" ref="X363">+SUMPRODUCT(C363:V363,TRANSPOSE('Final Portfolio'!$E$5:$E$24))</f>
        <v>225.1250622725172</v>
      </c>
    </row>
    <row r="364" spans="1:24">
      <c r="A364" s="75">
        <v>363</v>
      </c>
      <c r="B364" s="76">
        <v>44061</v>
      </c>
      <c r="C364" s="75">
        <v>113.216926574707</v>
      </c>
      <c r="D364" s="75">
        <v>204.54734802246099</v>
      </c>
      <c r="E364" s="75">
        <v>122.253341674805</v>
      </c>
      <c r="F364" s="75">
        <v>430.14001464843801</v>
      </c>
      <c r="G364" s="75">
        <v>35.458541870117202</v>
      </c>
      <c r="H364" s="75">
        <v>192.65798950195301</v>
      </c>
      <c r="I364" s="75">
        <v>202.92648315429699</v>
      </c>
      <c r="J364" s="75">
        <v>146.32762145996099</v>
      </c>
      <c r="K364" s="75">
        <v>125.80599975585901</v>
      </c>
      <c r="L364" s="75">
        <v>297.07391357421898</v>
      </c>
      <c r="M364" s="75">
        <v>1211.81005859375</v>
      </c>
      <c r="N364" s="75">
        <v>102.539756774902</v>
      </c>
      <c r="O364" s="75">
        <v>81.660003662109403</v>
      </c>
      <c r="P364" s="75">
        <v>7.6900000572204599</v>
      </c>
      <c r="Q364" s="75">
        <v>63.139999389648402</v>
      </c>
      <c r="R364" s="75">
        <v>34.415393829345703</v>
      </c>
      <c r="S364" s="75">
        <v>316.58883666992199</v>
      </c>
      <c r="T364" s="75">
        <v>82.515480041503906</v>
      </c>
      <c r="U364" s="75">
        <v>618.59002685546898</v>
      </c>
      <c r="V364" s="75">
        <v>210.830001831055</v>
      </c>
      <c r="X364" cm="1">
        <f t="array" ref="X364">+SUMPRODUCT(C364:V364,TRANSPOSE('Final Portfolio'!$E$5:$E$24))</f>
        <v>225.55970689851469</v>
      </c>
    </row>
    <row r="365" spans="1:24">
      <c r="A365" s="75">
        <v>364</v>
      </c>
      <c r="B365" s="76">
        <v>44062</v>
      </c>
      <c r="C365" s="75">
        <v>113.35897827148401</v>
      </c>
      <c r="D365" s="75">
        <v>203.30635070800801</v>
      </c>
      <c r="E365" s="75">
        <v>121.034378051758</v>
      </c>
      <c r="F365" s="75">
        <v>426.5</v>
      </c>
      <c r="G365" s="75">
        <v>35.654693603515597</v>
      </c>
      <c r="H365" s="75">
        <v>193.23973083496099</v>
      </c>
      <c r="I365" s="75">
        <v>201.75738525390599</v>
      </c>
      <c r="J365" s="75">
        <v>145.54393005371099</v>
      </c>
      <c r="K365" s="75">
        <v>125.23533630371099</v>
      </c>
      <c r="L365" s="75">
        <v>297.58923339843801</v>
      </c>
      <c r="M365" s="75">
        <v>1210</v>
      </c>
      <c r="N365" s="75">
        <v>101.814010620117</v>
      </c>
      <c r="O365" s="75">
        <v>81.089996337890597</v>
      </c>
      <c r="P365" s="75">
        <v>8.4600000381469709</v>
      </c>
      <c r="Q365" s="75">
        <v>63.470001220703097</v>
      </c>
      <c r="R365" s="75">
        <v>34.4539184570312</v>
      </c>
      <c r="S365" s="75">
        <v>316.72817993164102</v>
      </c>
      <c r="T365" s="75">
        <v>82.903678894042997</v>
      </c>
      <c r="U365" s="75">
        <v>629.63000488281205</v>
      </c>
      <c r="V365" s="75">
        <v>207.69999694824199</v>
      </c>
      <c r="X365" cm="1">
        <f t="array" ref="X365">+SUMPRODUCT(C365:V365,TRANSPOSE('Final Portfolio'!$E$5:$E$24))</f>
        <v>225.24943821472471</v>
      </c>
    </row>
    <row r="366" spans="1:24">
      <c r="A366" s="75">
        <v>365</v>
      </c>
      <c r="B366" s="76">
        <v>44063</v>
      </c>
      <c r="C366" s="75">
        <v>115.874374389648</v>
      </c>
      <c r="D366" s="75">
        <v>208.03759765625</v>
      </c>
      <c r="E366" s="75">
        <v>121.05930328369099</v>
      </c>
      <c r="F366" s="75">
        <v>428.510009765625</v>
      </c>
      <c r="G366" s="75">
        <v>35.520954132080099</v>
      </c>
      <c r="H366" s="75">
        <v>193.07211303710901</v>
      </c>
      <c r="I366" s="75">
        <v>198.22134399414099</v>
      </c>
      <c r="J366" s="75">
        <v>144.63604736328099</v>
      </c>
      <c r="K366" s="75">
        <v>133.45533752441401</v>
      </c>
      <c r="L366" s="75">
        <v>297.24569702148398</v>
      </c>
      <c r="M366" s="75">
        <v>1203.5</v>
      </c>
      <c r="N366" s="75">
        <v>101.575271606445</v>
      </c>
      <c r="O366" s="75">
        <v>82.769996643066406</v>
      </c>
      <c r="P366" s="75">
        <v>7.6266670227050799</v>
      </c>
      <c r="Q366" s="75">
        <v>62.400001525878899</v>
      </c>
      <c r="R366" s="75">
        <v>33.066905975341797</v>
      </c>
      <c r="S366" s="75">
        <v>316.70037841796898</v>
      </c>
      <c r="T366" s="75">
        <v>82.127288818359403</v>
      </c>
      <c r="U366" s="75">
        <v>616.89001464843795</v>
      </c>
      <c r="V366" s="75">
        <v>207.75999450683599</v>
      </c>
      <c r="X366" cm="1">
        <f t="array" ref="X366">+SUMPRODUCT(C366:V366,TRANSPOSE('Final Portfolio'!$E$5:$E$24))</f>
        <v>225.11672878890522</v>
      </c>
    </row>
    <row r="367" spans="1:24">
      <c r="A367" s="75">
        <v>366</v>
      </c>
      <c r="B367" s="76">
        <v>44064</v>
      </c>
      <c r="C367" s="75">
        <v>121.845664978027</v>
      </c>
      <c r="D367" s="75">
        <v>206.52513122558599</v>
      </c>
      <c r="E367" s="75">
        <v>126.468635559082</v>
      </c>
      <c r="F367" s="75">
        <v>421.60000610351602</v>
      </c>
      <c r="G367" s="75">
        <v>35.440715789794901</v>
      </c>
      <c r="H367" s="75">
        <v>194.48204040527301</v>
      </c>
      <c r="I367" s="75">
        <v>195.46148681640599</v>
      </c>
      <c r="J367" s="75">
        <v>142.64814758300801</v>
      </c>
      <c r="K367" s="75">
        <v>136.66532897949199</v>
      </c>
      <c r="L367" s="75">
        <v>298.32141113281199</v>
      </c>
      <c r="M367" s="75">
        <v>1209.06994628906</v>
      </c>
      <c r="N367" s="75">
        <v>98.806015014648395</v>
      </c>
      <c r="O367" s="75">
        <v>83.809997558593807</v>
      </c>
      <c r="P367" s="75">
        <v>7.0999999046325701</v>
      </c>
      <c r="Q367" s="75">
        <v>62.470001220703097</v>
      </c>
      <c r="R367" s="75">
        <v>33.538875579833999</v>
      </c>
      <c r="S367" s="75">
        <v>320.17520141601602</v>
      </c>
      <c r="T367" s="75">
        <v>81.833961486816406</v>
      </c>
      <c r="U367" s="75">
        <v>605.489990234375</v>
      </c>
      <c r="V367" s="75">
        <v>209.38999938964801</v>
      </c>
      <c r="X367" cm="1">
        <f t="array" ref="X367">+SUMPRODUCT(C367:V367,TRANSPOSE('Final Portfolio'!$E$5:$E$24))</f>
        <v>226.07726802714132</v>
      </c>
    </row>
    <row r="368" spans="1:24">
      <c r="A368" s="75">
        <v>367</v>
      </c>
      <c r="B368" s="76">
        <v>44067</v>
      </c>
      <c r="C368" s="75">
        <v>123.30297088623</v>
      </c>
      <c r="D368" s="75">
        <v>207.17471313476599</v>
      </c>
      <c r="E368" s="75">
        <v>126.83505249023401</v>
      </c>
      <c r="F368" s="75">
        <v>420.66000366210898</v>
      </c>
      <c r="G368" s="75">
        <v>35.146488189697301</v>
      </c>
      <c r="H368" s="75">
        <v>196.03987121582</v>
      </c>
      <c r="I368" s="75">
        <v>199.66831970214801</v>
      </c>
      <c r="J368" s="75">
        <v>142.89665222168</v>
      </c>
      <c r="K368" s="75">
        <v>134.27999877929699</v>
      </c>
      <c r="L368" s="75">
        <v>301.91915893554699</v>
      </c>
      <c r="M368" s="75">
        <v>1209.93005371094</v>
      </c>
      <c r="N368" s="75">
        <v>99.331214904785199</v>
      </c>
      <c r="O368" s="75">
        <v>83.080001831054702</v>
      </c>
      <c r="P368" s="75">
        <v>7.0666670799255398</v>
      </c>
      <c r="Q368" s="75">
        <v>60.279998779296903</v>
      </c>
      <c r="R368" s="75">
        <v>33.509975433349602</v>
      </c>
      <c r="S368" s="75">
        <v>319.72921752929699</v>
      </c>
      <c r="T368" s="75">
        <v>81.532020568847699</v>
      </c>
      <c r="U368" s="75">
        <v>594.77001953125</v>
      </c>
      <c r="V368" s="75">
        <v>209.27999877929699</v>
      </c>
      <c r="X368" cm="1">
        <f t="array" ref="X368">+SUMPRODUCT(C368:V368,TRANSPOSE('Final Portfolio'!$E$5:$E$24))</f>
        <v>225.81154715810823</v>
      </c>
    </row>
    <row r="369" spans="1:24">
      <c r="A369" s="75">
        <v>368</v>
      </c>
      <c r="B369" s="76">
        <v>44068</v>
      </c>
      <c r="C369" s="75">
        <v>122.291427612305</v>
      </c>
      <c r="D369" s="75">
        <v>209.86996459960901</v>
      </c>
      <c r="E369" s="75">
        <v>127.131721496582</v>
      </c>
      <c r="F369" s="75">
        <v>423.42001342773398</v>
      </c>
      <c r="G369" s="75">
        <v>35.012752532958999</v>
      </c>
      <c r="H369" s="75">
        <v>194.89616394043</v>
      </c>
      <c r="I369" s="75">
        <v>201.508224487305</v>
      </c>
      <c r="J369" s="75">
        <v>143.049560546875</v>
      </c>
      <c r="K369" s="75">
        <v>134.88932800293</v>
      </c>
      <c r="L369" s="75">
        <v>303.85360717773398</v>
      </c>
      <c r="M369" s="75">
        <v>1201.66003417969</v>
      </c>
      <c r="N369" s="75">
        <v>99.569938659667997</v>
      </c>
      <c r="O369" s="75">
        <v>86.349998474121094</v>
      </c>
      <c r="P369" s="75">
        <v>7.0999999046325701</v>
      </c>
      <c r="Q369" s="75">
        <v>60.790000915527301</v>
      </c>
      <c r="R369" s="75">
        <v>33.442558288574197</v>
      </c>
      <c r="S369" s="75">
        <v>320.26809692382801</v>
      </c>
      <c r="T369" s="75">
        <v>81.143806457519503</v>
      </c>
      <c r="U369" s="75">
        <v>610.5</v>
      </c>
      <c r="V369" s="75">
        <v>209.74000549316401</v>
      </c>
      <c r="X369" cm="1">
        <f t="array" ref="X369">+SUMPRODUCT(C369:V369,TRANSPOSE('Final Portfolio'!$E$5:$E$24))</f>
        <v>225.6964886295163</v>
      </c>
    </row>
    <row r="370" spans="1:24">
      <c r="A370" s="75">
        <v>369</v>
      </c>
      <c r="B370" s="76">
        <v>44069</v>
      </c>
      <c r="C370" s="75">
        <v>123.954467773438</v>
      </c>
      <c r="D370" s="75">
        <v>214.40727233886699</v>
      </c>
      <c r="E370" s="75">
        <v>127.361053466797</v>
      </c>
      <c r="F370" s="75">
        <v>425.38000488281199</v>
      </c>
      <c r="G370" s="75">
        <v>35.7884330749512</v>
      </c>
      <c r="H370" s="75">
        <v>196.20745849609401</v>
      </c>
      <c r="I370" s="75">
        <v>203.37690734863301</v>
      </c>
      <c r="J370" s="75">
        <v>142.64814758300801</v>
      </c>
      <c r="K370" s="75">
        <v>143.54466247558599</v>
      </c>
      <c r="L370" s="75">
        <v>307.04452514648398</v>
      </c>
      <c r="M370" s="75">
        <v>1198.01000976562</v>
      </c>
      <c r="N370" s="75">
        <v>99.760917663574205</v>
      </c>
      <c r="O370" s="75">
        <v>86.019996643066406</v>
      </c>
      <c r="P370" s="75">
        <v>7.1933331489562997</v>
      </c>
      <c r="Q370" s="75">
        <v>59.380001068115199</v>
      </c>
      <c r="R370" s="75">
        <v>33.702621459960902</v>
      </c>
      <c r="S370" s="75">
        <v>319.85931396484398</v>
      </c>
      <c r="T370" s="75">
        <v>81.393981933593807</v>
      </c>
      <c r="U370" s="75">
        <v>612</v>
      </c>
      <c r="V370" s="75">
        <v>211.58999633789099</v>
      </c>
      <c r="X370" cm="1">
        <f t="array" ref="X370">+SUMPRODUCT(C370:V370,TRANSPOSE('Final Portfolio'!$E$5:$E$24))</f>
        <v>226.37531226127516</v>
      </c>
    </row>
    <row r="371" spans="1:24">
      <c r="A371" s="75">
        <v>370</v>
      </c>
      <c r="B371" s="76">
        <v>44070</v>
      </c>
      <c r="C371" s="75">
        <v>122.47267913818401</v>
      </c>
      <c r="D371" s="75">
        <v>219.67169189453099</v>
      </c>
      <c r="E371" s="75">
        <v>125.91773986816401</v>
      </c>
      <c r="F371" s="75">
        <v>425.010009765625</v>
      </c>
      <c r="G371" s="75">
        <v>36.359050750732401</v>
      </c>
      <c r="H371" s="75">
        <v>196.27653503418</v>
      </c>
      <c r="I371" s="75">
        <v>195.92143249511699</v>
      </c>
      <c r="J371" s="75">
        <v>142.371017456055</v>
      </c>
      <c r="K371" s="75">
        <v>149.25</v>
      </c>
      <c r="L371" s="75">
        <v>306.56539916992199</v>
      </c>
      <c r="M371" s="75">
        <v>1195.89001464844</v>
      </c>
      <c r="N371" s="75">
        <v>101.221961975098</v>
      </c>
      <c r="O371" s="75">
        <v>83.800003051757798</v>
      </c>
      <c r="P371" s="75">
        <v>6.9299998283386204</v>
      </c>
      <c r="Q371" s="75">
        <v>60.490001678466797</v>
      </c>
      <c r="R371" s="75">
        <v>33.538875579833999</v>
      </c>
      <c r="S371" s="75">
        <v>321.80105590820301</v>
      </c>
      <c r="T371" s="75">
        <v>81.350860595703097</v>
      </c>
      <c r="U371" s="75">
        <v>614.969970703125</v>
      </c>
      <c r="V371" s="75">
        <v>210.82000732421901</v>
      </c>
      <c r="X371" cm="1">
        <f t="array" ref="X371">+SUMPRODUCT(C371:V371,TRANSPOSE('Final Portfolio'!$E$5:$E$24))</f>
        <v>226.78474074918114</v>
      </c>
    </row>
    <row r="372" spans="1:24">
      <c r="A372" s="75">
        <v>371</v>
      </c>
      <c r="B372" s="76">
        <v>44071</v>
      </c>
      <c r="C372" s="75">
        <v>122.274276733398</v>
      </c>
      <c r="D372" s="75">
        <v>221.93069458007801</v>
      </c>
      <c r="E372" s="75">
        <v>131.097732543945</v>
      </c>
      <c r="F372" s="75">
        <v>425.48001098632801</v>
      </c>
      <c r="G372" s="75">
        <v>35.940006256103501</v>
      </c>
      <c r="H372" s="75">
        <v>197.50898742675801</v>
      </c>
      <c r="I372" s="75">
        <v>199.90791320800801</v>
      </c>
      <c r="J372" s="75">
        <v>140.81324768066401</v>
      </c>
      <c r="K372" s="75">
        <v>147.55999755859401</v>
      </c>
      <c r="L372" s="75">
        <v>311.69985961914102</v>
      </c>
      <c r="M372" s="75">
        <v>1189.11999511719</v>
      </c>
      <c r="N372" s="75">
        <v>100.314781188965</v>
      </c>
      <c r="O372" s="75">
        <v>85.550003051757798</v>
      </c>
      <c r="P372" s="75">
        <v>6.8466668128967303</v>
      </c>
      <c r="Q372" s="75">
        <v>60.4799995422363</v>
      </c>
      <c r="R372" s="75">
        <v>33.644828796386697</v>
      </c>
      <c r="S372" s="75">
        <v>323.66854858398398</v>
      </c>
      <c r="T372" s="75">
        <v>81.238708496093807</v>
      </c>
      <c r="U372" s="75">
        <v>602.60998535156205</v>
      </c>
      <c r="V372" s="75">
        <v>210.38999938964801</v>
      </c>
      <c r="X372" cm="1">
        <f t="array" ref="X372">+SUMPRODUCT(C372:V372,TRANSPOSE('Final Portfolio'!$E$5:$E$24))</f>
        <v>226.81806705981501</v>
      </c>
    </row>
    <row r="373" spans="1:24">
      <c r="A373" s="75">
        <v>372</v>
      </c>
      <c r="B373" s="76">
        <v>44074</v>
      </c>
      <c r="C373" s="75">
        <v>126.420867919922</v>
      </c>
      <c r="D373" s="75">
        <v>218.65371704101599</v>
      </c>
      <c r="E373" s="75">
        <v>133.35865783691401</v>
      </c>
      <c r="F373" s="75">
        <v>420.79000854492199</v>
      </c>
      <c r="G373" s="75">
        <v>36.064826965332003</v>
      </c>
      <c r="H373" s="75">
        <v>199.34286499023401</v>
      </c>
      <c r="I373" s="75">
        <v>196.58265686035199</v>
      </c>
      <c r="J373" s="75">
        <v>141.81672668457</v>
      </c>
      <c r="K373" s="75">
        <v>166.10667419433599</v>
      </c>
      <c r="L373" s="75">
        <v>313.80606079101602</v>
      </c>
      <c r="M373" s="75">
        <v>1196.31005859375</v>
      </c>
      <c r="N373" s="75">
        <v>100.553520202637</v>
      </c>
      <c r="O373" s="75">
        <v>90.819999694824205</v>
      </c>
      <c r="P373" s="75">
        <v>6.4733328819274902</v>
      </c>
      <c r="Q373" s="75">
        <v>61.319999694824197</v>
      </c>
      <c r="R373" s="75">
        <v>34.502082824707003</v>
      </c>
      <c r="S373" s="75">
        <v>323.00891113281199</v>
      </c>
      <c r="T373" s="75">
        <v>82.618988037109403</v>
      </c>
      <c r="U373" s="75">
        <v>619.92999267578102</v>
      </c>
      <c r="V373" s="75">
        <v>203.86999511718801</v>
      </c>
      <c r="X373" cm="1">
        <f t="array" ref="X373">+SUMPRODUCT(C373:V373,TRANSPOSE('Final Portfolio'!$E$5:$E$24))</f>
        <v>229.17746619418915</v>
      </c>
    </row>
    <row r="374" spans="1:24">
      <c r="A374" s="75">
        <v>373</v>
      </c>
      <c r="B374" s="76">
        <v>44075</v>
      </c>
      <c r="C374" s="75">
        <v>131.45652770996099</v>
      </c>
      <c r="D374" s="75">
        <v>220.34066772460901</v>
      </c>
      <c r="E374" s="75">
        <v>137.85202026367199</v>
      </c>
      <c r="F374" s="75">
        <v>444.70999145507801</v>
      </c>
      <c r="G374" s="75">
        <v>36.082649230957003</v>
      </c>
      <c r="H374" s="75">
        <v>201.41493225097699</v>
      </c>
      <c r="I374" s="75">
        <v>199.27545166015599</v>
      </c>
      <c r="J374" s="75">
        <v>140.77499389648401</v>
      </c>
      <c r="K374" s="75">
        <v>158.35000610351599</v>
      </c>
      <c r="L374" s="75">
        <v>325.00598144531199</v>
      </c>
      <c r="M374" s="75">
        <v>1222.43005371094</v>
      </c>
      <c r="N374" s="75">
        <v>100.92594909668</v>
      </c>
      <c r="O374" s="75">
        <v>92.180000305175795</v>
      </c>
      <c r="P374" s="75">
        <v>6.7399997711181596</v>
      </c>
      <c r="Q374" s="75">
        <v>61.369998931884801</v>
      </c>
      <c r="R374" s="75">
        <v>34.925888061523402</v>
      </c>
      <c r="S374" s="75">
        <v>326.46514892578102</v>
      </c>
      <c r="T374" s="75">
        <v>79.573738098144503</v>
      </c>
      <c r="U374" s="75">
        <v>592.67999267578102</v>
      </c>
      <c r="V374" s="75">
        <v>209.97000122070301</v>
      </c>
      <c r="X374" cm="1">
        <f t="array" ref="X374">+SUMPRODUCT(C374:V374,TRANSPOSE('Final Portfolio'!$E$5:$E$24))</f>
        <v>232.60981316723129</v>
      </c>
    </row>
    <row r="375" spans="1:24">
      <c r="A375" s="75">
        <v>374</v>
      </c>
      <c r="B375" s="76">
        <v>44076</v>
      </c>
      <c r="C375" s="75">
        <v>128.73297119140599</v>
      </c>
      <c r="D375" s="75">
        <v>224.58709716796901</v>
      </c>
      <c r="E375" s="75">
        <v>143.09338378906199</v>
      </c>
      <c r="F375" s="75">
        <v>451.01998901367199</v>
      </c>
      <c r="G375" s="75">
        <v>36.519535064697301</v>
      </c>
      <c r="H375" s="75">
        <v>200.90180969238301</v>
      </c>
      <c r="I375" s="75">
        <v>206.54881286621099</v>
      </c>
      <c r="J375" s="75">
        <v>142.92533874511699</v>
      </c>
      <c r="K375" s="75">
        <v>149.12333679199199</v>
      </c>
      <c r="L375" s="75">
        <v>338.99014282226602</v>
      </c>
      <c r="M375" s="75">
        <v>1250.34997558594</v>
      </c>
      <c r="N375" s="75">
        <v>102.511100769043</v>
      </c>
      <c r="O375" s="75">
        <v>90.220001220703097</v>
      </c>
      <c r="P375" s="75">
        <v>6.6300001144409197</v>
      </c>
      <c r="Q375" s="75">
        <v>61.9799995422363</v>
      </c>
      <c r="R375" s="75">
        <v>35.4267578125</v>
      </c>
      <c r="S375" s="75">
        <v>333.41470336914102</v>
      </c>
      <c r="T375" s="75">
        <v>81.048912048339801</v>
      </c>
      <c r="U375" s="75">
        <v>610.15002441406205</v>
      </c>
      <c r="V375" s="75">
        <v>207.63000488281199</v>
      </c>
      <c r="X375" cm="1">
        <f t="array" ref="X375">+SUMPRODUCT(C375:V375,TRANSPOSE('Final Portfolio'!$E$5:$E$24))</f>
        <v>236.07310696917258</v>
      </c>
    </row>
    <row r="376" spans="1:24">
      <c r="A376" s="75">
        <v>375</v>
      </c>
      <c r="B376" s="76">
        <v>44077</v>
      </c>
      <c r="C376" s="75">
        <v>118.426513671875</v>
      </c>
      <c r="D376" s="75">
        <v>210.67465209960901</v>
      </c>
      <c r="E376" s="75">
        <v>129.81784057617199</v>
      </c>
      <c r="F376" s="75">
        <v>419.33999633789102</v>
      </c>
      <c r="G376" s="75">
        <v>35.137577056884801</v>
      </c>
      <c r="H376" s="75">
        <v>196.07687377929699</v>
      </c>
      <c r="I376" s="75">
        <v>193.00825500488301</v>
      </c>
      <c r="J376" s="75">
        <v>142.41877746582</v>
      </c>
      <c r="K376" s="75">
        <v>135.66667175293</v>
      </c>
      <c r="L376" s="75">
        <v>318.27157592773398</v>
      </c>
      <c r="M376" s="75">
        <v>1215.69995117188</v>
      </c>
      <c r="N376" s="75">
        <v>100.28636932373</v>
      </c>
      <c r="O376" s="75">
        <v>82.540000915527301</v>
      </c>
      <c r="P376" s="75">
        <v>6.2133331298828098</v>
      </c>
      <c r="Q376" s="75">
        <v>60.2299995422363</v>
      </c>
      <c r="R376" s="75">
        <v>34.357597351074197</v>
      </c>
      <c r="S376" s="75">
        <v>323.60345458984398</v>
      </c>
      <c r="T376" s="75">
        <v>79.254524230957003</v>
      </c>
      <c r="U376" s="75">
        <v>577.40002441406205</v>
      </c>
      <c r="V376" s="75">
        <v>198.24000549316401</v>
      </c>
      <c r="X376" cm="1">
        <f t="array" ref="X376">+SUMPRODUCT(C376:V376,TRANSPOSE('Final Portfolio'!$E$5:$E$24))</f>
        <v>226.59205871549409</v>
      </c>
    </row>
    <row r="377" spans="1:24">
      <c r="A377" s="75">
        <v>376</v>
      </c>
      <c r="B377" s="76">
        <v>44078</v>
      </c>
      <c r="C377" s="75">
        <v>118.504875183105</v>
      </c>
      <c r="D377" s="75">
        <v>207.71765136718801</v>
      </c>
      <c r="E377" s="75">
        <v>125.898025512695</v>
      </c>
      <c r="F377" s="75">
        <v>419.42999267578102</v>
      </c>
      <c r="G377" s="75">
        <v>35.298053741455099</v>
      </c>
      <c r="H377" s="75">
        <v>193.64955139160199</v>
      </c>
      <c r="I377" s="75">
        <v>185.30368041992199</v>
      </c>
      <c r="J377" s="75">
        <v>144.22509765625</v>
      </c>
      <c r="K377" s="75">
        <v>139.44000244140599</v>
      </c>
      <c r="L377" s="75">
        <v>328.08847045898398</v>
      </c>
      <c r="M377" s="75">
        <v>1206.7900390625</v>
      </c>
      <c r="N377" s="75">
        <v>99.423309326171903</v>
      </c>
      <c r="O377" s="75">
        <v>82.010002136230497</v>
      </c>
      <c r="P377" s="75">
        <v>6.3066668510437003</v>
      </c>
      <c r="Q377" s="75">
        <v>59.669998168945298</v>
      </c>
      <c r="R377" s="75">
        <v>34.386501312255902</v>
      </c>
      <c r="S377" s="75">
        <v>321.99618530273398</v>
      </c>
      <c r="T377" s="75">
        <v>79.254524230957003</v>
      </c>
      <c r="U377" s="75">
        <v>580.35998535156205</v>
      </c>
      <c r="V377" s="75">
        <v>197.080001831055</v>
      </c>
      <c r="X377" cm="1">
        <f t="array" ref="X377">+SUMPRODUCT(C377:V377,TRANSPOSE('Final Portfolio'!$E$5:$E$24))</f>
        <v>225.61078670150232</v>
      </c>
    </row>
    <row r="378" spans="1:24">
      <c r="A378" s="75">
        <v>377</v>
      </c>
      <c r="B378" s="76">
        <v>44082</v>
      </c>
      <c r="C378" s="75">
        <v>110.53009796142599</v>
      </c>
      <c r="D378" s="75">
        <v>196.48101806640599</v>
      </c>
      <c r="E378" s="75">
        <v>118.82143402099599</v>
      </c>
      <c r="F378" s="75">
        <v>406.32000732421898</v>
      </c>
      <c r="G378" s="75">
        <v>34.308387756347699</v>
      </c>
      <c r="H378" s="75">
        <v>191.69590759277301</v>
      </c>
      <c r="I378" s="75">
        <v>167.19203186035199</v>
      </c>
      <c r="J378" s="75">
        <v>142.69595336914099</v>
      </c>
      <c r="K378" s="75">
        <v>110.06999969482401</v>
      </c>
      <c r="L378" s="75">
        <v>316.87042236328102</v>
      </c>
      <c r="M378" s="75">
        <v>1211.48999023438</v>
      </c>
      <c r="N378" s="75">
        <v>96.930046081542997</v>
      </c>
      <c r="O378" s="75">
        <v>78.690002441406193</v>
      </c>
      <c r="P378" s="75">
        <v>6.2366671562194798</v>
      </c>
      <c r="Q378" s="75">
        <v>57.159999847412102</v>
      </c>
      <c r="R378" s="75">
        <v>32.999477386474602</v>
      </c>
      <c r="S378" s="75">
        <v>314.83291625976602</v>
      </c>
      <c r="T378" s="75">
        <v>77.831130981445298</v>
      </c>
      <c r="U378" s="75">
        <v>561.89001464843795</v>
      </c>
      <c r="V378" s="75">
        <v>199.88999938964801</v>
      </c>
      <c r="X378" cm="1">
        <f t="array" ref="X378">+SUMPRODUCT(C378:V378,TRANSPOSE('Final Portfolio'!$E$5:$E$24))</f>
        <v>220.13865933111222</v>
      </c>
    </row>
    <row r="379" spans="1:24">
      <c r="A379" s="75">
        <v>378</v>
      </c>
      <c r="B379" s="76">
        <v>44083</v>
      </c>
      <c r="C379" s="75">
        <v>114.938758850098</v>
      </c>
      <c r="D379" s="75">
        <v>204.84788513183599</v>
      </c>
      <c r="E379" s="75">
        <v>126.820663452148</v>
      </c>
      <c r="F379" s="75">
        <v>419.70001220703102</v>
      </c>
      <c r="G379" s="75">
        <v>35.092994689941399</v>
      </c>
      <c r="H379" s="75">
        <v>196.39262390136699</v>
      </c>
      <c r="I379" s="75">
        <v>167.18246459960901</v>
      </c>
      <c r="J379" s="75">
        <v>145.23808288574199</v>
      </c>
      <c r="K379" s="75">
        <v>122.09333038330099</v>
      </c>
      <c r="L379" s="75">
        <v>325.44891357421898</v>
      </c>
      <c r="M379" s="75">
        <v>1233</v>
      </c>
      <c r="N379" s="75">
        <v>98.991767883300795</v>
      </c>
      <c r="O379" s="75">
        <v>81.910003662109403</v>
      </c>
      <c r="P379" s="75">
        <v>6.7866668701171902</v>
      </c>
      <c r="Q379" s="75">
        <v>57.349998474121101</v>
      </c>
      <c r="R379" s="75">
        <v>33.673717498779297</v>
      </c>
      <c r="S379" s="75">
        <v>321.86618041992199</v>
      </c>
      <c r="T379" s="75">
        <v>79.0474853515625</v>
      </c>
      <c r="U379" s="75">
        <v>571.15002441406205</v>
      </c>
      <c r="V379" s="75">
        <v>202.97000122070301</v>
      </c>
      <c r="X379" cm="1">
        <f t="array" ref="X379">+SUMPRODUCT(C379:V379,TRANSPOSE('Final Portfolio'!$E$5:$E$24))</f>
        <v>226.07024316683422</v>
      </c>
    </row>
    <row r="380" spans="1:24">
      <c r="A380" s="75">
        <v>379</v>
      </c>
      <c r="B380" s="76">
        <v>44084</v>
      </c>
      <c r="C380" s="75">
        <v>111.186515808105</v>
      </c>
      <c r="D380" s="75">
        <v>199.10835266113301</v>
      </c>
      <c r="E380" s="75">
        <v>122.79859924316401</v>
      </c>
      <c r="F380" s="75">
        <v>413.36999511718801</v>
      </c>
      <c r="G380" s="75">
        <v>35.119735717773402</v>
      </c>
      <c r="H380" s="75">
        <v>191.98207092285199</v>
      </c>
      <c r="I380" s="75">
        <v>165.90797424316401</v>
      </c>
      <c r="J380" s="75">
        <v>139.74279785156199</v>
      </c>
      <c r="K380" s="75">
        <v>123.779998779297</v>
      </c>
      <c r="L380" s="75">
        <v>322.78228759765602</v>
      </c>
      <c r="M380" s="75">
        <v>1216.0400390625</v>
      </c>
      <c r="N380" s="75">
        <v>97.745147705078097</v>
      </c>
      <c r="O380" s="75">
        <v>78.980003356933594</v>
      </c>
      <c r="P380" s="75">
        <v>6.9299998283386204</v>
      </c>
      <c r="Q380" s="75">
        <v>57.099998474121101</v>
      </c>
      <c r="R380" s="75">
        <v>33.404026031494098</v>
      </c>
      <c r="S380" s="75">
        <v>315.45535278320301</v>
      </c>
      <c r="T380" s="75">
        <v>77.339393615722699</v>
      </c>
      <c r="U380" s="75">
        <v>550.09997558593795</v>
      </c>
      <c r="V380" s="75">
        <v>198.28999328613301</v>
      </c>
      <c r="X380" cm="1">
        <f t="array" ref="X380">+SUMPRODUCT(C380:V380,TRANSPOSE('Final Portfolio'!$E$5:$E$24))</f>
        <v>222.17565996425833</v>
      </c>
    </row>
    <row r="381" spans="1:24">
      <c r="A381" s="75">
        <v>380</v>
      </c>
      <c r="B381" s="76">
        <v>44085</v>
      </c>
      <c r="C381" s="75">
        <v>109.72673034668</v>
      </c>
      <c r="D381" s="75">
        <v>197.80926513671901</v>
      </c>
      <c r="E381" s="75">
        <v>121.32992553710901</v>
      </c>
      <c r="F381" s="75">
        <v>417.39001464843801</v>
      </c>
      <c r="G381" s="75">
        <v>35.503120422363303</v>
      </c>
      <c r="H381" s="75">
        <v>193.03782653808599</v>
      </c>
      <c r="I381" s="75">
        <v>164.76760864257801</v>
      </c>
      <c r="J381" s="75">
        <v>141.52998352050801</v>
      </c>
      <c r="K381" s="75">
        <v>124.23999786377</v>
      </c>
      <c r="L381" s="75">
        <v>325.150634765625</v>
      </c>
      <c r="M381" s="75">
        <v>1234.44995117188</v>
      </c>
      <c r="N381" s="75">
        <v>97.610893249511705</v>
      </c>
      <c r="O381" s="75">
        <v>76.339996337890597</v>
      </c>
      <c r="P381" s="75">
        <v>6.8733329772949201</v>
      </c>
      <c r="Q381" s="75">
        <v>56.439998626708999</v>
      </c>
      <c r="R381" s="75">
        <v>33.375129699707003</v>
      </c>
      <c r="S381" s="75">
        <v>315.083740234375</v>
      </c>
      <c r="T381" s="75">
        <v>77.382522583007798</v>
      </c>
      <c r="U381" s="75">
        <v>544.75</v>
      </c>
      <c r="V381" s="75">
        <v>203.21000671386699</v>
      </c>
      <c r="X381" cm="1">
        <f t="array" ref="X381">+SUMPRODUCT(C381:V381,TRANSPOSE('Final Portfolio'!$E$5:$E$24))</f>
        <v>223.73806450639702</v>
      </c>
    </row>
    <row r="382" spans="1:24">
      <c r="A382" s="75">
        <v>381</v>
      </c>
      <c r="B382" s="76">
        <v>44088</v>
      </c>
      <c r="C382" s="75">
        <v>113.01853942871099</v>
      </c>
      <c r="D382" s="75">
        <v>199.14717102050801</v>
      </c>
      <c r="E382" s="75">
        <v>128.38909912109401</v>
      </c>
      <c r="F382" s="75">
        <v>424.63000488281199</v>
      </c>
      <c r="G382" s="75">
        <v>36.082649230957003</v>
      </c>
      <c r="H382" s="75">
        <v>190.58094787597699</v>
      </c>
      <c r="I382" s="75">
        <v>170.65145874023401</v>
      </c>
      <c r="J382" s="75">
        <v>142.39970397949199</v>
      </c>
      <c r="K382" s="75">
        <v>139.87333679199199</v>
      </c>
      <c r="L382" s="75">
        <v>327.41052246093801</v>
      </c>
      <c r="M382" s="75">
        <v>1241.66003417969</v>
      </c>
      <c r="N382" s="75">
        <v>98.397232055664105</v>
      </c>
      <c r="O382" s="75">
        <v>77.900001525878906</v>
      </c>
      <c r="P382" s="75">
        <v>7.0433330535888699</v>
      </c>
      <c r="Q382" s="75">
        <v>58.220001220703097</v>
      </c>
      <c r="R382" s="75">
        <v>33.895259857177699</v>
      </c>
      <c r="S382" s="75">
        <v>318.60501098632801</v>
      </c>
      <c r="T382" s="75">
        <v>78.064033508300795</v>
      </c>
      <c r="U382" s="75">
        <v>564.20001220703102</v>
      </c>
      <c r="V382" s="75">
        <v>208.19000244140599</v>
      </c>
      <c r="X382" cm="1">
        <f t="array" ref="X382">+SUMPRODUCT(C382:V382,TRANSPOSE('Final Portfolio'!$E$5:$E$24))</f>
        <v>227.38589209220575</v>
      </c>
    </row>
    <row r="383" spans="1:24">
      <c r="A383" s="75">
        <v>382</v>
      </c>
      <c r="B383" s="76">
        <v>44089</v>
      </c>
      <c r="C383" s="75">
        <v>113.194869995117</v>
      </c>
      <c r="D383" s="75">
        <v>202.41444396972699</v>
      </c>
      <c r="E383" s="75">
        <v>129.57353210449199</v>
      </c>
      <c r="F383" s="75">
        <v>435.72000122070301</v>
      </c>
      <c r="G383" s="75">
        <v>36.172706604003899</v>
      </c>
      <c r="H383" s="75">
        <v>194.83363342285199</v>
      </c>
      <c r="I383" s="75">
        <v>173.219650268555</v>
      </c>
      <c r="J383" s="75">
        <v>143.43183898925801</v>
      </c>
      <c r="K383" s="75">
        <v>149.919998168945</v>
      </c>
      <c r="L383" s="75">
        <v>331.66812133789102</v>
      </c>
      <c r="M383" s="75">
        <v>1242.94995117188</v>
      </c>
      <c r="N383" s="75">
        <v>98.752044677734403</v>
      </c>
      <c r="O383" s="75">
        <v>78.930000305175795</v>
      </c>
      <c r="P383" s="75">
        <v>7.2866668701171902</v>
      </c>
      <c r="Q383" s="75">
        <v>58.180000305175803</v>
      </c>
      <c r="R383" s="75">
        <v>34.704349517822301</v>
      </c>
      <c r="S383" s="75">
        <v>319.52481079101602</v>
      </c>
      <c r="T383" s="75">
        <v>78.426376342773395</v>
      </c>
      <c r="U383" s="75">
        <v>579.90002441406205</v>
      </c>
      <c r="V383" s="75">
        <v>214.42999267578099</v>
      </c>
      <c r="X383" cm="1">
        <f t="array" ref="X383">+SUMPRODUCT(C383:V383,TRANSPOSE('Final Portfolio'!$E$5:$E$24))</f>
        <v>229.95141919450896</v>
      </c>
    </row>
    <row r="384" spans="1:24">
      <c r="A384" s="75">
        <v>383</v>
      </c>
      <c r="B384" s="76">
        <v>44090</v>
      </c>
      <c r="C384" s="75">
        <v>109.85409545898401</v>
      </c>
      <c r="D384" s="75">
        <v>198.79814147949199</v>
      </c>
      <c r="E384" s="75">
        <v>124.820831298828</v>
      </c>
      <c r="F384" s="75">
        <v>431.25</v>
      </c>
      <c r="G384" s="75">
        <v>36.451862335205099</v>
      </c>
      <c r="H384" s="75">
        <v>187.55180358886699</v>
      </c>
      <c r="I384" s="75">
        <v>173.26756286621099</v>
      </c>
      <c r="J384" s="75">
        <v>144.272872924805</v>
      </c>
      <c r="K384" s="75">
        <v>147.25332641601599</v>
      </c>
      <c r="L384" s="75">
        <v>331.78555297851602</v>
      </c>
      <c r="M384" s="75">
        <v>1229.22998046875</v>
      </c>
      <c r="N384" s="75">
        <v>98.809585571289105</v>
      </c>
      <c r="O384" s="75">
        <v>76.660003662109403</v>
      </c>
      <c r="P384" s="75">
        <v>7.0666670799255398</v>
      </c>
      <c r="Q384" s="75">
        <v>59.900001525878899</v>
      </c>
      <c r="R384" s="75">
        <v>34.810310363769503</v>
      </c>
      <c r="S384" s="75">
        <v>319.35757446289102</v>
      </c>
      <c r="T384" s="75">
        <v>77.451530456542997</v>
      </c>
      <c r="U384" s="75">
        <v>569.15002441406205</v>
      </c>
      <c r="V384" s="75">
        <v>219.38999938964801</v>
      </c>
      <c r="X384" cm="1">
        <f t="array" ref="X384">+SUMPRODUCT(C384:V384,TRANSPOSE('Final Portfolio'!$E$5:$E$24))</f>
        <v>227.43069297447713</v>
      </c>
    </row>
    <row r="385" spans="1:24">
      <c r="A385" s="75">
        <v>384</v>
      </c>
      <c r="B385" s="76">
        <v>44091</v>
      </c>
      <c r="C385" s="75">
        <v>108.10043334960901</v>
      </c>
      <c r="D385" s="75">
        <v>196.72335815429699</v>
      </c>
      <c r="E385" s="75">
        <v>124.31218719482401</v>
      </c>
      <c r="F385" s="75">
        <v>443.260009765625</v>
      </c>
      <c r="G385" s="75">
        <v>35.542362213134801</v>
      </c>
      <c r="H385" s="75">
        <v>187.96621704101599</v>
      </c>
      <c r="I385" s="75">
        <v>172.96092224121099</v>
      </c>
      <c r="J385" s="75">
        <v>145.71600341796901</v>
      </c>
      <c r="K385" s="75">
        <v>141.14332580566401</v>
      </c>
      <c r="L385" s="75">
        <v>330.773193359375</v>
      </c>
      <c r="M385" s="75">
        <v>1224.11999511719</v>
      </c>
      <c r="N385" s="75">
        <v>99.452087402343807</v>
      </c>
      <c r="O385" s="75">
        <v>76.550003051757798</v>
      </c>
      <c r="P385" s="75">
        <v>7.31333303451538</v>
      </c>
      <c r="Q385" s="75">
        <v>60.419998168945298</v>
      </c>
      <c r="R385" s="75">
        <v>34.0975341796875</v>
      </c>
      <c r="S385" s="75">
        <v>314.85144042968801</v>
      </c>
      <c r="T385" s="75">
        <v>77.322135925292997</v>
      </c>
      <c r="U385" s="75">
        <v>565</v>
      </c>
      <c r="V385" s="75">
        <v>213.330001831055</v>
      </c>
      <c r="X385" cm="1">
        <f t="array" ref="X385">+SUMPRODUCT(C385:V385,TRANSPOSE('Final Portfolio'!$E$5:$E$24))</f>
        <v>226.75689302878746</v>
      </c>
    </row>
    <row r="386" spans="1:24">
      <c r="A386" s="75">
        <v>385</v>
      </c>
      <c r="B386" s="76">
        <v>44092</v>
      </c>
      <c r="C386" s="75">
        <v>104.67145538330099</v>
      </c>
      <c r="D386" s="75">
        <v>194.280197143555</v>
      </c>
      <c r="E386" s="75">
        <v>121.576782226562</v>
      </c>
      <c r="F386" s="75">
        <v>437.010009765625</v>
      </c>
      <c r="G386" s="75">
        <v>35.866539001464801</v>
      </c>
      <c r="H386" s="75">
        <v>181.62171936035199</v>
      </c>
      <c r="I386" s="75">
        <v>171.49475097656199</v>
      </c>
      <c r="J386" s="75">
        <v>147.34066772460901</v>
      </c>
      <c r="K386" s="75">
        <v>147.38333129882801</v>
      </c>
      <c r="L386" s="75">
        <v>325.17767333984398</v>
      </c>
      <c r="M386" s="75">
        <v>1205.28002929688</v>
      </c>
      <c r="N386" s="75">
        <v>99.931549072265597</v>
      </c>
      <c r="O386" s="75">
        <v>74.930000305175795</v>
      </c>
      <c r="P386" s="75">
        <v>7.3066668510437003</v>
      </c>
      <c r="Q386" s="75">
        <v>61.130001068115199</v>
      </c>
      <c r="R386" s="75">
        <v>33.750774383544901</v>
      </c>
      <c r="S386" s="75">
        <v>312.13851928710898</v>
      </c>
      <c r="T386" s="75">
        <v>77.736228942871094</v>
      </c>
      <c r="U386" s="75">
        <v>555.239990234375</v>
      </c>
      <c r="V386" s="75">
        <v>208.91000366210901</v>
      </c>
      <c r="X386" cm="1">
        <f t="array" ref="X386">+SUMPRODUCT(C386:V386,TRANSPOSE('Final Portfolio'!$E$5:$E$24))</f>
        <v>224.3819385088064</v>
      </c>
    </row>
    <row r="387" spans="1:24">
      <c r="A387" s="75">
        <v>386</v>
      </c>
      <c r="B387" s="76">
        <v>44095</v>
      </c>
      <c r="C387" s="75">
        <v>107.84571838378901</v>
      </c>
      <c r="D387" s="75">
        <v>196.36463928222699</v>
      </c>
      <c r="E387" s="75">
        <v>124.848281860352</v>
      </c>
      <c r="F387" s="75">
        <v>424.239990234375</v>
      </c>
      <c r="G387" s="75">
        <v>35.056095123291001</v>
      </c>
      <c r="H387" s="75">
        <v>176.23434448242199</v>
      </c>
      <c r="I387" s="75">
        <v>173.54547119140599</v>
      </c>
      <c r="J387" s="75">
        <v>144.48309326171901</v>
      </c>
      <c r="K387" s="75">
        <v>149.79666137695301</v>
      </c>
      <c r="L387" s="75">
        <v>320.89956665039102</v>
      </c>
      <c r="M387" s="75">
        <v>1186.01000976562</v>
      </c>
      <c r="N387" s="75">
        <v>99.835639953613295</v>
      </c>
      <c r="O387" s="75">
        <v>77.940002441406193</v>
      </c>
      <c r="P387" s="75">
        <v>7.1933331489562997</v>
      </c>
      <c r="Q387" s="75">
        <v>55.990001678466797</v>
      </c>
      <c r="R387" s="75">
        <v>33.259548187255902</v>
      </c>
      <c r="S387" s="75">
        <v>315.49252319335898</v>
      </c>
      <c r="T387" s="75">
        <v>76.856285095214801</v>
      </c>
      <c r="U387" s="75">
        <v>555.70001220703102</v>
      </c>
      <c r="V387" s="75">
        <v>207.05000305175801</v>
      </c>
      <c r="X387" cm="1">
        <f t="array" ref="X387">+SUMPRODUCT(C387:V387,TRANSPOSE('Final Portfolio'!$E$5:$E$24))</f>
        <v>221.79627052620691</v>
      </c>
    </row>
    <row r="388" spans="1:24">
      <c r="A388" s="75">
        <v>387</v>
      </c>
      <c r="B388" s="76">
        <v>44096</v>
      </c>
      <c r="C388" s="75">
        <v>109.540580749512</v>
      </c>
      <c r="D388" s="75">
        <v>201.09585571289099</v>
      </c>
      <c r="E388" s="75">
        <v>126.050155639648</v>
      </c>
      <c r="F388" s="75">
        <v>428.32998657226602</v>
      </c>
      <c r="G388" s="75">
        <v>35.578380584716797</v>
      </c>
      <c r="H388" s="75">
        <v>178.31628417968801</v>
      </c>
      <c r="I388" s="75">
        <v>175.65371704101599</v>
      </c>
      <c r="J388" s="75">
        <v>143.22158813476599</v>
      </c>
      <c r="K388" s="75">
        <v>141.41000366210901</v>
      </c>
      <c r="L388" s="75">
        <v>329.83901977539102</v>
      </c>
      <c r="M388" s="75">
        <v>1166.7099609375</v>
      </c>
      <c r="N388" s="75">
        <v>100.008255004883</v>
      </c>
      <c r="O388" s="75">
        <v>77.699996948242202</v>
      </c>
      <c r="P388" s="75">
        <v>6.9733328819274902</v>
      </c>
      <c r="Q388" s="75">
        <v>54.340000152587898</v>
      </c>
      <c r="R388" s="75">
        <v>33.375129699707003</v>
      </c>
      <c r="S388" s="75">
        <v>320.02651977539102</v>
      </c>
      <c r="T388" s="75">
        <v>76.433570861816406</v>
      </c>
      <c r="U388" s="75">
        <v>571.510009765625</v>
      </c>
      <c r="V388" s="75">
        <v>213.669998168945</v>
      </c>
      <c r="X388" cm="1">
        <f t="array" ref="X388">+SUMPRODUCT(C388:V388,TRANSPOSE('Final Portfolio'!$E$5:$E$24))</f>
        <v>220.93251075607463</v>
      </c>
    </row>
    <row r="389" spans="1:24">
      <c r="A389" s="75">
        <v>388</v>
      </c>
      <c r="B389" s="76">
        <v>44097</v>
      </c>
      <c r="C389" s="75">
        <v>104.94580078125</v>
      </c>
      <c r="D389" s="75">
        <v>194.47412109375</v>
      </c>
      <c r="E389" s="75">
        <v>120.923469543457</v>
      </c>
      <c r="F389" s="75">
        <v>417.42001342773398</v>
      </c>
      <c r="G389" s="75">
        <v>35.4072875976562</v>
      </c>
      <c r="H389" s="75">
        <v>179.75686645507801</v>
      </c>
      <c r="I389" s="75">
        <v>173.24839782714801</v>
      </c>
      <c r="J389" s="75">
        <v>143.17379760742199</v>
      </c>
      <c r="K389" s="75">
        <v>126.786666870117</v>
      </c>
      <c r="L389" s="75">
        <v>320.71713256835898</v>
      </c>
      <c r="M389" s="75">
        <v>1128.94995117188</v>
      </c>
      <c r="N389" s="75">
        <v>98.157485961914105</v>
      </c>
      <c r="O389" s="75">
        <v>74.730003356933594</v>
      </c>
      <c r="P389" s="75">
        <v>6.4866671562194798</v>
      </c>
      <c r="Q389" s="75">
        <v>54.939998626708999</v>
      </c>
      <c r="R389" s="75">
        <v>32.845367431640597</v>
      </c>
      <c r="S389" s="75">
        <v>320.19378662109398</v>
      </c>
      <c r="T389" s="75">
        <v>75.174057006835895</v>
      </c>
      <c r="U389" s="75">
        <v>565.19000244140602</v>
      </c>
      <c r="V389" s="75">
        <v>214.50999450683599</v>
      </c>
      <c r="X389" cm="1">
        <f t="array" ref="X389">+SUMPRODUCT(C389:V389,TRANSPOSE('Final Portfolio'!$E$5:$E$24))</f>
        <v>215.86916774053239</v>
      </c>
    </row>
    <row r="390" spans="1:24">
      <c r="A390" s="75">
        <v>389</v>
      </c>
      <c r="B390" s="76">
        <v>44098</v>
      </c>
      <c r="C390" s="75">
        <v>106.02346038818401</v>
      </c>
      <c r="D390" s="75">
        <v>196.99484252929699</v>
      </c>
      <c r="E390" s="75">
        <v>123.16015625</v>
      </c>
      <c r="F390" s="75">
        <v>410</v>
      </c>
      <c r="G390" s="75">
        <v>34.9030151367188</v>
      </c>
      <c r="H390" s="75">
        <v>181.48358154296901</v>
      </c>
      <c r="I390" s="75">
        <v>176.84196472168</v>
      </c>
      <c r="J390" s="75">
        <v>142.21810913085901</v>
      </c>
      <c r="K390" s="75">
        <v>129.26333618164099</v>
      </c>
      <c r="L390" s="75">
        <v>321.56539916992199</v>
      </c>
      <c r="M390" s="75">
        <v>1129.63000488281</v>
      </c>
      <c r="N390" s="75">
        <v>98.243797302246094</v>
      </c>
      <c r="O390" s="75">
        <v>75.819999694824205</v>
      </c>
      <c r="P390" s="75">
        <v>6.5133328437805202</v>
      </c>
      <c r="Q390" s="75">
        <v>54.299999237060497</v>
      </c>
      <c r="R390" s="75">
        <v>31.843633651733398</v>
      </c>
      <c r="S390" s="75">
        <v>322.39572143554699</v>
      </c>
      <c r="T390" s="75">
        <v>74.112968444824205</v>
      </c>
      <c r="U390" s="75">
        <v>557.46002197265602</v>
      </c>
      <c r="V390" s="75">
        <v>217.64999389648401</v>
      </c>
      <c r="X390" cm="1">
        <f t="array" ref="X390">+SUMPRODUCT(C390:V390,TRANSPOSE('Final Portfolio'!$E$5:$E$24))</f>
        <v>216.14626362245497</v>
      </c>
    </row>
    <row r="391" spans="1:24">
      <c r="A391" s="75">
        <v>390</v>
      </c>
      <c r="B391" s="76">
        <v>44099</v>
      </c>
      <c r="C391" s="75">
        <v>110.00106048584</v>
      </c>
      <c r="D391" s="75">
        <v>201.48368835449199</v>
      </c>
      <c r="E391" s="75">
        <v>128.404052734375</v>
      </c>
      <c r="F391" s="75">
        <v>420.20001220703102</v>
      </c>
      <c r="G391" s="75">
        <v>35.866539001464801</v>
      </c>
      <c r="H391" s="75">
        <v>179.983810424805</v>
      </c>
      <c r="I391" s="75">
        <v>180.07142639160199</v>
      </c>
      <c r="J391" s="75">
        <v>143.60386657714801</v>
      </c>
      <c r="K391" s="75">
        <v>135.77999877929699</v>
      </c>
      <c r="L391" s="75">
        <v>325.46963500976602</v>
      </c>
      <c r="M391" s="75">
        <v>1135.02001953125</v>
      </c>
      <c r="N391" s="75">
        <v>98.742454528808594</v>
      </c>
      <c r="O391" s="75">
        <v>78.059997558593807</v>
      </c>
      <c r="P391" s="75">
        <v>6.5866670608520499</v>
      </c>
      <c r="Q391" s="75">
        <v>55.409999847412102</v>
      </c>
      <c r="R391" s="75">
        <v>32.662353515625</v>
      </c>
      <c r="S391" s="75">
        <v>318.28909301757801</v>
      </c>
      <c r="T391" s="75">
        <v>74.389022827148395</v>
      </c>
      <c r="U391" s="75">
        <v>574.05999755859398</v>
      </c>
      <c r="V391" s="75">
        <v>215.21000671386699</v>
      </c>
      <c r="X391" cm="1">
        <f t="array" ref="X391">+SUMPRODUCT(C391:V391,TRANSPOSE('Final Portfolio'!$E$5:$E$24))</f>
        <v>218.2194678277211</v>
      </c>
    </row>
    <row r="392" spans="1:24">
      <c r="A392" s="75">
        <v>391</v>
      </c>
      <c r="B392" s="76">
        <v>44102</v>
      </c>
      <c r="C392" s="75">
        <v>112.626655578613</v>
      </c>
      <c r="D392" s="75">
        <v>203.05430603027301</v>
      </c>
      <c r="E392" s="75">
        <v>130.01237487793</v>
      </c>
      <c r="F392" s="75">
        <v>427.51998901367199</v>
      </c>
      <c r="G392" s="75">
        <v>36.478870391845703</v>
      </c>
      <c r="H392" s="75">
        <v>184.85809326171901</v>
      </c>
      <c r="I392" s="75">
        <v>185.18862915039099</v>
      </c>
      <c r="J392" s="75">
        <v>141.53955078125</v>
      </c>
      <c r="K392" s="75">
        <v>140.39999389648401</v>
      </c>
      <c r="L392" s="75">
        <v>335.047607421875</v>
      </c>
      <c r="M392" s="75">
        <v>1155.56005859375</v>
      </c>
      <c r="N392" s="75">
        <v>100.650756835938</v>
      </c>
      <c r="O392" s="75">
        <v>79.480003356933594</v>
      </c>
      <c r="P392" s="75">
        <v>6.75</v>
      </c>
      <c r="Q392" s="75">
        <v>55.5200004577637</v>
      </c>
      <c r="R392" s="75">
        <v>33.664096832275398</v>
      </c>
      <c r="S392" s="75">
        <v>324.82995605468801</v>
      </c>
      <c r="T392" s="75">
        <v>75.294830322265597</v>
      </c>
      <c r="U392" s="75">
        <v>571.91998291015602</v>
      </c>
      <c r="V392" s="75">
        <v>219.27000427246099</v>
      </c>
      <c r="X392" cm="1">
        <f t="array" ref="X392">+SUMPRODUCT(C392:V392,TRANSPOSE('Final Portfolio'!$E$5:$E$24))</f>
        <v>221.85069463463924</v>
      </c>
    </row>
    <row r="393" spans="1:24">
      <c r="A393" s="75">
        <v>392</v>
      </c>
      <c r="B393" s="76">
        <v>44103</v>
      </c>
      <c r="C393" s="75">
        <v>111.77432250976599</v>
      </c>
      <c r="D393" s="75">
        <v>200.94076538085901</v>
      </c>
      <c r="E393" s="75">
        <v>131.91491699218801</v>
      </c>
      <c r="F393" s="75">
        <v>427.20999145507801</v>
      </c>
      <c r="G393" s="75">
        <v>36.199718475341797</v>
      </c>
      <c r="H393" s="75">
        <v>182.64790344238301</v>
      </c>
      <c r="I393" s="75">
        <v>185.26528930664099</v>
      </c>
      <c r="J393" s="75">
        <v>139.78105163574199</v>
      </c>
      <c r="K393" s="75">
        <v>139.69000244140599</v>
      </c>
      <c r="L393" s="75">
        <v>332.27462768554699</v>
      </c>
      <c r="M393" s="75">
        <v>1154.92004394531</v>
      </c>
      <c r="N393" s="75">
        <v>100.468551635742</v>
      </c>
      <c r="O393" s="75">
        <v>81.769996643066406</v>
      </c>
      <c r="P393" s="75">
        <v>6.9433331489562997</v>
      </c>
      <c r="Q393" s="75">
        <v>55.860000610351598</v>
      </c>
      <c r="R393" s="75">
        <v>32.932056427002003</v>
      </c>
      <c r="S393" s="75">
        <v>327.17126464843801</v>
      </c>
      <c r="T393" s="75">
        <v>74.958396911621094</v>
      </c>
      <c r="U393" s="75">
        <v>573.60998535156205</v>
      </c>
      <c r="V393" s="75">
        <v>217.91000366210901</v>
      </c>
      <c r="X393" cm="1">
        <f t="array" ref="X393">+SUMPRODUCT(C393:V393,TRANSPOSE('Final Portfolio'!$E$5:$E$24))</f>
        <v>221.7449120998873</v>
      </c>
    </row>
    <row r="394" spans="1:24">
      <c r="A394" s="75">
        <v>393</v>
      </c>
      <c r="B394" s="76">
        <v>44104</v>
      </c>
      <c r="C394" s="75">
        <v>113.459396362305</v>
      </c>
      <c r="D394" s="75">
        <v>203.91719055175801</v>
      </c>
      <c r="E394" s="75">
        <v>134.95452880859401</v>
      </c>
      <c r="F394" s="75">
        <v>425.38000488281199</v>
      </c>
      <c r="G394" s="75">
        <v>36.3978271484375</v>
      </c>
      <c r="H394" s="75">
        <v>178.51364135742199</v>
      </c>
      <c r="I394" s="75">
        <v>185.65821838378901</v>
      </c>
      <c r="J394" s="75">
        <v>141.46310424804699</v>
      </c>
      <c r="K394" s="75">
        <v>143.00332641601599</v>
      </c>
      <c r="L394" s="75">
        <v>332.32925415039102</v>
      </c>
      <c r="M394" s="75">
        <v>1177.64001464844</v>
      </c>
      <c r="N394" s="75">
        <v>101.24530029296901</v>
      </c>
      <c r="O394" s="75">
        <v>81.989997863769503</v>
      </c>
      <c r="P394" s="75">
        <v>7.5700001716613796</v>
      </c>
      <c r="Q394" s="75">
        <v>58.330001831054702</v>
      </c>
      <c r="R394" s="75">
        <v>33.076530456542997</v>
      </c>
      <c r="S394" s="75">
        <v>329.82849121093801</v>
      </c>
      <c r="T394" s="75">
        <v>75.562255859375</v>
      </c>
      <c r="U394" s="75">
        <v>559.780029296875</v>
      </c>
      <c r="V394" s="75">
        <v>220.00999450683599</v>
      </c>
      <c r="X394" cm="1">
        <f t="array" ref="X394">+SUMPRODUCT(C394:V394,TRANSPOSE('Final Portfolio'!$E$5:$E$24))</f>
        <v>224.10246402962878</v>
      </c>
    </row>
    <row r="395" spans="1:24">
      <c r="A395" s="75">
        <v>394</v>
      </c>
      <c r="B395" s="76">
        <v>44105</v>
      </c>
      <c r="C395" s="75">
        <v>114.41950225830099</v>
      </c>
      <c r="D395" s="75">
        <v>205.98220825195301</v>
      </c>
      <c r="E395" s="75">
        <v>135.79235839843801</v>
      </c>
      <c r="F395" s="75">
        <v>436.989990234375</v>
      </c>
      <c r="G395" s="75">
        <v>36.4968872070312</v>
      </c>
      <c r="H395" s="75">
        <v>180.33900451660199</v>
      </c>
      <c r="I395" s="75">
        <v>190.679611206055</v>
      </c>
      <c r="J395" s="75">
        <v>137.89831542968801</v>
      </c>
      <c r="K395" s="75">
        <v>149.38667297363301</v>
      </c>
      <c r="L395" s="75">
        <v>336.23345947265602</v>
      </c>
      <c r="M395" s="75">
        <v>1181.71997070312</v>
      </c>
      <c r="N395" s="75">
        <v>101.27407073974599</v>
      </c>
      <c r="O395" s="75">
        <v>84.860000610351605</v>
      </c>
      <c r="P395" s="75">
        <v>7.3099999427795401</v>
      </c>
      <c r="Q395" s="75">
        <v>58.819999694824197</v>
      </c>
      <c r="R395" s="75">
        <v>33.413658142089801</v>
      </c>
      <c r="S395" s="75">
        <v>333.04309082031199</v>
      </c>
      <c r="T395" s="75">
        <v>75.174057006835895</v>
      </c>
      <c r="U395" s="75">
        <v>568.14001464843795</v>
      </c>
      <c r="V395" s="75">
        <v>235.60000610351599</v>
      </c>
      <c r="X395" cm="1">
        <f t="array" ref="X395">+SUMPRODUCT(C395:V395,TRANSPOSE('Final Portfolio'!$E$5:$E$24))</f>
        <v>226.14722756111254</v>
      </c>
    </row>
    <row r="396" spans="1:24">
      <c r="A396" s="75">
        <v>395</v>
      </c>
      <c r="B396" s="76">
        <v>44106</v>
      </c>
      <c r="C396" s="75">
        <v>110.72605133056599</v>
      </c>
      <c r="D396" s="75">
        <v>199.90338134765599</v>
      </c>
      <c r="E396" s="75">
        <v>130.28416442871099</v>
      </c>
      <c r="F396" s="75">
        <v>433.72000122070301</v>
      </c>
      <c r="G396" s="75">
        <v>36.920112609863303</v>
      </c>
      <c r="H396" s="75">
        <v>182.10520935058599</v>
      </c>
      <c r="I396" s="75">
        <v>183.95246887207</v>
      </c>
      <c r="J396" s="75">
        <v>138.77760314941401</v>
      </c>
      <c r="K396" s="75">
        <v>138.36332702636699</v>
      </c>
      <c r="L396" s="75">
        <v>325.49697875976602</v>
      </c>
      <c r="M396" s="75">
        <v>1176.98999023438</v>
      </c>
      <c r="N396" s="75">
        <v>101.84943389892599</v>
      </c>
      <c r="O396" s="75">
        <v>81.800003051757798</v>
      </c>
      <c r="P396" s="75">
        <v>7.6766672134399396</v>
      </c>
      <c r="Q396" s="75">
        <v>59.9799995422363</v>
      </c>
      <c r="R396" s="75">
        <v>33.818199157714801</v>
      </c>
      <c r="S396" s="75">
        <v>329.83773803710898</v>
      </c>
      <c r="T396" s="75">
        <v>74.294136047363295</v>
      </c>
      <c r="U396" s="75">
        <v>564.79998779296898</v>
      </c>
      <c r="V396" s="75">
        <v>237.38000488281199</v>
      </c>
      <c r="X396" cm="1">
        <f t="array" ref="X396">+SUMPRODUCT(C396:V396,TRANSPOSE('Final Portfolio'!$E$5:$E$24))</f>
        <v>224.06810341426552</v>
      </c>
    </row>
    <row r="397" spans="1:24">
      <c r="A397" s="75">
        <v>396</v>
      </c>
      <c r="B397" s="76">
        <v>44109</v>
      </c>
      <c r="C397" s="75">
        <v>114.13540649414099</v>
      </c>
      <c r="D397" s="75">
        <v>203.96562194824199</v>
      </c>
      <c r="E397" s="75">
        <v>136.07162475585901</v>
      </c>
      <c r="F397" s="75">
        <v>437.35000610351602</v>
      </c>
      <c r="G397" s="75">
        <v>38.045726776122997</v>
      </c>
      <c r="H397" s="75">
        <v>185.95335388183599</v>
      </c>
      <c r="I397" s="75">
        <v>191.60916137695301</v>
      </c>
      <c r="J397" s="75">
        <v>140.13467407226599</v>
      </c>
      <c r="K397" s="75">
        <v>141.89332580566401</v>
      </c>
      <c r="L397" s="75">
        <v>333.95303344726602</v>
      </c>
      <c r="M397" s="75">
        <v>1178.27001953125</v>
      </c>
      <c r="N397" s="75">
        <v>102.664543151855</v>
      </c>
      <c r="O397" s="75">
        <v>86.150001525878906</v>
      </c>
      <c r="P397" s="75">
        <v>7.53999996185303</v>
      </c>
      <c r="Q397" s="75">
        <v>62.259998321533203</v>
      </c>
      <c r="R397" s="75">
        <v>34.7332572937012</v>
      </c>
      <c r="S397" s="75">
        <v>333.154541015625</v>
      </c>
      <c r="T397" s="75">
        <v>75.855583190917997</v>
      </c>
      <c r="U397" s="75">
        <v>605.08001708984398</v>
      </c>
      <c r="V397" s="75">
        <v>238.5</v>
      </c>
      <c r="X397" cm="1">
        <f t="array" ref="X397">+SUMPRODUCT(C397:V397,TRANSPOSE('Final Portfolio'!$E$5:$E$24))</f>
        <v>227.1054466509149</v>
      </c>
    </row>
    <row r="398" spans="1:24">
      <c r="A398" s="75">
        <v>397</v>
      </c>
      <c r="B398" s="76">
        <v>44110</v>
      </c>
      <c r="C398" s="75">
        <v>110.86319732666</v>
      </c>
      <c r="D398" s="75">
        <v>199.631912231445</v>
      </c>
      <c r="E398" s="75">
        <v>137.00918579101599</v>
      </c>
      <c r="F398" s="75">
        <v>435.82998657226602</v>
      </c>
      <c r="G398" s="75">
        <v>37.892642974853501</v>
      </c>
      <c r="H398" s="75">
        <v>186.59466552734401</v>
      </c>
      <c r="I398" s="75">
        <v>191.49417114257801</v>
      </c>
      <c r="J398" s="75">
        <v>137.74542236328099</v>
      </c>
      <c r="K398" s="75">
        <v>137.99333190918</v>
      </c>
      <c r="L398" s="75">
        <v>332.01916503906199</v>
      </c>
      <c r="M398" s="75">
        <v>1138.53002929688</v>
      </c>
      <c r="N398" s="75">
        <v>101.41790771484401</v>
      </c>
      <c r="O398" s="75">
        <v>84.480003356933594</v>
      </c>
      <c r="P398" s="75">
        <v>7.0533328056335396</v>
      </c>
      <c r="Q398" s="75">
        <v>62.25</v>
      </c>
      <c r="R398" s="75">
        <v>33.664096832275398</v>
      </c>
      <c r="S398" s="75">
        <v>332.94091796875</v>
      </c>
      <c r="T398" s="75">
        <v>74.095710754394503</v>
      </c>
      <c r="U398" s="75">
        <v>581.64001464843795</v>
      </c>
      <c r="V398" s="75">
        <v>234.97000122070301</v>
      </c>
      <c r="X398" cm="1">
        <f t="array" ref="X398">+SUMPRODUCT(C398:V398,TRANSPOSE('Final Portfolio'!$E$5:$E$24))</f>
        <v>223.34295221582877</v>
      </c>
    </row>
    <row r="399" spans="1:24">
      <c r="A399" s="75">
        <v>398</v>
      </c>
      <c r="B399" s="76">
        <v>44111</v>
      </c>
      <c r="C399" s="75">
        <v>112.74422454834</v>
      </c>
      <c r="D399" s="75">
        <v>203.43241882324199</v>
      </c>
      <c r="E399" s="75">
        <v>139.27828979492199</v>
      </c>
      <c r="F399" s="75">
        <v>446.44000244140602</v>
      </c>
      <c r="G399" s="75">
        <v>37.874629974365199</v>
      </c>
      <c r="H399" s="75">
        <v>190.36387634277301</v>
      </c>
      <c r="I399" s="75">
        <v>194.43609619140599</v>
      </c>
      <c r="J399" s="75">
        <v>142.36148071289099</v>
      </c>
      <c r="K399" s="75">
        <v>141.76666259765599</v>
      </c>
      <c r="L399" s="75">
        <v>334.53680419921898</v>
      </c>
      <c r="M399" s="75">
        <v>1139.98999023438</v>
      </c>
      <c r="N399" s="75">
        <v>102.05080413818401</v>
      </c>
      <c r="O399" s="75">
        <v>86.690002441406193</v>
      </c>
      <c r="P399" s="75">
        <v>7.3400001525878897</v>
      </c>
      <c r="Q399" s="75">
        <v>64.620002746582003</v>
      </c>
      <c r="R399" s="75">
        <v>33.953056335449197</v>
      </c>
      <c r="S399" s="75">
        <v>337.27978515625</v>
      </c>
      <c r="T399" s="75">
        <v>75.113670349121094</v>
      </c>
      <c r="U399" s="75">
        <v>591.69000244140602</v>
      </c>
      <c r="V399" s="75">
        <v>240.33999633789099</v>
      </c>
      <c r="X399" cm="1">
        <f t="array" ref="X399">+SUMPRODUCT(C399:V399,TRANSPOSE('Final Portfolio'!$E$5:$E$24))</f>
        <v>226.36933053433162</v>
      </c>
    </row>
    <row r="400" spans="1:24">
      <c r="A400" s="75">
        <v>399</v>
      </c>
      <c r="B400" s="76">
        <v>44112</v>
      </c>
      <c r="C400" s="75">
        <v>112.63645172119099</v>
      </c>
      <c r="D400" s="75">
        <v>204.15954589843801</v>
      </c>
      <c r="E400" s="75">
        <v>138.029052734375</v>
      </c>
      <c r="F400" s="75">
        <v>439.19000244140602</v>
      </c>
      <c r="G400" s="75">
        <v>38.694084167480497</v>
      </c>
      <c r="H400" s="75">
        <v>194.48825073242199</v>
      </c>
      <c r="I400" s="75">
        <v>198.06799316406199</v>
      </c>
      <c r="J400" s="75">
        <v>146.70033264160199</v>
      </c>
      <c r="K400" s="75">
        <v>141.97332763671901</v>
      </c>
      <c r="L400" s="75">
        <v>340.54818725585898</v>
      </c>
      <c r="M400" s="75">
        <v>1150</v>
      </c>
      <c r="N400" s="75">
        <v>102.712478637695</v>
      </c>
      <c r="O400" s="75">
        <v>86.510002136230497</v>
      </c>
      <c r="P400" s="75">
        <v>6.8266668319702104</v>
      </c>
      <c r="Q400" s="75">
        <v>64.680000305175795</v>
      </c>
      <c r="R400" s="75">
        <v>34.723617553710902</v>
      </c>
      <c r="S400" s="75">
        <v>339.20300292968801</v>
      </c>
      <c r="T400" s="75">
        <v>75.346595764160199</v>
      </c>
      <c r="U400" s="75">
        <v>599.88000488281205</v>
      </c>
      <c r="V400" s="75">
        <v>245.25999450683599</v>
      </c>
      <c r="X400" cm="1">
        <f t="array" ref="X400">+SUMPRODUCT(C400:V400,TRANSPOSE('Final Portfolio'!$E$5:$E$24))</f>
        <v>227.9014007206589</v>
      </c>
    </row>
    <row r="401" spans="1:24">
      <c r="A401" s="75">
        <v>400</v>
      </c>
      <c r="B401" s="76">
        <v>44113</v>
      </c>
      <c r="C401" s="75">
        <v>114.59585571289099</v>
      </c>
      <c r="D401" s="75">
        <v>209.23007202148401</v>
      </c>
      <c r="E401" s="75">
        <v>137.27101135253901</v>
      </c>
      <c r="F401" s="75">
        <v>442.29998779296898</v>
      </c>
      <c r="G401" s="75">
        <v>38.856178283691399</v>
      </c>
      <c r="H401" s="75">
        <v>197.10302734375</v>
      </c>
      <c r="I401" s="75">
        <v>202.23655700683599</v>
      </c>
      <c r="J401" s="75">
        <v>149.93061828613301</v>
      </c>
      <c r="K401" s="75">
        <v>144.66667175293</v>
      </c>
      <c r="L401" s="75">
        <v>343.62228393554699</v>
      </c>
      <c r="M401" s="75">
        <v>1137.73999023438</v>
      </c>
      <c r="N401" s="75">
        <v>104.093376159668</v>
      </c>
      <c r="O401" s="75">
        <v>83.099998474121094</v>
      </c>
      <c r="P401" s="75">
        <v>7.3233327865600604</v>
      </c>
      <c r="Q401" s="75">
        <v>64.199996948242202</v>
      </c>
      <c r="R401" s="75">
        <v>34.511722564697301</v>
      </c>
      <c r="S401" s="75">
        <v>343.26312255859398</v>
      </c>
      <c r="T401" s="75">
        <v>75.657157897949205</v>
      </c>
      <c r="U401" s="75">
        <v>602.07000732421898</v>
      </c>
      <c r="V401" s="75">
        <v>251.21000671386699</v>
      </c>
      <c r="X401" cm="1">
        <f t="array" ref="X401">+SUMPRODUCT(C401:V401,TRANSPOSE('Final Portfolio'!$E$5:$E$24))</f>
        <v>228.54903993937728</v>
      </c>
    </row>
    <row r="402" spans="1:24">
      <c r="A402" s="75">
        <v>401</v>
      </c>
      <c r="B402" s="76">
        <v>44116</v>
      </c>
      <c r="C402" s="75">
        <v>121.875038146973</v>
      </c>
      <c r="D402" s="75">
        <v>214.64959716796901</v>
      </c>
      <c r="E402" s="75">
        <v>141.89154052734401</v>
      </c>
      <c r="F402" s="75">
        <v>444.51998901367199</v>
      </c>
      <c r="G402" s="75">
        <v>38.964237213134801</v>
      </c>
      <c r="H402" s="75">
        <v>198.08975219726599</v>
      </c>
      <c r="I402" s="75">
        <v>205.60011291503901</v>
      </c>
      <c r="J402" s="75">
        <v>147.64651489257801</v>
      </c>
      <c r="K402" s="75">
        <v>147.43333435058599</v>
      </c>
      <c r="L402" s="75">
        <v>348.84912109375</v>
      </c>
      <c r="M402" s="75">
        <v>1144.06005859375</v>
      </c>
      <c r="N402" s="75">
        <v>105.013961791992</v>
      </c>
      <c r="O402" s="75">
        <v>84.290000915527301</v>
      </c>
      <c r="P402" s="75">
        <v>7.14333295822144</v>
      </c>
      <c r="Q402" s="75">
        <v>65.300003051757798</v>
      </c>
      <c r="R402" s="75">
        <v>34.9355278015137</v>
      </c>
      <c r="S402" s="75">
        <v>349.785400390625</v>
      </c>
      <c r="T402" s="75">
        <v>76.1920166015625</v>
      </c>
      <c r="U402" s="75">
        <v>601.54998779296898</v>
      </c>
      <c r="V402" s="75">
        <v>253.33999633789099</v>
      </c>
      <c r="X402" cm="1">
        <f t="array" ref="X402">+SUMPRODUCT(C402:V402,TRANSPOSE('Final Portfolio'!$E$5:$E$24))</f>
        <v>230.6699654304916</v>
      </c>
    </row>
    <row r="403" spans="1:24">
      <c r="A403" s="75">
        <v>402</v>
      </c>
      <c r="B403" s="76">
        <v>44117</v>
      </c>
      <c r="C403" s="75">
        <v>118.642036437988</v>
      </c>
      <c r="D403" s="75">
        <v>216.06509399414099</v>
      </c>
      <c r="E403" s="75">
        <v>142.11341857910199</v>
      </c>
      <c r="F403" s="75">
        <v>440.17001342773398</v>
      </c>
      <c r="G403" s="75">
        <v>39.711631774902301</v>
      </c>
      <c r="H403" s="75">
        <v>197.94175720214801</v>
      </c>
      <c r="I403" s="75">
        <v>210.76528930664099</v>
      </c>
      <c r="J403" s="75">
        <v>143.43183898925801</v>
      </c>
      <c r="K403" s="75">
        <v>148.88333129882801</v>
      </c>
      <c r="L403" s="75">
        <v>347.99169921875</v>
      </c>
      <c r="M403" s="75">
        <v>1164.58996582031</v>
      </c>
      <c r="N403" s="75">
        <v>104.208442687988</v>
      </c>
      <c r="O403" s="75">
        <v>85.279998779296903</v>
      </c>
      <c r="P403" s="75">
        <v>7.6266670227050799</v>
      </c>
      <c r="Q403" s="75">
        <v>65.370002746582003</v>
      </c>
      <c r="R403" s="75">
        <v>34.9644165039062</v>
      </c>
      <c r="S403" s="75">
        <v>353.68759155273398</v>
      </c>
      <c r="T403" s="75">
        <v>75.769309997558594</v>
      </c>
      <c r="U403" s="75">
        <v>607.97998046875</v>
      </c>
      <c r="V403" s="75">
        <v>253.63000488281199</v>
      </c>
      <c r="X403" cm="1">
        <f t="array" ref="X403">+SUMPRODUCT(C403:V403,TRANSPOSE('Final Portfolio'!$E$5:$E$24))</f>
        <v>232.18797760211436</v>
      </c>
    </row>
    <row r="404" spans="1:24">
      <c r="A404" s="75">
        <v>403</v>
      </c>
      <c r="B404" s="76">
        <v>44118</v>
      </c>
      <c r="C404" s="75">
        <v>118.73021697998</v>
      </c>
      <c r="D404" s="75">
        <v>214.12608337402301</v>
      </c>
      <c r="E404" s="75">
        <v>140.58738708496099</v>
      </c>
      <c r="F404" s="75">
        <v>437.73001098632801</v>
      </c>
      <c r="G404" s="75">
        <v>39.495517730712898</v>
      </c>
      <c r="H404" s="75">
        <v>199.81645202636699</v>
      </c>
      <c r="I404" s="75">
        <v>206.98965454101599</v>
      </c>
      <c r="J404" s="75">
        <v>141.88363647460901</v>
      </c>
      <c r="K404" s="75">
        <v>153.76666259765599</v>
      </c>
      <c r="L404" s="75">
        <v>346.90615844726602</v>
      </c>
      <c r="M404" s="75">
        <v>1169.03002929688</v>
      </c>
      <c r="N404" s="75">
        <v>103.40292358398401</v>
      </c>
      <c r="O404" s="75">
        <v>84.209999084472699</v>
      </c>
      <c r="P404" s="75">
        <v>7.3066668510437003</v>
      </c>
      <c r="Q404" s="75">
        <v>65.190002441406193</v>
      </c>
      <c r="R404" s="75">
        <v>35.070377349853501</v>
      </c>
      <c r="S404" s="75">
        <v>351.51348876953102</v>
      </c>
      <c r="T404" s="75">
        <v>75.262145996093807</v>
      </c>
      <c r="U404" s="75">
        <v>600.82000732421898</v>
      </c>
      <c r="V404" s="75">
        <v>256.10000610351602</v>
      </c>
      <c r="X404" cm="1">
        <f t="array" ref="X404">+SUMPRODUCT(C404:V404,TRANSPOSE('Final Portfolio'!$E$5:$E$24))</f>
        <v>232.19788000045475</v>
      </c>
    </row>
    <row r="405" spans="1:24">
      <c r="A405" s="75">
        <v>404</v>
      </c>
      <c r="B405" s="76">
        <v>44119</v>
      </c>
      <c r="C405" s="75">
        <v>118.25994873046901</v>
      </c>
      <c r="D405" s="75">
        <v>212.96272277832</v>
      </c>
      <c r="E405" s="75">
        <v>139.338134765625</v>
      </c>
      <c r="F405" s="75">
        <v>437.010009765625</v>
      </c>
      <c r="G405" s="75">
        <v>39.774665832519503</v>
      </c>
      <c r="H405" s="75">
        <v>201.29650878906199</v>
      </c>
      <c r="I405" s="75">
        <v>204.20100402832</v>
      </c>
      <c r="J405" s="75">
        <v>140.27801513671901</v>
      </c>
      <c r="K405" s="75">
        <v>149.62666320800801</v>
      </c>
      <c r="L405" s="75">
        <v>346.56863403320301</v>
      </c>
      <c r="M405" s="75">
        <v>1193.26000976562</v>
      </c>
      <c r="N405" s="75">
        <v>103.719375610352</v>
      </c>
      <c r="O405" s="75">
        <v>83.129997253417997</v>
      </c>
      <c r="P405" s="75">
        <v>7.1199998855590803</v>
      </c>
      <c r="Q405" s="75">
        <v>65.860000610351605</v>
      </c>
      <c r="R405" s="75">
        <v>35.7253608703613</v>
      </c>
      <c r="S405" s="75">
        <v>349.87832641601602</v>
      </c>
      <c r="T405" s="75">
        <v>74.527633666992202</v>
      </c>
      <c r="U405" s="75">
        <v>585.17999267578102</v>
      </c>
      <c r="V405" s="75">
        <v>262.10000610351602</v>
      </c>
      <c r="X405" cm="1">
        <f t="array" ref="X405">+SUMPRODUCT(C405:V405,TRANSPOSE('Final Portfolio'!$E$5:$E$24))</f>
        <v>233.1680359799841</v>
      </c>
    </row>
    <row r="406" spans="1:24">
      <c r="A406" s="75">
        <v>405</v>
      </c>
      <c r="B406" s="76">
        <v>44120</v>
      </c>
      <c r="C406" s="75">
        <v>116.60423278808599</v>
      </c>
      <c r="D406" s="75">
        <v>212.96272277832</v>
      </c>
      <c r="E406" s="75">
        <v>137.75727844238301</v>
      </c>
      <c r="F406" s="75">
        <v>437.39999389648398</v>
      </c>
      <c r="G406" s="75">
        <v>40.2249145507812</v>
      </c>
      <c r="H406" s="75">
        <v>197.91209411621099</v>
      </c>
      <c r="I406" s="75">
        <v>199.70668029785199</v>
      </c>
      <c r="J406" s="75">
        <v>139.64724731445301</v>
      </c>
      <c r="K406" s="75">
        <v>146.55667114257801</v>
      </c>
      <c r="L406" s="75">
        <v>345.40100097656199</v>
      </c>
      <c r="M406" s="75">
        <v>1193.38000488281</v>
      </c>
      <c r="N406" s="75">
        <v>104.304336547852</v>
      </c>
      <c r="O406" s="75">
        <v>83.169998168945298</v>
      </c>
      <c r="P406" s="75">
        <v>6.97666692733765</v>
      </c>
      <c r="Q406" s="75">
        <v>66.209999084472699</v>
      </c>
      <c r="R406" s="75">
        <v>35.5808715820312</v>
      </c>
      <c r="S406" s="75">
        <v>354.48660278320301</v>
      </c>
      <c r="T406" s="75">
        <v>75.437034606933594</v>
      </c>
      <c r="U406" s="75">
        <v>599.739990234375</v>
      </c>
      <c r="V406" s="75">
        <v>262.32000732421898</v>
      </c>
      <c r="X406" cm="1">
        <f t="array" ref="X406">+SUMPRODUCT(C406:V406,TRANSPOSE('Final Portfolio'!$E$5:$E$24))</f>
        <v>233.01779450478534</v>
      </c>
    </row>
    <row r="407" spans="1:24">
      <c r="A407" s="75">
        <v>406</v>
      </c>
      <c r="B407" s="76">
        <v>44123</v>
      </c>
      <c r="C407" s="75">
        <v>113.62596130371099</v>
      </c>
      <c r="D407" s="75">
        <v>207.688552856445</v>
      </c>
      <c r="E407" s="75">
        <v>134.62786865234401</v>
      </c>
      <c r="F407" s="75">
        <v>432.42999267578102</v>
      </c>
      <c r="G407" s="75">
        <v>39.981777191162102</v>
      </c>
      <c r="H407" s="75">
        <v>194.28108215332</v>
      </c>
      <c r="I407" s="75">
        <v>198.18299865722699</v>
      </c>
      <c r="J407" s="75">
        <v>136.47434997558599</v>
      </c>
      <c r="K407" s="75">
        <v>143.61000061035199</v>
      </c>
      <c r="L407" s="75">
        <v>342.77392578125</v>
      </c>
      <c r="M407" s="75">
        <v>1176.42004394531</v>
      </c>
      <c r="N407" s="75">
        <v>102.664543151855</v>
      </c>
      <c r="O407" s="75">
        <v>82</v>
      </c>
      <c r="P407" s="75">
        <v>7.0599999427795401</v>
      </c>
      <c r="Q407" s="75">
        <v>65.730003356933594</v>
      </c>
      <c r="R407" s="75">
        <v>35.446029663085902</v>
      </c>
      <c r="S407" s="75">
        <v>348.93063354492199</v>
      </c>
      <c r="T407" s="75">
        <v>73.723152160644503</v>
      </c>
      <c r="U407" s="75">
        <v>583.14001464843795</v>
      </c>
      <c r="V407" s="75">
        <v>253</v>
      </c>
      <c r="X407" cm="1">
        <f t="array" ref="X407">+SUMPRODUCT(C407:V407,TRANSPOSE('Final Portfolio'!$E$5:$E$24))</f>
        <v>229.29345057350605</v>
      </c>
    </row>
    <row r="408" spans="1:24">
      <c r="A408" s="75">
        <v>407</v>
      </c>
      <c r="B408" s="76">
        <v>44124</v>
      </c>
      <c r="C408" s="75">
        <v>115.124923706055</v>
      </c>
      <c r="D408" s="75">
        <v>208.10542297363301</v>
      </c>
      <c r="E408" s="75">
        <v>136.10154724121099</v>
      </c>
      <c r="F408" s="75">
        <v>434.80999755859398</v>
      </c>
      <c r="G408" s="75">
        <v>39.999790191650398</v>
      </c>
      <c r="H408" s="75">
        <v>196.47155761718801</v>
      </c>
      <c r="I408" s="75">
        <v>197.13847351074199</v>
      </c>
      <c r="J408" s="75">
        <v>137.22933959960901</v>
      </c>
      <c r="K408" s="75">
        <v>140.64666748046901</v>
      </c>
      <c r="L408" s="75">
        <v>343.88677978515602</v>
      </c>
      <c r="M408" s="75">
        <v>1178.61999511719</v>
      </c>
      <c r="N408" s="75">
        <v>103.105659484863</v>
      </c>
      <c r="O408" s="75">
        <v>81.559997558593807</v>
      </c>
      <c r="P408" s="75">
        <v>7.10333299636841</v>
      </c>
      <c r="Q408" s="75">
        <v>65.559997558593807</v>
      </c>
      <c r="R408" s="75">
        <v>36.091365814208999</v>
      </c>
      <c r="S408" s="75">
        <v>351.48562622070301</v>
      </c>
      <c r="T408" s="75">
        <v>73.670684814453097</v>
      </c>
      <c r="U408" s="75">
        <v>576.63000488281205</v>
      </c>
      <c r="V408" s="75">
        <v>249.52000427246099</v>
      </c>
      <c r="X408" cm="1">
        <f t="array" ref="X408">+SUMPRODUCT(C408:V408,TRANSPOSE('Final Portfolio'!$E$5:$E$24))</f>
        <v>229.96043704257795</v>
      </c>
    </row>
    <row r="409" spans="1:24">
      <c r="A409" s="75">
        <v>408</v>
      </c>
      <c r="B409" s="76">
        <v>44125</v>
      </c>
      <c r="C409" s="75">
        <v>114.497886657715</v>
      </c>
      <c r="D409" s="75">
        <v>208.25088500976599</v>
      </c>
      <c r="E409" s="75">
        <v>134.89717102050801</v>
      </c>
      <c r="F409" s="75">
        <v>431.76998901367199</v>
      </c>
      <c r="G409" s="75">
        <v>39.468498229980497</v>
      </c>
      <c r="H409" s="75">
        <v>193.66931152343801</v>
      </c>
      <c r="I409" s="75">
        <v>197.694259643555</v>
      </c>
      <c r="J409" s="75">
        <v>135.05033874511699</v>
      </c>
      <c r="K409" s="75">
        <v>140.88000488281199</v>
      </c>
      <c r="L409" s="75">
        <v>339.38052368164102</v>
      </c>
      <c r="M409" s="75">
        <v>1178.11999511719</v>
      </c>
      <c r="N409" s="75">
        <v>103.201545715332</v>
      </c>
      <c r="O409" s="75">
        <v>79.199996948242202</v>
      </c>
      <c r="P409" s="75">
        <v>7.0933327674865696</v>
      </c>
      <c r="Q409" s="75">
        <v>65.980003356933594</v>
      </c>
      <c r="R409" s="75">
        <v>35.783153533935497</v>
      </c>
      <c r="S409" s="75">
        <v>351.03042602539102</v>
      </c>
      <c r="T409" s="75">
        <v>72.481460571289105</v>
      </c>
      <c r="U409" s="75">
        <v>572.40002441406205</v>
      </c>
      <c r="V409" s="75">
        <v>247.63999938964801</v>
      </c>
      <c r="X409" cm="1">
        <f t="array" ref="X409">+SUMPRODUCT(C409:V409,TRANSPOSE('Final Portfolio'!$E$5:$E$24))</f>
        <v>228.9620771430744</v>
      </c>
    </row>
    <row r="410" spans="1:24">
      <c r="A410" s="75">
        <v>409</v>
      </c>
      <c r="B410" s="76">
        <v>44126</v>
      </c>
      <c r="C410" s="75">
        <v>113.40062713623</v>
      </c>
      <c r="D410" s="75">
        <v>208.33810424804699</v>
      </c>
      <c r="E410" s="75">
        <v>133.26394653320301</v>
      </c>
      <c r="F410" s="75">
        <v>433.05999755859398</v>
      </c>
      <c r="G410" s="75">
        <v>39.963771820068402</v>
      </c>
      <c r="H410" s="75">
        <v>193.55091857910199</v>
      </c>
      <c r="I410" s="75">
        <v>194.829025268555</v>
      </c>
      <c r="J410" s="75">
        <v>135.37530517578099</v>
      </c>
      <c r="K410" s="75">
        <v>141.92999267578099</v>
      </c>
      <c r="L410" s="75">
        <v>340.58468627929699</v>
      </c>
      <c r="M410" s="75">
        <v>1175.55004882812</v>
      </c>
      <c r="N410" s="75">
        <v>103.33579254150401</v>
      </c>
      <c r="O410" s="75">
        <v>79.419998168945298</v>
      </c>
      <c r="P410" s="75">
        <v>7.6633329391479501</v>
      </c>
      <c r="Q410" s="75">
        <v>66.940002441406193</v>
      </c>
      <c r="R410" s="75">
        <v>35.879467010497997</v>
      </c>
      <c r="S410" s="75">
        <v>349.10711669921898</v>
      </c>
      <c r="T410" s="75">
        <v>73.723152160644503</v>
      </c>
      <c r="U410" s="75">
        <v>575.72998046875</v>
      </c>
      <c r="V410" s="75">
        <v>247.72000122070301</v>
      </c>
      <c r="X410" cm="1">
        <f t="array" ref="X410">+SUMPRODUCT(C410:V410,TRANSPOSE('Final Portfolio'!$E$5:$E$24))</f>
        <v>228.82235829720307</v>
      </c>
    </row>
    <row r="411" spans="1:24">
      <c r="A411" s="75">
        <v>410</v>
      </c>
      <c r="B411" s="76">
        <v>44127</v>
      </c>
      <c r="C411" s="75">
        <v>112.705032348633</v>
      </c>
      <c r="D411" s="75">
        <v>209.63725280761699</v>
      </c>
      <c r="E411" s="75">
        <v>135.55046081543</v>
      </c>
      <c r="F411" s="75">
        <v>435.60000610351602</v>
      </c>
      <c r="G411" s="75">
        <v>40.368991851806598</v>
      </c>
      <c r="H411" s="75">
        <v>197.95159912109401</v>
      </c>
      <c r="I411" s="75">
        <v>194.69485473632801</v>
      </c>
      <c r="J411" s="75">
        <v>136.07293701171901</v>
      </c>
      <c r="K411" s="75">
        <v>140.21000671386699</v>
      </c>
      <c r="L411" s="75">
        <v>339.99172973632801</v>
      </c>
      <c r="M411" s="75">
        <v>1183.16003417969</v>
      </c>
      <c r="N411" s="75">
        <v>103.489219665527</v>
      </c>
      <c r="O411" s="75">
        <v>81.959999084472699</v>
      </c>
      <c r="P411" s="75">
        <v>7.3433327674865696</v>
      </c>
      <c r="Q411" s="75">
        <v>67.419998168945298</v>
      </c>
      <c r="R411" s="75">
        <v>36.023952484130902</v>
      </c>
      <c r="S411" s="75">
        <v>348.03869628906199</v>
      </c>
      <c r="T411" s="75">
        <v>73.749374389648395</v>
      </c>
      <c r="U411" s="75">
        <v>579.80999755859398</v>
      </c>
      <c r="V411" s="75">
        <v>255.21000671386699</v>
      </c>
      <c r="X411" cm="1">
        <f t="array" ref="X411">+SUMPRODUCT(C411:V411,TRANSPOSE('Final Portfolio'!$E$5:$E$24))</f>
        <v>230.19193238776447</v>
      </c>
    </row>
    <row r="412" spans="1:24">
      <c r="A412" s="75">
        <v>411</v>
      </c>
      <c r="B412" s="76">
        <v>44130</v>
      </c>
      <c r="C412" s="75">
        <v>112.714851379395</v>
      </c>
      <c r="D412" s="75">
        <v>203.67477416992199</v>
      </c>
      <c r="E412" s="75">
        <v>131.07211303710901</v>
      </c>
      <c r="F412" s="75">
        <v>415.58999633789102</v>
      </c>
      <c r="G412" s="75">
        <v>39.072288513183601</v>
      </c>
      <c r="H412" s="75">
        <v>195.77099609375</v>
      </c>
      <c r="I412" s="75">
        <v>190.64132690429699</v>
      </c>
      <c r="J412" s="75">
        <v>135.42304992675801</v>
      </c>
      <c r="K412" s="75">
        <v>140.093338012695</v>
      </c>
      <c r="L412" s="75">
        <v>331.16171264648398</v>
      </c>
      <c r="M412" s="75">
        <v>1152</v>
      </c>
      <c r="N412" s="75">
        <v>101.801483154297</v>
      </c>
      <c r="O412" s="75">
        <v>82.230003356933594</v>
      </c>
      <c r="P412" s="75">
        <v>6.9066672325134304</v>
      </c>
      <c r="Q412" s="75">
        <v>66.389999389648395</v>
      </c>
      <c r="R412" s="75">
        <v>35.157054901122997</v>
      </c>
      <c r="S412" s="75">
        <v>344.424560546875</v>
      </c>
      <c r="T412" s="75">
        <v>73.382110595703097</v>
      </c>
      <c r="U412" s="75">
        <v>585.739990234375</v>
      </c>
      <c r="V412" s="75">
        <v>261.79998779296898</v>
      </c>
      <c r="X412" cm="1">
        <f t="array" ref="X412">+SUMPRODUCT(C412:V412,TRANSPOSE('Final Portfolio'!$E$5:$E$24))</f>
        <v>225.47015918498204</v>
      </c>
    </row>
    <row r="413" spans="1:24">
      <c r="A413" s="75">
        <v>412</v>
      </c>
      <c r="B413" s="76">
        <v>44131</v>
      </c>
      <c r="C413" s="75">
        <v>114.233367919922</v>
      </c>
      <c r="D413" s="75">
        <v>206.74813842773401</v>
      </c>
      <c r="E413" s="75">
        <v>133.62049865722699</v>
      </c>
      <c r="F413" s="75">
        <v>405.83999633789102</v>
      </c>
      <c r="G413" s="75">
        <v>38.676067352294901</v>
      </c>
      <c r="H413" s="75">
        <v>187.06831359863301</v>
      </c>
      <c r="I413" s="75">
        <v>190.30587768554699</v>
      </c>
      <c r="J413" s="75">
        <v>126.057182312012</v>
      </c>
      <c r="K413" s="75">
        <v>141.55999755859401</v>
      </c>
      <c r="L413" s="75">
        <v>328.02374267578102</v>
      </c>
      <c r="M413" s="75">
        <v>1133.58996582031</v>
      </c>
      <c r="N413" s="75">
        <v>101.235702514648</v>
      </c>
      <c r="O413" s="75">
        <v>78.879997253417997</v>
      </c>
      <c r="P413" s="75">
        <v>7.2699999809265101</v>
      </c>
      <c r="Q413" s="75">
        <v>64.139999389648395</v>
      </c>
      <c r="R413" s="75">
        <v>34.492446899414098</v>
      </c>
      <c r="S413" s="75">
        <v>346.29202270507801</v>
      </c>
      <c r="T413" s="75">
        <v>72.324066162109403</v>
      </c>
      <c r="U413" s="75">
        <v>582.52001953125</v>
      </c>
      <c r="V413" s="75">
        <v>262.02999877929699</v>
      </c>
      <c r="X413" cm="1">
        <f t="array" ref="X413">+SUMPRODUCT(C413:V413,TRANSPOSE('Final Portfolio'!$E$5:$E$24))</f>
        <v>222.10118025264762</v>
      </c>
    </row>
    <row r="414" spans="1:24">
      <c r="A414" s="75">
        <v>413</v>
      </c>
      <c r="B414" s="76">
        <v>44132</v>
      </c>
      <c r="C414" s="75">
        <v>108.94297027587901</v>
      </c>
      <c r="D414" s="75">
        <v>196.50036621093801</v>
      </c>
      <c r="E414" s="75">
        <v>125.942924499512</v>
      </c>
      <c r="F414" s="75">
        <v>390.14999389648398</v>
      </c>
      <c r="G414" s="75">
        <v>37.874629974365199</v>
      </c>
      <c r="H414" s="75">
        <v>184.17727661132801</v>
      </c>
      <c r="I414" s="75">
        <v>182.60127258300801</v>
      </c>
      <c r="J414" s="75">
        <v>125.493293762207</v>
      </c>
      <c r="K414" s="75">
        <v>135.33999633789099</v>
      </c>
      <c r="L414" s="75">
        <v>316.72171020507801</v>
      </c>
      <c r="M414" s="75">
        <v>1128.84997558594</v>
      </c>
      <c r="N414" s="75">
        <v>100.02744293212901</v>
      </c>
      <c r="O414" s="75">
        <v>76.400001525878906</v>
      </c>
      <c r="P414" s="75">
        <v>7.1366667747497603</v>
      </c>
      <c r="Q414" s="75">
        <v>61.159999847412102</v>
      </c>
      <c r="R414" s="75">
        <v>33.490718841552699</v>
      </c>
      <c r="S414" s="75">
        <v>339.08221435546898</v>
      </c>
      <c r="T414" s="75">
        <v>70.382827758789105</v>
      </c>
      <c r="U414" s="75">
        <v>567.03997802734398</v>
      </c>
      <c r="V414" s="75">
        <v>250.21000671386699</v>
      </c>
      <c r="X414" cm="1">
        <f t="array" ref="X414">+SUMPRODUCT(C414:V414,TRANSPOSE('Final Portfolio'!$E$5:$E$24))</f>
        <v>217.54656195954777</v>
      </c>
    </row>
    <row r="415" spans="1:24">
      <c r="A415" s="75">
        <v>414</v>
      </c>
      <c r="B415" s="76">
        <v>44133</v>
      </c>
      <c r="C415" s="75">
        <v>112.979354858398</v>
      </c>
      <c r="D415" s="75">
        <v>198.47821044921901</v>
      </c>
      <c r="E415" s="75">
        <v>129.90264892578099</v>
      </c>
      <c r="F415" s="75">
        <v>393.42999267578102</v>
      </c>
      <c r="G415" s="75">
        <v>37.955677032470703</v>
      </c>
      <c r="H415" s="75">
        <v>187.81817626953099</v>
      </c>
      <c r="I415" s="75">
        <v>193.52571105957</v>
      </c>
      <c r="J415" s="75">
        <v>126.67839050293</v>
      </c>
      <c r="K415" s="75">
        <v>136.94332885742199</v>
      </c>
      <c r="L415" s="75">
        <v>323.83682250976602</v>
      </c>
      <c r="M415" s="75">
        <v>1129.76000976562</v>
      </c>
      <c r="N415" s="75">
        <v>98.771224975585895</v>
      </c>
      <c r="O415" s="75">
        <v>78.019996643066406</v>
      </c>
      <c r="P415" s="75">
        <v>7.4333329200744602</v>
      </c>
      <c r="Q415" s="75">
        <v>58.330001831054702</v>
      </c>
      <c r="R415" s="75">
        <v>33.509975433349602</v>
      </c>
      <c r="S415" s="75">
        <v>339.64071655273398</v>
      </c>
      <c r="T415" s="75">
        <v>70.540229797363295</v>
      </c>
      <c r="U415" s="75">
        <v>555.78997802734398</v>
      </c>
      <c r="V415" s="75">
        <v>257.76998901367199</v>
      </c>
      <c r="X415" cm="1">
        <f t="array" ref="X415">+SUMPRODUCT(C415:V415,TRANSPOSE('Final Portfolio'!$E$5:$E$24))</f>
        <v>218.8060104396744</v>
      </c>
    </row>
    <row r="416" spans="1:24">
      <c r="A416" s="75">
        <v>415</v>
      </c>
      <c r="B416" s="76">
        <v>44134</v>
      </c>
      <c r="C416" s="75">
        <v>106.65047454834</v>
      </c>
      <c r="D416" s="75">
        <v>196.296798706055</v>
      </c>
      <c r="E416" s="75">
        <v>125.015335083008</v>
      </c>
      <c r="F416" s="75">
        <v>391.45001220703102</v>
      </c>
      <c r="G416" s="75">
        <v>38.090755462646499</v>
      </c>
      <c r="H416" s="75">
        <v>187.83792114257801</v>
      </c>
      <c r="I416" s="75">
        <v>188.95471191406199</v>
      </c>
      <c r="J416" s="75">
        <v>124.68099975585901</v>
      </c>
      <c r="K416" s="75">
        <v>129.34666442871099</v>
      </c>
      <c r="L416" s="75">
        <v>318.92926025390602</v>
      </c>
      <c r="M416" s="75">
        <v>1128.97998046875</v>
      </c>
      <c r="N416" s="75">
        <v>99.452087402343807</v>
      </c>
      <c r="O416" s="75">
        <v>75.290000915527301</v>
      </c>
      <c r="P416" s="75">
        <v>6.7033329010009801</v>
      </c>
      <c r="Q416" s="75">
        <v>59.099998474121101</v>
      </c>
      <c r="R416" s="75">
        <v>32.893524169921903</v>
      </c>
      <c r="S416" s="75">
        <v>332.90121459960898</v>
      </c>
      <c r="T416" s="75">
        <v>74.4139404296875</v>
      </c>
      <c r="U416" s="75">
        <v>543.55999755859398</v>
      </c>
      <c r="V416" s="75">
        <v>253.36999511718801</v>
      </c>
      <c r="X416" cm="1">
        <f t="array" ref="X416">+SUMPRODUCT(C416:V416,TRANSPOSE('Final Portfolio'!$E$5:$E$24))</f>
        <v>216.38757171227417</v>
      </c>
    </row>
    <row r="417" spans="1:24">
      <c r="A417" s="75">
        <v>416</v>
      </c>
      <c r="B417" s="76">
        <v>44137</v>
      </c>
      <c r="C417" s="75">
        <v>106.562301635742</v>
      </c>
      <c r="D417" s="75">
        <v>196.161056518555</v>
      </c>
      <c r="E417" s="75">
        <v>125.481643676758</v>
      </c>
      <c r="F417" s="75">
        <v>390.85000610351602</v>
      </c>
      <c r="G417" s="75">
        <v>37.910648345947301</v>
      </c>
      <c r="H417" s="75">
        <v>191.17298889160199</v>
      </c>
      <c r="I417" s="75">
        <v>193.79406738281199</v>
      </c>
      <c r="J417" s="75">
        <v>125.799118041992</v>
      </c>
      <c r="K417" s="75">
        <v>133.50332641601599</v>
      </c>
      <c r="L417" s="75">
        <v>320.406982421875</v>
      </c>
      <c r="M417" s="75">
        <v>1141.15002441406</v>
      </c>
      <c r="N417" s="75">
        <v>102.156295776367</v>
      </c>
      <c r="O417" s="75">
        <v>74.699996948242202</v>
      </c>
      <c r="P417" s="75">
        <v>6.8033328056335396</v>
      </c>
      <c r="Q417" s="75">
        <v>62.380001068115199</v>
      </c>
      <c r="R417" s="75">
        <v>33.760410308837898</v>
      </c>
      <c r="S417" s="75">
        <v>339.20324707031199</v>
      </c>
      <c r="T417" s="75">
        <v>77.168395996093807</v>
      </c>
      <c r="U417" s="75">
        <v>548.58001708984398</v>
      </c>
      <c r="V417" s="75">
        <v>254.89999389648401</v>
      </c>
      <c r="X417" cm="1">
        <f t="array" ref="X417">+SUMPRODUCT(C417:V417,TRANSPOSE('Final Portfolio'!$E$5:$E$24))</f>
        <v>219.15463192233733</v>
      </c>
    </row>
    <row r="418" spans="1:24">
      <c r="A418" s="75">
        <v>417</v>
      </c>
      <c r="B418" s="76">
        <v>44138</v>
      </c>
      <c r="C418" s="75">
        <v>108.19839477539099</v>
      </c>
      <c r="D418" s="75">
        <v>200.13606262207</v>
      </c>
      <c r="E418" s="75">
        <v>129.85778808593801</v>
      </c>
      <c r="F418" s="75">
        <v>402.70999145507801</v>
      </c>
      <c r="G418" s="75">
        <v>37.469409942627003</v>
      </c>
      <c r="H418" s="75">
        <v>195.50457763671901</v>
      </c>
      <c r="I418" s="75">
        <v>202.08323669433599</v>
      </c>
      <c r="J418" s="75">
        <v>125.177925109863</v>
      </c>
      <c r="K418" s="75">
        <v>141.30000305175801</v>
      </c>
      <c r="L418" s="75">
        <v>322.69659423828102</v>
      </c>
      <c r="M418" s="75">
        <v>1164.65002441406</v>
      </c>
      <c r="N418" s="75">
        <v>103.556343078613</v>
      </c>
      <c r="O418" s="75">
        <v>76.580001831054702</v>
      </c>
      <c r="P418" s="75">
        <v>7.3633332252502397</v>
      </c>
      <c r="Q418" s="75">
        <v>64.639999389648395</v>
      </c>
      <c r="R418" s="75">
        <v>33.606296539306598</v>
      </c>
      <c r="S418" s="75">
        <v>346.25</v>
      </c>
      <c r="T418" s="75">
        <v>76.914810180664105</v>
      </c>
      <c r="U418" s="75">
        <v>557.19000244140602</v>
      </c>
      <c r="V418" s="75">
        <v>251.58999633789099</v>
      </c>
      <c r="X418" cm="1">
        <f t="array" ref="X418">+SUMPRODUCT(C418:V418,TRANSPOSE('Final Portfolio'!$E$5:$E$24))</f>
        <v>224.02841845361482</v>
      </c>
    </row>
    <row r="419" spans="1:24">
      <c r="A419" s="75">
        <v>418</v>
      </c>
      <c r="B419" s="76">
        <v>44139</v>
      </c>
      <c r="C419" s="75">
        <v>112.61685180664099</v>
      </c>
      <c r="D419" s="75">
        <v>209.79237365722699</v>
      </c>
      <c r="E419" s="75">
        <v>137.58522033691401</v>
      </c>
      <c r="F419" s="75">
        <v>441.64999389648398</v>
      </c>
      <c r="G419" s="75">
        <v>39.081295013427699</v>
      </c>
      <c r="H419" s="75">
        <v>197.73451232910199</v>
      </c>
      <c r="I419" s="75">
        <v>211.33067321777301</v>
      </c>
      <c r="J419" s="75">
        <v>142.00782775878901</v>
      </c>
      <c r="K419" s="75">
        <v>140.32666015625</v>
      </c>
      <c r="L419" s="75">
        <v>332.61209106445301</v>
      </c>
      <c r="M419" s="75">
        <v>1154.02001953125</v>
      </c>
      <c r="N419" s="75">
        <v>107.161987304688</v>
      </c>
      <c r="O419" s="75">
        <v>81.349998474121094</v>
      </c>
      <c r="P419" s="75">
        <v>7.8299999237060502</v>
      </c>
      <c r="Q419" s="75">
        <v>63.990001678466797</v>
      </c>
      <c r="R419" s="75">
        <v>35.783153533935497</v>
      </c>
      <c r="S419" s="75">
        <v>350.16900634765602</v>
      </c>
      <c r="T419" s="75">
        <v>82.633590698242202</v>
      </c>
      <c r="U419" s="75">
        <v>587.14001464843795</v>
      </c>
      <c r="V419" s="75">
        <v>261.05999755859398</v>
      </c>
      <c r="X419" cm="1">
        <f t="array" ref="X419">+SUMPRODUCT(C419:V419,TRANSPOSE('Final Portfolio'!$E$5:$E$24))</f>
        <v>229.38283165300095</v>
      </c>
    </row>
    <row r="420" spans="1:24">
      <c r="A420" s="75">
        <v>419</v>
      </c>
      <c r="B420" s="76">
        <v>44140</v>
      </c>
      <c r="C420" s="75">
        <v>116.614051818848</v>
      </c>
      <c r="D420" s="75">
        <v>216.48202514648401</v>
      </c>
      <c r="E420" s="75">
        <v>141.23323059082</v>
      </c>
      <c r="F420" s="75">
        <v>444.60000610351602</v>
      </c>
      <c r="G420" s="75">
        <v>40.089839935302699</v>
      </c>
      <c r="H420" s="75">
        <v>203.42776489257801</v>
      </c>
      <c r="I420" s="75">
        <v>218.58489990234401</v>
      </c>
      <c r="J420" s="75">
        <v>139.07382202148401</v>
      </c>
      <c r="K420" s="75">
        <v>146.02999877929699</v>
      </c>
      <c r="L420" s="75">
        <v>347.42608642578102</v>
      </c>
      <c r="M420" s="75">
        <v>1149.51000976562</v>
      </c>
      <c r="N420" s="75">
        <v>105.26326751709</v>
      </c>
      <c r="O420" s="75">
        <v>83</v>
      </c>
      <c r="P420" s="75">
        <v>7.9533329010009801</v>
      </c>
      <c r="Q420" s="75">
        <v>67.879997253417997</v>
      </c>
      <c r="R420" s="75">
        <v>36.784885406494098</v>
      </c>
      <c r="S420" s="75">
        <v>358.602783203125</v>
      </c>
      <c r="T420" s="75">
        <v>81.925308227539105</v>
      </c>
      <c r="U420" s="75">
        <v>588.80999755859398</v>
      </c>
      <c r="V420" s="75">
        <v>278.57000732421898</v>
      </c>
      <c r="X420" cm="1">
        <f t="array" ref="X420">+SUMPRODUCT(C420:V420,TRANSPOSE('Final Portfolio'!$E$5:$E$24))</f>
        <v>232.16542626900645</v>
      </c>
    </row>
    <row r="421" spans="1:24">
      <c r="A421" s="75">
        <v>420</v>
      </c>
      <c r="B421" s="76">
        <v>44141</v>
      </c>
      <c r="C421" s="75">
        <v>116.481582641602</v>
      </c>
      <c r="D421" s="75">
        <v>216.89888000488301</v>
      </c>
      <c r="E421" s="75">
        <v>145.24278259277301</v>
      </c>
      <c r="F421" s="75">
        <v>443.85000610351602</v>
      </c>
      <c r="G421" s="75">
        <v>40.242912292480497</v>
      </c>
      <c r="H421" s="75">
        <v>204.26647949218801</v>
      </c>
      <c r="I421" s="75">
        <v>222.015548706055</v>
      </c>
      <c r="J421" s="75">
        <v>136.41700744628901</v>
      </c>
      <c r="K421" s="75">
        <v>143.31666564941401</v>
      </c>
      <c r="L421" s="75">
        <v>347.197998046875</v>
      </c>
      <c r="M421" s="75">
        <v>1158.53002929688</v>
      </c>
      <c r="N421" s="75">
        <v>105.97289276123</v>
      </c>
      <c r="O421" s="75">
        <v>85.879997253417997</v>
      </c>
      <c r="P421" s="75">
        <v>7.9066672325134304</v>
      </c>
      <c r="Q421" s="75">
        <v>67.930000305175795</v>
      </c>
      <c r="R421" s="75">
        <v>36.823406219482401</v>
      </c>
      <c r="S421" s="75">
        <v>359.00302124023398</v>
      </c>
      <c r="T421" s="75">
        <v>81.190780639648395</v>
      </c>
      <c r="U421" s="75">
        <v>578.030029296875</v>
      </c>
      <c r="V421" s="75">
        <v>270.29000854492199</v>
      </c>
      <c r="X421" cm="1">
        <f t="array" ref="X421">+SUMPRODUCT(C421:V421,TRANSPOSE('Final Portfolio'!$E$5:$E$24))</f>
        <v>232.69967746402747</v>
      </c>
    </row>
    <row r="422" spans="1:24">
      <c r="A422" s="75">
        <v>421</v>
      </c>
      <c r="B422" s="76">
        <v>44144</v>
      </c>
      <c r="C422" s="75">
        <v>114.15566253662099</v>
      </c>
      <c r="D422" s="75">
        <v>211.73139953613301</v>
      </c>
      <c r="E422" s="75">
        <v>135.95443725585901</v>
      </c>
      <c r="F422" s="75">
        <v>430.5</v>
      </c>
      <c r="G422" s="75">
        <v>39.891738891601598</v>
      </c>
      <c r="H422" s="75">
        <v>196.63931274414099</v>
      </c>
      <c r="I422" s="75">
        <v>222.62887573242199</v>
      </c>
      <c r="J422" s="75">
        <v>136.02519226074199</v>
      </c>
      <c r="K422" s="75">
        <v>140.419998168945</v>
      </c>
      <c r="L422" s="75">
        <v>342.56405639648398</v>
      </c>
      <c r="M422" s="75">
        <v>1151.39001464844</v>
      </c>
      <c r="N422" s="75">
        <v>105.464653015137</v>
      </c>
      <c r="O422" s="75">
        <v>83.120002746582003</v>
      </c>
      <c r="P422" s="75">
        <v>8.0366668701171893</v>
      </c>
      <c r="Q422" s="75">
        <v>68.819999694824205</v>
      </c>
      <c r="R422" s="75">
        <v>36.611499786377003</v>
      </c>
      <c r="S422" s="75">
        <v>339.77114868164102</v>
      </c>
      <c r="T422" s="75">
        <v>83.175735473632798</v>
      </c>
      <c r="U422" s="75">
        <v>567.54998779296898</v>
      </c>
      <c r="V422" s="75">
        <v>254.75999450683599</v>
      </c>
      <c r="X422" cm="1">
        <f t="array" ref="X422">+SUMPRODUCT(C422:V422,TRANSPOSE('Final Portfolio'!$E$5:$E$24))</f>
        <v>227.28849400229879</v>
      </c>
    </row>
    <row r="423" spans="1:24">
      <c r="A423" s="75">
        <v>422</v>
      </c>
      <c r="B423" s="76">
        <v>44145</v>
      </c>
      <c r="C423" s="75">
        <v>113.81217956543</v>
      </c>
      <c r="D423" s="75">
        <v>204.576416015625</v>
      </c>
      <c r="E423" s="75">
        <v>127.369216918945</v>
      </c>
      <c r="F423" s="75">
        <v>432.89001464843801</v>
      </c>
      <c r="G423" s="75">
        <v>40.134864807128899</v>
      </c>
      <c r="H423" s="75">
        <v>194.85336303710901</v>
      </c>
      <c r="I423" s="75">
        <v>214.39720153808599</v>
      </c>
      <c r="J423" s="75">
        <v>140.06776428222699</v>
      </c>
      <c r="K423" s="75">
        <v>136.78666687011699</v>
      </c>
      <c r="L423" s="75">
        <v>331.24383544921898</v>
      </c>
      <c r="M423" s="75">
        <v>1170.41003417969</v>
      </c>
      <c r="N423" s="75">
        <v>108.97438812255901</v>
      </c>
      <c r="O423" s="75">
        <v>77.989997863769503</v>
      </c>
      <c r="P423" s="75">
        <v>7.9833331108093297</v>
      </c>
      <c r="Q423" s="75">
        <v>71.120002746582003</v>
      </c>
      <c r="R423" s="75">
        <v>36.967887878417997</v>
      </c>
      <c r="S423" s="75">
        <v>341.27908325195301</v>
      </c>
      <c r="T423" s="75">
        <v>86.454849243164105</v>
      </c>
      <c r="U423" s="75">
        <v>559.219970703125</v>
      </c>
      <c r="V423" s="75">
        <v>251.52999877929699</v>
      </c>
      <c r="X423" cm="1">
        <f t="array" ref="X423">+SUMPRODUCT(C423:V423,TRANSPOSE('Final Portfolio'!$E$5:$E$24))</f>
        <v>227.87506371927699</v>
      </c>
    </row>
    <row r="424" spans="1:24">
      <c r="A424" s="75">
        <v>423</v>
      </c>
      <c r="B424" s="76">
        <v>44146</v>
      </c>
      <c r="C424" s="75">
        <v>117.266677856445</v>
      </c>
      <c r="D424" s="75">
        <v>209.947509765625</v>
      </c>
      <c r="E424" s="75">
        <v>133.83245849609401</v>
      </c>
      <c r="F424" s="75">
        <v>471.77999877929699</v>
      </c>
      <c r="G424" s="75">
        <v>40.161876678466797</v>
      </c>
      <c r="H424" s="75">
        <v>195.36647033691401</v>
      </c>
      <c r="I424" s="75">
        <v>223.76919555664099</v>
      </c>
      <c r="J424" s="75">
        <v>138.34750366210901</v>
      </c>
      <c r="K424" s="75">
        <v>139.04333496093801</v>
      </c>
      <c r="L424" s="75">
        <v>342.91079711914102</v>
      </c>
      <c r="M424" s="75">
        <v>1181.82995605469</v>
      </c>
      <c r="N424" s="75">
        <v>109.482627868652</v>
      </c>
      <c r="O424" s="75">
        <v>81.279998779296903</v>
      </c>
      <c r="P424" s="75">
        <v>8.2566671371459996</v>
      </c>
      <c r="Q424" s="75">
        <v>69.400001525878906</v>
      </c>
      <c r="R424" s="75">
        <v>35.368965148925803</v>
      </c>
      <c r="S424" s="75">
        <v>347.14367675781199</v>
      </c>
      <c r="T424" s="75">
        <v>85.825248718261705</v>
      </c>
      <c r="U424" s="75">
        <v>567.72998046875</v>
      </c>
      <c r="V424" s="75">
        <v>253.61999511718801</v>
      </c>
      <c r="X424" cm="1">
        <f t="array" ref="X424">+SUMPRODUCT(C424:V424,TRANSPOSE('Final Portfolio'!$E$5:$E$24))</f>
        <v>232.31082439949546</v>
      </c>
    </row>
    <row r="425" spans="1:24">
      <c r="A425" s="75">
        <v>424</v>
      </c>
      <c r="B425" s="76">
        <v>44147</v>
      </c>
      <c r="C425" s="75">
        <v>116.991889953613</v>
      </c>
      <c r="D425" s="75">
        <v>208.87138366699199</v>
      </c>
      <c r="E425" s="75">
        <v>134.21896362304699</v>
      </c>
      <c r="F425" s="75">
        <v>461.72000122070301</v>
      </c>
      <c r="G425" s="75">
        <v>39.405464172363303</v>
      </c>
      <c r="H425" s="75">
        <v>194.64616394043</v>
      </c>
      <c r="I425" s="75">
        <v>223.52966308593801</v>
      </c>
      <c r="J425" s="75">
        <v>135.47528076171901</v>
      </c>
      <c r="K425" s="75">
        <v>137.25332641601599</v>
      </c>
      <c r="L425" s="75">
        <v>337.69296264648398</v>
      </c>
      <c r="M425" s="75">
        <v>1159.72998046875</v>
      </c>
      <c r="N425" s="75">
        <v>108.504501342773</v>
      </c>
      <c r="O425" s="75">
        <v>81.839996337890597</v>
      </c>
      <c r="P425" s="75">
        <v>10.653332710266101</v>
      </c>
      <c r="Q425" s="75">
        <v>68.830001831054702</v>
      </c>
      <c r="R425" s="75">
        <v>35.388233184814503</v>
      </c>
      <c r="S425" s="75">
        <v>349.74078369140602</v>
      </c>
      <c r="T425" s="75">
        <v>85.344322204589801</v>
      </c>
      <c r="U425" s="75">
        <v>556.780029296875</v>
      </c>
      <c r="V425" s="75">
        <v>248.25</v>
      </c>
      <c r="X425" cm="1">
        <f t="array" ref="X425">+SUMPRODUCT(C425:V425,TRANSPOSE('Final Portfolio'!$E$5:$E$24))</f>
        <v>229.89164787698829</v>
      </c>
    </row>
    <row r="426" spans="1:24">
      <c r="A426" s="75">
        <v>425</v>
      </c>
      <c r="B426" s="76">
        <v>44148</v>
      </c>
      <c r="C426" s="75">
        <v>117.040969848633</v>
      </c>
      <c r="D426" s="75">
        <v>209.90875244140599</v>
      </c>
      <c r="E426" s="75">
        <v>132.62553405761699</v>
      </c>
      <c r="F426" s="75">
        <v>473.25</v>
      </c>
      <c r="G426" s="75">
        <v>39.846702575683601</v>
      </c>
      <c r="H426" s="75">
        <v>200.05325317382801</v>
      </c>
      <c r="I426" s="75">
        <v>227.12753295898401</v>
      </c>
      <c r="J426" s="75">
        <v>136.77210998535199</v>
      </c>
      <c r="K426" s="75">
        <v>136.16667175293</v>
      </c>
      <c r="L426" s="75">
        <v>340.70315551757801</v>
      </c>
      <c r="M426" s="75">
        <v>1155.80004882812</v>
      </c>
      <c r="N426" s="75">
        <v>110.959396362305</v>
      </c>
      <c r="O426" s="75">
        <v>81.430000305175795</v>
      </c>
      <c r="P426" s="75">
        <v>10.8599996566772</v>
      </c>
      <c r="Q426" s="75">
        <v>69.050003051757798</v>
      </c>
      <c r="R426" s="75">
        <v>36.263149261474602</v>
      </c>
      <c r="S426" s="75">
        <v>352.65447998046898</v>
      </c>
      <c r="T426" s="75">
        <v>86.603492736816406</v>
      </c>
      <c r="U426" s="75">
        <v>566.42999267578102</v>
      </c>
      <c r="V426" s="75">
        <v>251.10000610351599</v>
      </c>
      <c r="X426" cm="1">
        <f t="array" ref="X426">+SUMPRODUCT(C426:V426,TRANSPOSE('Final Portfolio'!$E$5:$E$24))</f>
        <v>231.27913934219285</v>
      </c>
    </row>
    <row r="427" spans="1:24">
      <c r="A427" s="75">
        <v>426</v>
      </c>
      <c r="B427" s="76">
        <v>44151</v>
      </c>
      <c r="C427" s="75">
        <v>118.06160736084</v>
      </c>
      <c r="D427" s="75">
        <v>210.60679626464801</v>
      </c>
      <c r="E427" s="75">
        <v>134.80244445800801</v>
      </c>
      <c r="F427" s="75">
        <v>473.25</v>
      </c>
      <c r="G427" s="75">
        <v>40.143867492675803</v>
      </c>
      <c r="H427" s="75">
        <v>203.368576049805</v>
      </c>
      <c r="I427" s="75">
        <v>232.59164428710901</v>
      </c>
      <c r="J427" s="75">
        <v>135.05262756347699</v>
      </c>
      <c r="K427" s="75">
        <v>136.02999877929699</v>
      </c>
      <c r="L427" s="75">
        <v>347.371337890625</v>
      </c>
      <c r="M427" s="75">
        <v>1146.02001953125</v>
      </c>
      <c r="N427" s="75">
        <v>112.608779907227</v>
      </c>
      <c r="O427" s="75">
        <v>83.730003356933594</v>
      </c>
      <c r="P427" s="75">
        <v>11.3633327484131</v>
      </c>
      <c r="Q427" s="75">
        <v>67.669998168945298</v>
      </c>
      <c r="R427" s="75">
        <v>36.485500335693402</v>
      </c>
      <c r="S427" s="75">
        <v>353.538818359375</v>
      </c>
      <c r="T427" s="75">
        <v>86.008880615234403</v>
      </c>
      <c r="U427" s="75">
        <v>559.28997802734398</v>
      </c>
      <c r="V427" s="75">
        <v>249.86000061035199</v>
      </c>
      <c r="X427" cm="1">
        <f t="array" ref="X427">+SUMPRODUCT(C427:V427,TRANSPOSE('Final Portfolio'!$E$5:$E$24))</f>
        <v>231.07977849953275</v>
      </c>
    </row>
    <row r="428" spans="1:24">
      <c r="A428" s="75">
        <v>427</v>
      </c>
      <c r="B428" s="76">
        <v>44152</v>
      </c>
      <c r="C428" s="75">
        <v>117.16854858398401</v>
      </c>
      <c r="D428" s="75">
        <v>207.92126464843801</v>
      </c>
      <c r="E428" s="75">
        <v>133.87483215332</v>
      </c>
      <c r="F428" s="75">
        <v>478.01998901367199</v>
      </c>
      <c r="G428" s="75">
        <v>40.495059967041001</v>
      </c>
      <c r="H428" s="75">
        <v>203.19094848632801</v>
      </c>
      <c r="I428" s="75">
        <v>232.64936828613301</v>
      </c>
      <c r="J428" s="75">
        <v>135.63856506347699</v>
      </c>
      <c r="K428" s="75">
        <v>147.20333862304699</v>
      </c>
      <c r="L428" s="75">
        <v>347.17980957031199</v>
      </c>
      <c r="M428" s="75">
        <v>1124.2099609375</v>
      </c>
      <c r="N428" s="75">
        <v>112.273162841797</v>
      </c>
      <c r="O428" s="75">
        <v>83.360000610351605</v>
      </c>
      <c r="P428" s="75">
        <v>10.7700004577637</v>
      </c>
      <c r="Q428" s="75">
        <v>67.279998779296903</v>
      </c>
      <c r="R428" s="75">
        <v>36.707855224609403</v>
      </c>
      <c r="S428" s="75">
        <v>355.52160644531199</v>
      </c>
      <c r="T428" s="75">
        <v>86.752151489257798</v>
      </c>
      <c r="U428" s="75">
        <v>538.15002441406205</v>
      </c>
      <c r="V428" s="75">
        <v>254.32000732421901</v>
      </c>
      <c r="X428" cm="1">
        <f t="array" ref="X428">+SUMPRODUCT(C428:V428,TRANSPOSE('Final Portfolio'!$E$5:$E$24))</f>
        <v>230.53796608431421</v>
      </c>
    </row>
    <row r="429" spans="1:24">
      <c r="A429" s="75">
        <v>428</v>
      </c>
      <c r="B429" s="76">
        <v>44153</v>
      </c>
      <c r="C429" s="75">
        <v>115.83383941650401</v>
      </c>
      <c r="D429" s="75">
        <v>205.18006896972699</v>
      </c>
      <c r="E429" s="75">
        <v>133.93966674804699</v>
      </c>
      <c r="F429" s="75">
        <v>474.27999877929699</v>
      </c>
      <c r="G429" s="75">
        <v>40.323966979980497</v>
      </c>
      <c r="H429" s="75">
        <v>201.78001403808599</v>
      </c>
      <c r="I429" s="75">
        <v>231.20635986328099</v>
      </c>
      <c r="J429" s="75">
        <v>134.649169921875</v>
      </c>
      <c r="K429" s="75">
        <v>162.21333312988301</v>
      </c>
      <c r="L429" s="75">
        <v>347.197998046875</v>
      </c>
      <c r="M429" s="75">
        <v>1131.65002441406</v>
      </c>
      <c r="N429" s="75">
        <v>110.710075378418</v>
      </c>
      <c r="O429" s="75">
        <v>82.540000915527301</v>
      </c>
      <c r="P429" s="75">
        <v>10.643333435058601</v>
      </c>
      <c r="Q429" s="75">
        <v>65.959999084472699</v>
      </c>
      <c r="R429" s="75">
        <v>36.794868469238303</v>
      </c>
      <c r="S429" s="75">
        <v>355.81015014648398</v>
      </c>
      <c r="T429" s="75">
        <v>86.323669433593807</v>
      </c>
      <c r="U429" s="75">
        <v>519.03997802734398</v>
      </c>
      <c r="V429" s="75">
        <v>251.919998168945</v>
      </c>
      <c r="X429" cm="1">
        <f t="array" ref="X429">+SUMPRODUCT(C429:V429,TRANSPOSE('Final Portfolio'!$E$5:$E$24))</f>
        <v>231.34612365271789</v>
      </c>
    </row>
    <row r="430" spans="1:24">
      <c r="A430" s="75">
        <v>429</v>
      </c>
      <c r="B430" s="76">
        <v>44154</v>
      </c>
      <c r="C430" s="75">
        <v>116.432495117188</v>
      </c>
      <c r="D430" s="75">
        <v>206.48258972168</v>
      </c>
      <c r="E430" s="75">
        <v>134.05435180664099</v>
      </c>
      <c r="F430" s="75">
        <v>479.29998779296898</v>
      </c>
      <c r="G430" s="75">
        <v>40.531082153320298</v>
      </c>
      <c r="H430" s="75">
        <v>202.79629516601599</v>
      </c>
      <c r="I430" s="75">
        <v>234.48678588867199</v>
      </c>
      <c r="J430" s="75">
        <v>137.76158142089801</v>
      </c>
      <c r="K430" s="75">
        <v>166.42333984375</v>
      </c>
      <c r="L430" s="75">
        <v>350.582275390625</v>
      </c>
      <c r="M430" s="75">
        <v>1133.76000976562</v>
      </c>
      <c r="N430" s="75">
        <v>111.275825500488</v>
      </c>
      <c r="O430" s="75">
        <v>85.540000915527301</v>
      </c>
      <c r="P430" s="75">
        <v>11.3400001525879</v>
      </c>
      <c r="Q430" s="75">
        <v>63.610000610351598</v>
      </c>
      <c r="R430" s="75">
        <v>37.191238403320298</v>
      </c>
      <c r="S430" s="75">
        <v>357.02966308593801</v>
      </c>
      <c r="T430" s="75">
        <v>87.154380798339801</v>
      </c>
      <c r="U430" s="75">
        <v>514.71002197265602</v>
      </c>
      <c r="V430" s="75">
        <v>248.69999694824199</v>
      </c>
      <c r="X430" cm="1">
        <f t="array" ref="X430">+SUMPRODUCT(C430:V430,TRANSPOSE('Final Portfolio'!$E$5:$E$24))</f>
        <v>232.54345205222381</v>
      </c>
    </row>
    <row r="431" spans="1:24">
      <c r="A431" s="75">
        <v>430</v>
      </c>
      <c r="B431" s="76">
        <v>44155</v>
      </c>
      <c r="C431" s="75">
        <v>115.156684875488</v>
      </c>
      <c r="D431" s="75">
        <v>204.50932312011699</v>
      </c>
      <c r="E431" s="75">
        <v>130.538497924805</v>
      </c>
      <c r="F431" s="75">
        <v>482.79000854492199</v>
      </c>
      <c r="G431" s="75">
        <v>40.486053466796903</v>
      </c>
      <c r="H431" s="75">
        <v>202.88507080078099</v>
      </c>
      <c r="I431" s="75">
        <v>233.35162353515599</v>
      </c>
      <c r="J431" s="75">
        <v>139.75959777832</v>
      </c>
      <c r="K431" s="75">
        <v>163.20333862304699</v>
      </c>
      <c r="L431" s="75">
        <v>349.67001342773398</v>
      </c>
      <c r="M431" s="75">
        <v>1114.19995117188</v>
      </c>
      <c r="N431" s="75">
        <v>110.80597686767599</v>
      </c>
      <c r="O431" s="75">
        <v>84.639999389648395</v>
      </c>
      <c r="P431" s="75">
        <v>11.3866672515869</v>
      </c>
      <c r="Q431" s="75">
        <v>62.959999084472699</v>
      </c>
      <c r="R431" s="75">
        <v>36.920543670654297</v>
      </c>
      <c r="S431" s="75">
        <v>354.77688598632801</v>
      </c>
      <c r="T431" s="75">
        <v>88.177452087402301</v>
      </c>
      <c r="U431" s="75">
        <v>518.739990234375</v>
      </c>
      <c r="V431" s="75">
        <v>247.21000671386699</v>
      </c>
      <c r="X431" cm="1">
        <f t="array" ref="X431">+SUMPRODUCT(C431:V431,TRANSPOSE('Final Portfolio'!$E$5:$E$24))</f>
        <v>230.64184880039082</v>
      </c>
    </row>
    <row r="432" spans="1:24">
      <c r="A432" s="75">
        <v>431</v>
      </c>
      <c r="B432" s="76">
        <v>44158</v>
      </c>
      <c r="C432" s="75">
        <v>111.731636047363</v>
      </c>
      <c r="D432" s="75">
        <v>204.23719787597699</v>
      </c>
      <c r="E432" s="75">
        <v>131.059646606445</v>
      </c>
      <c r="F432" s="75">
        <v>486.17001342773398</v>
      </c>
      <c r="G432" s="75">
        <v>40.296951293945298</v>
      </c>
      <c r="H432" s="75">
        <v>199.55007934570301</v>
      </c>
      <c r="I432" s="75">
        <v>240.73016357421901</v>
      </c>
      <c r="J432" s="75">
        <v>137.73271179199199</v>
      </c>
      <c r="K432" s="75">
        <v>173.94999694824199</v>
      </c>
      <c r="L432" s="75">
        <v>353.01779174804699</v>
      </c>
      <c r="M432" s="75">
        <v>1113.41003417969</v>
      </c>
      <c r="N432" s="75">
        <v>110.67173004150401</v>
      </c>
      <c r="O432" s="75">
        <v>85.309997558593807</v>
      </c>
      <c r="P432" s="75">
        <v>11.2333326339722</v>
      </c>
      <c r="Q432" s="75">
        <v>63.919998168945298</v>
      </c>
      <c r="R432" s="75">
        <v>37.326580047607401</v>
      </c>
      <c r="S432" s="75">
        <v>355.32608032226602</v>
      </c>
      <c r="T432" s="75">
        <v>89.349205017089801</v>
      </c>
      <c r="U432" s="75">
        <v>523.60998535156205</v>
      </c>
      <c r="V432" s="75">
        <v>257.42001342773398</v>
      </c>
      <c r="X432" cm="1">
        <f t="array" ref="X432">+SUMPRODUCT(C432:V432,TRANSPOSE('Final Portfolio'!$E$5:$E$24))</f>
        <v>231.4632883172724</v>
      </c>
    </row>
    <row r="433" spans="1:24">
      <c r="A433" s="75">
        <v>432</v>
      </c>
      <c r="B433" s="76">
        <v>44159</v>
      </c>
      <c r="C433" s="75">
        <v>113.027046203613</v>
      </c>
      <c r="D433" s="75">
        <v>207.88235473632801</v>
      </c>
      <c r="E433" s="75">
        <v>129.24185180664099</v>
      </c>
      <c r="F433" s="75">
        <v>480.01998901367199</v>
      </c>
      <c r="G433" s="75">
        <v>40.215904235839801</v>
      </c>
      <c r="H433" s="75">
        <v>200.76368713378901</v>
      </c>
      <c r="I433" s="75">
        <v>240.66279602050801</v>
      </c>
      <c r="J433" s="75">
        <v>139.19284057617199</v>
      </c>
      <c r="K433" s="75">
        <v>185.12666320800801</v>
      </c>
      <c r="L433" s="75">
        <v>357.78854370117199</v>
      </c>
      <c r="M433" s="75">
        <v>1135.7900390625</v>
      </c>
      <c r="N433" s="75">
        <v>111.640251159668</v>
      </c>
      <c r="O433" s="75">
        <v>85.069999694824205</v>
      </c>
      <c r="P433" s="75">
        <v>10.393333435058601</v>
      </c>
      <c r="Q433" s="75">
        <v>63.389999389648402</v>
      </c>
      <c r="R433" s="75">
        <v>36.920543670654297</v>
      </c>
      <c r="S433" s="75">
        <v>357.66253662109398</v>
      </c>
      <c r="T433" s="75">
        <v>90.905685424804702</v>
      </c>
      <c r="U433" s="75">
        <v>506.10000610351602</v>
      </c>
      <c r="V433" s="75">
        <v>259.489990234375</v>
      </c>
      <c r="X433" cm="1">
        <f t="array" ref="X433">+SUMPRODUCT(C433:V433,TRANSPOSE('Final Portfolio'!$E$5:$E$24))</f>
        <v>233.69834583719307</v>
      </c>
    </row>
    <row r="434" spans="1:24">
      <c r="A434" s="75">
        <v>433</v>
      </c>
      <c r="B434" s="76">
        <v>44160</v>
      </c>
      <c r="C434" s="75">
        <v>113.871063232422</v>
      </c>
      <c r="D434" s="75">
        <v>207.89204406738301</v>
      </c>
      <c r="E434" s="75">
        <v>132.00469970703099</v>
      </c>
      <c r="F434" s="75">
        <v>475.57000732421898</v>
      </c>
      <c r="G434" s="75">
        <v>40.558097839355497</v>
      </c>
      <c r="H434" s="75">
        <v>200.211181640625</v>
      </c>
      <c r="I434" s="75">
        <v>239.48916625976599</v>
      </c>
      <c r="J434" s="75">
        <v>139.04876708984401</v>
      </c>
      <c r="K434" s="75">
        <v>191.33332824707</v>
      </c>
      <c r="L434" s="75">
        <v>356.51150512695301</v>
      </c>
      <c r="M434" s="75">
        <v>1129.59997558594</v>
      </c>
      <c r="N434" s="75">
        <v>111.30462646484401</v>
      </c>
      <c r="O434" s="75">
        <v>86.709999084472699</v>
      </c>
      <c r="P434" s="75">
        <v>10.1466665267944</v>
      </c>
      <c r="Q434" s="75">
        <v>62.189998626708999</v>
      </c>
      <c r="R434" s="75">
        <v>37.577934265136697</v>
      </c>
      <c r="S434" s="75">
        <v>360.94860839843801</v>
      </c>
      <c r="T434" s="75">
        <v>91.115547180175795</v>
      </c>
      <c r="U434" s="75">
        <v>508.30999755859398</v>
      </c>
      <c r="V434" s="75">
        <v>264.489990234375</v>
      </c>
      <c r="X434" cm="1">
        <f t="array" ref="X434">+SUMPRODUCT(C434:V434,TRANSPOSE('Final Portfolio'!$E$5:$E$24))</f>
        <v>234.00401339561617</v>
      </c>
    </row>
    <row r="435" spans="1:24">
      <c r="A435" s="75">
        <v>434</v>
      </c>
      <c r="B435" s="76">
        <v>44162</v>
      </c>
      <c r="C435" s="75">
        <v>114.42063903808599</v>
      </c>
      <c r="D435" s="75">
        <v>209.21406555175801</v>
      </c>
      <c r="E435" s="75">
        <v>132.26899719238301</v>
      </c>
      <c r="F435" s="75">
        <v>473.51998901367199</v>
      </c>
      <c r="G435" s="75">
        <v>40.693172454833999</v>
      </c>
      <c r="H435" s="75">
        <v>199.30335998535199</v>
      </c>
      <c r="I435" s="75">
        <v>244.47230529785199</v>
      </c>
      <c r="J435" s="75">
        <v>141.63279724121099</v>
      </c>
      <c r="K435" s="75">
        <v>195.25332641601599</v>
      </c>
      <c r="L435" s="75">
        <v>360.26971435546898</v>
      </c>
      <c r="M435" s="75">
        <v>1119.23999023438</v>
      </c>
      <c r="N435" s="75">
        <v>111.103240966797</v>
      </c>
      <c r="O435" s="75">
        <v>87.190002441406193</v>
      </c>
      <c r="P435" s="75">
        <v>10.8966665267944</v>
      </c>
      <c r="Q435" s="75">
        <v>63.169998168945298</v>
      </c>
      <c r="R435" s="75">
        <v>37.423263549804702</v>
      </c>
      <c r="S435" s="75">
        <v>361.54440307617199</v>
      </c>
      <c r="T435" s="75">
        <v>91.718917846679702</v>
      </c>
      <c r="U435" s="75">
        <v>514.04998779296898</v>
      </c>
      <c r="V435" s="75">
        <v>260.17001342773398</v>
      </c>
      <c r="X435" cm="1">
        <f t="array" ref="X435">+SUMPRODUCT(C435:V435,TRANSPOSE('Final Portfolio'!$E$5:$E$24))</f>
        <v>234.03462983534405</v>
      </c>
    </row>
    <row r="436" spans="1:24">
      <c r="A436" s="75">
        <v>435</v>
      </c>
      <c r="B436" s="76">
        <v>44165</v>
      </c>
      <c r="C436" s="75">
        <v>116.83487701416</v>
      </c>
      <c r="D436" s="75">
        <v>208.086502075195</v>
      </c>
      <c r="E436" s="75">
        <v>133.66787719726599</v>
      </c>
      <c r="F436" s="75">
        <v>472.77999877929699</v>
      </c>
      <c r="G436" s="75">
        <v>40.567100524902301</v>
      </c>
      <c r="H436" s="75">
        <v>200.65515136718801</v>
      </c>
      <c r="I436" s="75">
        <v>242.39439392089801</v>
      </c>
      <c r="J436" s="75">
        <v>139.91329956054699</v>
      </c>
      <c r="K436" s="75">
        <v>189.19999694824199</v>
      </c>
      <c r="L436" s="75">
        <v>366.31753540039102</v>
      </c>
      <c r="M436" s="75">
        <v>1137.65002441406</v>
      </c>
      <c r="N436" s="75">
        <v>110.67173004150401</v>
      </c>
      <c r="O436" s="75">
        <v>92.660003662109403</v>
      </c>
      <c r="P436" s="75">
        <v>10.75</v>
      </c>
      <c r="Q436" s="75">
        <v>61.650001525878899</v>
      </c>
      <c r="R436" s="75">
        <v>36.669181823730497</v>
      </c>
      <c r="S436" s="75">
        <v>364.69076538085898</v>
      </c>
      <c r="T436" s="75">
        <v>91.447837829589801</v>
      </c>
      <c r="U436" s="75">
        <v>516.030029296875</v>
      </c>
      <c r="V436" s="75">
        <v>254.58999633789099</v>
      </c>
      <c r="X436" cm="1">
        <f t="array" ref="X436">+SUMPRODUCT(C436:V436,TRANSPOSE('Final Portfolio'!$E$5:$E$24))</f>
        <v>235.12079174519809</v>
      </c>
    </row>
    <row r="437" spans="1:24">
      <c r="A437" s="75">
        <v>436</v>
      </c>
      <c r="B437" s="76">
        <v>44166</v>
      </c>
      <c r="C437" s="75">
        <v>120.43658447265599</v>
      </c>
      <c r="D437" s="75">
        <v>210.16665649414099</v>
      </c>
      <c r="E437" s="75">
        <v>133.553146362305</v>
      </c>
      <c r="F437" s="75">
        <v>477.35000610351602</v>
      </c>
      <c r="G437" s="75">
        <v>41.305503845214801</v>
      </c>
      <c r="H437" s="75">
        <v>208.38668823242199</v>
      </c>
      <c r="I437" s="75">
        <v>246.906173706055</v>
      </c>
      <c r="J437" s="75">
        <v>139.82687377929699</v>
      </c>
      <c r="K437" s="75">
        <v>194.919998168945</v>
      </c>
      <c r="L437" s="75">
        <v>369.04501342773398</v>
      </c>
      <c r="M437" s="75">
        <v>1164.83996582031</v>
      </c>
      <c r="N437" s="75">
        <v>111.918334960938</v>
      </c>
      <c r="O437" s="75">
        <v>92.629997253417997</v>
      </c>
      <c r="P437" s="75">
        <v>11.5833330154419</v>
      </c>
      <c r="Q437" s="75">
        <v>62.869998931884801</v>
      </c>
      <c r="R437" s="75">
        <v>37.626277923583999</v>
      </c>
      <c r="S437" s="75">
        <v>370.22164916992199</v>
      </c>
      <c r="T437" s="75">
        <v>90.975639343261705</v>
      </c>
      <c r="U437" s="75">
        <v>514.07000732421898</v>
      </c>
      <c r="V437" s="75">
        <v>264.45001220703102</v>
      </c>
      <c r="X437" cm="1">
        <f t="array" ref="X437">+SUMPRODUCT(C437:V437,TRANSPOSE('Final Portfolio'!$E$5:$E$24))</f>
        <v>239.52257344201124</v>
      </c>
    </row>
    <row r="438" spans="1:24">
      <c r="A438" s="75">
        <v>437</v>
      </c>
      <c r="B438" s="76">
        <v>44167</v>
      </c>
      <c r="C438" s="75">
        <v>120.78988647460901</v>
      </c>
      <c r="D438" s="75">
        <v>209.35014343261699</v>
      </c>
      <c r="E438" s="75">
        <v>135.09417724609401</v>
      </c>
      <c r="F438" s="75">
        <v>476.010009765625</v>
      </c>
      <c r="G438" s="75">
        <v>41.305503845214801</v>
      </c>
      <c r="H438" s="75">
        <v>202.25479125976599</v>
      </c>
      <c r="I438" s="75">
        <v>246.57908630371099</v>
      </c>
      <c r="J438" s="75">
        <v>139.442626953125</v>
      </c>
      <c r="K438" s="75">
        <v>189.60667419433599</v>
      </c>
      <c r="L438" s="75">
        <v>368.27871704101602</v>
      </c>
      <c r="M438" s="75">
        <v>1152.21997070312</v>
      </c>
      <c r="N438" s="75">
        <v>111.64984130859401</v>
      </c>
      <c r="O438" s="75">
        <v>93.739997863769503</v>
      </c>
      <c r="P438" s="75">
        <v>11.836667060852101</v>
      </c>
      <c r="Q438" s="75">
        <v>63.840000152587898</v>
      </c>
      <c r="R438" s="75">
        <v>37.916309356689503</v>
      </c>
      <c r="S438" s="75">
        <v>366.34338378906199</v>
      </c>
      <c r="T438" s="75">
        <v>91.806327819824205</v>
      </c>
      <c r="U438" s="75">
        <v>505.13000488281199</v>
      </c>
      <c r="V438" s="75">
        <v>269.19000244140602</v>
      </c>
      <c r="X438" cm="1">
        <f t="array" ref="X438">+SUMPRODUCT(C438:V438,TRANSPOSE('Final Portfolio'!$E$5:$E$24))</f>
        <v>237.35711457863357</v>
      </c>
    </row>
    <row r="439" spans="1:24">
      <c r="A439" s="75">
        <v>438</v>
      </c>
      <c r="B439" s="76">
        <v>44168</v>
      </c>
      <c r="C439" s="75">
        <v>120.65248870849599</v>
      </c>
      <c r="D439" s="75">
        <v>208.25172424316401</v>
      </c>
      <c r="E439" s="75">
        <v>133.65246582031199</v>
      </c>
      <c r="F439" s="75">
        <v>483.51998901367199</v>
      </c>
      <c r="G439" s="75">
        <v>41.854804992675803</v>
      </c>
      <c r="H439" s="75">
        <v>204.40740966796901</v>
      </c>
      <c r="I439" s="75">
        <v>247.60844421386699</v>
      </c>
      <c r="J439" s="75">
        <v>138.43397521972699</v>
      </c>
      <c r="K439" s="75">
        <v>197.79333496093801</v>
      </c>
      <c r="L439" s="75">
        <v>364.69384765625</v>
      </c>
      <c r="M439" s="75">
        <v>1154.01000976562</v>
      </c>
      <c r="N439" s="75">
        <v>111.44766998291</v>
      </c>
      <c r="O439" s="75">
        <v>92.309997558593807</v>
      </c>
      <c r="P439" s="75">
        <v>12.073332786560099</v>
      </c>
      <c r="Q439" s="75">
        <v>63.680000305175803</v>
      </c>
      <c r="R439" s="75">
        <v>37.916309356689503</v>
      </c>
      <c r="S439" s="75">
        <v>357.31607055664102</v>
      </c>
      <c r="T439" s="75">
        <v>91.587738037109403</v>
      </c>
      <c r="U439" s="75">
        <v>498.83999633789102</v>
      </c>
      <c r="V439" s="75">
        <v>280.05999755859398</v>
      </c>
      <c r="X439" cm="1">
        <f t="array" ref="X439">+SUMPRODUCT(C439:V439,TRANSPOSE('Final Portfolio'!$E$5:$E$24))</f>
        <v>237.62846762064044</v>
      </c>
    </row>
    <row r="440" spans="1:24">
      <c r="A440" s="75">
        <v>439</v>
      </c>
      <c r="B440" s="76">
        <v>44169</v>
      </c>
      <c r="C440" s="75">
        <v>119.97532653808599</v>
      </c>
      <c r="D440" s="75">
        <v>208.36837768554699</v>
      </c>
      <c r="E440" s="75">
        <v>135.271240234375</v>
      </c>
      <c r="F440" s="75">
        <v>494.80999755859398</v>
      </c>
      <c r="G440" s="75">
        <v>42.314056396484403</v>
      </c>
      <c r="H440" s="75">
        <v>206.619216918945</v>
      </c>
      <c r="I440" s="75">
        <v>253.67861938476599</v>
      </c>
      <c r="J440" s="75">
        <v>142.60304260253901</v>
      </c>
      <c r="K440" s="75">
        <v>199.67999267578099</v>
      </c>
      <c r="L440" s="75">
        <v>375.53063964843801</v>
      </c>
      <c r="M440" s="75">
        <v>1162.63000488281</v>
      </c>
      <c r="N440" s="75">
        <v>111.688354492188</v>
      </c>
      <c r="O440" s="75">
        <v>94.040000915527301</v>
      </c>
      <c r="P440" s="75">
        <v>11.8666667938232</v>
      </c>
      <c r="Q440" s="75">
        <v>64.599998474121094</v>
      </c>
      <c r="R440" s="75">
        <v>38.254669189453097</v>
      </c>
      <c r="S440" s="75">
        <v>356.72384643554699</v>
      </c>
      <c r="T440" s="75">
        <v>93.808792114257798</v>
      </c>
      <c r="U440" s="75">
        <v>492.45001220703102</v>
      </c>
      <c r="V440" s="75">
        <v>288.61999511718801</v>
      </c>
      <c r="X440" cm="1">
        <f t="array" ref="X440">+SUMPRODUCT(C440:V440,TRANSPOSE('Final Portfolio'!$E$5:$E$24))</f>
        <v>240.06793610436574</v>
      </c>
    </row>
    <row r="441" spans="1:24">
      <c r="A441" s="75">
        <v>440</v>
      </c>
      <c r="B441" s="76">
        <v>44172</v>
      </c>
      <c r="C441" s="75">
        <v>121.44741821289099</v>
      </c>
      <c r="D441" s="75">
        <v>208.30035400390599</v>
      </c>
      <c r="E441" s="75">
        <v>135.75515747070301</v>
      </c>
      <c r="F441" s="75">
        <v>501.64001464843801</v>
      </c>
      <c r="G441" s="75">
        <v>42.782299041747997</v>
      </c>
      <c r="H441" s="75">
        <v>205.46392822265599</v>
      </c>
      <c r="I441" s="75">
        <v>256.56463623046898</v>
      </c>
      <c r="J441" s="75">
        <v>141.61361694335901</v>
      </c>
      <c r="K441" s="75">
        <v>213.919998168945</v>
      </c>
      <c r="L441" s="75">
        <v>383.93194580078102</v>
      </c>
      <c r="M441" s="75">
        <v>1157.18005371094</v>
      </c>
      <c r="N441" s="75">
        <v>111.66909790039099</v>
      </c>
      <c r="O441" s="75">
        <v>94.069999694824205</v>
      </c>
      <c r="P441" s="75">
        <v>12.460000038146999</v>
      </c>
      <c r="Q441" s="75">
        <v>64.569999694824205</v>
      </c>
      <c r="R441" s="75">
        <v>38.544692993164098</v>
      </c>
      <c r="S441" s="75">
        <v>356.62829589843801</v>
      </c>
      <c r="T441" s="75">
        <v>92.549629211425795</v>
      </c>
      <c r="U441" s="75">
        <v>495.41000366210898</v>
      </c>
      <c r="V441" s="75">
        <v>289</v>
      </c>
      <c r="X441" cm="1">
        <f t="array" ref="X441">+SUMPRODUCT(C441:V441,TRANSPOSE('Final Portfolio'!$E$5:$E$24))</f>
        <v>241.21630571312477</v>
      </c>
    </row>
    <row r="442" spans="1:24">
      <c r="A442" s="75">
        <v>441</v>
      </c>
      <c r="B442" s="76">
        <v>44173</v>
      </c>
      <c r="C442" s="75">
        <v>122.06568908691401</v>
      </c>
      <c r="D442" s="75">
        <v>209.97225952148401</v>
      </c>
      <c r="E442" s="75">
        <v>133.19352722168</v>
      </c>
      <c r="F442" s="75">
        <v>509.97000122070301</v>
      </c>
      <c r="G442" s="75">
        <v>43.484691619872997</v>
      </c>
      <c r="H442" s="75">
        <v>207.49801635742199</v>
      </c>
      <c r="I442" s="75">
        <v>256.79547119140602</v>
      </c>
      <c r="J442" s="75">
        <v>143.41955566406199</v>
      </c>
      <c r="K442" s="75">
        <v>216.62666320800801</v>
      </c>
      <c r="L442" s="75">
        <v>386.23065185546898</v>
      </c>
      <c r="M442" s="75">
        <v>1095.98999023438</v>
      </c>
      <c r="N442" s="75">
        <v>112.53549194335901</v>
      </c>
      <c r="O442" s="75">
        <v>92.919998168945298</v>
      </c>
      <c r="P442" s="75">
        <v>12.439999580383301</v>
      </c>
      <c r="Q442" s="75">
        <v>65.010002136230497</v>
      </c>
      <c r="R442" s="75">
        <v>38.419029235839801</v>
      </c>
      <c r="S442" s="75">
        <v>360.707275390625</v>
      </c>
      <c r="T442" s="75">
        <v>94.167312622070298</v>
      </c>
      <c r="U442" s="75">
        <v>497.14001464843801</v>
      </c>
      <c r="V442" s="75">
        <v>295.16000366210898</v>
      </c>
      <c r="X442" cm="1">
        <f t="array" ref="X442">+SUMPRODUCT(C442:V442,TRANSPOSE('Final Portfolio'!$E$5:$E$24))</f>
        <v>238.35477791051784</v>
      </c>
    </row>
    <row r="443" spans="1:24">
      <c r="A443" s="75">
        <v>442</v>
      </c>
      <c r="B443" s="76">
        <v>44174</v>
      </c>
      <c r="C443" s="75">
        <v>119.51406097412099</v>
      </c>
      <c r="D443" s="75">
        <v>205.879959106445</v>
      </c>
      <c r="E443" s="75">
        <v>129.01068115234401</v>
      </c>
      <c r="F443" s="75">
        <v>498.32000732421898</v>
      </c>
      <c r="G443" s="75">
        <v>43.556728363037102</v>
      </c>
      <c r="H443" s="75">
        <v>200.22067260742199</v>
      </c>
      <c r="I443" s="75">
        <v>246.74263000488301</v>
      </c>
      <c r="J443" s="75">
        <v>151.77690124511699</v>
      </c>
      <c r="K443" s="75">
        <v>201.49333190918</v>
      </c>
      <c r="L443" s="75">
        <v>379.67199707031199</v>
      </c>
      <c r="M443" s="75">
        <v>1136.67004394531</v>
      </c>
      <c r="N443" s="75">
        <v>113.093856811523</v>
      </c>
      <c r="O443" s="75">
        <v>89.830001831054702</v>
      </c>
      <c r="P443" s="75">
        <v>11.8900003433228</v>
      </c>
      <c r="Q443" s="75">
        <v>63.450000762939503</v>
      </c>
      <c r="R443" s="75">
        <v>37.848636627197301</v>
      </c>
      <c r="S443" s="75">
        <v>357.54531860351602</v>
      </c>
      <c r="T443" s="75">
        <v>95.024246215820298</v>
      </c>
      <c r="U443" s="75">
        <v>488.64001464843801</v>
      </c>
      <c r="V443" s="75">
        <v>297.260009765625</v>
      </c>
      <c r="X443" cm="1">
        <f t="array" ref="X443">+SUMPRODUCT(C443:V443,TRANSPOSE('Final Portfolio'!$E$5:$E$24))</f>
        <v>238.28570713248081</v>
      </c>
    </row>
    <row r="444" spans="1:24">
      <c r="A444" s="75">
        <v>443</v>
      </c>
      <c r="B444" s="76">
        <v>44175</v>
      </c>
      <c r="C444" s="75">
        <v>120.946907043457</v>
      </c>
      <c r="D444" s="75">
        <v>204.63572692871099</v>
      </c>
      <c r="E444" s="75">
        <v>129.42471313476599</v>
      </c>
      <c r="F444" s="75">
        <v>506.91000366210898</v>
      </c>
      <c r="G444" s="75">
        <v>43.637767791747997</v>
      </c>
      <c r="H444" s="75">
        <v>196.20184326171901</v>
      </c>
      <c r="I444" s="75">
        <v>246.25199890136699</v>
      </c>
      <c r="J444" s="75">
        <v>154.65872192382801</v>
      </c>
      <c r="K444" s="75">
        <v>209.02333068847699</v>
      </c>
      <c r="L444" s="75">
        <v>374.03469848632801</v>
      </c>
      <c r="M444" s="75">
        <v>1137.84997558594</v>
      </c>
      <c r="N444" s="75">
        <v>115.048049926758</v>
      </c>
      <c r="O444" s="75">
        <v>91.660003662109403</v>
      </c>
      <c r="P444" s="75">
        <v>12.123332977294901</v>
      </c>
      <c r="Q444" s="75">
        <v>61.310001373291001</v>
      </c>
      <c r="R444" s="75">
        <v>37.713287353515597</v>
      </c>
      <c r="S444" s="75">
        <v>356.11245727539102</v>
      </c>
      <c r="T444" s="75">
        <v>93.992416381835895</v>
      </c>
      <c r="U444" s="75">
        <v>478.98001098632801</v>
      </c>
      <c r="V444" s="75">
        <v>291.64001464843801</v>
      </c>
      <c r="X444" cm="1">
        <f t="array" ref="X444">+SUMPRODUCT(C444:V444,TRANSPOSE('Final Portfolio'!$E$5:$E$24))</f>
        <v>238.81781131857991</v>
      </c>
    </row>
    <row r="445" spans="1:24">
      <c r="A445" s="75">
        <v>444</v>
      </c>
      <c r="B445" s="76">
        <v>44176</v>
      </c>
      <c r="C445" s="75">
        <v>120.13234710693401</v>
      </c>
      <c r="D445" s="75">
        <v>207.29913330078099</v>
      </c>
      <c r="E445" s="75">
        <v>129.83377075195301</v>
      </c>
      <c r="F445" s="75">
        <v>511.91000366210898</v>
      </c>
      <c r="G445" s="75">
        <v>43.7728462219238</v>
      </c>
      <c r="H445" s="75">
        <v>198.26557922363301</v>
      </c>
      <c r="I445" s="75">
        <v>247.83930969238301</v>
      </c>
      <c r="J445" s="75">
        <v>153.73652648925801</v>
      </c>
      <c r="K445" s="75">
        <v>203.330001831055</v>
      </c>
      <c r="L445" s="75">
        <v>370.18521118164102</v>
      </c>
      <c r="M445" s="75">
        <v>1155.30004882812</v>
      </c>
      <c r="N445" s="75">
        <v>115.46200561523401</v>
      </c>
      <c r="O445" s="75">
        <v>91.650001525878906</v>
      </c>
      <c r="P445" s="75">
        <v>12.126667022705099</v>
      </c>
      <c r="Q445" s="75">
        <v>60.709999084472699</v>
      </c>
      <c r="R445" s="75">
        <v>38.303001403808601</v>
      </c>
      <c r="S445" s="75">
        <v>358.31915283203102</v>
      </c>
      <c r="T445" s="75">
        <v>92.986824035644503</v>
      </c>
      <c r="U445" s="75">
        <v>479.76998901367199</v>
      </c>
      <c r="V445" s="75">
        <v>291.91000366210898</v>
      </c>
      <c r="X445" cm="1">
        <f t="array" ref="X445">+SUMPRODUCT(C445:V445,TRANSPOSE('Final Portfolio'!$E$5:$E$24))</f>
        <v>240.21037451285383</v>
      </c>
    </row>
    <row r="446" spans="1:24">
      <c r="A446" s="75">
        <v>445</v>
      </c>
      <c r="B446" s="76">
        <v>44179</v>
      </c>
      <c r="C446" s="75">
        <v>119.51406097412099</v>
      </c>
      <c r="D446" s="75">
        <v>208.21286010742199</v>
      </c>
      <c r="E446" s="75">
        <v>132.781982421875</v>
      </c>
      <c r="F446" s="75">
        <v>517.64001464843795</v>
      </c>
      <c r="G446" s="75">
        <v>43.664787292480497</v>
      </c>
      <c r="H446" s="75">
        <v>192.89401245117199</v>
      </c>
      <c r="I446" s="75">
        <v>250.24430847168</v>
      </c>
      <c r="J446" s="75">
        <v>151.6904296875</v>
      </c>
      <c r="K446" s="75">
        <v>213.27667236328099</v>
      </c>
      <c r="L446" s="75">
        <v>375.64013671875</v>
      </c>
      <c r="M446" s="75">
        <v>1151.13000488281</v>
      </c>
      <c r="N446" s="75">
        <v>116.00107574462901</v>
      </c>
      <c r="O446" s="75">
        <v>94.779998779296903</v>
      </c>
      <c r="P446" s="75">
        <v>11.8866672515869</v>
      </c>
      <c r="Q446" s="75">
        <v>59.7299995422363</v>
      </c>
      <c r="R446" s="75">
        <v>37.916309356689503</v>
      </c>
      <c r="S446" s="75">
        <v>357.63137817382801</v>
      </c>
      <c r="T446" s="75">
        <v>91.115547180175795</v>
      </c>
      <c r="U446" s="75">
        <v>500.38000488281199</v>
      </c>
      <c r="V446" s="75">
        <v>294.89999389648398</v>
      </c>
      <c r="X446" cm="1">
        <f t="array" ref="X446">+SUMPRODUCT(C446:V446,TRANSPOSE('Final Portfolio'!$E$5:$E$24))</f>
        <v>240.66653251528993</v>
      </c>
    </row>
    <row r="447" spans="1:24">
      <c r="A447" s="75">
        <v>446</v>
      </c>
      <c r="B447" s="76">
        <v>44180</v>
      </c>
      <c r="C447" s="75">
        <v>125.50055694580099</v>
      </c>
      <c r="D447" s="75">
        <v>208.14482116699199</v>
      </c>
      <c r="E447" s="75">
        <v>133.29830932617199</v>
      </c>
      <c r="F447" s="75">
        <v>518.33001708984398</v>
      </c>
      <c r="G447" s="75">
        <v>44.340156555175803</v>
      </c>
      <c r="H447" s="75">
        <v>195.78709411621099</v>
      </c>
      <c r="I447" s="75">
        <v>251.09085083007801</v>
      </c>
      <c r="J447" s="75">
        <v>160.83546447753901</v>
      </c>
      <c r="K447" s="75">
        <v>211.08332824707</v>
      </c>
      <c r="L447" s="75">
        <v>381.35043334960898</v>
      </c>
      <c r="M447" s="75">
        <v>1179.36999511719</v>
      </c>
      <c r="N447" s="75">
        <v>119.01422119140599</v>
      </c>
      <c r="O447" s="75">
        <v>97.120002746582003</v>
      </c>
      <c r="P447" s="75">
        <v>12</v>
      </c>
      <c r="Q447" s="75">
        <v>60.380001068115199</v>
      </c>
      <c r="R447" s="75">
        <v>38.312679290771499</v>
      </c>
      <c r="S447" s="75">
        <v>355.2431640625</v>
      </c>
      <c r="T447" s="75">
        <v>89.908836364746094</v>
      </c>
      <c r="U447" s="75">
        <v>491.79000854492199</v>
      </c>
      <c r="V447" s="75">
        <v>304.26998901367199</v>
      </c>
      <c r="X447" cm="1">
        <f t="array" ref="X447">+SUMPRODUCT(C447:V447,TRANSPOSE('Final Portfolio'!$E$5:$E$24))</f>
        <v>243.85807524746912</v>
      </c>
    </row>
    <row r="448" spans="1:24">
      <c r="A448" s="75">
        <v>447</v>
      </c>
      <c r="B448" s="76">
        <v>44181</v>
      </c>
      <c r="C448" s="75">
        <v>125.431884765625</v>
      </c>
      <c r="D448" s="75">
        <v>213.15086364746099</v>
      </c>
      <c r="E448" s="75">
        <v>132.121017456055</v>
      </c>
      <c r="F448" s="75">
        <v>522.40997314453102</v>
      </c>
      <c r="G448" s="75">
        <v>44.494491577148402</v>
      </c>
      <c r="H448" s="75">
        <v>192.54837036132801</v>
      </c>
      <c r="I448" s="75">
        <v>250.64833068847699</v>
      </c>
      <c r="J448" s="75">
        <v>165.27352905273401</v>
      </c>
      <c r="K448" s="75">
        <v>207.58999633789099</v>
      </c>
      <c r="L448" s="75">
        <v>387.58981323242199</v>
      </c>
      <c r="M448" s="75">
        <v>1190.5</v>
      </c>
      <c r="N448" s="75">
        <v>121.72893524169901</v>
      </c>
      <c r="O448" s="75">
        <v>96.849998474121094</v>
      </c>
      <c r="P448" s="75">
        <v>13.2299995422363</v>
      </c>
      <c r="Q448" s="75">
        <v>61.029998779296903</v>
      </c>
      <c r="R448" s="75">
        <v>38.873405456542997</v>
      </c>
      <c r="S448" s="75">
        <v>352.912353515625</v>
      </c>
      <c r="T448" s="75">
        <v>91.500297546386705</v>
      </c>
      <c r="U448" s="75">
        <v>486.57000732421898</v>
      </c>
      <c r="V448" s="75">
        <v>300.19000244140602</v>
      </c>
      <c r="X448" cm="1">
        <f t="array" ref="X448">+SUMPRODUCT(C448:V448,TRANSPOSE('Final Portfolio'!$E$5:$E$24))</f>
        <v>244.6228748011348</v>
      </c>
    </row>
    <row r="449" spans="1:24">
      <c r="A449" s="75">
        <v>448</v>
      </c>
      <c r="B449" s="76">
        <v>44182</v>
      </c>
      <c r="C449" s="75">
        <v>126.305290222168</v>
      </c>
      <c r="D449" s="75">
        <v>213.28697204589801</v>
      </c>
      <c r="E449" s="75">
        <v>133.10623168945301</v>
      </c>
      <c r="F449" s="75">
        <v>527.42999267578102</v>
      </c>
      <c r="G449" s="75">
        <v>44.630672454833999</v>
      </c>
      <c r="H449" s="75">
        <v>193.59506225585901</v>
      </c>
      <c r="I449" s="75">
        <v>249.81141662597699</v>
      </c>
      <c r="J449" s="75">
        <v>165.83067321777301</v>
      </c>
      <c r="K449" s="75">
        <v>218.63333129882801</v>
      </c>
      <c r="L449" s="75">
        <v>388.68447875976602</v>
      </c>
      <c r="M449" s="75">
        <v>1180.89001464844</v>
      </c>
      <c r="N449" s="75">
        <v>123.40398406982401</v>
      </c>
      <c r="O449" s="75">
        <v>96.839996337890597</v>
      </c>
      <c r="P449" s="75">
        <v>13.293333053588899</v>
      </c>
      <c r="Q449" s="75">
        <v>62.090000152587898</v>
      </c>
      <c r="R449" s="75">
        <v>39.076419830322301</v>
      </c>
      <c r="S449" s="75">
        <v>353.72433471679699</v>
      </c>
      <c r="T449" s="75">
        <v>91.718917846679702</v>
      </c>
      <c r="U449" s="75">
        <v>496.20999145507801</v>
      </c>
      <c r="V449" s="75">
        <v>300.95999145507801</v>
      </c>
      <c r="X449" cm="1">
        <f t="array" ref="X449">+SUMPRODUCT(C449:V449,TRANSPOSE('Final Portfolio'!$E$5:$E$24))</f>
        <v>245.66348502300414</v>
      </c>
    </row>
    <row r="450" spans="1:24">
      <c r="A450" s="75">
        <v>449</v>
      </c>
      <c r="B450" s="76">
        <v>44183</v>
      </c>
      <c r="C450" s="75">
        <v>124.303276062012</v>
      </c>
      <c r="D450" s="75">
        <v>212.48013305664099</v>
      </c>
      <c r="E450" s="75">
        <v>132.41532897949199</v>
      </c>
      <c r="F450" s="75">
        <v>521.97998046875</v>
      </c>
      <c r="G450" s="75">
        <v>44.848560333252003</v>
      </c>
      <c r="H450" s="75">
        <v>197.03131103515599</v>
      </c>
      <c r="I450" s="75">
        <v>252.1875</v>
      </c>
      <c r="J450" s="75">
        <v>164.64912414550801</v>
      </c>
      <c r="K450" s="75">
        <v>231.66667175293</v>
      </c>
      <c r="L450" s="75">
        <v>399.77920532226602</v>
      </c>
      <c r="M450" s="75">
        <v>1181.90002441406</v>
      </c>
      <c r="N450" s="75">
        <v>120.64111328125</v>
      </c>
      <c r="O450" s="75">
        <v>95.919998168945298</v>
      </c>
      <c r="P450" s="75">
        <v>13.069999694824199</v>
      </c>
      <c r="Q450" s="75">
        <v>61.150001525878899</v>
      </c>
      <c r="R450" s="75">
        <v>38.709049224853501</v>
      </c>
      <c r="S450" s="75">
        <v>350.58148193359398</v>
      </c>
      <c r="T450" s="75">
        <v>91.334152221679702</v>
      </c>
      <c r="U450" s="75">
        <v>498.89001464843801</v>
      </c>
      <c r="V450" s="75">
        <v>294.72000122070301</v>
      </c>
      <c r="X450" cm="1">
        <f t="array" ref="X450">+SUMPRODUCT(C450:V450,TRANSPOSE('Final Portfolio'!$E$5:$E$24))</f>
        <v>246.21565491476142</v>
      </c>
    </row>
    <row r="451" spans="1:24">
      <c r="A451" s="75">
        <v>450</v>
      </c>
      <c r="B451" s="76">
        <v>44186</v>
      </c>
      <c r="C451" s="75">
        <v>125.844047546387</v>
      </c>
      <c r="D451" s="75">
        <v>216.36833190918</v>
      </c>
      <c r="E451" s="75">
        <v>133.01643371582</v>
      </c>
      <c r="F451" s="75">
        <v>516.22998046875</v>
      </c>
      <c r="G451" s="75">
        <v>44.948421478271499</v>
      </c>
      <c r="H451" s="75">
        <v>195.33291625976599</v>
      </c>
      <c r="I451" s="75">
        <v>250.86001586914099</v>
      </c>
      <c r="J451" s="75">
        <v>162.13230895996099</v>
      </c>
      <c r="K451" s="75">
        <v>216.61999511718801</v>
      </c>
      <c r="L451" s="75">
        <v>394.55383300781199</v>
      </c>
      <c r="M451" s="75">
        <v>1192.91003417969</v>
      </c>
      <c r="N451" s="75">
        <v>120.33306884765599</v>
      </c>
      <c r="O451" s="75">
        <v>93.230003356933594</v>
      </c>
      <c r="P451" s="75">
        <v>13.7700004577637</v>
      </c>
      <c r="Q451" s="75">
        <v>58.689998626708999</v>
      </c>
      <c r="R451" s="75">
        <v>38.3803520202637</v>
      </c>
      <c r="S451" s="75">
        <v>348.64230346679699</v>
      </c>
      <c r="T451" s="75">
        <v>90.687072753906193</v>
      </c>
      <c r="U451" s="75">
        <v>496.739990234375</v>
      </c>
      <c r="V451" s="75">
        <v>300.01998901367199</v>
      </c>
      <c r="X451" cm="1">
        <f t="array" ref="X451">+SUMPRODUCT(C451:V451,TRANSPOSE('Final Portfolio'!$E$5:$E$24))</f>
        <v>244.79114749064871</v>
      </c>
    </row>
    <row r="452" spans="1:24">
      <c r="A452" s="75">
        <v>451</v>
      </c>
      <c r="B452" s="76">
        <v>44187</v>
      </c>
      <c r="C452" s="75">
        <v>129.42614746093801</v>
      </c>
      <c r="D452" s="75">
        <v>217.68061828613301</v>
      </c>
      <c r="E452" s="75">
        <v>132.47767639160199</v>
      </c>
      <c r="F452" s="75">
        <v>515.61999511718795</v>
      </c>
      <c r="G452" s="75">
        <v>44.685138702392599</v>
      </c>
      <c r="H452" s="75">
        <v>196.162353515625</v>
      </c>
      <c r="I452" s="75">
        <v>247.80079650878901</v>
      </c>
      <c r="J452" s="75">
        <v>160.15341186523401</v>
      </c>
      <c r="K452" s="75">
        <v>213.44667053222699</v>
      </c>
      <c r="L452" s="75">
        <v>398.43603515625</v>
      </c>
      <c r="M452" s="75">
        <v>1190.18994140625</v>
      </c>
      <c r="N452" s="75">
        <v>119.1875</v>
      </c>
      <c r="O452" s="75">
        <v>93.160003662109403</v>
      </c>
      <c r="P452" s="75">
        <v>13.783332824706999</v>
      </c>
      <c r="Q452" s="75">
        <v>58.069999694824197</v>
      </c>
      <c r="R452" s="75">
        <v>38.177333831787102</v>
      </c>
      <c r="S452" s="75">
        <v>345.83386230468801</v>
      </c>
      <c r="T452" s="75">
        <v>89.891357421875</v>
      </c>
      <c r="U452" s="75">
        <v>490.05999755859398</v>
      </c>
      <c r="V452" s="75">
        <v>293.95999145507801</v>
      </c>
      <c r="X452" cm="1">
        <f t="array" ref="X452">+SUMPRODUCT(C452:V452,TRANSPOSE('Final Portfolio'!$E$5:$E$24))</f>
        <v>243.69575581259448</v>
      </c>
    </row>
    <row r="453" spans="1:24">
      <c r="A453" s="75">
        <v>452</v>
      </c>
      <c r="B453" s="76">
        <v>44188</v>
      </c>
      <c r="C453" s="75">
        <v>128.52325439453099</v>
      </c>
      <c r="D453" s="75">
        <v>214.84222412109401</v>
      </c>
      <c r="E453" s="75">
        <v>129.793869018555</v>
      </c>
      <c r="F453" s="75">
        <v>514.07000732421898</v>
      </c>
      <c r="G453" s="75">
        <v>44.603439331054702</v>
      </c>
      <c r="H453" s="75">
        <v>194.35534667968801</v>
      </c>
      <c r="I453" s="75">
        <v>243.18324279785199</v>
      </c>
      <c r="J453" s="75">
        <v>158.96223449707</v>
      </c>
      <c r="K453" s="75">
        <v>215.32666015625</v>
      </c>
      <c r="L453" s="75">
        <v>391.40759277343801</v>
      </c>
      <c r="M453" s="75">
        <v>1192.98999023438</v>
      </c>
      <c r="N453" s="75">
        <v>118.446243286133</v>
      </c>
      <c r="O453" s="75">
        <v>91.550003051757798</v>
      </c>
      <c r="P453" s="75">
        <v>14.3333330154419</v>
      </c>
      <c r="Q453" s="75">
        <v>58.680000305175803</v>
      </c>
      <c r="R453" s="75">
        <v>38.332008361816399</v>
      </c>
      <c r="S453" s="75">
        <v>345.70013427734398</v>
      </c>
      <c r="T453" s="75">
        <v>90.311065673828097</v>
      </c>
      <c r="U453" s="75">
        <v>492.19000244140602</v>
      </c>
      <c r="V453" s="75">
        <v>295.54998779296898</v>
      </c>
      <c r="X453" cm="1">
        <f t="array" ref="X453">+SUMPRODUCT(C453:V453,TRANSPOSE('Final Portfolio'!$E$5:$E$24))</f>
        <v>243.34561894236967</v>
      </c>
    </row>
    <row r="454" spans="1:24">
      <c r="A454" s="75">
        <v>453</v>
      </c>
      <c r="B454" s="76">
        <v>44189</v>
      </c>
      <c r="C454" s="75">
        <v>129.51448059082</v>
      </c>
      <c r="D454" s="75">
        <v>216.52386474609401</v>
      </c>
      <c r="E454" s="75">
        <v>129.63922119140599</v>
      </c>
      <c r="F454" s="75">
        <v>518.45001220703102</v>
      </c>
      <c r="G454" s="75">
        <v>44.539882659912102</v>
      </c>
      <c r="H454" s="75">
        <v>195.75749206543</v>
      </c>
      <c r="I454" s="75">
        <v>249.23419189453099</v>
      </c>
      <c r="J454" s="75">
        <v>160.09576416015599</v>
      </c>
      <c r="K454" s="75">
        <v>220.58999633789099</v>
      </c>
      <c r="L454" s="75">
        <v>396.92736816406199</v>
      </c>
      <c r="M454" s="75">
        <v>1204.21997070312</v>
      </c>
      <c r="N454" s="75">
        <v>118.812065124512</v>
      </c>
      <c r="O454" s="75">
        <v>91.809997558593807</v>
      </c>
      <c r="P454" s="75">
        <v>14.716667175293001</v>
      </c>
      <c r="Q454" s="75">
        <v>58.0200004577637</v>
      </c>
      <c r="R454" s="75">
        <v>38.515701293945298</v>
      </c>
      <c r="S454" s="75">
        <v>348.269775390625</v>
      </c>
      <c r="T454" s="75">
        <v>90.293586730957003</v>
      </c>
      <c r="U454" s="75">
        <v>488.92999267578102</v>
      </c>
      <c r="V454" s="75">
        <v>292.739990234375</v>
      </c>
      <c r="X454" cm="1">
        <f t="array" ref="X454">+SUMPRODUCT(C454:V454,TRANSPOSE('Final Portfolio'!$E$5:$E$24))</f>
        <v>245.32117854278647</v>
      </c>
    </row>
    <row r="455" spans="1:24">
      <c r="A455" s="75">
        <v>454</v>
      </c>
      <c r="B455" s="76">
        <v>44193</v>
      </c>
      <c r="C455" s="75">
        <v>134.14663696289099</v>
      </c>
      <c r="D455" s="75">
        <v>218.672119140625</v>
      </c>
      <c r="E455" s="75">
        <v>128.70387268066401</v>
      </c>
      <c r="F455" s="75">
        <v>508.42001342773398</v>
      </c>
      <c r="G455" s="75">
        <v>44.067794799804702</v>
      </c>
      <c r="H455" s="75">
        <v>192.45951843261699</v>
      </c>
      <c r="I455" s="75">
        <v>247.79118347168</v>
      </c>
      <c r="J455" s="75">
        <v>159.94209289550801</v>
      </c>
      <c r="K455" s="75">
        <v>221.22999572753901</v>
      </c>
      <c r="L455" s="75">
        <v>397.313720703125</v>
      </c>
      <c r="M455" s="75">
        <v>1192.61999511719</v>
      </c>
      <c r="N455" s="75">
        <v>118.43662261962901</v>
      </c>
      <c r="O455" s="75">
        <v>91.599998474121094</v>
      </c>
      <c r="P455" s="75">
        <v>13.960000038146999</v>
      </c>
      <c r="Q455" s="75">
        <v>58.830001831054702</v>
      </c>
      <c r="R455" s="75">
        <v>38.167667388916001</v>
      </c>
      <c r="S455" s="75">
        <v>354.45983886718801</v>
      </c>
      <c r="T455" s="75">
        <v>90.459724426269503</v>
      </c>
      <c r="U455" s="75">
        <v>482.95999145507801</v>
      </c>
      <c r="V455" s="75">
        <v>290.92999267578102</v>
      </c>
      <c r="X455" cm="1">
        <f t="array" ref="X455">+SUMPRODUCT(C455:V455,TRANSPOSE('Final Portfolio'!$E$5:$E$24))</f>
        <v>244.13137829235626</v>
      </c>
    </row>
    <row r="456" spans="1:24">
      <c r="A456" s="75">
        <v>455</v>
      </c>
      <c r="B456" s="76">
        <v>44194</v>
      </c>
      <c r="C456" s="75">
        <v>132.36050415039099</v>
      </c>
      <c r="D456" s="75">
        <v>217.88473510742199</v>
      </c>
      <c r="E456" s="75">
        <v>129.13536071777301</v>
      </c>
      <c r="F456" s="75">
        <v>507.510009765625</v>
      </c>
      <c r="G456" s="75">
        <v>43.341506958007798</v>
      </c>
      <c r="H456" s="75">
        <v>191.68931579589801</v>
      </c>
      <c r="I456" s="75">
        <v>244.69357299804699</v>
      </c>
      <c r="J456" s="75">
        <v>160.01898193359401</v>
      </c>
      <c r="K456" s="75">
        <v>221.99667358398401</v>
      </c>
      <c r="L456" s="75">
        <v>394.70101928710898</v>
      </c>
      <c r="M456" s="75">
        <v>1177.11999511719</v>
      </c>
      <c r="N456" s="75">
        <v>116.992622375488</v>
      </c>
      <c r="O456" s="75">
        <v>90.620002746582003</v>
      </c>
      <c r="P456" s="75">
        <v>13.626667022705099</v>
      </c>
      <c r="Q456" s="75">
        <v>59.029998779296903</v>
      </c>
      <c r="R456" s="75">
        <v>38.1193237304688</v>
      </c>
      <c r="S456" s="75">
        <v>356.04562377929699</v>
      </c>
      <c r="T456" s="75">
        <v>91.552764892578097</v>
      </c>
      <c r="U456" s="75">
        <v>484.22000122070301</v>
      </c>
      <c r="V456" s="75">
        <v>287.45001220703102</v>
      </c>
      <c r="X456" cm="1">
        <f t="array" ref="X456">+SUMPRODUCT(C456:V456,TRANSPOSE('Final Portfolio'!$E$5:$E$24))</f>
        <v>242.98016352374017</v>
      </c>
    </row>
    <row r="457" spans="1:24">
      <c r="A457" s="75">
        <v>456</v>
      </c>
      <c r="B457" s="76">
        <v>44195</v>
      </c>
      <c r="C457" s="75">
        <v>131.23190307617199</v>
      </c>
      <c r="D457" s="75">
        <v>215.48374938964801</v>
      </c>
      <c r="E457" s="75">
        <v>131.15573120117199</v>
      </c>
      <c r="F457" s="75">
        <v>503.95001220703102</v>
      </c>
      <c r="G457" s="75">
        <v>43.296108245849602</v>
      </c>
      <c r="H457" s="75">
        <v>191.18574523925801</v>
      </c>
      <c r="I457" s="75">
        <v>250.26353454589801</v>
      </c>
      <c r="J457" s="75">
        <v>160.43196105957</v>
      </c>
      <c r="K457" s="75">
        <v>231.593338012695</v>
      </c>
      <c r="L457" s="75">
        <v>400.027587890625</v>
      </c>
      <c r="M457" s="75">
        <v>1175.86999511719</v>
      </c>
      <c r="N457" s="75">
        <v>117.156295776367</v>
      </c>
      <c r="O457" s="75">
        <v>92.290000915527301</v>
      </c>
      <c r="P457" s="75">
        <v>14.8066673278809</v>
      </c>
      <c r="Q457" s="75">
        <v>58.919998168945298</v>
      </c>
      <c r="R457" s="75">
        <v>38.370693206787102</v>
      </c>
      <c r="S457" s="75">
        <v>357.69821166992199</v>
      </c>
      <c r="T457" s="75">
        <v>92.051185607910199</v>
      </c>
      <c r="U457" s="75">
        <v>478.29998779296898</v>
      </c>
      <c r="V457" s="75">
        <v>286</v>
      </c>
      <c r="X457" cm="1">
        <f t="array" ref="X457">+SUMPRODUCT(C457:V457,TRANSPOSE('Final Portfolio'!$E$5:$E$24))</f>
        <v>243.92351746108596</v>
      </c>
    </row>
    <row r="458" spans="1:24">
      <c r="A458" s="75">
        <v>457</v>
      </c>
      <c r="B458" s="76">
        <v>44196</v>
      </c>
      <c r="C458" s="75">
        <v>130.22108459472699</v>
      </c>
      <c r="D458" s="75">
        <v>216.20309448242199</v>
      </c>
      <c r="E458" s="75">
        <v>130.25030517578099</v>
      </c>
      <c r="F458" s="75">
        <v>511.04000854492199</v>
      </c>
      <c r="G458" s="75">
        <v>42.715076446533203</v>
      </c>
      <c r="H458" s="75">
        <v>192.72610473632801</v>
      </c>
      <c r="I458" s="75">
        <v>249.07066345214801</v>
      </c>
      <c r="J458" s="75">
        <v>162.18994140625</v>
      </c>
      <c r="K458" s="75">
        <v>235.22332763671901</v>
      </c>
      <c r="L458" s="75">
        <v>402.80587768554699</v>
      </c>
      <c r="M458" s="75">
        <v>1185.43994140625</v>
      </c>
      <c r="N458" s="75">
        <v>119.091232299805</v>
      </c>
      <c r="O458" s="75">
        <v>91.709999084472699</v>
      </c>
      <c r="P458" s="75">
        <v>16.7700004577637</v>
      </c>
      <c r="Q458" s="75">
        <v>60.029998779296903</v>
      </c>
      <c r="R458" s="75">
        <v>39.144088745117202</v>
      </c>
      <c r="S458" s="75">
        <v>359.92395019531199</v>
      </c>
      <c r="T458" s="75">
        <v>93.695121765136705</v>
      </c>
      <c r="U458" s="75">
        <v>483.10998535156199</v>
      </c>
      <c r="V458" s="75">
        <v>286.77999877929699</v>
      </c>
      <c r="X458" cm="1">
        <f t="array" ref="X458">+SUMPRODUCT(C458:V458,TRANSPOSE('Final Portfolio'!$E$5:$E$24))</f>
        <v>246.06870681166438</v>
      </c>
    </row>
    <row r="459" spans="1:24">
      <c r="A459" s="75">
        <v>458</v>
      </c>
      <c r="B459" s="76">
        <v>44200</v>
      </c>
      <c r="C459" s="75">
        <v>127.00212860107401</v>
      </c>
      <c r="D459" s="75">
        <v>211.60530090332</v>
      </c>
      <c r="E459" s="75">
        <v>130.83399963378901</v>
      </c>
      <c r="F459" s="75">
        <v>505.260009765625</v>
      </c>
      <c r="G459" s="75">
        <v>42.379165649414098</v>
      </c>
      <c r="H459" s="75">
        <v>188.292556762695</v>
      </c>
      <c r="I459" s="75">
        <v>250.43669128418</v>
      </c>
      <c r="J459" s="75">
        <v>158.98149108886699</v>
      </c>
      <c r="K459" s="75">
        <v>243.25666809082</v>
      </c>
      <c r="L459" s="75">
        <v>391.186767578125</v>
      </c>
      <c r="M459" s="75">
        <v>1180.40002441406</v>
      </c>
      <c r="N459" s="75">
        <v>115.75079345703099</v>
      </c>
      <c r="O459" s="75">
        <v>92.300003051757798</v>
      </c>
      <c r="P459" s="75">
        <v>16.513332366943398</v>
      </c>
      <c r="Q459" s="75">
        <v>62.090000152587898</v>
      </c>
      <c r="R459" s="75">
        <v>38.332008361816399</v>
      </c>
      <c r="S459" s="75">
        <v>363.14315795898398</v>
      </c>
      <c r="T459" s="75">
        <v>92.173622131347699</v>
      </c>
      <c r="U459" s="75">
        <v>482.85998535156199</v>
      </c>
      <c r="V459" s="75">
        <v>283.45001220703102</v>
      </c>
      <c r="X459" cm="1">
        <f t="array" ref="X459">+SUMPRODUCT(C459:V459,TRANSPOSE('Final Portfolio'!$E$5:$E$24))</f>
        <v>245.51699133742926</v>
      </c>
    </row>
    <row r="460" spans="1:24">
      <c r="A460" s="75">
        <v>459</v>
      </c>
      <c r="B460" s="76">
        <v>44201</v>
      </c>
      <c r="C460" s="75">
        <v>128.572341918945</v>
      </c>
      <c r="D460" s="75">
        <v>211.80943298339801</v>
      </c>
      <c r="E460" s="75">
        <v>133.73977661132801</v>
      </c>
      <c r="F460" s="75">
        <v>505.010009765625</v>
      </c>
      <c r="G460" s="75">
        <v>41.897998809814503</v>
      </c>
      <c r="H460" s="75">
        <v>189.33923339843801</v>
      </c>
      <c r="I460" s="75">
        <v>255.68914794921901</v>
      </c>
      <c r="J460" s="75">
        <v>159.76919555664099</v>
      </c>
      <c r="K460" s="75">
        <v>245.03666687011699</v>
      </c>
      <c r="L460" s="75">
        <v>393.83621215820301</v>
      </c>
      <c r="M460" s="75">
        <v>1180.34997558594</v>
      </c>
      <c r="N460" s="75">
        <v>114.980674743652</v>
      </c>
      <c r="O460" s="75">
        <v>92.769996643066406</v>
      </c>
      <c r="P460" s="75">
        <v>17.3833332061768</v>
      </c>
      <c r="Q460" s="75">
        <v>61.069999694824197</v>
      </c>
      <c r="R460" s="75">
        <v>37.964645385742202</v>
      </c>
      <c r="S460" s="75">
        <v>358.93048095703102</v>
      </c>
      <c r="T460" s="75">
        <v>93.126739501953097</v>
      </c>
      <c r="U460" s="75">
        <v>483.45001220703102</v>
      </c>
      <c r="V460" s="75">
        <v>293.98001098632801</v>
      </c>
      <c r="X460" cm="1">
        <f t="array" ref="X460">+SUMPRODUCT(C460:V460,TRANSPOSE('Final Portfolio'!$E$5:$E$24))</f>
        <v>245.83679576940477</v>
      </c>
    </row>
    <row r="461" spans="1:24">
      <c r="A461" s="75">
        <v>460</v>
      </c>
      <c r="B461" s="76">
        <v>44202</v>
      </c>
      <c r="C461" s="75">
        <v>124.24436950683599</v>
      </c>
      <c r="D461" s="75">
        <v>206.31736755371099</v>
      </c>
      <c r="E461" s="75">
        <v>125.855422973633</v>
      </c>
      <c r="F461" s="75">
        <v>497.010009765625</v>
      </c>
      <c r="G461" s="75">
        <v>42.324695587158203</v>
      </c>
      <c r="H461" s="75">
        <v>190.86976623535199</v>
      </c>
      <c r="I461" s="75">
        <v>255.13125610351599</v>
      </c>
      <c r="J461" s="75">
        <v>157.84797668457</v>
      </c>
      <c r="K461" s="75">
        <v>251.99333190918</v>
      </c>
      <c r="L461" s="75">
        <v>391.40759277343801</v>
      </c>
      <c r="M461" s="75">
        <v>1229.69995117188</v>
      </c>
      <c r="N461" s="75">
        <v>117.37770080566401</v>
      </c>
      <c r="O461" s="75">
        <v>90.330001831054702</v>
      </c>
      <c r="P461" s="75">
        <v>17.4466667175293</v>
      </c>
      <c r="Q461" s="75">
        <v>67.660003662109403</v>
      </c>
      <c r="R461" s="75">
        <v>38.041984558105497</v>
      </c>
      <c r="S461" s="75">
        <v>353.46630859375</v>
      </c>
      <c r="T461" s="75">
        <v>92.322273254394503</v>
      </c>
      <c r="U461" s="75">
        <v>470.08999633789102</v>
      </c>
      <c r="V461" s="75">
        <v>312.36999511718801</v>
      </c>
      <c r="X461" cm="1">
        <f t="array" ref="X461">+SUMPRODUCT(C461:V461,TRANSPOSE('Final Portfolio'!$E$5:$E$24))</f>
        <v>248.65907593268122</v>
      </c>
    </row>
    <row r="462" spans="1:24">
      <c r="A462" s="75">
        <v>461</v>
      </c>
      <c r="B462" s="76">
        <v>44203</v>
      </c>
      <c r="C462" s="75">
        <v>128.48399353027301</v>
      </c>
      <c r="D462" s="75">
        <v>212.188552856445</v>
      </c>
      <c r="E462" s="75">
        <v>133.13369750976599</v>
      </c>
      <c r="F462" s="75">
        <v>490.10998535156199</v>
      </c>
      <c r="G462" s="75">
        <v>43.032821655273402</v>
      </c>
      <c r="H462" s="75">
        <v>199.42086791992199</v>
      </c>
      <c r="I462" s="75">
        <v>267.617919921875</v>
      </c>
      <c r="J462" s="75">
        <v>159.29846191406199</v>
      </c>
      <c r="K462" s="75">
        <v>272.01333618164102</v>
      </c>
      <c r="L462" s="75">
        <v>407.90246582031199</v>
      </c>
      <c r="M462" s="75">
        <v>1246.0400390625</v>
      </c>
      <c r="N462" s="75">
        <v>117.76276397705099</v>
      </c>
      <c r="O462" s="75">
        <v>95.160003662109403</v>
      </c>
      <c r="P462" s="75">
        <v>18.780000686645501</v>
      </c>
      <c r="Q462" s="75">
        <v>69.75</v>
      </c>
      <c r="R462" s="75">
        <v>38.834728240966797</v>
      </c>
      <c r="S462" s="75">
        <v>351.46032714843801</v>
      </c>
      <c r="T462" s="75">
        <v>93.310379028320298</v>
      </c>
      <c r="U462" s="75">
        <v>481.20001220703102</v>
      </c>
      <c r="V462" s="75">
        <v>316.85998535156199</v>
      </c>
      <c r="X462" cm="1">
        <f t="array" ref="X462">+SUMPRODUCT(C462:V462,TRANSPOSE('Final Portfolio'!$E$5:$E$24))</f>
        <v>253.52885634357278</v>
      </c>
    </row>
    <row r="463" spans="1:24">
      <c r="A463" s="75">
        <v>462</v>
      </c>
      <c r="B463" s="76">
        <v>44204</v>
      </c>
      <c r="C463" s="75">
        <v>129.59300231933599</v>
      </c>
      <c r="D463" s="75">
        <v>213.48135375976599</v>
      </c>
      <c r="E463" s="75">
        <v>132.46270751953099</v>
      </c>
      <c r="F463" s="75">
        <v>500.35998535156199</v>
      </c>
      <c r="G463" s="75">
        <v>43.132686614990199</v>
      </c>
      <c r="H463" s="75">
        <v>202.97561645507801</v>
      </c>
      <c r="I463" s="75">
        <v>272.41824340820301</v>
      </c>
      <c r="J463" s="75">
        <v>159.85566711425801</v>
      </c>
      <c r="K463" s="75">
        <v>293.33999633789102</v>
      </c>
      <c r="L463" s="75">
        <v>409.97244262695301</v>
      </c>
      <c r="M463" s="75">
        <v>1252.92004394531</v>
      </c>
      <c r="N463" s="75">
        <v>116.338012695312</v>
      </c>
      <c r="O463" s="75">
        <v>94.580001831054702</v>
      </c>
      <c r="P463" s="75">
        <v>19.513332366943398</v>
      </c>
      <c r="Q463" s="75">
        <v>68.209999084472699</v>
      </c>
      <c r="R463" s="75">
        <v>39.144088745117202</v>
      </c>
      <c r="S463" s="75">
        <v>353.38998413085898</v>
      </c>
      <c r="T463" s="75">
        <v>93.800056457519503</v>
      </c>
      <c r="U463" s="75">
        <v>498.73001098632801</v>
      </c>
      <c r="V463" s="75">
        <v>314.42999267578102</v>
      </c>
      <c r="X463" cm="1">
        <f t="array" ref="X463">+SUMPRODUCT(C463:V463,TRANSPOSE('Final Portfolio'!$E$5:$E$24))</f>
        <v>256.88754834962276</v>
      </c>
    </row>
    <row r="464" spans="1:24">
      <c r="A464" s="75">
        <v>463</v>
      </c>
      <c r="B464" s="76">
        <v>44207</v>
      </c>
      <c r="C464" s="75">
        <v>126.580085754395</v>
      </c>
      <c r="D464" s="75">
        <v>211.41091918945301</v>
      </c>
      <c r="E464" s="75">
        <v>135.90228271484401</v>
      </c>
      <c r="F464" s="75">
        <v>495.67001342773398</v>
      </c>
      <c r="G464" s="75">
        <v>42.433635711669901</v>
      </c>
      <c r="H464" s="75">
        <v>199.79609680175801</v>
      </c>
      <c r="I464" s="75">
        <v>278.12298583984398</v>
      </c>
      <c r="J464" s="75">
        <v>178.61640930175801</v>
      </c>
      <c r="K464" s="75">
        <v>270.39666748046898</v>
      </c>
      <c r="L464" s="75">
        <v>410.08282470703102</v>
      </c>
      <c r="M464" s="75">
        <v>1265.4599609375</v>
      </c>
      <c r="N464" s="75">
        <v>114.03725433349599</v>
      </c>
      <c r="O464" s="75">
        <v>97.25</v>
      </c>
      <c r="P464" s="75">
        <v>19.036666870117202</v>
      </c>
      <c r="Q464" s="75">
        <v>68.680000305175795</v>
      </c>
      <c r="R464" s="75">
        <v>39.2310981750488</v>
      </c>
      <c r="S464" s="75">
        <v>347.72531127929699</v>
      </c>
      <c r="T464" s="75">
        <v>95.330291748046903</v>
      </c>
      <c r="U464" s="75">
        <v>502.92001342773398</v>
      </c>
      <c r="V464" s="75">
        <v>326.92001342773398</v>
      </c>
      <c r="X464" cm="1">
        <f t="array" ref="X464">+SUMPRODUCT(C464:V464,TRANSPOSE('Final Portfolio'!$E$5:$E$24))</f>
        <v>257.22267144908977</v>
      </c>
    </row>
    <row r="465" spans="1:24">
      <c r="A465" s="75">
        <v>464</v>
      </c>
      <c r="B465" s="76">
        <v>44208</v>
      </c>
      <c r="C465" s="75">
        <v>126.403450012207</v>
      </c>
      <c r="D465" s="75">
        <v>208.92242431640599</v>
      </c>
      <c r="E465" s="75">
        <v>134.53793334960901</v>
      </c>
      <c r="F465" s="75">
        <v>492.27999877929699</v>
      </c>
      <c r="G465" s="75">
        <v>42.242988586425803</v>
      </c>
      <c r="H465" s="75">
        <v>200.79339599609401</v>
      </c>
      <c r="I465" s="75">
        <v>279.93154907226602</v>
      </c>
      <c r="J465" s="75">
        <v>171.75764465332</v>
      </c>
      <c r="K465" s="75">
        <v>283.14666748046898</v>
      </c>
      <c r="L465" s="75">
        <v>413.42230224609398</v>
      </c>
      <c r="M465" s="75">
        <v>1282.15002441406</v>
      </c>
      <c r="N465" s="75">
        <v>114.11427307128901</v>
      </c>
      <c r="O465" s="75">
        <v>95.360000610351605</v>
      </c>
      <c r="P465" s="75">
        <v>19.7700004577637</v>
      </c>
      <c r="Q465" s="75">
        <v>68.139999389648395</v>
      </c>
      <c r="R465" s="75">
        <v>39.076419830322301</v>
      </c>
      <c r="S465" s="75">
        <v>347.90676879882801</v>
      </c>
      <c r="T465" s="75">
        <v>95.994865417480497</v>
      </c>
      <c r="U465" s="75">
        <v>505.75</v>
      </c>
      <c r="V465" s="75">
        <v>332.61999511718801</v>
      </c>
      <c r="X465" cm="1">
        <f t="array" ref="X465">+SUMPRODUCT(C465:V465,TRANSPOSE('Final Portfolio'!$E$5:$E$24))</f>
        <v>258.58321779358204</v>
      </c>
    </row>
    <row r="466" spans="1:24">
      <c r="A466" s="75">
        <v>465</v>
      </c>
      <c r="B466" s="76">
        <v>44209</v>
      </c>
      <c r="C466" s="75">
        <v>128.45454406738301</v>
      </c>
      <c r="D466" s="75">
        <v>210.293045043945</v>
      </c>
      <c r="E466" s="75">
        <v>135.00686645507801</v>
      </c>
      <c r="F466" s="75">
        <v>488.95999145507801</v>
      </c>
      <c r="G466" s="75">
        <v>41.9978637695312</v>
      </c>
      <c r="H466" s="75">
        <v>198.43347167968801</v>
      </c>
      <c r="I466" s="75">
        <v>279.07534790039102</v>
      </c>
      <c r="J466" s="75">
        <v>178.19374084472699</v>
      </c>
      <c r="K466" s="75">
        <v>284.80334472656199</v>
      </c>
      <c r="L466" s="75">
        <v>415.09661865234398</v>
      </c>
      <c r="M466" s="75">
        <v>1259.43994140625</v>
      </c>
      <c r="N466" s="75">
        <v>113.52703857421901</v>
      </c>
      <c r="O466" s="75">
        <v>91.779998779296903</v>
      </c>
      <c r="P466" s="75">
        <v>19.8666667938232</v>
      </c>
      <c r="Q466" s="75">
        <v>66.510002136230497</v>
      </c>
      <c r="R466" s="75">
        <v>39.830490112304702</v>
      </c>
      <c r="S466" s="75">
        <v>350.53375244140602</v>
      </c>
      <c r="T466" s="75">
        <v>98.32958984375</v>
      </c>
      <c r="U466" s="75">
        <v>511.89999389648398</v>
      </c>
      <c r="V466" s="75">
        <v>324.33999633789102</v>
      </c>
      <c r="X466" cm="1">
        <f t="array" ref="X466">+SUMPRODUCT(C466:V466,TRANSPOSE('Final Portfolio'!$E$5:$E$24))</f>
        <v>257.48729116144528</v>
      </c>
    </row>
    <row r="467" spans="1:24">
      <c r="A467" s="75">
        <v>466</v>
      </c>
      <c r="B467" s="76">
        <v>44210</v>
      </c>
      <c r="C467" s="75">
        <v>126.51139831543</v>
      </c>
      <c r="D467" s="75">
        <v>207.06582641601599</v>
      </c>
      <c r="E467" s="75">
        <v>131.69949340820301</v>
      </c>
      <c r="F467" s="75">
        <v>481.38000488281199</v>
      </c>
      <c r="G467" s="75">
        <v>41.562088012695298</v>
      </c>
      <c r="H467" s="75">
        <v>204.90109252929699</v>
      </c>
      <c r="I467" s="75">
        <v>292.33166503906199</v>
      </c>
      <c r="J467" s="75">
        <v>179.33686828613301</v>
      </c>
      <c r="K467" s="75">
        <v>281.66665649414102</v>
      </c>
      <c r="L467" s="75">
        <v>415.88778686523398</v>
      </c>
      <c r="M467" s="75">
        <v>1248.02001953125</v>
      </c>
      <c r="N467" s="75">
        <v>111.678718566895</v>
      </c>
      <c r="O467" s="75">
        <v>90.790000915527301</v>
      </c>
      <c r="P467" s="75">
        <v>21.606666564941399</v>
      </c>
      <c r="Q467" s="75">
        <v>65.029998779296903</v>
      </c>
      <c r="R467" s="75">
        <v>39.617809295654297</v>
      </c>
      <c r="S467" s="75">
        <v>346.13958740234398</v>
      </c>
      <c r="T467" s="75">
        <v>98.754219055175795</v>
      </c>
      <c r="U467" s="75">
        <v>517.90997314453102</v>
      </c>
      <c r="V467" s="75">
        <v>323.85998535156199</v>
      </c>
      <c r="X467" cm="1">
        <f t="array" ref="X467">+SUMPRODUCT(C467:V467,TRANSPOSE('Final Portfolio'!$E$5:$E$24))</f>
        <v>256.13258604431246</v>
      </c>
    </row>
    <row r="468" spans="1:24">
      <c r="A468" s="75">
        <v>467</v>
      </c>
      <c r="B468" s="76">
        <v>44211</v>
      </c>
      <c r="C468" s="75">
        <v>124.77434539794901</v>
      </c>
      <c r="D468" s="75">
        <v>206.70616149902301</v>
      </c>
      <c r="E468" s="75">
        <v>128.29981994628901</v>
      </c>
      <c r="F468" s="75">
        <v>483.29998779296898</v>
      </c>
      <c r="G468" s="75">
        <v>40.981052398681598</v>
      </c>
      <c r="H468" s="75">
        <v>204.78262329101599</v>
      </c>
      <c r="I468" s="75">
        <v>292.57217407226602</v>
      </c>
      <c r="J468" s="75">
        <v>183.25617980957</v>
      </c>
      <c r="K468" s="75">
        <v>275.38665771484398</v>
      </c>
      <c r="L468" s="75">
        <v>410.16561889648398</v>
      </c>
      <c r="M468" s="75">
        <v>1248.32995605469</v>
      </c>
      <c r="N468" s="75">
        <v>111.77498626709</v>
      </c>
      <c r="O468" s="75">
        <v>88.209999084472699</v>
      </c>
      <c r="P468" s="75">
        <v>21.75</v>
      </c>
      <c r="Q468" s="75">
        <v>63.990001678466797</v>
      </c>
      <c r="R468" s="75">
        <v>39.366447448730497</v>
      </c>
      <c r="S468" s="75">
        <v>345.95806884765602</v>
      </c>
      <c r="T468" s="75">
        <v>97.772254943847699</v>
      </c>
      <c r="U468" s="75">
        <v>517.92999267578102</v>
      </c>
      <c r="V468" s="75">
        <v>326</v>
      </c>
      <c r="X468" cm="1">
        <f t="array" ref="X468">+SUMPRODUCT(C468:V468,TRANSPOSE('Final Portfolio'!$E$5:$E$24))</f>
        <v>255.55896100905906</v>
      </c>
    </row>
    <row r="469" spans="1:24">
      <c r="A469" s="75">
        <v>468</v>
      </c>
      <c r="B469" s="76">
        <v>44215</v>
      </c>
      <c r="C469" s="75">
        <v>125.45150756835901</v>
      </c>
      <c r="D469" s="75">
        <v>210.39025878906199</v>
      </c>
      <c r="E469" s="75">
        <v>129.95352172851599</v>
      </c>
      <c r="F469" s="75">
        <v>483.72000122070301</v>
      </c>
      <c r="G469" s="75">
        <v>41.4622192382812</v>
      </c>
      <c r="H469" s="75">
        <v>204.90109252929699</v>
      </c>
      <c r="I469" s="75">
        <v>302.14401245117199</v>
      </c>
      <c r="J469" s="75">
        <v>190.662521362305</v>
      </c>
      <c r="K469" s="75">
        <v>281.51666259765602</v>
      </c>
      <c r="L469" s="75">
        <v>422.51150512695301</v>
      </c>
      <c r="M469" s="75">
        <v>1238.2900390625</v>
      </c>
      <c r="N469" s="75">
        <v>113.01682281494099</v>
      </c>
      <c r="O469" s="75">
        <v>89.449996948242202</v>
      </c>
      <c r="P469" s="75">
        <v>23.193332672119102</v>
      </c>
      <c r="Q469" s="75">
        <v>62.790000915527301</v>
      </c>
      <c r="R469" s="75">
        <v>39.608142852783203</v>
      </c>
      <c r="S469" s="75">
        <v>338.61203002929699</v>
      </c>
      <c r="T469" s="75">
        <v>99.240798950195298</v>
      </c>
      <c r="U469" s="75">
        <v>533.89001464843795</v>
      </c>
      <c r="V469" s="75">
        <v>323.10000610351602</v>
      </c>
      <c r="X469" cm="1">
        <f t="array" ref="X469">+SUMPRODUCT(C469:V469,TRANSPOSE('Final Portfolio'!$E$5:$E$24))</f>
        <v>256.03590222632909</v>
      </c>
    </row>
    <row r="470" spans="1:24">
      <c r="A470" s="75">
        <v>469</v>
      </c>
      <c r="B470" s="76">
        <v>44216</v>
      </c>
      <c r="C470" s="75">
        <v>129.57337951660199</v>
      </c>
      <c r="D470" s="75">
        <v>218.069412231445</v>
      </c>
      <c r="E470" s="75">
        <v>133.350662231445</v>
      </c>
      <c r="F470" s="75">
        <v>503.04998779296898</v>
      </c>
      <c r="G470" s="75">
        <v>42.143112182617202</v>
      </c>
      <c r="H470" s="75">
        <v>206.33287048339801</v>
      </c>
      <c r="I470" s="75">
        <v>292.76455688476602</v>
      </c>
      <c r="J470" s="75">
        <v>193.3330078125</v>
      </c>
      <c r="K470" s="75">
        <v>283.48333740234398</v>
      </c>
      <c r="L470" s="75">
        <v>424.91262817382801</v>
      </c>
      <c r="M470" s="75">
        <v>1239.97998046875</v>
      </c>
      <c r="N470" s="75">
        <v>115.00954437255901</v>
      </c>
      <c r="O470" s="75">
        <v>88.75</v>
      </c>
      <c r="P470" s="75">
        <v>21.860000610351602</v>
      </c>
      <c r="Q470" s="75">
        <v>62.419998168945298</v>
      </c>
      <c r="R470" s="75">
        <v>40.081851959228501</v>
      </c>
      <c r="S470" s="75">
        <v>345.136474609375</v>
      </c>
      <c r="T470" s="75">
        <v>99.630043029785199</v>
      </c>
      <c r="U470" s="75">
        <v>542.27001953125</v>
      </c>
      <c r="V470" s="75">
        <v>330.94000244140602</v>
      </c>
      <c r="X470" cm="1">
        <f t="array" ref="X470">+SUMPRODUCT(C470:V470,TRANSPOSE('Final Portfolio'!$E$5:$E$24))</f>
        <v>258.86625337011122</v>
      </c>
    </row>
    <row r="471" spans="1:24">
      <c r="A471" s="75">
        <v>470</v>
      </c>
      <c r="B471" s="76">
        <v>44217</v>
      </c>
      <c r="C471" s="75">
        <v>134.32330322265599</v>
      </c>
      <c r="D471" s="75">
        <v>218.68183898925801</v>
      </c>
      <c r="E471" s="75">
        <v>138.35665893554699</v>
      </c>
      <c r="F471" s="75">
        <v>491.32000732421898</v>
      </c>
      <c r="G471" s="75">
        <v>41.543933868408203</v>
      </c>
      <c r="H471" s="75">
        <v>205.108474731445</v>
      </c>
      <c r="I471" s="75">
        <v>293.60150146484398</v>
      </c>
      <c r="J471" s="75">
        <v>194.38008117675801</v>
      </c>
      <c r="K471" s="75">
        <v>281.663330078125</v>
      </c>
      <c r="L471" s="75">
        <v>429.45718383789102</v>
      </c>
      <c r="M471" s="75">
        <v>1246.41003417969</v>
      </c>
      <c r="N471" s="75">
        <v>114.643714904785</v>
      </c>
      <c r="O471" s="75">
        <v>91.529998779296903</v>
      </c>
      <c r="P471" s="75">
        <v>21.059999465942401</v>
      </c>
      <c r="Q471" s="75">
        <v>62.75</v>
      </c>
      <c r="R471" s="75">
        <v>39.772483825683601</v>
      </c>
      <c r="S471" s="75">
        <v>346.56936645507801</v>
      </c>
      <c r="T471" s="75">
        <v>98.426918029785199</v>
      </c>
      <c r="U471" s="75">
        <v>535.47998046875</v>
      </c>
      <c r="V471" s="75">
        <v>323</v>
      </c>
      <c r="X471" cm="1">
        <f t="array" ref="X471">+SUMPRODUCT(C471:V471,TRANSPOSE('Final Portfolio'!$E$5:$E$24))</f>
        <v>259.04273703701165</v>
      </c>
    </row>
    <row r="472" spans="1:24">
      <c r="A472" s="75">
        <v>471</v>
      </c>
      <c r="B472" s="76">
        <v>44218</v>
      </c>
      <c r="C472" s="75">
        <v>136.48236083984401</v>
      </c>
      <c r="D472" s="75">
        <v>219.63439941406199</v>
      </c>
      <c r="E472" s="75">
        <v>136.81022644043</v>
      </c>
      <c r="F472" s="75">
        <v>496.16000366210898</v>
      </c>
      <c r="G472" s="75">
        <v>41.108150482177699</v>
      </c>
      <c r="H472" s="75">
        <v>202.03758239746099</v>
      </c>
      <c r="I472" s="75">
        <v>293.41873168945301</v>
      </c>
      <c r="J472" s="75">
        <v>198.02079772949199</v>
      </c>
      <c r="K472" s="75">
        <v>282.21331787109398</v>
      </c>
      <c r="L472" s="75">
        <v>427.80130004882801</v>
      </c>
      <c r="M472" s="75">
        <v>1227.16003417969</v>
      </c>
      <c r="N472" s="75">
        <v>113.440399169922</v>
      </c>
      <c r="O472" s="75">
        <v>92.790000915527301</v>
      </c>
      <c r="P472" s="75">
        <v>21.559999465942401</v>
      </c>
      <c r="Q472" s="75">
        <v>61.509998321533203</v>
      </c>
      <c r="R472" s="75">
        <v>38.863727569580099</v>
      </c>
      <c r="S472" s="75">
        <v>346.09173583984398</v>
      </c>
      <c r="T472" s="75">
        <v>98.073043823242202</v>
      </c>
      <c r="U472" s="75">
        <v>537.780029296875</v>
      </c>
      <c r="V472" s="75">
        <v>319.88000488281199</v>
      </c>
      <c r="X472" cm="1">
        <f t="array" ref="X472">+SUMPRODUCT(C472:V472,TRANSPOSE('Final Portfolio'!$E$5:$E$24))</f>
        <v>257.71943652882624</v>
      </c>
    </row>
    <row r="473" spans="1:24">
      <c r="A473" s="75">
        <v>472</v>
      </c>
      <c r="B473" s="76">
        <v>44221</v>
      </c>
      <c r="C473" s="75">
        <v>140.2607421875</v>
      </c>
      <c r="D473" s="75">
        <v>223.11436462402301</v>
      </c>
      <c r="E473" s="75">
        <v>136.21910095214801</v>
      </c>
      <c r="F473" s="75">
        <v>511.07998657226602</v>
      </c>
      <c r="G473" s="75">
        <v>41.017368316650398</v>
      </c>
      <c r="H473" s="75">
        <v>208.46568298339801</v>
      </c>
      <c r="I473" s="75">
        <v>297.16085815429699</v>
      </c>
      <c r="J473" s="75">
        <v>203.98622131347699</v>
      </c>
      <c r="K473" s="75">
        <v>293.60000610351602</v>
      </c>
      <c r="L473" s="75">
        <v>427.58975219726602</v>
      </c>
      <c r="M473" s="75">
        <v>1196.0400390625</v>
      </c>
      <c r="N473" s="75">
        <v>113.87360382080099</v>
      </c>
      <c r="O473" s="75">
        <v>94.129997253417997</v>
      </c>
      <c r="P473" s="75">
        <v>20.973333358764599</v>
      </c>
      <c r="Q473" s="75">
        <v>60.930000305175803</v>
      </c>
      <c r="R473" s="75">
        <v>38.235340118408203</v>
      </c>
      <c r="S473" s="75">
        <v>345.69058227539102</v>
      </c>
      <c r="T473" s="75">
        <v>97.754570007324205</v>
      </c>
      <c r="U473" s="75">
        <v>548.20001220703102</v>
      </c>
      <c r="V473" s="75">
        <v>314.36999511718801</v>
      </c>
      <c r="X473" cm="1">
        <f t="array" ref="X473">+SUMPRODUCT(C473:V473,TRANSPOSE('Final Portfolio'!$E$5:$E$24))</f>
        <v>258.37798667937182</v>
      </c>
    </row>
    <row r="474" spans="1:24">
      <c r="A474" s="75">
        <v>473</v>
      </c>
      <c r="B474" s="76">
        <v>44222</v>
      </c>
      <c r="C474" s="75">
        <v>140.49626159668</v>
      </c>
      <c r="D474" s="75">
        <v>225.83609008789099</v>
      </c>
      <c r="E474" s="75">
        <v>134.04406738281199</v>
      </c>
      <c r="F474" s="75">
        <v>511.55999755859398</v>
      </c>
      <c r="G474" s="75">
        <v>41.725498199462898</v>
      </c>
      <c r="H474" s="75">
        <v>204.93067932128901</v>
      </c>
      <c r="I474" s="75">
        <v>292.01419067382801</v>
      </c>
      <c r="J474" s="75">
        <v>204.34165954589801</v>
      </c>
      <c r="K474" s="75">
        <v>294.36334228515602</v>
      </c>
      <c r="L474" s="75">
        <v>426.74334716796898</v>
      </c>
      <c r="M474" s="75">
        <v>1194.55004882812</v>
      </c>
      <c r="N474" s="75">
        <v>113.026443481445</v>
      </c>
      <c r="O474" s="75">
        <v>94.709999084472699</v>
      </c>
      <c r="P474" s="75">
        <v>21.6366672515869</v>
      </c>
      <c r="Q474" s="75">
        <v>60.099998474121101</v>
      </c>
      <c r="R474" s="75">
        <v>37.848636627197301</v>
      </c>
      <c r="S474" s="75">
        <v>348.65191650390602</v>
      </c>
      <c r="T474" s="75">
        <v>96.250656127929702</v>
      </c>
      <c r="U474" s="75">
        <v>544.09997558593795</v>
      </c>
      <c r="V474" s="75">
        <v>304.23001098632801</v>
      </c>
      <c r="X474" cm="1">
        <f t="array" ref="X474">+SUMPRODUCT(C474:V474,TRANSPOSE('Final Portfolio'!$E$5:$E$24))</f>
        <v>257.97773614348409</v>
      </c>
    </row>
    <row r="475" spans="1:24">
      <c r="A475" s="75">
        <v>474</v>
      </c>
      <c r="B475" s="76">
        <v>44223</v>
      </c>
      <c r="C475" s="75">
        <v>139.41673278808599</v>
      </c>
      <c r="D475" s="75">
        <v>226.39018249511699</v>
      </c>
      <c r="E475" s="75">
        <v>128.88096618652301</v>
      </c>
      <c r="F475" s="75">
        <v>469.07000732421898</v>
      </c>
      <c r="G475" s="75">
        <v>40.436328887939503</v>
      </c>
      <c r="H475" s="75">
        <v>191.88682556152301</v>
      </c>
      <c r="I475" s="75">
        <v>273.63043212890602</v>
      </c>
      <c r="J475" s="75">
        <v>199.39447021484401</v>
      </c>
      <c r="K475" s="75">
        <v>288.05334472656199</v>
      </c>
      <c r="L475" s="75">
        <v>409.107666015625</v>
      </c>
      <c r="M475" s="75">
        <v>1137.2099609375</v>
      </c>
      <c r="N475" s="75">
        <v>108.886993408203</v>
      </c>
      <c r="O475" s="75">
        <v>88.839996337890597</v>
      </c>
      <c r="P475" s="75">
        <v>18.9466667175293</v>
      </c>
      <c r="Q475" s="75">
        <v>58.419998168945298</v>
      </c>
      <c r="R475" s="75">
        <v>36.311489105224602</v>
      </c>
      <c r="S475" s="75">
        <v>340.44613647460898</v>
      </c>
      <c r="T475" s="75">
        <v>90.933860778808594</v>
      </c>
      <c r="U475" s="75">
        <v>515.55999755859398</v>
      </c>
      <c r="V475" s="75">
        <v>278.60998535156199</v>
      </c>
      <c r="X475" cm="1">
        <f t="array" ref="X475">+SUMPRODUCT(C475:V475,TRANSPOSE('Final Portfolio'!$E$5:$E$24))</f>
        <v>246.42673642050298</v>
      </c>
    </row>
    <row r="476" spans="1:24">
      <c r="A476" s="75">
        <v>475</v>
      </c>
      <c r="B476" s="76">
        <v>44224</v>
      </c>
      <c r="C476" s="75">
        <v>134.53919982910199</v>
      </c>
      <c r="D476" s="75">
        <v>232.25160217285199</v>
      </c>
      <c r="E476" s="75">
        <v>130.21038818359401</v>
      </c>
      <c r="F476" s="75">
        <v>491.14999389648398</v>
      </c>
      <c r="G476" s="75">
        <v>41.888923645019503</v>
      </c>
      <c r="H476" s="75">
        <v>196.517822265625</v>
      </c>
      <c r="I476" s="75">
        <v>280.037353515625</v>
      </c>
      <c r="J476" s="75">
        <v>201.84403991699199</v>
      </c>
      <c r="K476" s="75">
        <v>278.47665405273398</v>
      </c>
      <c r="L476" s="75">
        <v>415.58413696289102</v>
      </c>
      <c r="M476" s="75">
        <v>1146.64001464844</v>
      </c>
      <c r="N476" s="75">
        <v>111.197387695312</v>
      </c>
      <c r="O476" s="75">
        <v>87.519996643066406</v>
      </c>
      <c r="P476" s="75">
        <v>18.6866664886475</v>
      </c>
      <c r="Q476" s="75">
        <v>60.7700004577637</v>
      </c>
      <c r="R476" s="75">
        <v>37.645614624023402</v>
      </c>
      <c r="S476" s="75">
        <v>341.08615112304699</v>
      </c>
      <c r="T476" s="75">
        <v>92.1900634765625</v>
      </c>
      <c r="U476" s="75">
        <v>506.26998901367199</v>
      </c>
      <c r="V476" s="75">
        <v>290.64999389648398</v>
      </c>
      <c r="X476" cm="1">
        <f t="array" ref="X476">+SUMPRODUCT(C476:V476,TRANSPOSE('Final Portfolio'!$E$5:$E$24))</f>
        <v>248.99329137859789</v>
      </c>
    </row>
    <row r="477" spans="1:24">
      <c r="A477" s="75">
        <v>476</v>
      </c>
      <c r="B477" s="76">
        <v>44225</v>
      </c>
      <c r="C477" s="75">
        <v>129.50466918945301</v>
      </c>
      <c r="D477" s="75">
        <v>225.47645568847699</v>
      </c>
      <c r="E477" s="75">
        <v>129.59931945800801</v>
      </c>
      <c r="F477" s="75">
        <v>450.10998535156199</v>
      </c>
      <c r="G477" s="75">
        <v>40.999214172363303</v>
      </c>
      <c r="H477" s="75">
        <v>191.560958862305</v>
      </c>
      <c r="I477" s="75">
        <v>269.42648315429699</v>
      </c>
      <c r="J477" s="75">
        <v>199.77871704101599</v>
      </c>
      <c r="K477" s="75">
        <v>264.510009765625</v>
      </c>
      <c r="L477" s="75">
        <v>414.44345092773398</v>
      </c>
      <c r="M477" s="75">
        <v>1118.36999511719</v>
      </c>
      <c r="N477" s="75">
        <v>111.10113525390599</v>
      </c>
      <c r="O477" s="75">
        <v>85.639999389648395</v>
      </c>
      <c r="P477" s="75">
        <v>17.799999237060501</v>
      </c>
      <c r="Q477" s="75">
        <v>60.299999237060497</v>
      </c>
      <c r="R477" s="75">
        <v>37.655284881591797</v>
      </c>
      <c r="S477" s="75">
        <v>336.66326904296898</v>
      </c>
      <c r="T477" s="75">
        <v>90.659622192382798</v>
      </c>
      <c r="U477" s="75">
        <v>503.83999633789102</v>
      </c>
      <c r="V477" s="75">
        <v>291.98001098632801</v>
      </c>
      <c r="X477" cm="1">
        <f t="array" ref="X477">+SUMPRODUCT(C477:V477,TRANSPOSE('Final Portfolio'!$E$5:$E$24))</f>
        <v>242.04192620569361</v>
      </c>
    </row>
    <row r="478" spans="1:24">
      <c r="A478" s="75">
        <v>477</v>
      </c>
      <c r="B478" s="76">
        <v>44228</v>
      </c>
      <c r="C478" s="75">
        <v>131.64408874511699</v>
      </c>
      <c r="D478" s="75">
        <v>232.95149230957</v>
      </c>
      <c r="E478" s="75">
        <v>132.06611633300801</v>
      </c>
      <c r="F478" s="75">
        <v>451.98001098632801</v>
      </c>
      <c r="G478" s="75">
        <v>42.143112182617202</v>
      </c>
      <c r="H478" s="75">
        <v>196.59683227539099</v>
      </c>
      <c r="I478" s="75">
        <v>281.49954223632801</v>
      </c>
      <c r="J478" s="75">
        <v>195.13894653320301</v>
      </c>
      <c r="K478" s="75">
        <v>279.93667602539102</v>
      </c>
      <c r="L478" s="75">
        <v>429.38363647460898</v>
      </c>
      <c r="M478" s="75">
        <v>1159.32995605469</v>
      </c>
      <c r="N478" s="75">
        <v>110.889350891113</v>
      </c>
      <c r="O478" s="75">
        <v>87.660003662109403</v>
      </c>
      <c r="P478" s="75">
        <v>18.6333332061768</v>
      </c>
      <c r="Q478" s="75">
        <v>59.599998474121101</v>
      </c>
      <c r="R478" s="75">
        <v>39.095748901367202</v>
      </c>
      <c r="S478" s="75">
        <v>334.83877563476602</v>
      </c>
      <c r="T478" s="75">
        <v>90.500381469726605</v>
      </c>
      <c r="U478" s="75">
        <v>508.07998657226602</v>
      </c>
      <c r="V478" s="75">
        <v>299.33999633789102</v>
      </c>
      <c r="X478" cm="1">
        <f t="array" ref="X478">+SUMPRODUCT(C478:V478,TRANSPOSE('Final Portfolio'!$E$5:$E$24))</f>
        <v>246.94427362910562</v>
      </c>
    </row>
    <row r="479" spans="1:24">
      <c r="A479" s="75">
        <v>478</v>
      </c>
      <c r="B479" s="76">
        <v>44229</v>
      </c>
      <c r="C479" s="75">
        <v>132.478271484375</v>
      </c>
      <c r="D479" s="75">
        <v>232.81539916992199</v>
      </c>
      <c r="E479" s="75">
        <v>135.25628662109401</v>
      </c>
      <c r="F479" s="75">
        <v>464.26998901367199</v>
      </c>
      <c r="G479" s="75">
        <v>44.185817718505902</v>
      </c>
      <c r="H479" s="75">
        <v>201.99807739257801</v>
      </c>
      <c r="I479" s="75">
        <v>287.42550659179699</v>
      </c>
      <c r="J479" s="75">
        <v>189.778732299805</v>
      </c>
      <c r="K479" s="75">
        <v>290.92999267578102</v>
      </c>
      <c r="L479" s="75">
        <v>438.71209716796898</v>
      </c>
      <c r="M479" s="75">
        <v>1193.67004394531</v>
      </c>
      <c r="N479" s="75">
        <v>113.286376953125</v>
      </c>
      <c r="O479" s="75">
        <v>88.860000610351605</v>
      </c>
      <c r="P479" s="75">
        <v>19.153333663940401</v>
      </c>
      <c r="Q479" s="75">
        <v>59.639999389648402</v>
      </c>
      <c r="R479" s="75">
        <v>40.903594970703097</v>
      </c>
      <c r="S479" s="75">
        <v>339.67239379882801</v>
      </c>
      <c r="T479" s="75">
        <v>91.535446166992202</v>
      </c>
      <c r="U479" s="75">
        <v>499.98001098632801</v>
      </c>
      <c r="V479" s="75">
        <v>312.010009765625</v>
      </c>
      <c r="X479" cm="1">
        <f t="array" ref="X479">+SUMPRODUCT(C479:V479,TRANSPOSE('Final Portfolio'!$E$5:$E$24))</f>
        <v>252.18868351066001</v>
      </c>
    </row>
    <row r="480" spans="1:24">
      <c r="A480" s="75">
        <v>479</v>
      </c>
      <c r="B480" s="76">
        <v>44230</v>
      </c>
      <c r="C480" s="75">
        <v>131.447830200195</v>
      </c>
      <c r="D480" s="75">
        <v>236.20785522460901</v>
      </c>
      <c r="E480" s="75">
        <v>134.994384765625</v>
      </c>
      <c r="F480" s="75">
        <v>463.63000488281199</v>
      </c>
      <c r="G480" s="75">
        <v>43.350578308105497</v>
      </c>
      <c r="H480" s="75">
        <v>195.26379394531199</v>
      </c>
      <c r="I480" s="75">
        <v>275.41979980468801</v>
      </c>
      <c r="J480" s="75">
        <v>189.20237731933599</v>
      </c>
      <c r="K480" s="75">
        <v>284.89666748046898</v>
      </c>
      <c r="L480" s="75">
        <v>427.95767211914102</v>
      </c>
      <c r="M480" s="75">
        <v>1194.59997558594</v>
      </c>
      <c r="N480" s="75">
        <v>111.89052581787099</v>
      </c>
      <c r="O480" s="75">
        <v>87.889999389648395</v>
      </c>
      <c r="P480" s="75">
        <v>19.690000534057599</v>
      </c>
      <c r="Q480" s="75">
        <v>60.4799995422363</v>
      </c>
      <c r="R480" s="75">
        <v>40.700572967529297</v>
      </c>
      <c r="S480" s="75">
        <v>339.31890869140602</v>
      </c>
      <c r="T480" s="75">
        <v>94.614044189453097</v>
      </c>
      <c r="U480" s="75">
        <v>491.17999267578102</v>
      </c>
      <c r="V480" s="75">
        <v>309.57000732421898</v>
      </c>
      <c r="X480" cm="1">
        <f t="array" ref="X480">+SUMPRODUCT(C480:V480,TRANSPOSE('Final Portfolio'!$E$5:$E$24))</f>
        <v>250.70862636623397</v>
      </c>
    </row>
    <row r="481" spans="1:24">
      <c r="A481" s="75">
        <v>480</v>
      </c>
      <c r="B481" s="76">
        <v>44231</v>
      </c>
      <c r="C481" s="75">
        <v>134.83361816406199</v>
      </c>
      <c r="D481" s="75">
        <v>235.24551391601599</v>
      </c>
      <c r="E481" s="75">
        <v>136.32881164550801</v>
      </c>
      <c r="F481" s="75">
        <v>477.54998779296898</v>
      </c>
      <c r="G481" s="75">
        <v>44.258445739746101</v>
      </c>
      <c r="H481" s="75">
        <v>201.79072570800801</v>
      </c>
      <c r="I481" s="75">
        <v>283.04830932617199</v>
      </c>
      <c r="J481" s="75">
        <v>193.67883300781199</v>
      </c>
      <c r="K481" s="75">
        <v>283.32998657226602</v>
      </c>
      <c r="L481" s="75">
        <v>432.96231079101602</v>
      </c>
      <c r="M481" s="75">
        <v>1220.39001464844</v>
      </c>
      <c r="N481" s="75">
        <v>112.015655517578</v>
      </c>
      <c r="O481" s="75">
        <v>87.839996337890597</v>
      </c>
      <c r="P481" s="75">
        <v>19.766666412353501</v>
      </c>
      <c r="Q481" s="75">
        <v>60.400001525878899</v>
      </c>
      <c r="R481" s="75">
        <v>42.402072906494098</v>
      </c>
      <c r="S481" s="75">
        <v>340.60150146484398</v>
      </c>
      <c r="T481" s="75">
        <v>96.011787414550795</v>
      </c>
      <c r="U481" s="75">
        <v>498.83999633789102</v>
      </c>
      <c r="V481" s="75">
        <v>316.88000488281199</v>
      </c>
      <c r="X481" cm="1">
        <f t="array" ref="X481">+SUMPRODUCT(C481:V481,TRANSPOSE('Final Portfolio'!$E$5:$E$24))</f>
        <v>254.92630567560258</v>
      </c>
    </row>
    <row r="482" spans="1:24">
      <c r="A482" s="75">
        <v>481</v>
      </c>
      <c r="B482" s="76">
        <v>44232</v>
      </c>
      <c r="C482" s="75">
        <v>134.41589355468801</v>
      </c>
      <c r="D482" s="75">
        <v>235.43020629882801</v>
      </c>
      <c r="E482" s="75">
        <v>135.59802246093801</v>
      </c>
      <c r="F482" s="75">
        <v>477.92001342773398</v>
      </c>
      <c r="G482" s="75">
        <v>44.185817718505902</v>
      </c>
      <c r="H482" s="75">
        <v>206.81669616699199</v>
      </c>
      <c r="I482" s="75">
        <v>277.08401489257801</v>
      </c>
      <c r="J482" s="75">
        <v>193.82290649414099</v>
      </c>
      <c r="K482" s="75">
        <v>284.07666015625</v>
      </c>
      <c r="L482" s="75">
        <v>428.71206665039102</v>
      </c>
      <c r="M482" s="75">
        <v>1220.43005371094</v>
      </c>
      <c r="N482" s="75">
        <v>113.979484558105</v>
      </c>
      <c r="O482" s="75">
        <v>87.900001525878906</v>
      </c>
      <c r="P482" s="75">
        <v>21.319999694824201</v>
      </c>
      <c r="Q482" s="75">
        <v>58.880001068115199</v>
      </c>
      <c r="R482" s="75">
        <v>43.165809631347699</v>
      </c>
      <c r="S482" s="75">
        <v>339.95062255859398</v>
      </c>
      <c r="T482" s="75">
        <v>96.188728332519503</v>
      </c>
      <c r="U482" s="75">
        <v>498.98001098632801</v>
      </c>
      <c r="V482" s="75">
        <v>316.73001098632801</v>
      </c>
      <c r="X482" cm="1">
        <f t="array" ref="X482">+SUMPRODUCT(C482:V482,TRANSPOSE('Final Portfolio'!$E$5:$E$24))</f>
        <v>255.30591918602585</v>
      </c>
    </row>
    <row r="483" spans="1:24">
      <c r="A483" s="75">
        <v>482</v>
      </c>
      <c r="B483" s="76">
        <v>44235</v>
      </c>
      <c r="C483" s="75">
        <v>134.56335449218801</v>
      </c>
      <c r="D483" s="75">
        <v>235.69267272949199</v>
      </c>
      <c r="E483" s="75">
        <v>144.05606079101599</v>
      </c>
      <c r="F483" s="75">
        <v>477.67999267578102</v>
      </c>
      <c r="G483" s="75">
        <v>44.585277557372997</v>
      </c>
      <c r="H483" s="75">
        <v>209.58151245117199</v>
      </c>
      <c r="I483" s="75">
        <v>290.77325439453102</v>
      </c>
      <c r="J483" s="75">
        <v>197.66537475585901</v>
      </c>
      <c r="K483" s="75">
        <v>287.80667114257801</v>
      </c>
      <c r="L483" s="75">
        <v>434.86663818359398</v>
      </c>
      <c r="M483" s="75">
        <v>1224.94995117188</v>
      </c>
      <c r="N483" s="75">
        <v>113.286376953125</v>
      </c>
      <c r="O483" s="75">
        <v>91.470001220703097</v>
      </c>
      <c r="P483" s="75">
        <v>21.373332977294901</v>
      </c>
      <c r="Q483" s="75">
        <v>58.240001678466797</v>
      </c>
      <c r="R483" s="75">
        <v>43.7651977539062</v>
      </c>
      <c r="S483" s="75">
        <v>344.41094970703102</v>
      </c>
      <c r="T483" s="75">
        <v>94.516708374023395</v>
      </c>
      <c r="U483" s="75">
        <v>494.89999389648398</v>
      </c>
      <c r="V483" s="75">
        <v>320.20001220703102</v>
      </c>
      <c r="X483" cm="1">
        <f t="array" ref="X483">+SUMPRODUCT(C483:V483,TRANSPOSE('Final Portfolio'!$E$5:$E$24))</f>
        <v>258.04439849281482</v>
      </c>
    </row>
    <row r="484" spans="1:24">
      <c r="A484" s="75">
        <v>483</v>
      </c>
      <c r="B484" s="76">
        <v>44236</v>
      </c>
      <c r="C484" s="75">
        <v>133.67875671386699</v>
      </c>
      <c r="D484" s="75">
        <v>236.95634460449199</v>
      </c>
      <c r="E484" s="75">
        <v>142.30506896972699</v>
      </c>
      <c r="F484" s="75">
        <v>476.98001098632801</v>
      </c>
      <c r="G484" s="75">
        <v>44.812244415283203</v>
      </c>
      <c r="H484" s="75">
        <v>212.81036376953099</v>
      </c>
      <c r="I484" s="75">
        <v>286.97329711914102</v>
      </c>
      <c r="J484" s="75">
        <v>193.76530456543</v>
      </c>
      <c r="K484" s="75">
        <v>283.1533203125</v>
      </c>
      <c r="L484" s="75">
        <v>436.64215087890602</v>
      </c>
      <c r="M484" s="75">
        <v>1224.31994628906</v>
      </c>
      <c r="N484" s="75">
        <v>112.545127868652</v>
      </c>
      <c r="O484" s="75">
        <v>90.910003662109403</v>
      </c>
      <c r="P484" s="75">
        <v>20.6133327484131</v>
      </c>
      <c r="Q484" s="75">
        <v>60.2700004577637</v>
      </c>
      <c r="R484" s="75">
        <v>45.002651214599602</v>
      </c>
      <c r="S484" s="75">
        <v>344.15255737304699</v>
      </c>
      <c r="T484" s="75">
        <v>93.242828369140597</v>
      </c>
      <c r="U484" s="75">
        <v>490.67999267578102</v>
      </c>
      <c r="V484" s="75">
        <v>325.5</v>
      </c>
      <c r="X484" cm="1">
        <f t="array" ref="X484">+SUMPRODUCT(C484:V484,TRANSPOSE('Final Portfolio'!$E$5:$E$24))</f>
        <v>257.46947119204469</v>
      </c>
    </row>
    <row r="485" spans="1:24">
      <c r="A485" s="75">
        <v>484</v>
      </c>
      <c r="B485" s="76">
        <v>44237</v>
      </c>
      <c r="C485" s="75">
        <v>133.06935119628901</v>
      </c>
      <c r="D485" s="75">
        <v>236.03289794921901</v>
      </c>
      <c r="E485" s="75">
        <v>147.30357360839801</v>
      </c>
      <c r="F485" s="75">
        <v>472.07000732421898</v>
      </c>
      <c r="G485" s="75">
        <v>45.965236663818402</v>
      </c>
      <c r="H485" s="75">
        <v>206.36248779296901</v>
      </c>
      <c r="I485" s="75">
        <v>286.29989624023398</v>
      </c>
      <c r="J485" s="75">
        <v>196.33978271484401</v>
      </c>
      <c r="K485" s="75">
        <v>268.27334594726602</v>
      </c>
      <c r="L485" s="75">
        <v>432.42868041992199</v>
      </c>
      <c r="M485" s="75">
        <v>1212.67004394531</v>
      </c>
      <c r="N485" s="75">
        <v>112.79541015625</v>
      </c>
      <c r="O485" s="75">
        <v>92.349998474121094</v>
      </c>
      <c r="P485" s="75">
        <v>20.290000915527301</v>
      </c>
      <c r="Q485" s="75">
        <v>61.060001373291001</v>
      </c>
      <c r="R485" s="75">
        <v>46.945846557617202</v>
      </c>
      <c r="S485" s="75">
        <v>340.85989379882801</v>
      </c>
      <c r="T485" s="75">
        <v>92.048530578613295</v>
      </c>
      <c r="U485" s="75">
        <v>491.22000122070301</v>
      </c>
      <c r="V485" s="75">
        <v>320.80999755859398</v>
      </c>
      <c r="X485" cm="1">
        <f t="array" ref="X485">+SUMPRODUCT(C485:V485,TRANSPOSE('Final Portfolio'!$E$5:$E$24))</f>
        <v>255.11507667172248</v>
      </c>
    </row>
    <row r="486" spans="1:24">
      <c r="A486" s="75">
        <v>485</v>
      </c>
      <c r="B486" s="76">
        <v>44238</v>
      </c>
      <c r="C486" s="75">
        <v>132.81384277343801</v>
      </c>
      <c r="D486" s="75">
        <v>237.65621948242199</v>
      </c>
      <c r="E486" s="75">
        <v>152.15742492675801</v>
      </c>
      <c r="F486" s="75">
        <v>470.32998657226602</v>
      </c>
      <c r="G486" s="75">
        <v>45.928920745849602</v>
      </c>
      <c r="H486" s="75">
        <v>205.42442321777301</v>
      </c>
      <c r="I486" s="75">
        <v>312.14883422851602</v>
      </c>
      <c r="J486" s="75">
        <v>195.41368103027301</v>
      </c>
      <c r="K486" s="75">
        <v>270.55334472656199</v>
      </c>
      <c r="L486" s="75">
        <v>440.10128784179699</v>
      </c>
      <c r="M486" s="75">
        <v>1150.42004394531</v>
      </c>
      <c r="N486" s="75">
        <v>111.98680114746099</v>
      </c>
      <c r="O486" s="75">
        <v>92.660003662109403</v>
      </c>
      <c r="P486" s="75">
        <v>21.379999160766602</v>
      </c>
      <c r="Q486" s="75">
        <v>59.970001220703097</v>
      </c>
      <c r="R486" s="75">
        <v>46.607471466064503</v>
      </c>
      <c r="S486" s="75">
        <v>337.10794067382801</v>
      </c>
      <c r="T486" s="75">
        <v>91.783126831054702</v>
      </c>
      <c r="U486" s="75">
        <v>490.54000854492199</v>
      </c>
      <c r="V486" s="75">
        <v>319.44000244140602</v>
      </c>
      <c r="X486" cm="1">
        <f t="array" ref="X486">+SUMPRODUCT(C486:V486,TRANSPOSE('Final Portfolio'!$E$5:$E$24))</f>
        <v>251.06071217017268</v>
      </c>
    </row>
    <row r="487" spans="1:24">
      <c r="A487" s="75">
        <v>486</v>
      </c>
      <c r="B487" s="76">
        <v>44239</v>
      </c>
      <c r="C487" s="75">
        <v>133.04968261718801</v>
      </c>
      <c r="D487" s="75">
        <v>238.14224243164099</v>
      </c>
      <c r="E487" s="75">
        <v>149.26902770996099</v>
      </c>
      <c r="F487" s="75">
        <v>473.77999877929699</v>
      </c>
      <c r="G487" s="75">
        <v>46.700603485107401</v>
      </c>
      <c r="H487" s="75">
        <v>209.54197692871099</v>
      </c>
      <c r="I487" s="75">
        <v>319.20022583007801</v>
      </c>
      <c r="J487" s="75">
        <v>199.95706176757801</v>
      </c>
      <c r="K487" s="75">
        <v>272.04000854492199</v>
      </c>
      <c r="L487" s="75">
        <v>447.39654541015602</v>
      </c>
      <c r="M487" s="75">
        <v>1146.65002441406</v>
      </c>
      <c r="N487" s="75">
        <v>112.32370758056599</v>
      </c>
      <c r="O487" s="75">
        <v>93.769996643066406</v>
      </c>
      <c r="P487" s="75">
        <v>20.579999923706101</v>
      </c>
      <c r="Q487" s="75">
        <v>59.200000762939503</v>
      </c>
      <c r="R487" s="75">
        <v>46.607471466064503</v>
      </c>
      <c r="S487" s="75">
        <v>337.63439941406199</v>
      </c>
      <c r="T487" s="75">
        <v>92.393539428710895</v>
      </c>
      <c r="U487" s="75">
        <v>485.61999511718801</v>
      </c>
      <c r="V487" s="75">
        <v>323.32000732421898</v>
      </c>
      <c r="X487" cm="1">
        <f t="array" ref="X487">+SUMPRODUCT(C487:V487,TRANSPOSE('Final Portfolio'!$E$5:$E$24))</f>
        <v>251.80415578839782</v>
      </c>
    </row>
    <row r="488" spans="1:24">
      <c r="A488" s="75">
        <v>487</v>
      </c>
      <c r="B488" s="76">
        <v>44243</v>
      </c>
      <c r="C488" s="75">
        <v>130.90710449218801</v>
      </c>
      <c r="D488" s="75">
        <v>236.88829040527301</v>
      </c>
      <c r="E488" s="75">
        <v>152.95059204101599</v>
      </c>
      <c r="F488" s="75">
        <v>466.13000488281199</v>
      </c>
      <c r="G488" s="75">
        <v>47.853591918945298</v>
      </c>
      <c r="H488" s="75">
        <v>207.54740905761699</v>
      </c>
      <c r="I488" s="75">
        <v>324.36618041992199</v>
      </c>
      <c r="J488" s="75">
        <v>198.48123168945301</v>
      </c>
      <c r="K488" s="75">
        <v>265.40667724609398</v>
      </c>
      <c r="L488" s="75">
        <v>449.98162841796898</v>
      </c>
      <c r="M488" s="75">
        <v>1173.31994628906</v>
      </c>
      <c r="N488" s="75">
        <v>113.276733398438</v>
      </c>
      <c r="O488" s="75">
        <v>91.459999084472699</v>
      </c>
      <c r="P488" s="75">
        <v>20.75</v>
      </c>
      <c r="Q488" s="75">
        <v>58.189998626708999</v>
      </c>
      <c r="R488" s="75">
        <v>46.356117248535199</v>
      </c>
      <c r="S488" s="75">
        <v>338.83074951171898</v>
      </c>
      <c r="T488" s="75">
        <v>92.181221008300795</v>
      </c>
      <c r="U488" s="75">
        <v>480.70999145507801</v>
      </c>
      <c r="V488" s="75">
        <v>323.80999755859398</v>
      </c>
      <c r="X488" cm="1">
        <f t="array" ref="X488">+SUMPRODUCT(C488:V488,TRANSPOSE('Final Portfolio'!$E$5:$E$24))</f>
        <v>252.91643893344815</v>
      </c>
    </row>
    <row r="489" spans="1:24">
      <c r="A489" s="75">
        <v>488</v>
      </c>
      <c r="B489" s="76">
        <v>44244</v>
      </c>
      <c r="C489" s="75">
        <v>128.59736633300801</v>
      </c>
      <c r="D489" s="75">
        <v>237.92103576660199</v>
      </c>
      <c r="E489" s="75">
        <v>148.71780395507801</v>
      </c>
      <c r="F489" s="75">
        <v>469.239990234375</v>
      </c>
      <c r="G489" s="75">
        <v>48.2076606750488</v>
      </c>
      <c r="H489" s="75">
        <v>205.37506103515599</v>
      </c>
      <c r="I489" s="75">
        <v>317.74761962890602</v>
      </c>
      <c r="J489" s="75">
        <v>199.15644836425801</v>
      </c>
      <c r="K489" s="75">
        <v>266.04998779296898</v>
      </c>
      <c r="L489" s="75">
        <v>443.86386108398398</v>
      </c>
      <c r="M489" s="75">
        <v>1192.96997070312</v>
      </c>
      <c r="N489" s="75">
        <v>113.26711273193401</v>
      </c>
      <c r="O489" s="75">
        <v>89.940002441406193</v>
      </c>
      <c r="P489" s="75">
        <v>19.7399997711182</v>
      </c>
      <c r="Q489" s="75">
        <v>58.610000610351598</v>
      </c>
      <c r="R489" s="75">
        <v>45.969409942627003</v>
      </c>
      <c r="S489" s="75">
        <v>342.69763183593801</v>
      </c>
      <c r="T489" s="75">
        <v>94.030166625976605</v>
      </c>
      <c r="U489" s="75">
        <v>481.67999267578102</v>
      </c>
      <c r="V489" s="75">
        <v>323.66000366210898</v>
      </c>
      <c r="X489" cm="1">
        <f t="array" ref="X489">+SUMPRODUCT(C489:V489,TRANSPOSE('Final Portfolio'!$E$5:$E$24))</f>
        <v>254.16932020839579</v>
      </c>
    </row>
    <row r="490" spans="1:24">
      <c r="A490" s="75">
        <v>489</v>
      </c>
      <c r="B490" s="76">
        <v>44245</v>
      </c>
      <c r="C490" s="75">
        <v>127.486763000488</v>
      </c>
      <c r="D490" s="75">
        <v>237.521560668945</v>
      </c>
      <c r="E490" s="75">
        <v>147.94955444335901</v>
      </c>
      <c r="F490" s="75">
        <v>473.08999633789102</v>
      </c>
      <c r="G490" s="75">
        <v>47.227161407470703</v>
      </c>
      <c r="H490" s="75">
        <v>209.12727355957</v>
      </c>
      <c r="I490" s="75">
        <v>313.65759277343801</v>
      </c>
      <c r="J490" s="75">
        <v>194.00531005859401</v>
      </c>
      <c r="K490" s="75">
        <v>262.45999145507801</v>
      </c>
      <c r="L490" s="75">
        <v>444.58142089843801</v>
      </c>
      <c r="M490" s="75">
        <v>1211.2900390625</v>
      </c>
      <c r="N490" s="75">
        <v>114.191291809082</v>
      </c>
      <c r="O490" s="75">
        <v>88.639999389648395</v>
      </c>
      <c r="P490" s="75">
        <v>19.590000152587901</v>
      </c>
      <c r="Q490" s="75">
        <v>58.7299995422363</v>
      </c>
      <c r="R490" s="75">
        <v>45.524700164794901</v>
      </c>
      <c r="S490" s="75">
        <v>341.62567138671898</v>
      </c>
      <c r="T490" s="75">
        <v>93.826690673828097</v>
      </c>
      <c r="U490" s="75">
        <v>477.02999877929699</v>
      </c>
      <c r="V490" s="75">
        <v>323.23001098632801</v>
      </c>
      <c r="X490" cm="1">
        <f t="array" ref="X490">+SUMPRODUCT(C490:V490,TRANSPOSE('Final Portfolio'!$E$5:$E$24))</f>
        <v>254.85195861473488</v>
      </c>
    </row>
    <row r="491" spans="1:24">
      <c r="A491" s="75">
        <v>490</v>
      </c>
      <c r="B491" s="76">
        <v>44246</v>
      </c>
      <c r="C491" s="75">
        <v>127.643997192383</v>
      </c>
      <c r="D491" s="75">
        <v>234.77409362793</v>
      </c>
      <c r="E491" s="75">
        <v>148.92234802246099</v>
      </c>
      <c r="F491" s="75">
        <v>473.82000732421898</v>
      </c>
      <c r="G491" s="75">
        <v>46.746002197265597</v>
      </c>
      <c r="H491" s="75">
        <v>212.92887878418</v>
      </c>
      <c r="I491" s="75">
        <v>318.97271728515602</v>
      </c>
      <c r="J491" s="75">
        <v>193.81237792968801</v>
      </c>
      <c r="K491" s="75">
        <v>260.43331909179699</v>
      </c>
      <c r="L491" s="75">
        <v>450.74514770507801</v>
      </c>
      <c r="M491" s="75">
        <v>1205.72998046875</v>
      </c>
      <c r="N491" s="75">
        <v>115.69303894043</v>
      </c>
      <c r="O491" s="75">
        <v>89.580001831054702</v>
      </c>
      <c r="P491" s="75">
        <v>20.273332595825199</v>
      </c>
      <c r="Q491" s="75">
        <v>57.970001220703097</v>
      </c>
      <c r="R491" s="75">
        <v>45.345340728759801</v>
      </c>
      <c r="S491" s="75">
        <v>339.56781005859398</v>
      </c>
      <c r="T491" s="75">
        <v>92.897804260253906</v>
      </c>
      <c r="U491" s="75">
        <v>470.36999511718801</v>
      </c>
      <c r="V491" s="75">
        <v>331.16000366210898</v>
      </c>
      <c r="X491" cm="1">
        <f t="array" ref="X491">+SUMPRODUCT(C491:V491,TRANSPOSE('Final Portfolio'!$E$5:$E$24))</f>
        <v>254.6566198724085</v>
      </c>
    </row>
    <row r="492" spans="1:24">
      <c r="A492" s="75">
        <v>491</v>
      </c>
      <c r="B492" s="76">
        <v>44249</v>
      </c>
      <c r="C492" s="75">
        <v>123.840339660645</v>
      </c>
      <c r="D492" s="75">
        <v>228.48017883300801</v>
      </c>
      <c r="E492" s="75">
        <v>143.227951049805</v>
      </c>
      <c r="F492" s="75">
        <v>459.33999633789102</v>
      </c>
      <c r="G492" s="75">
        <v>45.665637969970703</v>
      </c>
      <c r="H492" s="75">
        <v>209.09764099121099</v>
      </c>
      <c r="I492" s="75">
        <v>304.97601318359398</v>
      </c>
      <c r="J492" s="75">
        <v>193.58088684082</v>
      </c>
      <c r="K492" s="75">
        <v>238.16667175293</v>
      </c>
      <c r="L492" s="75">
        <v>438.233642578125</v>
      </c>
      <c r="M492" s="75">
        <v>1188.58996582031</v>
      </c>
      <c r="N492" s="75">
        <v>116.38614654541</v>
      </c>
      <c r="O492" s="75">
        <v>85.370002746582003</v>
      </c>
      <c r="P492" s="75">
        <v>20.3666667938232</v>
      </c>
      <c r="Q492" s="75">
        <v>58.279998779296903</v>
      </c>
      <c r="R492" s="75">
        <v>43.968593597412102</v>
      </c>
      <c r="S492" s="75">
        <v>335.20321655273398</v>
      </c>
      <c r="T492" s="75">
        <v>94.711357116699205</v>
      </c>
      <c r="U492" s="75">
        <v>460.57998657226602</v>
      </c>
      <c r="V492" s="75">
        <v>328.04000854492199</v>
      </c>
      <c r="X492" cm="1">
        <f t="array" ref="X492">+SUMPRODUCT(C492:V492,TRANSPOSE('Final Portfolio'!$E$5:$E$24))</f>
        <v>248.97217427657176</v>
      </c>
    </row>
    <row r="493" spans="1:24">
      <c r="A493" s="75">
        <v>492</v>
      </c>
      <c r="B493" s="76">
        <v>44250</v>
      </c>
      <c r="C493" s="75">
        <v>123.70273590087901</v>
      </c>
      <c r="D493" s="75">
        <v>227.27209472656199</v>
      </c>
      <c r="E493" s="75">
        <v>141.09535217285199</v>
      </c>
      <c r="F493" s="75">
        <v>458.57000732421898</v>
      </c>
      <c r="G493" s="75">
        <v>46.037857055664098</v>
      </c>
      <c r="H493" s="75">
        <v>208.95941162109401</v>
      </c>
      <c r="I493" s="75">
        <v>307.50329589843801</v>
      </c>
      <c r="J493" s="75">
        <v>195.31723022460901</v>
      </c>
      <c r="K493" s="75">
        <v>232.94667053222699</v>
      </c>
      <c r="L493" s="75">
        <v>434.13064575195301</v>
      </c>
      <c r="M493" s="75">
        <v>1185.18994140625</v>
      </c>
      <c r="N493" s="75">
        <v>118.53289031982401</v>
      </c>
      <c r="O493" s="75">
        <v>84.739997863769503</v>
      </c>
      <c r="P493" s="75">
        <v>18.626667022705099</v>
      </c>
      <c r="Q493" s="75">
        <v>59.299999237060497</v>
      </c>
      <c r="R493" s="75">
        <v>43.745601654052699</v>
      </c>
      <c r="S493" s="75">
        <v>327.48858642578102</v>
      </c>
      <c r="T493" s="75">
        <v>94.012466430664105</v>
      </c>
      <c r="U493" s="75">
        <v>468.02999877929699</v>
      </c>
      <c r="V493" s="75">
        <v>324.35000610351602</v>
      </c>
      <c r="X493" cm="1">
        <f t="array" ref="X493">+SUMPRODUCT(C493:V493,TRANSPOSE('Final Portfolio'!$E$5:$E$24))</f>
        <v>247.44758666252466</v>
      </c>
    </row>
    <row r="494" spans="1:24">
      <c r="A494" s="75">
        <v>493</v>
      </c>
      <c r="B494" s="76">
        <v>44251</v>
      </c>
      <c r="C494" s="75">
        <v>123.201454162598</v>
      </c>
      <c r="D494" s="75">
        <v>228.51913452148401</v>
      </c>
      <c r="E494" s="75">
        <v>144.65721130371099</v>
      </c>
      <c r="F494" s="75">
        <v>465.05999755859398</v>
      </c>
      <c r="G494" s="75">
        <v>47.381500244140597</v>
      </c>
      <c r="H494" s="75">
        <v>214.57786560058599</v>
      </c>
      <c r="I494" s="75">
        <v>316.81188964843801</v>
      </c>
      <c r="J494" s="75">
        <v>197.285079956055</v>
      </c>
      <c r="K494" s="75">
        <v>247.33999633789099</v>
      </c>
      <c r="L494" s="75">
        <v>442.39187622070301</v>
      </c>
      <c r="M494" s="75">
        <v>1189.85998535156</v>
      </c>
      <c r="N494" s="75">
        <v>119.168258666992</v>
      </c>
      <c r="O494" s="75">
        <v>86.940002441406193</v>
      </c>
      <c r="P494" s="75">
        <v>19.623332977294901</v>
      </c>
      <c r="Q494" s="75">
        <v>59.349998474121101</v>
      </c>
      <c r="R494" s="75">
        <v>44.055850982666001</v>
      </c>
      <c r="S494" s="75">
        <v>326.10076904296898</v>
      </c>
      <c r="T494" s="75">
        <v>96.153343200683594</v>
      </c>
      <c r="U494" s="75">
        <v>458.60000610351602</v>
      </c>
      <c r="V494" s="75">
        <v>331.48001098632801</v>
      </c>
      <c r="X494" cm="1">
        <f t="array" ref="X494">+SUMPRODUCT(C494:V494,TRANSPOSE('Final Portfolio'!$E$5:$E$24))</f>
        <v>250.65044787814799</v>
      </c>
    </row>
    <row r="495" spans="1:24">
      <c r="A495" s="75">
        <v>494</v>
      </c>
      <c r="B495" s="76">
        <v>44252</v>
      </c>
      <c r="C495" s="75">
        <v>118.916213989258</v>
      </c>
      <c r="D495" s="75">
        <v>223.10214233398401</v>
      </c>
      <c r="E495" s="75">
        <v>132.76951599121099</v>
      </c>
      <c r="F495" s="75">
        <v>448.25</v>
      </c>
      <c r="G495" s="75">
        <v>46.882179260253899</v>
      </c>
      <c r="H495" s="75">
        <v>212.82028198242199</v>
      </c>
      <c r="I495" s="75">
        <v>294.00820922851602</v>
      </c>
      <c r="J495" s="75">
        <v>196.60981750488301</v>
      </c>
      <c r="K495" s="75">
        <v>227.406661987305</v>
      </c>
      <c r="L495" s="75">
        <v>420.57043457031199</v>
      </c>
      <c r="M495" s="75">
        <v>1160.56994628906</v>
      </c>
      <c r="N495" s="75">
        <v>116.88673400878901</v>
      </c>
      <c r="O495" s="75">
        <v>82.419998168945298</v>
      </c>
      <c r="P495" s="75">
        <v>19.0933322906494</v>
      </c>
      <c r="Q495" s="75">
        <v>58.759998321533203</v>
      </c>
      <c r="R495" s="75">
        <v>43.590476989746101</v>
      </c>
      <c r="S495" s="75">
        <v>319.59216308593801</v>
      </c>
      <c r="T495" s="75">
        <v>94.9501953125</v>
      </c>
      <c r="U495" s="75">
        <v>453.19000244140602</v>
      </c>
      <c r="V495" s="75">
        <v>319.05999755859398</v>
      </c>
      <c r="X495" cm="1">
        <f t="array" ref="X495">+SUMPRODUCT(C495:V495,TRANSPOSE('Final Portfolio'!$E$5:$E$24))</f>
        <v>243.12152957413775</v>
      </c>
    </row>
    <row r="496" spans="1:24">
      <c r="A496" s="75">
        <v>495</v>
      </c>
      <c r="B496" s="76">
        <v>44253</v>
      </c>
      <c r="C496" s="75">
        <v>119.18157958984401</v>
      </c>
      <c r="D496" s="75">
        <v>226.40493774414099</v>
      </c>
      <c r="E496" s="75">
        <v>136.83018493652301</v>
      </c>
      <c r="F496" s="75">
        <v>457.54998779296898</v>
      </c>
      <c r="G496" s="75">
        <v>47.190849304199197</v>
      </c>
      <c r="H496" s="75">
        <v>212.06982421875</v>
      </c>
      <c r="I496" s="75">
        <v>300.22036743164102</v>
      </c>
      <c r="J496" s="75">
        <v>197.64198303222699</v>
      </c>
      <c r="K496" s="75">
        <v>225.16667175293</v>
      </c>
      <c r="L496" s="75">
        <v>432.26315307617199</v>
      </c>
      <c r="M496" s="75">
        <v>1159.92004394531</v>
      </c>
      <c r="N496" s="75">
        <v>115.327224731445</v>
      </c>
      <c r="O496" s="75">
        <v>84.510002136230497</v>
      </c>
      <c r="P496" s="75">
        <v>19.8433322906494</v>
      </c>
      <c r="Q496" s="75">
        <v>58.540000915527301</v>
      </c>
      <c r="R496" s="75">
        <v>44.172199249267599</v>
      </c>
      <c r="S496" s="75">
        <v>316.81637573242199</v>
      </c>
      <c r="T496" s="75">
        <v>95.312904357910199</v>
      </c>
      <c r="U496" s="75">
        <v>450.57000732421898</v>
      </c>
      <c r="V496" s="75">
        <v>326.10998535156199</v>
      </c>
      <c r="X496" cm="1">
        <f t="array" ref="X496">+SUMPRODUCT(C496:V496,TRANSPOSE('Final Portfolio'!$E$5:$E$24))</f>
        <v>243.91388677872877</v>
      </c>
    </row>
    <row r="497" spans="1:24">
      <c r="A497" s="75">
        <v>496</v>
      </c>
      <c r="B497" s="76">
        <v>44256</v>
      </c>
      <c r="C497" s="75">
        <v>125.599639892578</v>
      </c>
      <c r="D497" s="75">
        <v>230.84771728515599</v>
      </c>
      <c r="E497" s="75">
        <v>138.09976196289099</v>
      </c>
      <c r="F497" s="75">
        <v>471.95001220703102</v>
      </c>
      <c r="G497" s="75">
        <v>47.653861999511697</v>
      </c>
      <c r="H497" s="75">
        <v>217.94502258300801</v>
      </c>
      <c r="I497" s="75">
        <v>314.45822143554699</v>
      </c>
      <c r="J497" s="75">
        <v>199.16610717773401</v>
      </c>
      <c r="K497" s="75">
        <v>239.47666931152301</v>
      </c>
      <c r="L497" s="75">
        <v>450.39556884765602</v>
      </c>
      <c r="M497" s="75">
        <v>1169.39001464844</v>
      </c>
      <c r="N497" s="75">
        <v>117.73390197753901</v>
      </c>
      <c r="O497" s="75">
        <v>86.389999389648395</v>
      </c>
      <c r="P497" s="75">
        <v>21.809999465942401</v>
      </c>
      <c r="Q497" s="75">
        <v>59.389999389648402</v>
      </c>
      <c r="R497" s="75">
        <v>44.889659881591797</v>
      </c>
      <c r="S497" s="75">
        <v>317.55331420898398</v>
      </c>
      <c r="T497" s="75">
        <v>95.905647277832003</v>
      </c>
      <c r="U497" s="75">
        <v>463.04998779296898</v>
      </c>
      <c r="V497" s="75">
        <v>331.52999877929699</v>
      </c>
      <c r="X497" cm="1">
        <f t="array" ref="X497">+SUMPRODUCT(C497:V497,TRANSPOSE('Final Portfolio'!$E$5:$E$24))</f>
        <v>248.37645060626033</v>
      </c>
    </row>
    <row r="498" spans="1:24">
      <c r="A498" s="75">
        <v>497</v>
      </c>
      <c r="B498" s="76">
        <v>44257</v>
      </c>
      <c r="C498" s="75">
        <v>122.97541809082</v>
      </c>
      <c r="D498" s="75">
        <v>227.85662841796901</v>
      </c>
      <c r="E498" s="75">
        <v>133.75476074218801</v>
      </c>
      <c r="F498" s="75">
        <v>466.38000488281199</v>
      </c>
      <c r="G498" s="75">
        <v>47.209011077880902</v>
      </c>
      <c r="H498" s="75">
        <v>219.81292724609401</v>
      </c>
      <c r="I498" s="75">
        <v>298.86026000976602</v>
      </c>
      <c r="J498" s="75">
        <v>196.91850280761699</v>
      </c>
      <c r="K498" s="75">
        <v>228.81333923339801</v>
      </c>
      <c r="L498" s="75">
        <v>442.05148315429699</v>
      </c>
      <c r="M498" s="75">
        <v>1180</v>
      </c>
      <c r="N498" s="75">
        <v>117.156295776367</v>
      </c>
      <c r="O498" s="75">
        <v>84.129997253417997</v>
      </c>
      <c r="P498" s="75">
        <v>21.333332061767599</v>
      </c>
      <c r="Q498" s="75">
        <v>59.139999389648402</v>
      </c>
      <c r="R498" s="75">
        <v>45.035091400146499</v>
      </c>
      <c r="S498" s="75">
        <v>314.38519287109398</v>
      </c>
      <c r="T498" s="75">
        <v>95.410232543945298</v>
      </c>
      <c r="U498" s="75">
        <v>454.85998535156199</v>
      </c>
      <c r="V498" s="75">
        <v>325.69000244140602</v>
      </c>
      <c r="X498" cm="1">
        <f t="array" ref="X498">+SUMPRODUCT(C498:V498,TRANSPOSE('Final Portfolio'!$E$5:$E$24))</f>
        <v>246.63540441814706</v>
      </c>
    </row>
    <row r="499" spans="1:24">
      <c r="A499" s="75">
        <v>498</v>
      </c>
      <c r="B499" s="76">
        <v>44258</v>
      </c>
      <c r="C499" s="75">
        <v>119.96785736084</v>
      </c>
      <c r="D499" s="75">
        <v>221.70889282226599</v>
      </c>
      <c r="E499" s="75">
        <v>127.753555297852</v>
      </c>
      <c r="F499" s="75">
        <v>455.13000488281199</v>
      </c>
      <c r="G499" s="75">
        <v>46.637054443359403</v>
      </c>
      <c r="H499" s="75">
        <v>220.15884399414099</v>
      </c>
      <c r="I499" s="75">
        <v>293.06289672851602</v>
      </c>
      <c r="J499" s="75">
        <v>194.85420227050801</v>
      </c>
      <c r="K499" s="75">
        <v>217.73333740234401</v>
      </c>
      <c r="L499" s="75">
        <v>425.99816894531199</v>
      </c>
      <c r="M499" s="75">
        <v>1179.73999023438</v>
      </c>
      <c r="N499" s="75">
        <v>117.44507598877</v>
      </c>
      <c r="O499" s="75">
        <v>80.860000610351605</v>
      </c>
      <c r="P499" s="75">
        <v>19.253332138061499</v>
      </c>
      <c r="Q499" s="75">
        <v>58.799999237060497</v>
      </c>
      <c r="R499" s="75">
        <v>45.578025817871101</v>
      </c>
      <c r="S499" s="75">
        <v>310.03976440429699</v>
      </c>
      <c r="T499" s="75">
        <v>94.401718139648395</v>
      </c>
      <c r="U499" s="75">
        <v>446.73001098632801</v>
      </c>
      <c r="V499" s="75">
        <v>320.97000122070301</v>
      </c>
      <c r="X499" cm="1">
        <f t="array" ref="X499">+SUMPRODUCT(C499:V499,TRANSPOSE('Final Portfolio'!$E$5:$E$24))</f>
        <v>243.19184066308756</v>
      </c>
    </row>
    <row r="500" spans="1:24">
      <c r="A500" s="75">
        <v>499</v>
      </c>
      <c r="B500" s="76">
        <v>44259</v>
      </c>
      <c r="C500" s="75">
        <v>118.070938110352</v>
      </c>
      <c r="D500" s="75">
        <v>220.90020751953099</v>
      </c>
      <c r="E500" s="75">
        <v>123.41854858398401</v>
      </c>
      <c r="F500" s="75">
        <v>439.26998901367199</v>
      </c>
      <c r="G500" s="75">
        <v>45.774581909179702</v>
      </c>
      <c r="H500" s="75">
        <v>212.50924682617199</v>
      </c>
      <c r="I500" s="75">
        <v>277.445556640625</v>
      </c>
      <c r="J500" s="75">
        <v>193.44584655761699</v>
      </c>
      <c r="K500" s="75">
        <v>207.14666748046901</v>
      </c>
      <c r="L500" s="75">
        <v>408.08648681640602</v>
      </c>
      <c r="M500" s="75">
        <v>1168.43994140625</v>
      </c>
      <c r="N500" s="75">
        <v>116.51727294921901</v>
      </c>
      <c r="O500" s="75">
        <v>77.75</v>
      </c>
      <c r="P500" s="75">
        <v>17.680000305175799</v>
      </c>
      <c r="Q500" s="75">
        <v>59.290000915527301</v>
      </c>
      <c r="R500" s="75">
        <v>45.267768859863303</v>
      </c>
      <c r="S500" s="75">
        <v>305.368896484375</v>
      </c>
      <c r="T500" s="75">
        <v>93.4639892578125</v>
      </c>
      <c r="U500" s="75">
        <v>449.38000488281199</v>
      </c>
      <c r="V500" s="75">
        <v>310.39999389648398</v>
      </c>
      <c r="X500" cm="1">
        <f t="array" ref="X500">+SUMPRODUCT(C500:V500,TRANSPOSE('Final Portfolio'!$E$5:$E$24))</f>
        <v>238.24829115993796</v>
      </c>
    </row>
    <row r="501" spans="1:24">
      <c r="A501" s="75">
        <v>500</v>
      </c>
      <c r="B501" s="76">
        <v>44260</v>
      </c>
      <c r="C501" s="75">
        <v>119.338829040527</v>
      </c>
      <c r="D501" s="75">
        <v>225.64501953125</v>
      </c>
      <c r="E501" s="75">
        <v>124.32893371582</v>
      </c>
      <c r="F501" s="75">
        <v>444.739990234375</v>
      </c>
      <c r="G501" s="75">
        <v>46.446407318115199</v>
      </c>
      <c r="H501" s="75">
        <v>217.28283691406199</v>
      </c>
      <c r="I501" s="75">
        <v>285.40371704101602</v>
      </c>
      <c r="J501" s="75">
        <v>199.600173950195</v>
      </c>
      <c r="K501" s="75">
        <v>199.31666564941401</v>
      </c>
      <c r="L501" s="75">
        <v>414.11227416992199</v>
      </c>
      <c r="M501" s="75">
        <v>1220.25</v>
      </c>
      <c r="N501" s="75">
        <v>119.948234558105</v>
      </c>
      <c r="O501" s="75">
        <v>78.519996643066406</v>
      </c>
      <c r="P501" s="75">
        <v>17.290000915527301</v>
      </c>
      <c r="Q501" s="75">
        <v>60.5200004577637</v>
      </c>
      <c r="R501" s="75">
        <v>45.471382141113303</v>
      </c>
      <c r="S501" s="75">
        <v>303.72250366210898</v>
      </c>
      <c r="T501" s="75">
        <v>94.392868041992202</v>
      </c>
      <c r="U501" s="75">
        <v>461.57000732421898</v>
      </c>
      <c r="V501" s="75">
        <v>316.39001464843801</v>
      </c>
      <c r="X501" cm="1">
        <f t="array" ref="X501">+SUMPRODUCT(C501:V501,TRANSPOSE('Final Portfolio'!$E$5:$E$24))</f>
        <v>243.18609405134396</v>
      </c>
    </row>
    <row r="502" spans="1:24">
      <c r="A502" s="75">
        <v>501</v>
      </c>
      <c r="B502" s="76">
        <v>44263</v>
      </c>
      <c r="C502" s="75">
        <v>114.365562438965</v>
      </c>
      <c r="D502" s="75">
        <v>221.54325866699199</v>
      </c>
      <c r="E502" s="75">
        <v>115.666374206543</v>
      </c>
      <c r="F502" s="75">
        <v>429.85998535156199</v>
      </c>
      <c r="G502" s="75">
        <v>47.653861999511697</v>
      </c>
      <c r="H502" s="75">
        <v>216.09683227539099</v>
      </c>
      <c r="I502" s="75">
        <v>264.34597778320301</v>
      </c>
      <c r="J502" s="75">
        <v>199.70625305175801</v>
      </c>
      <c r="K502" s="75">
        <v>187.66667175293</v>
      </c>
      <c r="L502" s="75">
        <v>387.53454589843801</v>
      </c>
      <c r="M502" s="75">
        <v>1241.10998535156</v>
      </c>
      <c r="N502" s="75">
        <v>121.127319335938</v>
      </c>
      <c r="O502" s="75">
        <v>73.959999084472699</v>
      </c>
      <c r="P502" s="75">
        <v>18.336666107177699</v>
      </c>
      <c r="Q502" s="75">
        <v>61.720001220703097</v>
      </c>
      <c r="R502" s="75">
        <v>45.645900726318402</v>
      </c>
      <c r="S502" s="75">
        <v>298.07537841796898</v>
      </c>
      <c r="T502" s="75">
        <v>93.870941162109403</v>
      </c>
      <c r="U502" s="75">
        <v>463.19000244140602</v>
      </c>
      <c r="V502" s="75">
        <v>316.97000122070301</v>
      </c>
      <c r="X502" cm="1">
        <f t="array" ref="X502">+SUMPRODUCT(C502:V502,TRANSPOSE('Final Portfolio'!$E$5:$E$24))</f>
        <v>241.1923557732747</v>
      </c>
    </row>
    <row r="503" spans="1:24">
      <c r="A503" s="75">
        <v>502</v>
      </c>
      <c r="B503" s="76">
        <v>44264</v>
      </c>
      <c r="C503" s="75">
        <v>119.01449584960901</v>
      </c>
      <c r="D503" s="75">
        <v>227.76893615722699</v>
      </c>
      <c r="E503" s="75">
        <v>124.958206176758</v>
      </c>
      <c r="F503" s="75">
        <v>457.17001342773398</v>
      </c>
      <c r="G503" s="75">
        <v>48.815933227539098</v>
      </c>
      <c r="H503" s="75">
        <v>221.206466674805</v>
      </c>
      <c r="I503" s="75">
        <v>283.69638061523398</v>
      </c>
      <c r="J503" s="75">
        <v>198.81881713867199</v>
      </c>
      <c r="K503" s="75">
        <v>224.52667236328099</v>
      </c>
      <c r="L503" s="75">
        <v>408.09576416015602</v>
      </c>
      <c r="M503" s="75">
        <v>1222.48999023438</v>
      </c>
      <c r="N503" s="75">
        <v>120.55710601806599</v>
      </c>
      <c r="O503" s="75">
        <v>78.529998779296903</v>
      </c>
      <c r="P503" s="75">
        <v>19.913333892822301</v>
      </c>
      <c r="Q503" s="75">
        <v>61.490001678466797</v>
      </c>
      <c r="R503" s="75">
        <v>45.636199951171903</v>
      </c>
      <c r="S503" s="75">
        <v>305.12002563476602</v>
      </c>
      <c r="T503" s="75">
        <v>94.472488403320298</v>
      </c>
      <c r="U503" s="75">
        <v>470.63000488281199</v>
      </c>
      <c r="V503" s="75">
        <v>322.63000488281199</v>
      </c>
      <c r="X503" cm="1">
        <f t="array" ref="X503">+SUMPRODUCT(C503:V503,TRANSPOSE('Final Portfolio'!$E$5:$E$24))</f>
        <v>247.14946615952636</v>
      </c>
    </row>
    <row r="504" spans="1:24">
      <c r="A504" s="75">
        <v>503</v>
      </c>
      <c r="B504" s="76">
        <v>44265</v>
      </c>
      <c r="C504" s="75">
        <v>117.92351531982401</v>
      </c>
      <c r="D504" s="75">
        <v>226.44389343261699</v>
      </c>
      <c r="E504" s="75">
        <v>124.43922424316401</v>
      </c>
      <c r="F504" s="75">
        <v>458.73001098632801</v>
      </c>
      <c r="G504" s="75">
        <v>48.734226226806598</v>
      </c>
      <c r="H504" s="75">
        <v>223.29182434082</v>
      </c>
      <c r="I504" s="75">
        <v>273.423095703125</v>
      </c>
      <c r="J504" s="75">
        <v>198.18215942382801</v>
      </c>
      <c r="K504" s="75">
        <v>222.68666076660199</v>
      </c>
      <c r="L504" s="75">
        <v>402.56671142578102</v>
      </c>
      <c r="M504" s="75">
        <v>1256</v>
      </c>
      <c r="N504" s="75">
        <v>121.050003051758</v>
      </c>
      <c r="O504" s="75">
        <v>77.519996643066406</v>
      </c>
      <c r="P504" s="75">
        <v>20.183332443237301</v>
      </c>
      <c r="Q504" s="75">
        <v>61.590000152587898</v>
      </c>
      <c r="R504" s="75">
        <v>46.314868927002003</v>
      </c>
      <c r="S504" s="75">
        <v>309.95358276367199</v>
      </c>
      <c r="T504" s="75">
        <v>95.542915344238295</v>
      </c>
      <c r="U504" s="75">
        <v>467.95001220703102</v>
      </c>
      <c r="V504" s="75">
        <v>315.94000244140602</v>
      </c>
      <c r="X504" cm="1">
        <f t="array" ref="X504">+SUMPRODUCT(C504:V504,TRANSPOSE('Final Portfolio'!$E$5:$E$24))</f>
        <v>249.78774429785176</v>
      </c>
    </row>
    <row r="505" spans="1:24">
      <c r="A505" s="75">
        <v>504</v>
      </c>
      <c r="B505" s="76">
        <v>44266</v>
      </c>
      <c r="C505" s="75">
        <v>119.869583129883</v>
      </c>
      <c r="D505" s="75">
        <v>231.03283691406199</v>
      </c>
      <c r="E505" s="75">
        <v>129.68148803710901</v>
      </c>
      <c r="F505" s="75">
        <v>469.08999633789102</v>
      </c>
      <c r="G505" s="75">
        <v>49.751029968261697</v>
      </c>
      <c r="H505" s="75">
        <v>226.98815917968801</v>
      </c>
      <c r="I505" s="75">
        <v>285.87640380859398</v>
      </c>
      <c r="J505" s="75">
        <v>197.95063781738301</v>
      </c>
      <c r="K505" s="75">
        <v>233.19999694824199</v>
      </c>
      <c r="L505" s="75">
        <v>417.37808227539102</v>
      </c>
      <c r="M505" s="75">
        <v>1261.93005371094</v>
      </c>
      <c r="N505" s="75">
        <v>120.26718139648401</v>
      </c>
      <c r="O505" s="75">
        <v>81.230003356933594</v>
      </c>
      <c r="P505" s="75">
        <v>15.789999961853001</v>
      </c>
      <c r="Q505" s="75">
        <v>61.889999389648402</v>
      </c>
      <c r="R505" s="75">
        <v>46.741477966308601</v>
      </c>
      <c r="S505" s="75">
        <v>314.56701660156199</v>
      </c>
      <c r="T505" s="75">
        <v>95.427932739257798</v>
      </c>
      <c r="U505" s="75">
        <v>469.95999145507801</v>
      </c>
      <c r="V505" s="75">
        <v>327.14001464843801</v>
      </c>
      <c r="X505" cm="1">
        <f t="array" ref="X505">+SUMPRODUCT(C505:V505,TRANSPOSE('Final Portfolio'!$E$5:$E$24))</f>
        <v>253.08711009870487</v>
      </c>
    </row>
    <row r="506" spans="1:24">
      <c r="A506" s="75">
        <v>505</v>
      </c>
      <c r="B506" s="76">
        <v>44267</v>
      </c>
      <c r="C506" s="75">
        <v>118.95550537109401</v>
      </c>
      <c r="D506" s="75">
        <v>229.68829345703099</v>
      </c>
      <c r="E506" s="75">
        <v>128.309158325195</v>
      </c>
      <c r="F506" s="75">
        <v>464.32998657226602</v>
      </c>
      <c r="G506" s="75">
        <v>50.1504936218262</v>
      </c>
      <c r="H506" s="75">
        <v>231.07981872558599</v>
      </c>
      <c r="I506" s="75">
        <v>283.86029052734398</v>
      </c>
      <c r="J506" s="75">
        <v>200.71914672851599</v>
      </c>
      <c r="K506" s="75">
        <v>231.24333190918</v>
      </c>
      <c r="L506" s="75">
        <v>415.059814453125</v>
      </c>
      <c r="M506" s="75">
        <v>1285.52001953125</v>
      </c>
      <c r="N506" s="75">
        <v>121.91983795166</v>
      </c>
      <c r="O506" s="75">
        <v>81.050003051757798</v>
      </c>
      <c r="P506" s="75">
        <v>15.0633325576782</v>
      </c>
      <c r="Q506" s="75">
        <v>62.900001525878899</v>
      </c>
      <c r="R506" s="75">
        <v>46.954769134521499</v>
      </c>
      <c r="S506" s="75">
        <v>316.95034790039102</v>
      </c>
      <c r="T506" s="75">
        <v>95.737541198730497</v>
      </c>
      <c r="U506" s="75">
        <v>471.45999145507801</v>
      </c>
      <c r="V506" s="75">
        <v>328.260009765625</v>
      </c>
      <c r="X506" cm="1">
        <f t="array" ref="X506">+SUMPRODUCT(C506:V506,TRANSPOSE('Final Portfolio'!$E$5:$E$24))</f>
        <v>255.17706675785755</v>
      </c>
    </row>
    <row r="507" spans="1:24">
      <c r="A507" s="75">
        <v>506</v>
      </c>
      <c r="B507" s="76">
        <v>44270</v>
      </c>
      <c r="C507" s="75">
        <v>121.864776611328</v>
      </c>
      <c r="D507" s="75">
        <v>228.7724609375</v>
      </c>
      <c r="E507" s="75">
        <v>131.65513610839801</v>
      </c>
      <c r="F507" s="75">
        <v>486.47000122070301</v>
      </c>
      <c r="G507" s="75">
        <v>50.286666870117202</v>
      </c>
      <c r="H507" s="75">
        <v>229.28106689453099</v>
      </c>
      <c r="I507" s="75">
        <v>288.38436889648398</v>
      </c>
      <c r="J507" s="75">
        <v>182.46841430664099</v>
      </c>
      <c r="K507" s="75">
        <v>235.97999572753901</v>
      </c>
      <c r="L507" s="75">
        <v>433.09112548828102</v>
      </c>
      <c r="M507" s="75">
        <v>1295.21997070312</v>
      </c>
      <c r="N507" s="75">
        <v>122.944290161133</v>
      </c>
      <c r="O507" s="75">
        <v>82.5</v>
      </c>
      <c r="P507" s="75">
        <v>16.200000762939499</v>
      </c>
      <c r="Q507" s="75">
        <v>62.799999237060497</v>
      </c>
      <c r="R507" s="75">
        <v>47.846755981445298</v>
      </c>
      <c r="S507" s="75">
        <v>316.34732055664102</v>
      </c>
      <c r="T507" s="75">
        <v>97.542259216308594</v>
      </c>
      <c r="U507" s="75">
        <v>483.94000244140602</v>
      </c>
      <c r="V507" s="75">
        <v>343.35000610351602</v>
      </c>
      <c r="X507" cm="1">
        <f t="array" ref="X507">+SUMPRODUCT(C507:V507,TRANSPOSE('Final Portfolio'!$E$5:$E$24))</f>
        <v>256.35911636420502</v>
      </c>
    </row>
    <row r="508" spans="1:24">
      <c r="A508" s="75">
        <v>507</v>
      </c>
      <c r="B508" s="76">
        <v>44271</v>
      </c>
      <c r="C508" s="75">
        <v>123.41771697998</v>
      </c>
      <c r="D508" s="75">
        <v>231.59791564941401</v>
      </c>
      <c r="E508" s="75">
        <v>132.65316772460901</v>
      </c>
      <c r="F508" s="75">
        <v>480</v>
      </c>
      <c r="G508" s="75">
        <v>50.0669136047363</v>
      </c>
      <c r="H508" s="75">
        <v>226.306228637695</v>
      </c>
      <c r="I508" s="75">
        <v>291.26870727539102</v>
      </c>
      <c r="J508" s="75">
        <v>184.14686584472699</v>
      </c>
      <c r="K508" s="75">
        <v>225.62666320800801</v>
      </c>
      <c r="L508" s="75">
        <v>439.90805053710898</v>
      </c>
      <c r="M508" s="75">
        <v>1299</v>
      </c>
      <c r="N508" s="75">
        <v>123.61114501953099</v>
      </c>
      <c r="O508" s="75">
        <v>82.75</v>
      </c>
      <c r="P508" s="75">
        <v>15.6499996185303</v>
      </c>
      <c r="Q508" s="75">
        <v>62.970001220703097</v>
      </c>
      <c r="R508" s="75">
        <v>47.439544677734403</v>
      </c>
      <c r="S508" s="75">
        <v>313.22702026367199</v>
      </c>
      <c r="T508" s="75">
        <v>98.055358886718807</v>
      </c>
      <c r="U508" s="75">
        <v>482.17001342773398</v>
      </c>
      <c r="V508" s="75">
        <v>338.70001220703102</v>
      </c>
      <c r="X508" cm="1">
        <f t="array" ref="X508">+SUMPRODUCT(C508:V508,TRANSPOSE('Final Portfolio'!$E$5:$E$24))</f>
        <v>255.17317051453398</v>
      </c>
    </row>
    <row r="509" spans="1:24">
      <c r="A509" s="75">
        <v>508</v>
      </c>
      <c r="B509" s="76">
        <v>44272</v>
      </c>
      <c r="C509" s="75">
        <v>122.62158203125</v>
      </c>
      <c r="D509" s="75">
        <v>230.94511413574199</v>
      </c>
      <c r="E509" s="75">
        <v>133.15222167968801</v>
      </c>
      <c r="F509" s="75">
        <v>483.51998901367199</v>
      </c>
      <c r="G509" s="75">
        <v>50.707870483398402</v>
      </c>
      <c r="H509" s="75">
        <v>225.25859069824199</v>
      </c>
      <c r="I509" s="75">
        <v>294.58700561523398</v>
      </c>
      <c r="J509" s="75">
        <v>180.12437438964801</v>
      </c>
      <c r="K509" s="75">
        <v>233.93666076660199</v>
      </c>
      <c r="L509" s="75">
        <v>444.885009765625</v>
      </c>
      <c r="M509" s="75">
        <v>1290.93994140625</v>
      </c>
      <c r="N509" s="75">
        <v>124.12335205078099</v>
      </c>
      <c r="O509" s="75">
        <v>82.629997253417997</v>
      </c>
      <c r="P509" s="75">
        <v>16.6466674804688</v>
      </c>
      <c r="Q509" s="75">
        <v>61.889999389648402</v>
      </c>
      <c r="R509" s="75">
        <v>47.488021850585902</v>
      </c>
      <c r="S509" s="75">
        <v>315.08395385742199</v>
      </c>
      <c r="T509" s="75">
        <v>92.924324035644503</v>
      </c>
      <c r="U509" s="75">
        <v>496.010009765625</v>
      </c>
      <c r="V509" s="75">
        <v>344.13000488281199</v>
      </c>
      <c r="X509" cm="1">
        <f t="array" ref="X509">+SUMPRODUCT(C509:V509,TRANSPOSE('Final Portfolio'!$E$5:$E$24))</f>
        <v>255.42862366023982</v>
      </c>
    </row>
    <row r="510" spans="1:24">
      <c r="A510" s="75">
        <v>509</v>
      </c>
      <c r="B510" s="76">
        <v>44273</v>
      </c>
      <c r="C510" s="75">
        <v>118.464073181152</v>
      </c>
      <c r="D510" s="75">
        <v>224.78764343261699</v>
      </c>
      <c r="E510" s="75">
        <v>126.97674560546901</v>
      </c>
      <c r="F510" s="75">
        <v>461.61999511718801</v>
      </c>
      <c r="G510" s="75">
        <v>49.993663787841797</v>
      </c>
      <c r="H510" s="75">
        <v>227.413162231445</v>
      </c>
      <c r="I510" s="75">
        <v>278.52597045898398</v>
      </c>
      <c r="J510" s="75">
        <v>177.42344665527301</v>
      </c>
      <c r="K510" s="75">
        <v>217.72000122070301</v>
      </c>
      <c r="L510" s="75">
        <v>427.00088500976602</v>
      </c>
      <c r="M510" s="75">
        <v>1303.57995605469</v>
      </c>
      <c r="N510" s="75">
        <v>122.335411071777</v>
      </c>
      <c r="O510" s="75">
        <v>78.120002746582003</v>
      </c>
      <c r="P510" s="75">
        <v>15.1599998474121</v>
      </c>
      <c r="Q510" s="75">
        <v>63.569999694824197</v>
      </c>
      <c r="R510" s="75">
        <v>46.353660583496101</v>
      </c>
      <c r="S510" s="75">
        <v>309.14001464843801</v>
      </c>
      <c r="T510" s="75">
        <v>91.800811767578097</v>
      </c>
      <c r="U510" s="75">
        <v>474.67999267578102</v>
      </c>
      <c r="V510" s="75">
        <v>330.95999145507801</v>
      </c>
      <c r="X510" cm="1">
        <f t="array" ref="X510">+SUMPRODUCT(C510:V510,TRANSPOSE('Final Portfolio'!$E$5:$E$24))</f>
        <v>251.71838190699697</v>
      </c>
    </row>
    <row r="511" spans="1:24">
      <c r="A511" s="75">
        <v>510</v>
      </c>
      <c r="B511" s="76">
        <v>44274</v>
      </c>
      <c r="C511" s="75">
        <v>117.93334197998</v>
      </c>
      <c r="D511" s="75">
        <v>224.42718505859401</v>
      </c>
      <c r="E511" s="75">
        <v>128.20687866210901</v>
      </c>
      <c r="F511" s="75">
        <v>458.86999511718801</v>
      </c>
      <c r="G511" s="75">
        <v>49.627414703369098</v>
      </c>
      <c r="H511" s="75">
        <v>227.91717529296901</v>
      </c>
      <c r="I511" s="75">
        <v>282.51947021484398</v>
      </c>
      <c r="J511" s="75">
        <v>177.77067565918</v>
      </c>
      <c r="K511" s="75">
        <v>218.28999328613301</v>
      </c>
      <c r="L511" s="75">
        <v>439.89767456054699</v>
      </c>
      <c r="M511" s="75">
        <v>1324.76000976562</v>
      </c>
      <c r="N511" s="75">
        <v>117.36776733398401</v>
      </c>
      <c r="O511" s="75">
        <v>79.059997558593807</v>
      </c>
      <c r="P511" s="75">
        <v>15.4099998474121</v>
      </c>
      <c r="Q511" s="75">
        <v>64.239997863769503</v>
      </c>
      <c r="R511" s="75">
        <v>46.731777191162102</v>
      </c>
      <c r="S511" s="75">
        <v>314.81591796875</v>
      </c>
      <c r="T511" s="75">
        <v>91.491188049316406</v>
      </c>
      <c r="U511" s="75">
        <v>473.70001220703102</v>
      </c>
      <c r="V511" s="75">
        <v>338.70001220703102</v>
      </c>
      <c r="X511" cm="1">
        <f t="array" ref="X511">+SUMPRODUCT(C511:V511,TRANSPOSE('Final Portfolio'!$E$5:$E$24))</f>
        <v>254.12280379187101</v>
      </c>
    </row>
    <row r="512" spans="1:24">
      <c r="A512" s="75">
        <v>511</v>
      </c>
      <c r="B512" s="76">
        <v>44277</v>
      </c>
      <c r="C512" s="75">
        <v>121.27507019043</v>
      </c>
      <c r="D512" s="75">
        <v>229.922119140625</v>
      </c>
      <c r="E512" s="75">
        <v>131.605224609375</v>
      </c>
      <c r="F512" s="75">
        <v>471.79998779296898</v>
      </c>
      <c r="G512" s="75">
        <v>50.350772857666001</v>
      </c>
      <c r="H512" s="75">
        <v>228.54971313476599</v>
      </c>
      <c r="I512" s="75">
        <v>294.55801391601602</v>
      </c>
      <c r="J512" s="75">
        <v>179.26585388183599</v>
      </c>
      <c r="K512" s="75">
        <v>223.33332824707</v>
      </c>
      <c r="L512" s="75">
        <v>440.65786743164102</v>
      </c>
      <c r="M512" s="75">
        <v>1341.21997070312</v>
      </c>
      <c r="N512" s="75">
        <v>117.957321166992</v>
      </c>
      <c r="O512" s="75">
        <v>80.300003051757798</v>
      </c>
      <c r="P512" s="75">
        <v>16.180000305175799</v>
      </c>
      <c r="Q512" s="75">
        <v>64.459999084472699</v>
      </c>
      <c r="R512" s="75">
        <v>47.2747192382812</v>
      </c>
      <c r="S512" s="75">
        <v>320.15676879882801</v>
      </c>
      <c r="T512" s="75">
        <v>93.685150146484403</v>
      </c>
      <c r="U512" s="75">
        <v>483.22000122070301</v>
      </c>
      <c r="V512" s="75">
        <v>332.79998779296898</v>
      </c>
      <c r="X512" cm="1">
        <f t="array" ref="X512">+SUMPRODUCT(C512:V512,TRANSPOSE('Final Portfolio'!$E$5:$E$24))</f>
        <v>257.90969289646745</v>
      </c>
    </row>
    <row r="513" spans="1:24">
      <c r="A513" s="75">
        <v>512</v>
      </c>
      <c r="B513" s="76">
        <v>44278</v>
      </c>
      <c r="C513" s="75">
        <v>120.439613342285</v>
      </c>
      <c r="D513" s="75">
        <v>231.47123718261699</v>
      </c>
      <c r="E513" s="75">
        <v>130.45246887207</v>
      </c>
      <c r="F513" s="75">
        <v>471.92999267578102</v>
      </c>
      <c r="G513" s="75">
        <v>49.819694519042997</v>
      </c>
      <c r="H513" s="75">
        <v>228.94500732421901</v>
      </c>
      <c r="I513" s="75">
        <v>286.55166625976602</v>
      </c>
      <c r="J513" s="75">
        <v>177.18228149414099</v>
      </c>
      <c r="K513" s="75">
        <v>220.72000122070301</v>
      </c>
      <c r="L513" s="75">
        <v>430.25527954101602</v>
      </c>
      <c r="M513" s="75">
        <v>1323.56994628906</v>
      </c>
      <c r="N513" s="75">
        <v>118.440559387207</v>
      </c>
      <c r="O513" s="75">
        <v>78.379997253417997</v>
      </c>
      <c r="P513" s="75">
        <v>15.939999580383301</v>
      </c>
      <c r="Q513" s="75">
        <v>64.059997558593807</v>
      </c>
      <c r="R513" s="75">
        <v>46.411830902099602</v>
      </c>
      <c r="S513" s="75">
        <v>325.75616455078102</v>
      </c>
      <c r="T513" s="75">
        <v>92.747413635253906</v>
      </c>
      <c r="U513" s="75">
        <v>469.760009765625</v>
      </c>
      <c r="V513" s="75">
        <v>318.63000488281199</v>
      </c>
      <c r="X513" cm="1">
        <f t="array" ref="X513">+SUMPRODUCT(C513:V513,TRANSPOSE('Final Portfolio'!$E$5:$E$24))</f>
        <v>256.14969375999851</v>
      </c>
    </row>
    <row r="514" spans="1:24">
      <c r="A514" s="75">
        <v>513</v>
      </c>
      <c r="B514" s="76">
        <v>44279</v>
      </c>
      <c r="C514" s="75">
        <v>118.031608581543</v>
      </c>
      <c r="D514" s="75">
        <v>229.40574645996099</v>
      </c>
      <c r="E514" s="75">
        <v>126.183319091797</v>
      </c>
      <c r="F514" s="75">
        <v>475.39001464843801</v>
      </c>
      <c r="G514" s="75">
        <v>50.121860504150398</v>
      </c>
      <c r="H514" s="75">
        <v>231.37634277343801</v>
      </c>
      <c r="I514" s="75">
        <v>287.352294921875</v>
      </c>
      <c r="J514" s="75">
        <v>173.796463012695</v>
      </c>
      <c r="K514" s="75">
        <v>210.08999633789099</v>
      </c>
      <c r="L514" s="75">
        <v>423.95983886718801</v>
      </c>
      <c r="M514" s="75">
        <v>1353.48999023438</v>
      </c>
      <c r="N514" s="75">
        <v>120.05454254150401</v>
      </c>
      <c r="O514" s="75">
        <v>76.480003356933594</v>
      </c>
      <c r="P514" s="75">
        <v>14.586667060852101</v>
      </c>
      <c r="Q514" s="75">
        <v>64.940002441406193</v>
      </c>
      <c r="R514" s="75">
        <v>46.518482208252003</v>
      </c>
      <c r="S514" s="75">
        <v>323.5546875</v>
      </c>
      <c r="T514" s="75">
        <v>91.172706604003906</v>
      </c>
      <c r="U514" s="75">
        <v>460.32000732421898</v>
      </c>
      <c r="V514" s="75">
        <v>311.73001098632801</v>
      </c>
      <c r="X514" cm="1">
        <f t="array" ref="X514">+SUMPRODUCT(C514:V514,TRANSPOSE('Final Portfolio'!$E$5:$E$24))</f>
        <v>256.58256534262904</v>
      </c>
    </row>
    <row r="515" spans="1:24">
      <c r="A515" s="75">
        <v>514</v>
      </c>
      <c r="B515" s="76">
        <v>44280</v>
      </c>
      <c r="C515" s="75">
        <v>118.523063659668</v>
      </c>
      <c r="D515" s="75">
        <v>226.365966796875</v>
      </c>
      <c r="E515" s="75">
        <v>125.10792541503901</v>
      </c>
      <c r="F515" s="75">
        <v>479.48001098632801</v>
      </c>
      <c r="G515" s="75">
        <v>49.416820526122997</v>
      </c>
      <c r="H515" s="75">
        <v>229.05377197265599</v>
      </c>
      <c r="I515" s="75">
        <v>288.81851196289102</v>
      </c>
      <c r="J515" s="75">
        <v>176.61315917968801</v>
      </c>
      <c r="K515" s="75">
        <v>213.46333312988301</v>
      </c>
      <c r="L515" s="75">
        <v>428.06716918945301</v>
      </c>
      <c r="M515" s="75">
        <v>1374.41003417969</v>
      </c>
      <c r="N515" s="75">
        <v>120.769737243652</v>
      </c>
      <c r="O515" s="75">
        <v>76.220001220703097</v>
      </c>
      <c r="P515" s="75">
        <v>14.9833326339722</v>
      </c>
      <c r="Q515" s="75">
        <v>64.940002441406193</v>
      </c>
      <c r="R515" s="75">
        <v>46.460311889648402</v>
      </c>
      <c r="S515" s="75">
        <v>331.4990234375</v>
      </c>
      <c r="T515" s="75">
        <v>91.898147583007798</v>
      </c>
      <c r="U515" s="75">
        <v>463.48001098632801</v>
      </c>
      <c r="V515" s="75">
        <v>321.75</v>
      </c>
      <c r="X515" cm="1">
        <f t="array" ref="X515">+SUMPRODUCT(C515:V515,TRANSPOSE('Final Portfolio'!$E$5:$E$24))</f>
        <v>259.4069596965254</v>
      </c>
    </row>
    <row r="516" spans="1:24">
      <c r="A516" s="75">
        <v>515</v>
      </c>
      <c r="B516" s="76">
        <v>44281</v>
      </c>
      <c r="C516" s="75">
        <v>119.13242340087901</v>
      </c>
      <c r="D516" s="75">
        <v>230.39950561523401</v>
      </c>
      <c r="E516" s="75">
        <v>128.14202880859401</v>
      </c>
      <c r="F516" s="75">
        <v>492.91000366210898</v>
      </c>
      <c r="G516" s="75">
        <v>49.352733612060497</v>
      </c>
      <c r="H516" s="75">
        <v>232.997146606445</v>
      </c>
      <c r="I516" s="75">
        <v>308.62228393554699</v>
      </c>
      <c r="J516" s="75">
        <v>178.75462341308599</v>
      </c>
      <c r="K516" s="75">
        <v>206.23666381835901</v>
      </c>
      <c r="L516" s="75">
        <v>446.92550659179699</v>
      </c>
      <c r="M516" s="75">
        <v>1413.72998046875</v>
      </c>
      <c r="N516" s="75">
        <v>121.484909057617</v>
      </c>
      <c r="O516" s="75">
        <v>77.410003662109403</v>
      </c>
      <c r="P516" s="75">
        <v>14.496666908264199</v>
      </c>
      <c r="Q516" s="75">
        <v>64.860000610351605</v>
      </c>
      <c r="R516" s="75">
        <v>46.993553161621101</v>
      </c>
      <c r="S516" s="75">
        <v>336.93566894531199</v>
      </c>
      <c r="T516" s="75">
        <v>93.755912780761705</v>
      </c>
      <c r="U516" s="75">
        <v>476.91000366210898</v>
      </c>
      <c r="V516" s="75">
        <v>333.83999633789102</v>
      </c>
      <c r="X516" cm="1">
        <f t="array" ref="X516">+SUMPRODUCT(C516:V516,TRANSPOSE('Final Portfolio'!$E$5:$E$24))</f>
        <v>264.45533688554679</v>
      </c>
    </row>
    <row r="517" spans="1:24">
      <c r="A517" s="75">
        <v>516</v>
      </c>
      <c r="B517" s="76">
        <v>44284</v>
      </c>
      <c r="C517" s="75">
        <v>119.30933380127</v>
      </c>
      <c r="D517" s="75">
        <v>229.19143676757801</v>
      </c>
      <c r="E517" s="75">
        <v>129.22984313964801</v>
      </c>
      <c r="F517" s="75">
        <v>485.14001464843801</v>
      </c>
      <c r="G517" s="75">
        <v>48.418777465820298</v>
      </c>
      <c r="H517" s="75">
        <v>232.59193420410199</v>
      </c>
      <c r="I517" s="75">
        <v>303.19137573242199</v>
      </c>
      <c r="J517" s="75">
        <v>179.74818420410199</v>
      </c>
      <c r="K517" s="75">
        <v>203.76333618164099</v>
      </c>
      <c r="L517" s="75">
        <v>438.191650390625</v>
      </c>
      <c r="M517" s="75">
        <v>1432.28002929688</v>
      </c>
      <c r="N517" s="75">
        <v>122.58668518066401</v>
      </c>
      <c r="O517" s="75">
        <v>77.139999389648395</v>
      </c>
      <c r="P517" s="75">
        <v>14.189999580383301</v>
      </c>
      <c r="Q517" s="75">
        <v>65.639999389648395</v>
      </c>
      <c r="R517" s="75">
        <v>47.061424255371101</v>
      </c>
      <c r="S517" s="75">
        <v>340.88864135742199</v>
      </c>
      <c r="T517" s="75">
        <v>94.419403076171903</v>
      </c>
      <c r="U517" s="75">
        <v>481.51998901367199</v>
      </c>
      <c r="V517" s="75">
        <v>320.32998657226602</v>
      </c>
      <c r="X517" cm="1">
        <f t="array" ref="X517">+SUMPRODUCT(C517:V517,TRANSPOSE('Final Portfolio'!$E$5:$E$24))</f>
        <v>265.44732670768826</v>
      </c>
    </row>
    <row r="518" spans="1:24">
      <c r="A518" s="75">
        <v>517</v>
      </c>
      <c r="B518" s="76">
        <v>44285</v>
      </c>
      <c r="C518" s="75">
        <v>117.84487915039099</v>
      </c>
      <c r="D518" s="75">
        <v>225.88858032226599</v>
      </c>
      <c r="E518" s="75">
        <v>128.46635437011699</v>
      </c>
      <c r="F518" s="75">
        <v>484</v>
      </c>
      <c r="G518" s="75">
        <v>48.6476860046387</v>
      </c>
      <c r="H518" s="75">
        <v>237.80043029785199</v>
      </c>
      <c r="I518" s="75">
        <v>305.853759765625</v>
      </c>
      <c r="J518" s="75">
        <v>178.93792724609401</v>
      </c>
      <c r="K518" s="75">
        <v>211.87333679199199</v>
      </c>
      <c r="L518" s="75">
        <v>422.93075561523398</v>
      </c>
      <c r="M518" s="75">
        <v>1425.35998535156</v>
      </c>
      <c r="N518" s="75">
        <v>121.417266845703</v>
      </c>
      <c r="O518" s="75">
        <v>76</v>
      </c>
      <c r="P518" s="75">
        <v>15.2399997711182</v>
      </c>
      <c r="Q518" s="75">
        <v>65.379997253417997</v>
      </c>
      <c r="R518" s="75">
        <v>47.6916313171387</v>
      </c>
      <c r="S518" s="75">
        <v>334.76290893554699</v>
      </c>
      <c r="T518" s="75">
        <v>94.472488403320298</v>
      </c>
      <c r="U518" s="75">
        <v>470.67001342773398</v>
      </c>
      <c r="V518" s="75">
        <v>325.67999267578102</v>
      </c>
      <c r="X518" cm="1">
        <f t="array" ref="X518">+SUMPRODUCT(C518:V518,TRANSPOSE('Final Portfolio'!$E$5:$E$24))</f>
        <v>265.12876691771561</v>
      </c>
    </row>
    <row r="519" spans="1:24">
      <c r="A519" s="75">
        <v>518</v>
      </c>
      <c r="B519" s="76">
        <v>44286</v>
      </c>
      <c r="C519" s="75">
        <v>120.056312561035</v>
      </c>
      <c r="D519" s="75">
        <v>229.70779418945301</v>
      </c>
      <c r="E519" s="75">
        <v>133.22204589843801</v>
      </c>
      <c r="F519" s="75">
        <v>486.04998779296898</v>
      </c>
      <c r="G519" s="75">
        <v>51.303020477294901</v>
      </c>
      <c r="H519" s="75">
        <v>237.60276794433599</v>
      </c>
      <c r="I519" s="75">
        <v>318.71221923828102</v>
      </c>
      <c r="J519" s="75">
        <v>180.21119689941401</v>
      </c>
      <c r="K519" s="75">
        <v>222.64332580566401</v>
      </c>
      <c r="L519" s="75">
        <v>429.88436889648398</v>
      </c>
      <c r="M519" s="75">
        <v>1404.30004882812</v>
      </c>
      <c r="N519" s="75">
        <v>120.58609008789099</v>
      </c>
      <c r="O519" s="75">
        <v>78.5</v>
      </c>
      <c r="P519" s="75">
        <v>16.016666412353501</v>
      </c>
      <c r="Q519" s="75">
        <v>63.909999847412102</v>
      </c>
      <c r="R519" s="75">
        <v>47.361980438232401</v>
      </c>
      <c r="S519" s="75">
        <v>337.3759765625</v>
      </c>
      <c r="T519" s="75">
        <v>95.737541198730497</v>
      </c>
      <c r="U519" s="75">
        <v>473.14001464843801</v>
      </c>
      <c r="V519" s="75">
        <v>330.42001342773398</v>
      </c>
      <c r="X519" cm="1">
        <f t="array" ref="X519">+SUMPRODUCT(C519:V519,TRANSPOSE('Final Portfolio'!$E$5:$E$24))</f>
        <v>265.97939584093888</v>
      </c>
    </row>
    <row r="520" spans="1:24">
      <c r="A520" s="75">
        <v>519</v>
      </c>
      <c r="B520" s="76">
        <v>44287</v>
      </c>
      <c r="C520" s="75">
        <v>120.89175415039099</v>
      </c>
      <c r="D520" s="75">
        <v>236.11865234375</v>
      </c>
      <c r="E520" s="75">
        <v>137.84799194335901</v>
      </c>
      <c r="F520" s="75">
        <v>500.95001220703102</v>
      </c>
      <c r="G520" s="75">
        <v>52.813827514648402</v>
      </c>
      <c r="H520" s="75">
        <v>240.84446716308599</v>
      </c>
      <c r="I520" s="75">
        <v>335.00482177734398</v>
      </c>
      <c r="J520" s="75">
        <v>178.687088012695</v>
      </c>
      <c r="K520" s="75">
        <v>220.58332824707</v>
      </c>
      <c r="L520" s="75">
        <v>441.27911376953102</v>
      </c>
      <c r="M520" s="75">
        <v>1418.83996582031</v>
      </c>
      <c r="N520" s="75">
        <v>122.36440277099599</v>
      </c>
      <c r="O520" s="75">
        <v>81.089996337890597</v>
      </c>
      <c r="P520" s="75">
        <v>16.5200004577637</v>
      </c>
      <c r="Q520" s="75">
        <v>63.25</v>
      </c>
      <c r="R520" s="75">
        <v>48.816287994384801</v>
      </c>
      <c r="S520" s="75">
        <v>339.73046875</v>
      </c>
      <c r="T520" s="75">
        <v>96.002944946289105</v>
      </c>
      <c r="U520" s="75">
        <v>474.92999267578102</v>
      </c>
      <c r="V520" s="75">
        <v>330.51998901367199</v>
      </c>
      <c r="X520" cm="1">
        <f t="array" ref="X520">+SUMPRODUCT(C520:V520,TRANSPOSE('Final Portfolio'!$E$5:$E$24))</f>
        <v>269.07090338617843</v>
      </c>
    </row>
    <row r="521" spans="1:24">
      <c r="A521" s="75">
        <v>520</v>
      </c>
      <c r="B521" s="76">
        <v>44291</v>
      </c>
      <c r="C521" s="75">
        <v>123.742050170898</v>
      </c>
      <c r="D521" s="75">
        <v>242.66580200195301</v>
      </c>
      <c r="E521" s="75">
        <v>139.60208129882801</v>
      </c>
      <c r="F521" s="75">
        <v>498.79000854492199</v>
      </c>
      <c r="G521" s="75">
        <v>54.1414985656738</v>
      </c>
      <c r="H521" s="75">
        <v>243.42398071289099</v>
      </c>
      <c r="I521" s="75">
        <v>342.51916503906199</v>
      </c>
      <c r="J521" s="75">
        <v>178.34948730468801</v>
      </c>
      <c r="K521" s="75">
        <v>230.35000610351599</v>
      </c>
      <c r="L521" s="75">
        <v>452.89639282226602</v>
      </c>
      <c r="M521" s="75">
        <v>1415.88000488281</v>
      </c>
      <c r="N521" s="75">
        <v>123.99772644043</v>
      </c>
      <c r="O521" s="75">
        <v>81.430000305175795</v>
      </c>
      <c r="P521" s="75">
        <v>17.3033332824707</v>
      </c>
      <c r="Q521" s="75">
        <v>63.959999084472699</v>
      </c>
      <c r="R521" s="75">
        <v>49.601615905761697</v>
      </c>
      <c r="S521" s="75">
        <v>345.35858154296898</v>
      </c>
      <c r="T521" s="75">
        <v>93.897468566894503</v>
      </c>
      <c r="U521" s="75">
        <v>484.55999755859398</v>
      </c>
      <c r="V521" s="75">
        <v>331</v>
      </c>
      <c r="X521" cm="1">
        <f t="array" ref="X521">+SUMPRODUCT(C521:V521,TRANSPOSE('Final Portfolio'!$E$5:$E$24))</f>
        <v>271.1325850153234</v>
      </c>
    </row>
    <row r="522" spans="1:24">
      <c r="A522" s="75">
        <v>521</v>
      </c>
      <c r="B522" s="76">
        <v>44292</v>
      </c>
      <c r="C522" s="75">
        <v>124.046737670898</v>
      </c>
      <c r="D522" s="75">
        <v>241.48690795898401</v>
      </c>
      <c r="E522" s="75">
        <v>138.34454345703099</v>
      </c>
      <c r="F522" s="75">
        <v>505.010009765625</v>
      </c>
      <c r="G522" s="75">
        <v>50.213424682617202</v>
      </c>
      <c r="H522" s="75">
        <v>241.73394775390599</v>
      </c>
      <c r="I522" s="75">
        <v>334.33917236328102</v>
      </c>
      <c r="J522" s="75">
        <v>176.33343505859401</v>
      </c>
      <c r="K522" s="75">
        <v>230.53999328613301</v>
      </c>
      <c r="L522" s="75">
        <v>448.62216186523398</v>
      </c>
      <c r="M522" s="75">
        <v>1431.84997558594</v>
      </c>
      <c r="N522" s="75">
        <v>125.650382995605</v>
      </c>
      <c r="O522" s="75">
        <v>81.440002441406193</v>
      </c>
      <c r="P522" s="75">
        <v>17.456666946411101</v>
      </c>
      <c r="Q522" s="75">
        <v>62.639999389648402</v>
      </c>
      <c r="R522" s="75">
        <v>49.621009826660199</v>
      </c>
      <c r="S522" s="75">
        <v>344.68850708007801</v>
      </c>
      <c r="T522" s="75">
        <v>93.225120544433594</v>
      </c>
      <c r="U522" s="75">
        <v>478.67999267578102</v>
      </c>
      <c r="V522" s="75">
        <v>338.97000122070301</v>
      </c>
      <c r="X522" cm="1">
        <f t="array" ref="X522">+SUMPRODUCT(C522:V522,TRANSPOSE('Final Portfolio'!$E$5:$E$24))</f>
        <v>271.42515864878942</v>
      </c>
    </row>
    <row r="523" spans="1:24">
      <c r="A523" s="75">
        <v>522</v>
      </c>
      <c r="B523" s="76">
        <v>44293</v>
      </c>
      <c r="C523" s="75">
        <v>125.707763671875</v>
      </c>
      <c r="D523" s="75">
        <v>243.47445678710901</v>
      </c>
      <c r="E523" s="75">
        <v>141.15902709960901</v>
      </c>
      <c r="F523" s="75">
        <v>501.48001098632801</v>
      </c>
      <c r="G523" s="75">
        <v>50.955085754394503</v>
      </c>
      <c r="H523" s="75">
        <v>240.55783081054699</v>
      </c>
      <c r="I523" s="75">
        <v>335.72824096679699</v>
      </c>
      <c r="J523" s="75">
        <v>175.87039184570301</v>
      </c>
      <c r="K523" s="75">
        <v>223.656661987305</v>
      </c>
      <c r="L523" s="75">
        <v>447.31488037109398</v>
      </c>
      <c r="M523" s="75">
        <v>1423.27001953125</v>
      </c>
      <c r="N523" s="75">
        <v>125.476425170898</v>
      </c>
      <c r="O523" s="75">
        <v>82.199996948242202</v>
      </c>
      <c r="P523" s="75">
        <v>17.253332138061499</v>
      </c>
      <c r="Q523" s="75">
        <v>62.619998931884801</v>
      </c>
      <c r="R523" s="75">
        <v>49.494968414306598</v>
      </c>
      <c r="S523" s="75">
        <v>343.43466186523398</v>
      </c>
      <c r="T523" s="75">
        <v>93.074737548828097</v>
      </c>
      <c r="U523" s="75">
        <v>481.79000854492199</v>
      </c>
      <c r="V523" s="75">
        <v>339.32000732421898</v>
      </c>
      <c r="X523" cm="1">
        <f t="array" ref="X523">+SUMPRODUCT(C523:V523,TRANSPOSE('Final Portfolio'!$E$5:$E$24))</f>
        <v>270.22678257956585</v>
      </c>
    </row>
    <row r="524" spans="1:24">
      <c r="A524" s="75">
        <v>523</v>
      </c>
      <c r="B524" s="76">
        <v>44294</v>
      </c>
      <c r="C524" s="75">
        <v>128.12561035156199</v>
      </c>
      <c r="D524" s="75">
        <v>246.73834228515599</v>
      </c>
      <c r="E524" s="75">
        <v>142.89065551757801</v>
      </c>
      <c r="F524" s="75">
        <v>513.739990234375</v>
      </c>
      <c r="G524" s="75">
        <v>50.671241760253899</v>
      </c>
      <c r="H524" s="75">
        <v>242.11940002441401</v>
      </c>
      <c r="I524" s="75">
        <v>341.51596069335898</v>
      </c>
      <c r="J524" s="75">
        <v>176.150146484375</v>
      </c>
      <c r="K524" s="75">
        <v>227.93333435058599</v>
      </c>
      <c r="L524" s="75">
        <v>450.11492919921898</v>
      </c>
      <c r="M524" s="75">
        <v>1417.15002441406</v>
      </c>
      <c r="N524" s="75">
        <v>127.93124389648401</v>
      </c>
      <c r="O524" s="75">
        <v>83.349998474121094</v>
      </c>
      <c r="P524" s="75">
        <v>18.200000762939499</v>
      </c>
      <c r="Q524" s="75">
        <v>61.540000915527301</v>
      </c>
      <c r="R524" s="75">
        <v>50.037914276122997</v>
      </c>
      <c r="S524" s="75">
        <v>345.74142456054699</v>
      </c>
      <c r="T524" s="75">
        <v>93.862068176269503</v>
      </c>
      <c r="U524" s="75">
        <v>476.35998535156199</v>
      </c>
      <c r="V524" s="75">
        <v>336.57998657226602</v>
      </c>
      <c r="X524" cm="1">
        <f t="array" ref="X524">+SUMPRODUCT(C524:V524,TRANSPOSE('Final Portfolio'!$E$5:$E$24))</f>
        <v>271.43323903437846</v>
      </c>
    </row>
    <row r="525" spans="1:24">
      <c r="A525" s="75">
        <v>524</v>
      </c>
      <c r="B525" s="76">
        <v>44295</v>
      </c>
      <c r="C525" s="75">
        <v>130.72035217285199</v>
      </c>
      <c r="D525" s="75">
        <v>249.271484375</v>
      </c>
      <c r="E525" s="75">
        <v>143.71903991699199</v>
      </c>
      <c r="F525" s="75">
        <v>518.34997558593795</v>
      </c>
      <c r="G525" s="75">
        <v>50.478958129882798</v>
      </c>
      <c r="H525" s="75">
        <v>246.36920166015599</v>
      </c>
      <c r="I525" s="75">
        <v>340.36810302734398</v>
      </c>
      <c r="J525" s="75">
        <v>177.96365356445301</v>
      </c>
      <c r="K525" s="75">
        <v>225.67333984375</v>
      </c>
      <c r="L525" s="75">
        <v>449.75329589843801</v>
      </c>
      <c r="M525" s="75">
        <v>1438.5</v>
      </c>
      <c r="N525" s="75">
        <v>128.10523986816401</v>
      </c>
      <c r="O525" s="75">
        <v>82.760002136230497</v>
      </c>
      <c r="P525" s="75">
        <v>17.846666336059599</v>
      </c>
      <c r="Q525" s="75">
        <v>62.610000610351598</v>
      </c>
      <c r="R525" s="75">
        <v>49.766437530517599</v>
      </c>
      <c r="S525" s="75">
        <v>347.64614868164102</v>
      </c>
      <c r="T525" s="75">
        <v>95.135993957519503</v>
      </c>
      <c r="U525" s="75">
        <v>475.17001342773398</v>
      </c>
      <c r="V525" s="75">
        <v>342.39999389648398</v>
      </c>
      <c r="X525" cm="1">
        <f t="array" ref="X525">+SUMPRODUCT(C525:V525,TRANSPOSE('Final Portfolio'!$E$5:$E$24))</f>
        <v>274.02622548099657</v>
      </c>
    </row>
    <row r="526" spans="1:24">
      <c r="A526" s="75">
        <v>525</v>
      </c>
      <c r="B526" s="76">
        <v>44298</v>
      </c>
      <c r="C526" s="75">
        <v>128.99053955078099</v>
      </c>
      <c r="D526" s="75">
        <v>249.32992553710901</v>
      </c>
      <c r="E526" s="75">
        <v>151.79322814941401</v>
      </c>
      <c r="F526" s="75">
        <v>525.10998535156205</v>
      </c>
      <c r="G526" s="75">
        <v>50.460647583007798</v>
      </c>
      <c r="H526" s="75">
        <v>246.11221313476599</v>
      </c>
      <c r="I526" s="75">
        <v>332.89227294921898</v>
      </c>
      <c r="J526" s="75">
        <v>175.38809204101599</v>
      </c>
      <c r="K526" s="75">
        <v>233.99333190918</v>
      </c>
      <c r="L526" s="75">
        <v>448.43673706054699</v>
      </c>
      <c r="M526" s="75">
        <v>1454.18994140625</v>
      </c>
      <c r="N526" s="75">
        <v>127.911903381348</v>
      </c>
      <c r="O526" s="75">
        <v>78.580001831054702</v>
      </c>
      <c r="P526" s="75">
        <v>19.030000686645501</v>
      </c>
      <c r="Q526" s="75">
        <v>62.430000305175803</v>
      </c>
      <c r="R526" s="75">
        <v>50.4257202148438</v>
      </c>
      <c r="S526" s="75">
        <v>349.17758178710898</v>
      </c>
      <c r="T526" s="75">
        <v>95.764099121093807</v>
      </c>
      <c r="U526" s="75">
        <v>472.79998779296898</v>
      </c>
      <c r="V526" s="75">
        <v>345.94000244140602</v>
      </c>
      <c r="X526" cm="1">
        <f t="array" ref="X526">+SUMPRODUCT(C526:V526,TRANSPOSE('Final Portfolio'!$E$5:$E$24))</f>
        <v>276.77700229871834</v>
      </c>
    </row>
    <row r="527" spans="1:24">
      <c r="A527" s="75">
        <v>526</v>
      </c>
      <c r="B527" s="76">
        <v>44299</v>
      </c>
      <c r="C527" s="75">
        <v>132.12583923339801</v>
      </c>
      <c r="D527" s="75">
        <v>251.84358215332</v>
      </c>
      <c r="E527" s="75">
        <v>156.48907470703099</v>
      </c>
      <c r="F527" s="75">
        <v>524.780029296875</v>
      </c>
      <c r="G527" s="75">
        <v>51.147369384765597</v>
      </c>
      <c r="H527" s="75">
        <v>245.43028259277301</v>
      </c>
      <c r="I527" s="75">
        <v>331.95654296875</v>
      </c>
      <c r="J527" s="75">
        <v>176.07298278808599</v>
      </c>
      <c r="K527" s="75">
        <v>254.10667419433599</v>
      </c>
      <c r="L527" s="75">
        <v>449.63272094726602</v>
      </c>
      <c r="M527" s="75">
        <v>1435.91003417969</v>
      </c>
      <c r="N527" s="75">
        <v>129.45828247070301</v>
      </c>
      <c r="O527" s="75">
        <v>80.190002441406193</v>
      </c>
      <c r="P527" s="75">
        <v>18.860000610351602</v>
      </c>
      <c r="Q527" s="75">
        <v>62.2299995422363</v>
      </c>
      <c r="R527" s="75">
        <v>50.445114135742202</v>
      </c>
      <c r="S527" s="75">
        <v>349.56039428710898</v>
      </c>
      <c r="T527" s="75">
        <v>95.737541198730497</v>
      </c>
      <c r="U527" s="75">
        <v>477.04000854492199</v>
      </c>
      <c r="V527" s="75">
        <v>335.79998779296898</v>
      </c>
      <c r="X527" cm="1">
        <f t="array" ref="X527">+SUMPRODUCT(C527:V527,TRANSPOSE('Final Portfolio'!$E$5:$E$24))</f>
        <v>277.5852860859178</v>
      </c>
    </row>
    <row r="528" spans="1:24">
      <c r="A528" s="75">
        <v>527</v>
      </c>
      <c r="B528" s="76">
        <v>44300</v>
      </c>
      <c r="C528" s="75">
        <v>129.76698303222699</v>
      </c>
      <c r="D528" s="75">
        <v>249.01818847656199</v>
      </c>
      <c r="E528" s="75">
        <v>152.47193908691401</v>
      </c>
      <c r="F528" s="75">
        <v>521.57000732421898</v>
      </c>
      <c r="G528" s="75">
        <v>51.477005004882798</v>
      </c>
      <c r="H528" s="75">
        <v>244.99540710449199</v>
      </c>
      <c r="I528" s="75">
        <v>324.596435546875</v>
      </c>
      <c r="J528" s="75">
        <v>176.52633666992199</v>
      </c>
      <c r="K528" s="75">
        <v>244.07666015625</v>
      </c>
      <c r="L528" s="75">
        <v>442.53076171875</v>
      </c>
      <c r="M528" s="75">
        <v>1450.89001464844</v>
      </c>
      <c r="N528" s="75">
        <v>128.52079772949199</v>
      </c>
      <c r="O528" s="75">
        <v>78.550003051757798</v>
      </c>
      <c r="P528" s="75">
        <v>19.2700004577637</v>
      </c>
      <c r="Q528" s="75">
        <v>62.580001831054702</v>
      </c>
      <c r="R528" s="75">
        <v>51.492218017578097</v>
      </c>
      <c r="S528" s="75">
        <v>347.60784912109398</v>
      </c>
      <c r="T528" s="75">
        <v>94.824226379394503</v>
      </c>
      <c r="U528" s="75">
        <v>481.16000366210898</v>
      </c>
      <c r="V528" s="75">
        <v>336.14001464843801</v>
      </c>
      <c r="X528" cm="1">
        <f t="array" ref="X528">+SUMPRODUCT(C528:V528,TRANSPOSE('Final Portfolio'!$E$5:$E$24))</f>
        <v>277.037088060023</v>
      </c>
    </row>
    <row r="529" spans="1:24">
      <c r="A529" s="75">
        <v>528</v>
      </c>
      <c r="B529" s="76">
        <v>44301</v>
      </c>
      <c r="C529" s="75">
        <v>132.19462585449199</v>
      </c>
      <c r="D529" s="75">
        <v>252.82768249511699</v>
      </c>
      <c r="E529" s="75">
        <v>161.05763244628901</v>
      </c>
      <c r="F529" s="75">
        <v>530.90997314453102</v>
      </c>
      <c r="G529" s="75">
        <v>51.147369384765597</v>
      </c>
      <c r="H529" s="75">
        <v>247.16970825195301</v>
      </c>
      <c r="I529" s="75">
        <v>326.56430053710898</v>
      </c>
      <c r="J529" s="75">
        <v>179.34306335449199</v>
      </c>
      <c r="K529" s="75">
        <v>246.28334045410199</v>
      </c>
      <c r="L529" s="75">
        <v>445.03408813476602</v>
      </c>
      <c r="M529" s="75">
        <v>1467.43994140625</v>
      </c>
      <c r="N529" s="75">
        <v>130.53103637695301</v>
      </c>
      <c r="O529" s="75">
        <v>83.010002136230497</v>
      </c>
      <c r="P529" s="75">
        <v>19.8033332824707</v>
      </c>
      <c r="Q529" s="75">
        <v>64.239997863769503</v>
      </c>
      <c r="R529" s="75">
        <v>51.307998657226598</v>
      </c>
      <c r="S529" s="75">
        <v>352.99661254882801</v>
      </c>
      <c r="T529" s="75">
        <v>95.710685729980497</v>
      </c>
      <c r="U529" s="75">
        <v>494.64001464843801</v>
      </c>
      <c r="V529" s="75">
        <v>339.52999877929699</v>
      </c>
      <c r="X529" cm="1">
        <f t="array" ref="X529">+SUMPRODUCT(C529:V529,TRANSPOSE('Final Portfolio'!$E$5:$E$24))</f>
        <v>281.29634477059972</v>
      </c>
    </row>
    <row r="530" spans="1:24">
      <c r="A530" s="75">
        <v>529</v>
      </c>
      <c r="B530" s="76">
        <v>44302</v>
      </c>
      <c r="C530" s="75">
        <v>131.86045837402301</v>
      </c>
      <c r="D530" s="75">
        <v>254.03570556640599</v>
      </c>
      <c r="E530" s="75">
        <v>158.814529418945</v>
      </c>
      <c r="F530" s="75">
        <v>532.95001220703102</v>
      </c>
      <c r="G530" s="75">
        <v>51.174839019775398</v>
      </c>
      <c r="H530" s="75">
        <v>248.43475341796901</v>
      </c>
      <c r="I530" s="75">
        <v>321.22027587890602</v>
      </c>
      <c r="J530" s="75">
        <v>182.555252075195</v>
      </c>
      <c r="K530" s="75">
        <v>246.593338012695</v>
      </c>
      <c r="L530" s="75">
        <v>443.91220092773398</v>
      </c>
      <c r="M530" s="75">
        <v>1495.83996582031</v>
      </c>
      <c r="N530" s="75">
        <v>132.21272277832</v>
      </c>
      <c r="O530" s="75">
        <v>82.150001525878906</v>
      </c>
      <c r="P530" s="75">
        <v>20.253332138061499</v>
      </c>
      <c r="Q530" s="75">
        <v>64.959999084472699</v>
      </c>
      <c r="R530" s="75">
        <v>51.686126708984403</v>
      </c>
      <c r="S530" s="75">
        <v>354.83432006835898</v>
      </c>
      <c r="T530" s="75">
        <v>96.624015808105497</v>
      </c>
      <c r="U530" s="75">
        <v>502.60000610351602</v>
      </c>
      <c r="V530" s="75">
        <v>341.05999755859398</v>
      </c>
      <c r="X530" cm="1">
        <f t="array" ref="X530">+SUMPRODUCT(C530:V530,TRANSPOSE('Final Portfolio'!$E$5:$E$24))</f>
        <v>284.01108647646527</v>
      </c>
    </row>
    <row r="531" spans="1:24">
      <c r="A531" s="75">
        <v>530</v>
      </c>
      <c r="B531" s="76">
        <v>44305</v>
      </c>
      <c r="C531" s="75">
        <v>132.52882385253901</v>
      </c>
      <c r="D531" s="75">
        <v>252.08718872070301</v>
      </c>
      <c r="E531" s="75">
        <v>153.31774902343801</v>
      </c>
      <c r="F531" s="75">
        <v>529.989990234375</v>
      </c>
      <c r="G531" s="75">
        <v>51.284713745117202</v>
      </c>
      <c r="H531" s="75">
        <v>245.01516723632801</v>
      </c>
      <c r="I531" s="75">
        <v>312.91491699218801</v>
      </c>
      <c r="J531" s="75">
        <v>182.93144226074199</v>
      </c>
      <c r="K531" s="75">
        <v>238.21000671386699</v>
      </c>
      <c r="L531" s="75">
        <v>428.34524536132801</v>
      </c>
      <c r="M531" s="75">
        <v>1504.30004882812</v>
      </c>
      <c r="N531" s="75">
        <v>131.69079589843801</v>
      </c>
      <c r="O531" s="75">
        <v>81.110000610351605</v>
      </c>
      <c r="P531" s="75">
        <v>19.086666107177699</v>
      </c>
      <c r="Q531" s="75">
        <v>65.379997253417997</v>
      </c>
      <c r="R531" s="75">
        <v>51.686126708984403</v>
      </c>
      <c r="S531" s="75">
        <v>353.71441650390602</v>
      </c>
      <c r="T531" s="75">
        <v>97.250793457031193</v>
      </c>
      <c r="U531" s="75">
        <v>499.69000244140602</v>
      </c>
      <c r="V531" s="75">
        <v>337.260009765625</v>
      </c>
      <c r="X531" cm="1">
        <f t="array" ref="X531">+SUMPRODUCT(C531:V531,TRANSPOSE('Final Portfolio'!$E$5:$E$24))</f>
        <v>282.44888269304499</v>
      </c>
    </row>
    <row r="532" spans="1:24">
      <c r="A532" s="75">
        <v>531</v>
      </c>
      <c r="B532" s="76">
        <v>44306</v>
      </c>
      <c r="C532" s="75">
        <v>130.82846069335901</v>
      </c>
      <c r="D532" s="75">
        <v>251.619552612305</v>
      </c>
      <c r="E532" s="75">
        <v>151.41648864746099</v>
      </c>
      <c r="F532" s="75">
        <v>523.59997558593795</v>
      </c>
      <c r="G532" s="75">
        <v>49.8746337890625</v>
      </c>
      <c r="H532" s="75">
        <v>244.74835205078099</v>
      </c>
      <c r="I532" s="75">
        <v>307.63836669921898</v>
      </c>
      <c r="J532" s="75">
        <v>183.86714172363301</v>
      </c>
      <c r="K532" s="75">
        <v>239.663330078125</v>
      </c>
      <c r="L532" s="75">
        <v>423.95059204101602</v>
      </c>
      <c r="M532" s="75">
        <v>1514.10998535156</v>
      </c>
      <c r="N532" s="75">
        <v>131.69079589843801</v>
      </c>
      <c r="O532" s="75">
        <v>79.269996643066406</v>
      </c>
      <c r="P532" s="75">
        <v>18.469999313354499</v>
      </c>
      <c r="Q532" s="75">
        <v>65.430000305175795</v>
      </c>
      <c r="R532" s="75">
        <v>50.997749328613303</v>
      </c>
      <c r="S532" s="75">
        <v>355.80105590820301</v>
      </c>
      <c r="T532" s="75">
        <v>97.626861572265597</v>
      </c>
      <c r="U532" s="75">
        <v>504.42001342773398</v>
      </c>
      <c r="V532" s="75">
        <v>327.85000610351602</v>
      </c>
      <c r="X532" cm="1">
        <f t="array" ref="X532">+SUMPRODUCT(C532:V532,TRANSPOSE('Final Portfolio'!$E$5:$E$24))</f>
        <v>282.61017921157452</v>
      </c>
    </row>
    <row r="533" spans="1:24">
      <c r="A533" s="75">
        <v>532</v>
      </c>
      <c r="B533" s="76">
        <v>44307</v>
      </c>
      <c r="C533" s="75">
        <v>131.21174621582</v>
      </c>
      <c r="D533" s="75">
        <v>253.87985229492199</v>
      </c>
      <c r="E533" s="75">
        <v>153.30529785156199</v>
      </c>
      <c r="F533" s="75">
        <v>527.64001464843795</v>
      </c>
      <c r="G533" s="75">
        <v>50.424018859863303</v>
      </c>
      <c r="H533" s="75">
        <v>243.81930541992199</v>
      </c>
      <c r="I533" s="75">
        <v>320.05310058593801</v>
      </c>
      <c r="J533" s="75">
        <v>184.19512939453099</v>
      </c>
      <c r="K533" s="75">
        <v>248.03999328613301</v>
      </c>
      <c r="L533" s="75">
        <v>426.29629516601602</v>
      </c>
      <c r="M533" s="75">
        <v>1486.89001464844</v>
      </c>
      <c r="N533" s="75">
        <v>132.5703125</v>
      </c>
      <c r="O533" s="75">
        <v>81.610000610351605</v>
      </c>
      <c r="P533" s="75">
        <v>19.356666564941399</v>
      </c>
      <c r="Q533" s="75">
        <v>65.489997863769503</v>
      </c>
      <c r="R533" s="75">
        <v>51.482517242431598</v>
      </c>
      <c r="S533" s="75">
        <v>358.05987548828102</v>
      </c>
      <c r="T533" s="75">
        <v>99.211761474609403</v>
      </c>
      <c r="U533" s="75">
        <v>506.48001098632801</v>
      </c>
      <c r="V533" s="75">
        <v>332.97000122070301</v>
      </c>
      <c r="X533" cm="1">
        <f t="array" ref="X533">+SUMPRODUCT(C533:V533,TRANSPOSE('Final Portfolio'!$E$5:$E$24))</f>
        <v>282.35663064744836</v>
      </c>
    </row>
    <row r="534" spans="1:24">
      <c r="A534" s="75">
        <v>533</v>
      </c>
      <c r="B534" s="76">
        <v>44308</v>
      </c>
      <c r="C534" s="75">
        <v>129.67849731445301</v>
      </c>
      <c r="D534" s="75">
        <v>250.557540893555</v>
      </c>
      <c r="E534" s="75">
        <v>148.21273803710901</v>
      </c>
      <c r="F534" s="75">
        <v>534.010009765625</v>
      </c>
      <c r="G534" s="75">
        <v>50.231735229492202</v>
      </c>
      <c r="H534" s="75">
        <v>247.82200622558599</v>
      </c>
      <c r="I534" s="75">
        <v>313.58041381835898</v>
      </c>
      <c r="J534" s="75">
        <v>180.43307495117199</v>
      </c>
      <c r="K534" s="75">
        <v>239.89666748046901</v>
      </c>
      <c r="L534" s="75">
        <v>421.95718383789102</v>
      </c>
      <c r="M534" s="75">
        <v>1478.86999511719</v>
      </c>
      <c r="N534" s="75">
        <v>131.68115234375</v>
      </c>
      <c r="O534" s="75">
        <v>79.059997558593807</v>
      </c>
      <c r="P534" s="75">
        <v>19.043333053588899</v>
      </c>
      <c r="Q534" s="75">
        <v>64.639999389648395</v>
      </c>
      <c r="R534" s="75">
        <v>52.083629608154297</v>
      </c>
      <c r="S534" s="75">
        <v>355.35119628906199</v>
      </c>
      <c r="T534" s="75">
        <v>98.540199279785199</v>
      </c>
      <c r="U534" s="75">
        <v>490.42999267578102</v>
      </c>
      <c r="V534" s="75">
        <v>334.61999511718801</v>
      </c>
      <c r="X534" cm="1">
        <f t="array" ref="X534">+SUMPRODUCT(C534:V534,TRANSPOSE('Final Portfolio'!$E$5:$E$24))</f>
        <v>280.28185403494786</v>
      </c>
    </row>
    <row r="535" spans="1:24">
      <c r="A535" s="75">
        <v>534</v>
      </c>
      <c r="B535" s="76">
        <v>44309</v>
      </c>
      <c r="C535" s="75">
        <v>132.01774597168</v>
      </c>
      <c r="D535" s="75">
        <v>254.43519592285199</v>
      </c>
      <c r="E535" s="75">
        <v>152.35466003418</v>
      </c>
      <c r="F535" s="75">
        <v>542.489990234375</v>
      </c>
      <c r="G535" s="75">
        <v>50.698699951171903</v>
      </c>
      <c r="H535" s="75">
        <v>254.75015258789099</v>
      </c>
      <c r="I535" s="75">
        <v>320.32318115234398</v>
      </c>
      <c r="J535" s="75">
        <v>182.04399108886699</v>
      </c>
      <c r="K535" s="75">
        <v>243.13333129882801</v>
      </c>
      <c r="L535" s="75">
        <v>432.17446899414102</v>
      </c>
      <c r="M535" s="75">
        <v>1471.34997558594</v>
      </c>
      <c r="N535" s="75">
        <v>133.31448364257801</v>
      </c>
      <c r="O535" s="75">
        <v>82.760002136230497</v>
      </c>
      <c r="P535" s="75">
        <v>19.876667022705099</v>
      </c>
      <c r="Q535" s="75">
        <v>65.370002746582003</v>
      </c>
      <c r="R535" s="75">
        <v>53.421596527099602</v>
      </c>
      <c r="S535" s="75">
        <v>357.28463745117199</v>
      </c>
      <c r="T535" s="75">
        <v>99.7310791015625</v>
      </c>
      <c r="U535" s="75">
        <v>488.64001464843801</v>
      </c>
      <c r="V535" s="75">
        <v>343.76998901367199</v>
      </c>
      <c r="X535" cm="1">
        <f t="array" ref="X535">+SUMPRODUCT(C535:V535,TRANSPOSE('Final Portfolio'!$E$5:$E$24))</f>
        <v>282.50101550166522</v>
      </c>
    </row>
    <row r="536" spans="1:24">
      <c r="A536" s="75">
        <v>535</v>
      </c>
      <c r="B536" s="76">
        <v>44312</v>
      </c>
      <c r="C536" s="75">
        <v>132.41087341308599</v>
      </c>
      <c r="D536" s="75">
        <v>254.82489013671901</v>
      </c>
      <c r="E536" s="75">
        <v>154.47796630859401</v>
      </c>
      <c r="F536" s="75">
        <v>544.41998291015602</v>
      </c>
      <c r="G536" s="75">
        <v>50.350772857666001</v>
      </c>
      <c r="H536" s="75">
        <v>250.530029296875</v>
      </c>
      <c r="I536" s="75">
        <v>323.930908203125</v>
      </c>
      <c r="J536" s="75">
        <v>180.59706115722699</v>
      </c>
      <c r="K536" s="75">
        <v>246.06666564941401</v>
      </c>
      <c r="L536" s="75">
        <v>437.47775268554699</v>
      </c>
      <c r="M536" s="75">
        <v>1443.88000488281</v>
      </c>
      <c r="N536" s="75">
        <v>131.27520751953099</v>
      </c>
      <c r="O536" s="75">
        <v>85.410003662109403</v>
      </c>
      <c r="P536" s="75">
        <v>21.583332061767599</v>
      </c>
      <c r="Q536" s="75">
        <v>66</v>
      </c>
      <c r="R536" s="75">
        <v>53.877285003662102</v>
      </c>
      <c r="S536" s="75">
        <v>352.72860717773398</v>
      </c>
      <c r="T536" s="75">
        <v>99.740043640136705</v>
      </c>
      <c r="U536" s="75">
        <v>501.17001342773398</v>
      </c>
      <c r="V536" s="75">
        <v>338.98001098632801</v>
      </c>
      <c r="X536" cm="1">
        <f t="array" ref="X536">+SUMPRODUCT(C536:V536,TRANSPOSE('Final Portfolio'!$E$5:$E$24))</f>
        <v>280.47212505406492</v>
      </c>
    </row>
    <row r="537" spans="1:24">
      <c r="A537" s="75">
        <v>536</v>
      </c>
      <c r="B537" s="76">
        <v>44313</v>
      </c>
      <c r="C537" s="75">
        <v>132.08651733398401</v>
      </c>
      <c r="D537" s="75">
        <v>255.23410034179699</v>
      </c>
      <c r="E537" s="75">
        <v>153.51737976074199</v>
      </c>
      <c r="F537" s="75">
        <v>542.54998779296898</v>
      </c>
      <c r="G537" s="75">
        <v>51.202304840087898</v>
      </c>
      <c r="H537" s="75">
        <v>255.343185424805</v>
      </c>
      <c r="I537" s="75">
        <v>318.799072265625</v>
      </c>
      <c r="J537" s="75">
        <v>175.76426696777301</v>
      </c>
      <c r="K537" s="75">
        <v>234.913330078125</v>
      </c>
      <c r="L537" s="75">
        <v>432.37841796875</v>
      </c>
      <c r="M537" s="75">
        <v>1455.7900390625</v>
      </c>
      <c r="N537" s="75">
        <v>133.94270324707</v>
      </c>
      <c r="O537" s="75">
        <v>85.209999084472699</v>
      </c>
      <c r="P537" s="75">
        <v>20.873332977294901</v>
      </c>
      <c r="Q537" s="75">
        <v>61.310001373291001</v>
      </c>
      <c r="R537" s="75">
        <v>54.914688110351598</v>
      </c>
      <c r="S537" s="75">
        <v>354.34616088867199</v>
      </c>
      <c r="T537" s="75">
        <v>99.784812927246094</v>
      </c>
      <c r="U537" s="75">
        <v>491.80999755859398</v>
      </c>
      <c r="V537" s="75">
        <v>346.69000244140602</v>
      </c>
      <c r="X537" cm="1">
        <f t="array" ref="X537">+SUMPRODUCT(C537:V537,TRANSPOSE('Final Portfolio'!$E$5:$E$24))</f>
        <v>279.88250523865418</v>
      </c>
    </row>
    <row r="538" spans="1:24">
      <c r="A538" s="75">
        <v>537</v>
      </c>
      <c r="B538" s="76">
        <v>44314</v>
      </c>
      <c r="C538" s="75">
        <v>131.29039001464801</v>
      </c>
      <c r="D538" s="75">
        <v>248.01463317871099</v>
      </c>
      <c r="E538" s="75">
        <v>152.46943664550801</v>
      </c>
      <c r="F538" s="75">
        <v>539.469970703125</v>
      </c>
      <c r="G538" s="75">
        <v>51.394596099853501</v>
      </c>
      <c r="H538" s="75">
        <v>254.21646118164099</v>
      </c>
      <c r="I538" s="75">
        <v>313.34893798828102</v>
      </c>
      <c r="J538" s="75">
        <v>174.163009643555</v>
      </c>
      <c r="K538" s="75">
        <v>231.46665954589801</v>
      </c>
      <c r="L538" s="75">
        <v>425.74932861328102</v>
      </c>
      <c r="M538" s="75">
        <v>1460</v>
      </c>
      <c r="N538" s="75">
        <v>135.36338806152301</v>
      </c>
      <c r="O538" s="75">
        <v>84.019996643066406</v>
      </c>
      <c r="P538" s="75">
        <v>20.6033325195312</v>
      </c>
      <c r="Q538" s="75">
        <v>59.490001678466797</v>
      </c>
      <c r="R538" s="75">
        <v>54.982559204101598</v>
      </c>
      <c r="S538" s="75">
        <v>353.75274658203102</v>
      </c>
      <c r="T538" s="75">
        <v>100.223579406738</v>
      </c>
      <c r="U538" s="75">
        <v>487.76998901367199</v>
      </c>
      <c r="V538" s="75">
        <v>349.57998657226602</v>
      </c>
      <c r="X538" cm="1">
        <f t="array" ref="X538">+SUMPRODUCT(C538:V538,TRANSPOSE('Final Portfolio'!$E$5:$E$24))</f>
        <v>278.91886390928772</v>
      </c>
    </row>
    <row r="539" spans="1:24">
      <c r="A539" s="75">
        <v>538</v>
      </c>
      <c r="B539" s="76">
        <v>44315</v>
      </c>
      <c r="C539" s="75">
        <v>131.19209289550801</v>
      </c>
      <c r="D539" s="75">
        <v>246.01736450195301</v>
      </c>
      <c r="E539" s="75">
        <v>152.94850158691401</v>
      </c>
      <c r="F539" s="75">
        <v>533</v>
      </c>
      <c r="G539" s="75">
        <v>49.6915092468262</v>
      </c>
      <c r="H539" s="75">
        <v>256.28201293945301</v>
      </c>
      <c r="I539" s="75">
        <v>314.815185546875</v>
      </c>
      <c r="J539" s="75">
        <v>175.75460815429699</v>
      </c>
      <c r="K539" s="75">
        <v>225.66667175293</v>
      </c>
      <c r="L539" s="75">
        <v>432.32278442382801</v>
      </c>
      <c r="M539" s="75">
        <v>1474.9599609375</v>
      </c>
      <c r="N539" s="75">
        <v>136.03022766113301</v>
      </c>
      <c r="O539" s="75">
        <v>83.910003662109403</v>
      </c>
      <c r="P539" s="75">
        <v>18.923332214355501</v>
      </c>
      <c r="Q539" s="75">
        <v>60.590000152587898</v>
      </c>
      <c r="R539" s="75">
        <v>55.079517364502003</v>
      </c>
      <c r="S539" s="75">
        <v>358.29934692382801</v>
      </c>
      <c r="T539" s="75">
        <v>99.292335510253906</v>
      </c>
      <c r="U539" s="75">
        <v>485</v>
      </c>
      <c r="V539" s="75">
        <v>351.33999633789102</v>
      </c>
      <c r="X539" cm="1">
        <f t="array" ref="X539">+SUMPRODUCT(C539:V539,TRANSPOSE('Final Portfolio'!$E$5:$E$24))</f>
        <v>279.86833125079642</v>
      </c>
    </row>
    <row r="540" spans="1:24">
      <c r="A540" s="75">
        <v>539</v>
      </c>
      <c r="B540" s="76">
        <v>44316</v>
      </c>
      <c r="C540" s="75">
        <v>129.20672607421901</v>
      </c>
      <c r="D540" s="75">
        <v>245.69583129882801</v>
      </c>
      <c r="E540" s="75">
        <v>149.80212402343801</v>
      </c>
      <c r="F540" s="75">
        <v>521.40997314453102</v>
      </c>
      <c r="G540" s="75">
        <v>48.089149475097699</v>
      </c>
      <c r="H540" s="75">
        <v>254.79957580566401</v>
      </c>
      <c r="I540" s="75">
        <v>304.19467163085898</v>
      </c>
      <c r="J540" s="75">
        <v>176.30448913574199</v>
      </c>
      <c r="K540" s="75">
        <v>236.47999572753901</v>
      </c>
      <c r="L540" s="75">
        <v>422.96783447265602</v>
      </c>
      <c r="M540" s="75">
        <v>1464.11999511719</v>
      </c>
      <c r="N540" s="75">
        <v>140.08941650390599</v>
      </c>
      <c r="O540" s="75">
        <v>81.620002746582003</v>
      </c>
      <c r="P540" s="75">
        <v>19.100000381469702</v>
      </c>
      <c r="Q540" s="75">
        <v>61.740001678466797</v>
      </c>
      <c r="R540" s="75">
        <v>54.856517791747997</v>
      </c>
      <c r="S540" s="75">
        <v>356.908447265625</v>
      </c>
      <c r="T540" s="75">
        <v>99.838539123535199</v>
      </c>
      <c r="U540" s="75">
        <v>481.29998779296898</v>
      </c>
      <c r="V540" s="75">
        <v>338.20001220703102</v>
      </c>
      <c r="X540" cm="1">
        <f t="array" ref="X540">+SUMPRODUCT(C540:V540,TRANSPOSE('Final Portfolio'!$E$5:$E$24))</f>
        <v>278.37214529348569</v>
      </c>
    </row>
    <row r="541" spans="1:24">
      <c r="A541" s="75">
        <v>540</v>
      </c>
      <c r="B541" s="76">
        <v>44319</v>
      </c>
      <c r="C541" s="75">
        <v>130.26821899414099</v>
      </c>
      <c r="D541" s="75">
        <v>245.38406372070301</v>
      </c>
      <c r="E541" s="75">
        <v>148.07800292968801</v>
      </c>
      <c r="F541" s="75">
        <v>515.75</v>
      </c>
      <c r="G541" s="75">
        <v>47.713733673095703</v>
      </c>
      <c r="H541" s="75">
        <v>258.61456298828102</v>
      </c>
      <c r="I541" s="75">
        <v>300.22036743164102</v>
      </c>
      <c r="J541" s="75">
        <v>179.34306335449199</v>
      </c>
      <c r="K541" s="75">
        <v>228.30000305175801</v>
      </c>
      <c r="L541" s="75">
        <v>417.34924316406199</v>
      </c>
      <c r="M541" s="75">
        <v>1475.82995605469</v>
      </c>
      <c r="N541" s="75">
        <v>140.195724487305</v>
      </c>
      <c r="O541" s="75">
        <v>78.550003051757798</v>
      </c>
      <c r="P541" s="75">
        <v>18.8133335113525</v>
      </c>
      <c r="Q541" s="75">
        <v>62.419998168945298</v>
      </c>
      <c r="R541" s="75">
        <v>54.555961608886697</v>
      </c>
      <c r="S541" s="75">
        <v>363.84347534179699</v>
      </c>
      <c r="T541" s="75">
        <v>102.68594360351599</v>
      </c>
      <c r="U541" s="75">
        <v>488.61999511718801</v>
      </c>
      <c r="V541" s="75">
        <v>346.60998535156199</v>
      </c>
      <c r="X541" cm="1">
        <f t="array" ref="X541">+SUMPRODUCT(C541:V541,TRANSPOSE('Final Portfolio'!$E$5:$E$24))</f>
        <v>279.54070352178843</v>
      </c>
    </row>
    <row r="542" spans="1:24">
      <c r="A542" s="75">
        <v>541</v>
      </c>
      <c r="B542" s="76">
        <v>44320</v>
      </c>
      <c r="C542" s="75">
        <v>125.65862274169901</v>
      </c>
      <c r="D542" s="75">
        <v>241.41871643066401</v>
      </c>
      <c r="E542" s="75">
        <v>143.23245239257801</v>
      </c>
      <c r="F542" s="75">
        <v>507.239990234375</v>
      </c>
      <c r="G542" s="75">
        <v>47.136890411377003</v>
      </c>
      <c r="H542" s="75">
        <v>261.65856933593801</v>
      </c>
      <c r="I542" s="75">
        <v>297.04672241210898</v>
      </c>
      <c r="J542" s="75">
        <v>181.54237365722699</v>
      </c>
      <c r="K542" s="75">
        <v>224.53334045410199</v>
      </c>
      <c r="L542" s="75">
        <v>412.15719604492199</v>
      </c>
      <c r="M542" s="75">
        <v>1477</v>
      </c>
      <c r="N542" s="75">
        <v>140.62098693847699</v>
      </c>
      <c r="O542" s="75">
        <v>78.610000610351605</v>
      </c>
      <c r="P542" s="75">
        <v>17.579999923706101</v>
      </c>
      <c r="Q542" s="75">
        <v>64.559997558593807</v>
      </c>
      <c r="R542" s="75">
        <v>53.935455322265597</v>
      </c>
      <c r="S542" s="75">
        <v>359.97796630859398</v>
      </c>
      <c r="T542" s="75">
        <v>101.98753356933599</v>
      </c>
      <c r="U542" s="75">
        <v>485.17999267578102</v>
      </c>
      <c r="V542" s="75">
        <v>349.82998657226602</v>
      </c>
      <c r="X542" cm="1">
        <f t="array" ref="X542">+SUMPRODUCT(C542:V542,TRANSPOSE('Final Portfolio'!$E$5:$E$24))</f>
        <v>278.38797661743462</v>
      </c>
    </row>
    <row r="543" spans="1:24">
      <c r="A543" s="75">
        <v>542</v>
      </c>
      <c r="B543" s="76">
        <v>44321</v>
      </c>
      <c r="C543" s="75">
        <v>125.904335021973</v>
      </c>
      <c r="D543" s="75">
        <v>240.13267517089801</v>
      </c>
      <c r="E543" s="75">
        <v>144.30290222168</v>
      </c>
      <c r="F543" s="75">
        <v>496.35998535156199</v>
      </c>
      <c r="G543" s="75">
        <v>48.079990386962898</v>
      </c>
      <c r="H543" s="75">
        <v>261.04580688476602</v>
      </c>
      <c r="I543" s="75">
        <v>300.88595581054699</v>
      </c>
      <c r="J543" s="75">
        <v>185.98928833007801</v>
      </c>
      <c r="K543" s="75">
        <v>223.64666748046901</v>
      </c>
      <c r="L543" s="75">
        <v>411.49890136718801</v>
      </c>
      <c r="M543" s="75">
        <v>1472.10998535156</v>
      </c>
      <c r="N543" s="75">
        <v>142.51527404785199</v>
      </c>
      <c r="O543" s="75">
        <v>77.830001831054702</v>
      </c>
      <c r="P543" s="75">
        <v>17.333332061767599</v>
      </c>
      <c r="Q543" s="75">
        <v>65.290000915527301</v>
      </c>
      <c r="R543" s="75">
        <v>56.339908599853501</v>
      </c>
      <c r="S543" s="75">
        <v>357.30178833007801</v>
      </c>
      <c r="T543" s="75">
        <v>103.6708984375</v>
      </c>
      <c r="U543" s="75">
        <v>482.42001342773398</v>
      </c>
      <c r="V543" s="75">
        <v>344.739990234375</v>
      </c>
      <c r="X543" cm="1">
        <f t="array" ref="X543">+SUMPRODUCT(C543:V543,TRANSPOSE('Final Portfolio'!$E$5:$E$24))</f>
        <v>277.75778659360645</v>
      </c>
    </row>
    <row r="544" spans="1:24">
      <c r="A544" s="75">
        <v>543</v>
      </c>
      <c r="B544" s="76">
        <v>44322</v>
      </c>
      <c r="C544" s="75">
        <v>127.516227722168</v>
      </c>
      <c r="D544" s="75">
        <v>243.30880737304699</v>
      </c>
      <c r="E544" s="75">
        <v>144.94664001464801</v>
      </c>
      <c r="F544" s="75">
        <v>494.20999145507801</v>
      </c>
      <c r="G544" s="75">
        <v>49.178760528564503</v>
      </c>
      <c r="H544" s="75">
        <v>261.86605834960898</v>
      </c>
      <c r="I544" s="75">
        <v>304.715576171875</v>
      </c>
      <c r="J544" s="75">
        <v>187.03109741210901</v>
      </c>
      <c r="K544" s="75">
        <v>221.17999267578099</v>
      </c>
      <c r="L544" s="75">
        <v>415.90283203125</v>
      </c>
      <c r="M544" s="75">
        <v>1488.84997558594</v>
      </c>
      <c r="N544" s="75">
        <v>143.84896850585901</v>
      </c>
      <c r="O544" s="75">
        <v>77.889999389648395</v>
      </c>
      <c r="P544" s="75">
        <v>16.586666107177699</v>
      </c>
      <c r="Q544" s="75">
        <v>65.190002441406193</v>
      </c>
      <c r="R544" s="75">
        <v>55.923007965087898</v>
      </c>
      <c r="S544" s="75">
        <v>367.14312744140602</v>
      </c>
      <c r="T544" s="75">
        <v>103.93953704834</v>
      </c>
      <c r="U544" s="75">
        <v>498.67999267578102</v>
      </c>
      <c r="V544" s="75">
        <v>340.42001342773398</v>
      </c>
      <c r="X544" cm="1">
        <f t="array" ref="X544">+SUMPRODUCT(C544:V544,TRANSPOSE('Final Portfolio'!$E$5:$E$24))</f>
        <v>280.1527625214971</v>
      </c>
    </row>
    <row r="545" spans="1:24">
      <c r="A545" s="75">
        <v>544</v>
      </c>
      <c r="B545" s="76">
        <v>44323</v>
      </c>
      <c r="C545" s="75">
        <v>128.19557189941401</v>
      </c>
      <c r="D545" s="75">
        <v>245.96862792968801</v>
      </c>
      <c r="E545" s="75">
        <v>147.83346557617199</v>
      </c>
      <c r="F545" s="75">
        <v>496.17001342773398</v>
      </c>
      <c r="G545" s="75">
        <v>49.132976531982401</v>
      </c>
      <c r="H545" s="75">
        <v>266.42224121093801</v>
      </c>
      <c r="I545" s="75">
        <v>308.39077758789102</v>
      </c>
      <c r="J545" s="75">
        <v>188.50698852539099</v>
      </c>
      <c r="K545" s="75">
        <v>224.12333679199199</v>
      </c>
      <c r="L545" s="75">
        <v>419.61148071289102</v>
      </c>
      <c r="M545" s="75">
        <v>1507.19995117188</v>
      </c>
      <c r="N545" s="75">
        <v>146.09118652343801</v>
      </c>
      <c r="O545" s="75">
        <v>78.809997558593807</v>
      </c>
      <c r="P545" s="75">
        <v>16.356666564941399</v>
      </c>
      <c r="Q545" s="75">
        <v>70.449996948242202</v>
      </c>
      <c r="R545" s="75">
        <v>56.931327819824197</v>
      </c>
      <c r="S545" s="75">
        <v>368.63952636718801</v>
      </c>
      <c r="T545" s="75">
        <v>103.644035339355</v>
      </c>
      <c r="U545" s="75">
        <v>496.75</v>
      </c>
      <c r="V545" s="75">
        <v>341.29000854492199</v>
      </c>
      <c r="X545" cm="1">
        <f t="array" ref="X545">+SUMPRODUCT(C545:V545,TRANSPOSE('Final Portfolio'!$E$5:$E$24))</f>
        <v>283.44688379490918</v>
      </c>
    </row>
    <row r="546" spans="1:24">
      <c r="A546" s="75">
        <v>545</v>
      </c>
      <c r="B546" s="76">
        <v>44326</v>
      </c>
      <c r="C546" s="75">
        <v>124.88751983642599</v>
      </c>
      <c r="D546" s="75">
        <v>240.82441711425801</v>
      </c>
      <c r="E546" s="75">
        <v>142.379150390625</v>
      </c>
      <c r="F546" s="75">
        <v>492.89999389648398</v>
      </c>
      <c r="G546" s="75">
        <v>48.8033447265625</v>
      </c>
      <c r="H546" s="75">
        <v>266.97576904296898</v>
      </c>
      <c r="I546" s="75">
        <v>289.29110717773398</v>
      </c>
      <c r="J546" s="75">
        <v>187.87031555175801</v>
      </c>
      <c r="K546" s="75">
        <v>209.67999267578099</v>
      </c>
      <c r="L546" s="75">
        <v>404.33203125</v>
      </c>
      <c r="M546" s="75">
        <v>1519.61999511719</v>
      </c>
      <c r="N546" s="75">
        <v>145.73356628418</v>
      </c>
      <c r="O546" s="75">
        <v>75.989997863769503</v>
      </c>
      <c r="P546" s="75">
        <v>15.7766666412354</v>
      </c>
      <c r="Q546" s="75">
        <v>69.559997558593807</v>
      </c>
      <c r="R546" s="75">
        <v>55.350994110107401</v>
      </c>
      <c r="S546" s="75">
        <v>365.91543579101602</v>
      </c>
      <c r="T546" s="75">
        <v>104.064888000488</v>
      </c>
      <c r="U546" s="75">
        <v>502.33999633789102</v>
      </c>
      <c r="V546" s="75">
        <v>330.010009765625</v>
      </c>
      <c r="X546" cm="1">
        <f t="array" ref="X546">+SUMPRODUCT(C546:V546,TRANSPOSE('Final Portfolio'!$E$5:$E$24))</f>
        <v>281.50574167950094</v>
      </c>
    </row>
    <row r="547" spans="1:24">
      <c r="A547" s="75">
        <v>546</v>
      </c>
      <c r="B547" s="76">
        <v>44327</v>
      </c>
      <c r="C547" s="75">
        <v>123.96206665039099</v>
      </c>
      <c r="D547" s="75">
        <v>239.89881896972699</v>
      </c>
      <c r="E547" s="75">
        <v>142.78335571289099</v>
      </c>
      <c r="F547" s="75">
        <v>487.05999755859398</v>
      </c>
      <c r="G547" s="75">
        <v>48.034210205078097</v>
      </c>
      <c r="H547" s="75">
        <v>261.05563354492199</v>
      </c>
      <c r="I547" s="75">
        <v>289.65771484375</v>
      </c>
      <c r="J547" s="75">
        <v>187.86068725585901</v>
      </c>
      <c r="K547" s="75">
        <v>205.73333740234401</v>
      </c>
      <c r="L547" s="75">
        <v>408.01284790039102</v>
      </c>
      <c r="M547" s="75">
        <v>1495.13000488281</v>
      </c>
      <c r="N547" s="75">
        <v>143.48170471191401</v>
      </c>
      <c r="O547" s="75">
        <v>76.830001831054702</v>
      </c>
      <c r="P547" s="75">
        <v>16.266666412353501</v>
      </c>
      <c r="Q547" s="75">
        <v>68.059997558593807</v>
      </c>
      <c r="R547" s="75">
        <v>54.555961608886697</v>
      </c>
      <c r="S547" s="75">
        <v>362.75003051757801</v>
      </c>
      <c r="T547" s="75">
        <v>102.873985290527</v>
      </c>
      <c r="U547" s="75">
        <v>501.19000244140602</v>
      </c>
      <c r="V547" s="75">
        <v>323.67001342773398</v>
      </c>
      <c r="X547" cm="1">
        <f t="array" ref="X547">+SUMPRODUCT(C547:V547,TRANSPOSE('Final Portfolio'!$E$5:$E$24))</f>
        <v>278.03832249868162</v>
      </c>
    </row>
    <row r="548" spans="1:24">
      <c r="A548" s="75">
        <v>547</v>
      </c>
      <c r="B548" s="76">
        <v>44328</v>
      </c>
      <c r="C548" s="75">
        <v>120.870643615723</v>
      </c>
      <c r="D548" s="75">
        <v>232.854736328125</v>
      </c>
      <c r="E548" s="75">
        <v>137.31655883789099</v>
      </c>
      <c r="F548" s="75">
        <v>466.16000366210898</v>
      </c>
      <c r="G548" s="75">
        <v>46.734004974365199</v>
      </c>
      <c r="H548" s="75">
        <v>253.38624572753901</v>
      </c>
      <c r="I548" s="75">
        <v>276.5966796875</v>
      </c>
      <c r="J548" s="75">
        <v>186.36552429199199</v>
      </c>
      <c r="K548" s="75">
        <v>196.63000488281199</v>
      </c>
      <c r="L548" s="75">
        <v>391.61145019531199</v>
      </c>
      <c r="M548" s="75">
        <v>1495.88000488281</v>
      </c>
      <c r="N548" s="75">
        <v>139.03593444824199</v>
      </c>
      <c r="O548" s="75">
        <v>74.639999389648395</v>
      </c>
      <c r="P548" s="75">
        <v>15.376667022705099</v>
      </c>
      <c r="Q548" s="75">
        <v>69.639999389648395</v>
      </c>
      <c r="R548" s="75">
        <v>52.452056884765597</v>
      </c>
      <c r="S548" s="75">
        <v>357.01400756835898</v>
      </c>
      <c r="T548" s="75">
        <v>102.936660766602</v>
      </c>
      <c r="U548" s="75">
        <v>507.14001464843801</v>
      </c>
      <c r="V548" s="75">
        <v>314.01998901367199</v>
      </c>
      <c r="X548" cm="1">
        <f t="array" ref="X548">+SUMPRODUCT(C548:V548,TRANSPOSE('Final Portfolio'!$E$5:$E$24))</f>
        <v>273.66444847090764</v>
      </c>
    </row>
    <row r="549" spans="1:24">
      <c r="A549" s="75">
        <v>548</v>
      </c>
      <c r="B549" s="76">
        <v>44329</v>
      </c>
      <c r="C549" s="75">
        <v>123.03662109375</v>
      </c>
      <c r="D549" s="75">
        <v>236.78108215332</v>
      </c>
      <c r="E549" s="75">
        <v>136.38584899902301</v>
      </c>
      <c r="F549" s="75">
        <v>475.77999877929699</v>
      </c>
      <c r="G549" s="75">
        <v>46.816410064697301</v>
      </c>
      <c r="H549" s="75">
        <v>260.88766479492199</v>
      </c>
      <c r="I549" s="75">
        <v>286.26223754882801</v>
      </c>
      <c r="J549" s="75">
        <v>188.87496948242199</v>
      </c>
      <c r="K549" s="75">
        <v>190.56333923339801</v>
      </c>
      <c r="L549" s="75">
        <v>399.23269653320301</v>
      </c>
      <c r="M549" s="75">
        <v>1533.76000976562</v>
      </c>
      <c r="N549" s="75">
        <v>140.96888732910199</v>
      </c>
      <c r="O549" s="75">
        <v>73.089996337890597</v>
      </c>
      <c r="P549" s="75">
        <v>17.233333587646499</v>
      </c>
      <c r="Q549" s="75">
        <v>68.389999389648395</v>
      </c>
      <c r="R549" s="75">
        <v>53.440990447997997</v>
      </c>
      <c r="S549" s="75">
        <v>364.04498291015602</v>
      </c>
      <c r="T549" s="75">
        <v>104.405136108398</v>
      </c>
      <c r="U549" s="75">
        <v>517.16998291015602</v>
      </c>
      <c r="V549" s="75">
        <v>323.32998657226602</v>
      </c>
      <c r="X549" cm="1">
        <f t="array" ref="X549">+SUMPRODUCT(C549:V549,TRANSPOSE('Final Portfolio'!$E$5:$E$24))</f>
        <v>278.50949637261925</v>
      </c>
    </row>
    <row r="550" spans="1:24">
      <c r="A550" s="75">
        <v>549</v>
      </c>
      <c r="B550" s="76">
        <v>44330</v>
      </c>
      <c r="C550" s="75">
        <v>125.47825622558599</v>
      </c>
      <c r="D550" s="75">
        <v>241.769454956055</v>
      </c>
      <c r="E550" s="75">
        <v>142.15208435058599</v>
      </c>
      <c r="F550" s="75">
        <v>491.41000366210898</v>
      </c>
      <c r="G550" s="75">
        <v>47.988433837890597</v>
      </c>
      <c r="H550" s="75">
        <v>266.42224121093801</v>
      </c>
      <c r="I550" s="75">
        <v>295.83135986328102</v>
      </c>
      <c r="J550" s="75">
        <v>190.10542297363301</v>
      </c>
      <c r="K550" s="75">
        <v>196.580001831055</v>
      </c>
      <c r="L550" s="75">
        <v>409.44985961914102</v>
      </c>
      <c r="M550" s="75">
        <v>1527.57995605469</v>
      </c>
      <c r="N550" s="75">
        <v>142.36061096191401</v>
      </c>
      <c r="O550" s="75">
        <v>74.589996337890597</v>
      </c>
      <c r="P550" s="75">
        <v>18.049999237060501</v>
      </c>
      <c r="Q550" s="75">
        <v>69.199996948242202</v>
      </c>
      <c r="R550" s="75">
        <v>54.573478698730497</v>
      </c>
      <c r="S550" s="75">
        <v>368.73541259765602</v>
      </c>
      <c r="T550" s="75">
        <v>104.25294494628901</v>
      </c>
      <c r="U550" s="75">
        <v>516.61999511718795</v>
      </c>
      <c r="V550" s="75">
        <v>335.75</v>
      </c>
      <c r="X550" cm="1">
        <f t="array" ref="X550">+SUMPRODUCT(C550:V550,TRANSPOSE('Final Portfolio'!$E$5:$E$24))</f>
        <v>281.7992764002687</v>
      </c>
    </row>
    <row r="551" spans="1:24">
      <c r="A551" s="75">
        <v>550</v>
      </c>
      <c r="B551" s="76">
        <v>44333</v>
      </c>
      <c r="C551" s="75">
        <v>124.316513061523</v>
      </c>
      <c r="D551" s="75">
        <v>238.87583923339801</v>
      </c>
      <c r="E551" s="75">
        <v>141.37863159179699</v>
      </c>
      <c r="F551" s="75">
        <v>490.19000244140602</v>
      </c>
      <c r="G551" s="75">
        <v>47.530612945556598</v>
      </c>
      <c r="H551" s="75">
        <v>267.07449340820301</v>
      </c>
      <c r="I551" s="75">
        <v>288.06188964843801</v>
      </c>
      <c r="J551" s="75">
        <v>189.44657897949199</v>
      </c>
      <c r="K551" s="75">
        <v>192.27667236328099</v>
      </c>
      <c r="L551" s="75">
        <v>407.89227294921898</v>
      </c>
      <c r="M551" s="75">
        <v>1531.89001464844</v>
      </c>
      <c r="N551" s="75">
        <v>141.58744812011699</v>
      </c>
      <c r="O551" s="75">
        <v>74.650001525878906</v>
      </c>
      <c r="P551" s="75">
        <v>18.226667404174801</v>
      </c>
      <c r="Q551" s="75">
        <v>70.559997558593807</v>
      </c>
      <c r="R551" s="75">
        <v>53.893020629882798</v>
      </c>
      <c r="S551" s="75">
        <v>368.29425048828102</v>
      </c>
      <c r="T551" s="75">
        <v>104.66481018066401</v>
      </c>
      <c r="U551" s="75">
        <v>523.72998046875</v>
      </c>
      <c r="V551" s="75">
        <v>341.239990234375</v>
      </c>
      <c r="X551" cm="1">
        <f t="array" ref="X551">+SUMPRODUCT(C551:V551,TRANSPOSE('Final Portfolio'!$E$5:$E$24))</f>
        <v>281.67604915269982</v>
      </c>
    </row>
    <row r="552" spans="1:24">
      <c r="A552" s="75">
        <v>551</v>
      </c>
      <c r="B552" s="76">
        <v>44334</v>
      </c>
      <c r="C552" s="75">
        <v>122.91847229003901</v>
      </c>
      <c r="D552" s="75">
        <v>236.82980346679699</v>
      </c>
      <c r="E552" s="75">
        <v>139.88401794433599</v>
      </c>
      <c r="F552" s="75">
        <v>489.92001342773398</v>
      </c>
      <c r="G552" s="75">
        <v>47.301700592041001</v>
      </c>
      <c r="H552" s="75">
        <v>261.92535400390602</v>
      </c>
      <c r="I552" s="75">
        <v>284.38519287109398</v>
      </c>
      <c r="J552" s="75">
        <v>188.57456970214801</v>
      </c>
      <c r="K552" s="75">
        <v>192.62333679199199</v>
      </c>
      <c r="L552" s="75">
        <v>402.14389038085898</v>
      </c>
      <c r="M552" s="75">
        <v>1510.86999511719</v>
      </c>
      <c r="N552" s="75">
        <v>142.128662109375</v>
      </c>
      <c r="O552" s="75">
        <v>74.440002441406193</v>
      </c>
      <c r="P552" s="75">
        <v>17.6966667175293</v>
      </c>
      <c r="Q552" s="75">
        <v>70.730003356933594</v>
      </c>
      <c r="R552" s="75">
        <v>53.455574035644503</v>
      </c>
      <c r="S552" s="75">
        <v>367.19110107421898</v>
      </c>
      <c r="T552" s="75">
        <v>104.95134735107401</v>
      </c>
      <c r="U552" s="75">
        <v>516.219970703125</v>
      </c>
      <c r="V552" s="75">
        <v>332.51998901367199</v>
      </c>
      <c r="X552" cm="1">
        <f t="array" ref="X552">+SUMPRODUCT(C552:V552,TRANSPOSE('Final Portfolio'!$E$5:$E$24))</f>
        <v>279.00136334361554</v>
      </c>
    </row>
    <row r="553" spans="1:24">
      <c r="A553" s="75">
        <v>552</v>
      </c>
      <c r="B553" s="76">
        <v>44335</v>
      </c>
      <c r="C553" s="75">
        <v>122.760955810547</v>
      </c>
      <c r="D553" s="75">
        <v>237.41574096679699</v>
      </c>
      <c r="E553" s="75">
        <v>140.38307189941401</v>
      </c>
      <c r="F553" s="75">
        <v>483.76998901367199</v>
      </c>
      <c r="G553" s="75">
        <v>46.8713569641113</v>
      </c>
      <c r="H553" s="75">
        <v>261.06555175781199</v>
      </c>
      <c r="I553" s="75">
        <v>294.08010864257801</v>
      </c>
      <c r="J553" s="75">
        <v>190.396072387695</v>
      </c>
      <c r="K553" s="75">
        <v>187.82000732421901</v>
      </c>
      <c r="L553" s="75">
        <v>409.54260253906199</v>
      </c>
      <c r="M553" s="75">
        <v>1466.81994628906</v>
      </c>
      <c r="N553" s="75">
        <v>140.5146484375</v>
      </c>
      <c r="O553" s="75">
        <v>76.230003356933594</v>
      </c>
      <c r="P553" s="75">
        <v>17.8666667938232</v>
      </c>
      <c r="Q553" s="75">
        <v>70.879997253417997</v>
      </c>
      <c r="R553" s="75">
        <v>53.270866394042997</v>
      </c>
      <c r="S553" s="75">
        <v>364.16964721679699</v>
      </c>
      <c r="T553" s="75">
        <v>103.73357391357401</v>
      </c>
      <c r="U553" s="75">
        <v>510.26998901367199</v>
      </c>
      <c r="V553" s="75">
        <v>323.16000366210898</v>
      </c>
      <c r="X553" cm="1">
        <f t="array" ref="X553">+SUMPRODUCT(C553:V553,TRANSPOSE('Final Portfolio'!$E$5:$E$24))</f>
        <v>275.05428735932577</v>
      </c>
    </row>
    <row r="554" spans="1:24">
      <c r="A554" s="75">
        <v>553</v>
      </c>
      <c r="B554" s="76">
        <v>44336</v>
      </c>
      <c r="C554" s="75">
        <v>125.340408325195</v>
      </c>
      <c r="D554" s="75">
        <v>240.69689941406199</v>
      </c>
      <c r="E554" s="75">
        <v>145.83990478515599</v>
      </c>
      <c r="F554" s="75">
        <v>501.239990234375</v>
      </c>
      <c r="G554" s="75">
        <v>47.6221733093262</v>
      </c>
      <c r="H554" s="75">
        <v>261.51031494140602</v>
      </c>
      <c r="I554" s="75">
        <v>303.19454956054699</v>
      </c>
      <c r="J554" s="75">
        <v>193.32212829589801</v>
      </c>
      <c r="K554" s="75">
        <v>195.593338012695</v>
      </c>
      <c r="L554" s="75">
        <v>421.855224609375</v>
      </c>
      <c r="M554" s="75">
        <v>1471.77001953125</v>
      </c>
      <c r="N554" s="75">
        <v>141.722732543945</v>
      </c>
      <c r="O554" s="75">
        <v>78.059997558593807</v>
      </c>
      <c r="P554" s="75">
        <v>19.083332061767599</v>
      </c>
      <c r="Q554" s="75">
        <v>71.800003051757798</v>
      </c>
      <c r="R554" s="75">
        <v>53.844413757324197</v>
      </c>
      <c r="S554" s="75">
        <v>367.92965698242199</v>
      </c>
      <c r="T554" s="75">
        <v>104.861808776855</v>
      </c>
      <c r="U554" s="75">
        <v>513.21002197265602</v>
      </c>
      <c r="V554" s="75">
        <v>311.22000122070301</v>
      </c>
      <c r="X554" cm="1">
        <f t="array" ref="X554">+SUMPRODUCT(C554:V554,TRANSPOSE('Final Portfolio'!$E$5:$E$24))</f>
        <v>278.7045840588346</v>
      </c>
    </row>
    <row r="555" spans="1:24">
      <c r="A555" s="75">
        <v>554</v>
      </c>
      <c r="B555" s="76">
        <v>44337</v>
      </c>
      <c r="C555" s="75">
        <v>123.48949432373</v>
      </c>
      <c r="D555" s="75">
        <v>239.41766357421901</v>
      </c>
      <c r="E555" s="75">
        <v>149.62496948242199</v>
      </c>
      <c r="F555" s="75">
        <v>491.73001098632801</v>
      </c>
      <c r="G555" s="75">
        <v>50.3599243164062</v>
      </c>
      <c r="H555" s="75">
        <v>259.86968994140602</v>
      </c>
      <c r="I555" s="75">
        <v>300.07901000976602</v>
      </c>
      <c r="J555" s="75">
        <v>193.66125488281199</v>
      </c>
      <c r="K555" s="75">
        <v>193.62666320800801</v>
      </c>
      <c r="L555" s="75">
        <v>418.369140625</v>
      </c>
      <c r="M555" s="75">
        <v>1460.26000976562</v>
      </c>
      <c r="N555" s="75">
        <v>140.04107666015599</v>
      </c>
      <c r="O555" s="75">
        <v>77.169998168945298</v>
      </c>
      <c r="P555" s="75">
        <v>20.013332366943398</v>
      </c>
      <c r="Q555" s="75">
        <v>73.730003356933594</v>
      </c>
      <c r="R555" s="75">
        <v>53.698596954345703</v>
      </c>
      <c r="S555" s="75">
        <v>365.18643188476602</v>
      </c>
      <c r="T555" s="75">
        <v>103.97534942627</v>
      </c>
      <c r="U555" s="75">
        <v>506.72000122070301</v>
      </c>
      <c r="V555" s="75">
        <v>335.760009765625</v>
      </c>
      <c r="X555" cm="1">
        <f t="array" ref="X555">+SUMPRODUCT(C555:V555,TRANSPOSE('Final Portfolio'!$E$5:$E$24))</f>
        <v>277.82012022893412</v>
      </c>
    </row>
    <row r="556" spans="1:24">
      <c r="A556" s="75">
        <v>555</v>
      </c>
      <c r="B556" s="76">
        <v>44340</v>
      </c>
      <c r="C556" s="75">
        <v>125.133666992188</v>
      </c>
      <c r="D556" s="75">
        <v>244.89604187011699</v>
      </c>
      <c r="E556" s="75">
        <v>155.81538391113301</v>
      </c>
      <c r="F556" s="75">
        <v>500.29998779296898</v>
      </c>
      <c r="G556" s="75">
        <v>49.6823539733887</v>
      </c>
      <c r="H556" s="75">
        <v>261.59921264648398</v>
      </c>
      <c r="I556" s="75">
        <v>307.24865722656199</v>
      </c>
      <c r="J556" s="75">
        <v>194.76577758789099</v>
      </c>
      <c r="K556" s="75">
        <v>202.14666748046901</v>
      </c>
      <c r="L556" s="75">
        <v>425.739990234375</v>
      </c>
      <c r="M556" s="75">
        <v>1448.40002441406</v>
      </c>
      <c r="N556" s="75">
        <v>140.22470092773401</v>
      </c>
      <c r="O556" s="75">
        <v>77.440002441406193</v>
      </c>
      <c r="P556" s="75">
        <v>21.296667098998999</v>
      </c>
      <c r="Q556" s="75">
        <v>73.919998168945298</v>
      </c>
      <c r="R556" s="75">
        <v>53.776371002197301</v>
      </c>
      <c r="S556" s="75">
        <v>367.80505371093801</v>
      </c>
      <c r="T556" s="75">
        <v>103.787300109863</v>
      </c>
      <c r="U556" s="75">
        <v>500.47000122070301</v>
      </c>
      <c r="V556" s="75">
        <v>338.66000366210898</v>
      </c>
      <c r="X556" cm="1">
        <f t="array" ref="X556">+SUMPRODUCT(C556:V556,TRANSPOSE('Final Portfolio'!$E$5:$E$24))</f>
        <v>279.52533376129202</v>
      </c>
    </row>
    <row r="557" spans="1:24">
      <c r="A557" s="75">
        <v>556</v>
      </c>
      <c r="B557" s="76">
        <v>44341</v>
      </c>
      <c r="C557" s="75">
        <v>124.93675994873</v>
      </c>
      <c r="D557" s="75">
        <v>245.81399536132801</v>
      </c>
      <c r="E557" s="75">
        <v>156.17216491699199</v>
      </c>
      <c r="F557" s="75">
        <v>506.60000610351602</v>
      </c>
      <c r="G557" s="75">
        <v>49.84716796875</v>
      </c>
      <c r="H557" s="75">
        <v>258.27847290039102</v>
      </c>
      <c r="I557" s="75">
        <v>307.60662841796898</v>
      </c>
      <c r="J557" s="75">
        <v>193.02177429199199</v>
      </c>
      <c r="K557" s="75">
        <v>201.56333923339801</v>
      </c>
      <c r="L557" s="75">
        <v>426.06454467773398</v>
      </c>
      <c r="M557" s="75">
        <v>1420.56005859375</v>
      </c>
      <c r="N557" s="75">
        <v>139.557861328125</v>
      </c>
      <c r="O557" s="75">
        <v>77.860000610351605</v>
      </c>
      <c r="P557" s="75">
        <v>20.8633327484131</v>
      </c>
      <c r="Q557" s="75">
        <v>73.959999084472699</v>
      </c>
      <c r="R557" s="75">
        <v>54.029109954833999</v>
      </c>
      <c r="S557" s="75">
        <v>369.65631103515602</v>
      </c>
      <c r="T557" s="75">
        <v>102.578498840332</v>
      </c>
      <c r="U557" s="75">
        <v>498.02999877929699</v>
      </c>
      <c r="V557" s="75">
        <v>335.52999877929699</v>
      </c>
      <c r="X557" cm="1">
        <f t="array" ref="X557">+SUMPRODUCT(C557:V557,TRANSPOSE('Final Portfolio'!$E$5:$E$24))</f>
        <v>277.49783877703248</v>
      </c>
    </row>
    <row r="558" spans="1:24">
      <c r="A558" s="75">
        <v>557</v>
      </c>
      <c r="B558" s="76">
        <v>44342</v>
      </c>
      <c r="C558" s="75">
        <v>124.88751983642599</v>
      </c>
      <c r="D558" s="75">
        <v>245.58937072753901</v>
      </c>
      <c r="E558" s="75">
        <v>156.69366455078099</v>
      </c>
      <c r="F558" s="75">
        <v>503.510009765625</v>
      </c>
      <c r="G558" s="75">
        <v>49.993663787841797</v>
      </c>
      <c r="H558" s="75">
        <v>259.60284423828102</v>
      </c>
      <c r="I558" s="75">
        <v>307.09378051757801</v>
      </c>
      <c r="J558" s="75">
        <v>194.73669433593801</v>
      </c>
      <c r="K558" s="75">
        <v>206.37666320800801</v>
      </c>
      <c r="L558" s="75">
        <v>426.94528198242199</v>
      </c>
      <c r="M558" s="75">
        <v>1410</v>
      </c>
      <c r="N558" s="75">
        <v>140.28269958496099</v>
      </c>
      <c r="O558" s="75">
        <v>78.339996337890597</v>
      </c>
      <c r="P558" s="75">
        <v>21.3433322906494</v>
      </c>
      <c r="Q558" s="75">
        <v>73.489997863769503</v>
      </c>
      <c r="R558" s="75">
        <v>53.980499267578097</v>
      </c>
      <c r="S558" s="75">
        <v>369.88644409179699</v>
      </c>
      <c r="T558" s="75">
        <v>102.70386505127</v>
      </c>
      <c r="U558" s="75">
        <v>497.16000366210898</v>
      </c>
      <c r="V558" s="75">
        <v>342.23001098632801</v>
      </c>
      <c r="X558" cm="1">
        <f t="array" ref="X558">+SUMPRODUCT(C558:V558,TRANSPOSE('Final Portfolio'!$E$5:$E$24))</f>
        <v>277.42643685088075</v>
      </c>
    </row>
    <row r="559" spans="1:24">
      <c r="A559" s="75">
        <v>558</v>
      </c>
      <c r="B559" s="76">
        <v>44343</v>
      </c>
      <c r="C559" s="75">
        <v>123.34181213378901</v>
      </c>
      <c r="D559" s="75">
        <v>243.46051025390599</v>
      </c>
      <c r="E559" s="75">
        <v>154.57778930664099</v>
      </c>
      <c r="F559" s="75">
        <v>501.64999389648398</v>
      </c>
      <c r="G559" s="75">
        <v>50.3416137695312</v>
      </c>
      <c r="H559" s="75">
        <v>261.23352050781199</v>
      </c>
      <c r="I559" s="75">
        <v>306.27139282226602</v>
      </c>
      <c r="J559" s="75">
        <v>193.00239562988301</v>
      </c>
      <c r="K559" s="75">
        <v>210.28334045410199</v>
      </c>
      <c r="L559" s="75">
        <v>433.611572265625</v>
      </c>
      <c r="M559" s="75">
        <v>1411.21997070312</v>
      </c>
      <c r="N559" s="75">
        <v>141.44247436523401</v>
      </c>
      <c r="O559" s="75">
        <v>78.419998168945298</v>
      </c>
      <c r="P559" s="75">
        <v>21.8833332061768</v>
      </c>
      <c r="Q559" s="75">
        <v>73.720001220703097</v>
      </c>
      <c r="R559" s="75">
        <v>54.145763397216797</v>
      </c>
      <c r="S559" s="75">
        <v>371.68972778320301</v>
      </c>
      <c r="T559" s="75">
        <v>100.57276916503901</v>
      </c>
      <c r="U559" s="75">
        <v>495.33999633789102</v>
      </c>
      <c r="V559" s="75">
        <v>339.10998535156199</v>
      </c>
      <c r="X559" cm="1">
        <f t="array" ref="X559">+SUMPRODUCT(C559:V559,TRANSPOSE('Final Portfolio'!$E$5:$E$24))</f>
        <v>277.74722151373533</v>
      </c>
    </row>
    <row r="560" spans="1:24">
      <c r="A560" s="75">
        <v>559</v>
      </c>
      <c r="B560" s="76">
        <v>44344</v>
      </c>
      <c r="C560" s="75">
        <v>122.682174682617</v>
      </c>
      <c r="D560" s="75">
        <v>243.82183837890599</v>
      </c>
      <c r="E560" s="75">
        <v>162.12805175781199</v>
      </c>
      <c r="F560" s="75">
        <v>506.05999755859398</v>
      </c>
      <c r="G560" s="75">
        <v>50.524742126464801</v>
      </c>
      <c r="H560" s="75">
        <v>262.350341796875</v>
      </c>
      <c r="I560" s="75">
        <v>306.61004638671898</v>
      </c>
      <c r="J560" s="75">
        <v>193.52560424804699</v>
      </c>
      <c r="K560" s="75">
        <v>208.406661987305</v>
      </c>
      <c r="L560" s="75">
        <v>437.92279052734398</v>
      </c>
      <c r="M560" s="75">
        <v>1406.59997558594</v>
      </c>
      <c r="N560" s="75">
        <v>141.69378662109401</v>
      </c>
      <c r="O560" s="75">
        <v>80.080001831054702</v>
      </c>
      <c r="P560" s="75">
        <v>21.846666336059599</v>
      </c>
      <c r="Q560" s="75">
        <v>73.599998474121094</v>
      </c>
      <c r="R560" s="75">
        <v>54.136035919189503</v>
      </c>
      <c r="S560" s="75">
        <v>362.83636474609398</v>
      </c>
      <c r="T560" s="75">
        <v>101.360725402832</v>
      </c>
      <c r="U560" s="75">
        <v>502.42999267578102</v>
      </c>
      <c r="V560" s="75">
        <v>335.44000244140602</v>
      </c>
      <c r="X560" cm="1">
        <f t="array" ref="X560">+SUMPRODUCT(C560:V560,TRANSPOSE('Final Portfolio'!$E$5:$E$24))</f>
        <v>277.65476191258171</v>
      </c>
    </row>
    <row r="561" spans="1:24">
      <c r="A561" s="75">
        <v>560</v>
      </c>
      <c r="B561" s="76">
        <v>44348</v>
      </c>
      <c r="C561" s="75">
        <v>122.357292175293</v>
      </c>
      <c r="D561" s="75">
        <v>241.59532165527301</v>
      </c>
      <c r="E561" s="75">
        <v>162.32763671875</v>
      </c>
      <c r="F561" s="75">
        <v>498.95999145507801</v>
      </c>
      <c r="G561" s="75">
        <v>50.625461578369098</v>
      </c>
      <c r="H561" s="75">
        <v>264.92196655273398</v>
      </c>
      <c r="I561" s="75">
        <v>305.48773193359398</v>
      </c>
      <c r="J561" s="75">
        <v>192.246658325195</v>
      </c>
      <c r="K561" s="75">
        <v>207.96665954589801</v>
      </c>
      <c r="L561" s="75">
        <v>434.19564819335898</v>
      </c>
      <c r="M561" s="75">
        <v>1410.84997558594</v>
      </c>
      <c r="N561" s="75">
        <v>141.61640930175801</v>
      </c>
      <c r="O561" s="75">
        <v>80.809997558593807</v>
      </c>
      <c r="P561" s="75">
        <v>22.1566677093506</v>
      </c>
      <c r="Q561" s="75">
        <v>73.279998779296903</v>
      </c>
      <c r="R561" s="75">
        <v>54.1749267578125</v>
      </c>
      <c r="S561" s="75">
        <v>362.79800415039102</v>
      </c>
      <c r="T561" s="75">
        <v>100.474281311035</v>
      </c>
      <c r="U561" s="75">
        <v>503.23001098632801</v>
      </c>
      <c r="V561" s="75">
        <v>341.83999633789102</v>
      </c>
      <c r="X561" cm="1">
        <f t="array" ref="X561">+SUMPRODUCT(C561:V561,TRANSPOSE('Final Portfolio'!$E$5:$E$24))</f>
        <v>277.6922401508964</v>
      </c>
    </row>
    <row r="562" spans="1:24">
      <c r="A562" s="75">
        <v>561</v>
      </c>
      <c r="B562" s="76">
        <v>44349</v>
      </c>
      <c r="C562" s="75">
        <v>123.12522125244099</v>
      </c>
      <c r="D562" s="75">
        <v>241.49766540527301</v>
      </c>
      <c r="E562" s="75">
        <v>167.45510864257801</v>
      </c>
      <c r="F562" s="75">
        <v>494.69000244140602</v>
      </c>
      <c r="G562" s="75">
        <v>50.8818359375</v>
      </c>
      <c r="H562" s="75">
        <v>260.54037475585898</v>
      </c>
      <c r="I562" s="75">
        <v>305.35223388671898</v>
      </c>
      <c r="J562" s="75">
        <v>192.93461608886699</v>
      </c>
      <c r="K562" s="75">
        <v>201.70666503906199</v>
      </c>
      <c r="L562" s="75">
        <v>439.22085571289102</v>
      </c>
      <c r="M562" s="75">
        <v>1404.67004394531</v>
      </c>
      <c r="N562" s="75">
        <v>141.73239135742199</v>
      </c>
      <c r="O562" s="75">
        <v>81.970001220703097</v>
      </c>
      <c r="P562" s="75">
        <v>25.4899997711182</v>
      </c>
      <c r="Q562" s="75">
        <v>72.610000610351605</v>
      </c>
      <c r="R562" s="75">
        <v>53.465293884277301</v>
      </c>
      <c r="S562" s="75">
        <v>365.06170654296898</v>
      </c>
      <c r="T562" s="75">
        <v>99.749015808105497</v>
      </c>
      <c r="U562" s="75">
        <v>505.35998535156199</v>
      </c>
      <c r="V562" s="75">
        <v>330.95999145507801</v>
      </c>
      <c r="X562" cm="1">
        <f t="array" ref="X562">+SUMPRODUCT(C562:V562,TRANSPOSE('Final Portfolio'!$E$5:$E$24))</f>
        <v>277.18003953588095</v>
      </c>
    </row>
    <row r="563" spans="1:24">
      <c r="A563" s="75">
        <v>562</v>
      </c>
      <c r="B563" s="76">
        <v>44350</v>
      </c>
      <c r="C563" s="75">
        <v>121.62873840332</v>
      </c>
      <c r="D563" s="75">
        <v>239.94499206543</v>
      </c>
      <c r="E563" s="75">
        <v>169.36639404296901</v>
      </c>
      <c r="F563" s="75">
        <v>479.760009765625</v>
      </c>
      <c r="G563" s="75">
        <v>51.449531555175803</v>
      </c>
      <c r="H563" s="75">
        <v>261.29208374023398</v>
      </c>
      <c r="I563" s="75">
        <v>298.76309204101602</v>
      </c>
      <c r="J563" s="75">
        <v>196.39350891113301</v>
      </c>
      <c r="K563" s="75">
        <v>190.94667053222699</v>
      </c>
      <c r="L563" s="75">
        <v>430.94131469726602</v>
      </c>
      <c r="M563" s="75">
        <v>1392.19995117188</v>
      </c>
      <c r="N563" s="75">
        <v>140.19065856933599</v>
      </c>
      <c r="O563" s="75">
        <v>80.279998779296903</v>
      </c>
      <c r="P563" s="75">
        <v>24.5100002288818</v>
      </c>
      <c r="Q563" s="75">
        <v>72.410003662109403</v>
      </c>
      <c r="R563" s="75">
        <v>54.038825988769503</v>
      </c>
      <c r="S563" s="75">
        <v>368.20788574218801</v>
      </c>
      <c r="T563" s="75">
        <v>100.474281311035</v>
      </c>
      <c r="U563" s="75">
        <v>505.66000366210898</v>
      </c>
      <c r="V563" s="75">
        <v>328.83999633789102</v>
      </c>
      <c r="X563" cm="1">
        <f t="array" ref="X563">+SUMPRODUCT(C563:V563,TRANSPOSE('Final Portfolio'!$E$5:$E$24))</f>
        <v>275.3347687269071</v>
      </c>
    </row>
    <row r="564" spans="1:24">
      <c r="A564" s="75">
        <v>563</v>
      </c>
      <c r="B564" s="76">
        <v>44351</v>
      </c>
      <c r="C564" s="75">
        <v>123.9423828125</v>
      </c>
      <c r="D564" s="75">
        <v>244.90580749511699</v>
      </c>
      <c r="E564" s="75">
        <v>175.43951416015599</v>
      </c>
      <c r="F564" s="75">
        <v>490.33999633789102</v>
      </c>
      <c r="G564" s="75">
        <v>51.797470092773402</v>
      </c>
      <c r="H564" s="75">
        <v>257.42483520507801</v>
      </c>
      <c r="I564" s="75">
        <v>306.70675659179699</v>
      </c>
      <c r="J564" s="75">
        <v>195.73466491699199</v>
      </c>
      <c r="K564" s="75">
        <v>199.68333435058599</v>
      </c>
      <c r="L564" s="75">
        <v>440.39831542968801</v>
      </c>
      <c r="M564" s="75">
        <v>1387.2099609375</v>
      </c>
      <c r="N564" s="75">
        <v>140.47186279296901</v>
      </c>
      <c r="O564" s="75">
        <v>81.580001831054702</v>
      </c>
      <c r="P564" s="75">
        <v>26.043333053588899</v>
      </c>
      <c r="Q564" s="75">
        <v>71.440002441406193</v>
      </c>
      <c r="R564" s="75">
        <v>53.854133605957003</v>
      </c>
      <c r="S564" s="75">
        <v>371.70892333984398</v>
      </c>
      <c r="T564" s="75">
        <v>100.608589172363</v>
      </c>
      <c r="U564" s="75">
        <v>511.89001464843801</v>
      </c>
      <c r="V564" s="75">
        <v>323.98001098632801</v>
      </c>
      <c r="X564" cm="1">
        <f t="array" ref="X564">+SUMPRODUCT(C564:V564,TRANSPOSE('Final Portfolio'!$E$5:$E$24))</f>
        <v>277.08749086618951</v>
      </c>
    </row>
    <row r="565" spans="1:24">
      <c r="A565" s="75">
        <v>564</v>
      </c>
      <c r="B565" s="76">
        <v>44354</v>
      </c>
      <c r="C565" s="75">
        <v>123.95223236084</v>
      </c>
      <c r="D565" s="75">
        <v>247.85491943359401</v>
      </c>
      <c r="E565" s="75">
        <v>175.84622192382801</v>
      </c>
      <c r="F565" s="75">
        <v>484.70999145507801</v>
      </c>
      <c r="G565" s="75">
        <v>52.758888244628899</v>
      </c>
      <c r="H565" s="75">
        <v>251.510177612305</v>
      </c>
      <c r="I565" s="75">
        <v>308.21615600585898</v>
      </c>
      <c r="J565" s="75">
        <v>215.59684753418</v>
      </c>
      <c r="K565" s="75">
        <v>201.71000671386699</v>
      </c>
      <c r="L565" s="75">
        <v>429.99563598632801</v>
      </c>
      <c r="M565" s="75">
        <v>1384.65002441406</v>
      </c>
      <c r="N565" s="75">
        <v>139.18223571777301</v>
      </c>
      <c r="O565" s="75">
        <v>81.349998474121094</v>
      </c>
      <c r="P565" s="75">
        <v>27.3133335113525</v>
      </c>
      <c r="Q565" s="75">
        <v>71.279998779296903</v>
      </c>
      <c r="R565" s="75">
        <v>52.619571685791001</v>
      </c>
      <c r="S565" s="75">
        <v>364.87945556640602</v>
      </c>
      <c r="T565" s="75">
        <v>101.190620422363</v>
      </c>
      <c r="U565" s="75">
        <v>514.989990234375</v>
      </c>
      <c r="V565" s="75">
        <v>324.79998779296898</v>
      </c>
      <c r="X565" cm="1">
        <f t="array" ref="X565">+SUMPRODUCT(C565:V565,TRANSPOSE('Final Portfolio'!$E$5:$E$24))</f>
        <v>277.68072067186608</v>
      </c>
    </row>
    <row r="566" spans="1:24">
      <c r="A566" s="75">
        <v>565</v>
      </c>
      <c r="B566" s="76">
        <v>44355</v>
      </c>
      <c r="C566" s="75">
        <v>124.779243469238</v>
      </c>
      <c r="D566" s="75">
        <v>246.64407348632801</v>
      </c>
      <c r="E566" s="75">
        <v>174.22940063476599</v>
      </c>
      <c r="F566" s="75">
        <v>488.17001342773398</v>
      </c>
      <c r="G566" s="75">
        <v>54.132339477539098</v>
      </c>
      <c r="H566" s="75">
        <v>252.60803222656199</v>
      </c>
      <c r="I566" s="75">
        <v>303.62026977539102</v>
      </c>
      <c r="J566" s="75">
        <v>213.83346557617199</v>
      </c>
      <c r="K566" s="75">
        <v>201.19667053222699</v>
      </c>
      <c r="L566" s="75">
        <v>429.76382446289102</v>
      </c>
      <c r="M566" s="75">
        <v>1393.13000488281</v>
      </c>
      <c r="N566" s="75">
        <v>139.62828063964801</v>
      </c>
      <c r="O566" s="75">
        <v>80.889999389648395</v>
      </c>
      <c r="P566" s="75">
        <v>24.149999618530298</v>
      </c>
      <c r="Q566" s="75">
        <v>71.550003051757798</v>
      </c>
      <c r="R566" s="75">
        <v>53.756931304931598</v>
      </c>
      <c r="S566" s="75">
        <v>364.2080078125</v>
      </c>
      <c r="T566" s="75">
        <v>100.59067535400401</v>
      </c>
      <c r="U566" s="75">
        <v>506.42001342773398</v>
      </c>
      <c r="V566" s="75">
        <v>325.5</v>
      </c>
      <c r="X566" cm="1">
        <f t="array" ref="X566">+SUMPRODUCT(C566:V566,TRANSPOSE('Final Portfolio'!$E$5:$E$24))</f>
        <v>277.84849645188046</v>
      </c>
    </row>
    <row r="567" spans="1:24">
      <c r="A567" s="75">
        <v>566</v>
      </c>
      <c r="B567" s="76">
        <v>44356</v>
      </c>
      <c r="C567" s="75">
        <v>125.163208007812</v>
      </c>
      <c r="D567" s="75">
        <v>247.64010620117199</v>
      </c>
      <c r="E567" s="75">
        <v>173.28353881835901</v>
      </c>
      <c r="F567" s="75">
        <v>491.19000244140602</v>
      </c>
      <c r="G567" s="75">
        <v>53.830184936523402</v>
      </c>
      <c r="H567" s="75">
        <v>247.03959655761699</v>
      </c>
      <c r="I567" s="75">
        <v>303.96865844726602</v>
      </c>
      <c r="J567" s="75">
        <v>218.96858215332</v>
      </c>
      <c r="K567" s="75">
        <v>199.593338012695</v>
      </c>
      <c r="L567" s="75">
        <v>430.13467407226602</v>
      </c>
      <c r="M567" s="75">
        <v>1386.84997558594</v>
      </c>
      <c r="N567" s="75">
        <v>140.00640869140599</v>
      </c>
      <c r="O567" s="75">
        <v>79.959999084472699</v>
      </c>
      <c r="P567" s="75">
        <v>24.243333816528299</v>
      </c>
      <c r="Q567" s="75">
        <v>71.660003662109403</v>
      </c>
      <c r="R567" s="75">
        <v>53.737476348877003</v>
      </c>
      <c r="S567" s="75">
        <v>364.45739746093801</v>
      </c>
      <c r="T567" s="75">
        <v>102.07707977294901</v>
      </c>
      <c r="U567" s="75">
        <v>521.84997558593795</v>
      </c>
      <c r="V567" s="75">
        <v>323.80999755859398</v>
      </c>
      <c r="X567" cm="1">
        <f t="array" ref="X567">+SUMPRODUCT(C567:V567,TRANSPOSE('Final Portfolio'!$E$5:$E$24))</f>
        <v>277.49004968509638</v>
      </c>
    </row>
    <row r="568" spans="1:24">
      <c r="A568" s="75">
        <v>567</v>
      </c>
      <c r="B568" s="76">
        <v>44357</v>
      </c>
      <c r="C568" s="75">
        <v>124.158973693848</v>
      </c>
      <c r="D568" s="75">
        <v>251.20443725585901</v>
      </c>
      <c r="E568" s="75">
        <v>173.94987487793</v>
      </c>
      <c r="F568" s="75">
        <v>496.42001342773398</v>
      </c>
      <c r="G568" s="75">
        <v>53.592109680175803</v>
      </c>
      <c r="H568" s="75">
        <v>245.69445800781199</v>
      </c>
      <c r="I568" s="75">
        <v>308.95153808593801</v>
      </c>
      <c r="J568" s="75">
        <v>226.274002075195</v>
      </c>
      <c r="K568" s="75">
        <v>203.37333679199199</v>
      </c>
      <c r="L568" s="75">
        <v>434.52941894531199</v>
      </c>
      <c r="M568" s="75">
        <v>1374.53002929688</v>
      </c>
      <c r="N568" s="75">
        <v>139.94825744628901</v>
      </c>
      <c r="O568" s="75">
        <v>81.559997558593807</v>
      </c>
      <c r="P568" s="75">
        <v>20.583332061767599</v>
      </c>
      <c r="Q568" s="75">
        <v>71.019996643066406</v>
      </c>
      <c r="R568" s="75">
        <v>54.456832885742202</v>
      </c>
      <c r="S568" s="75">
        <v>367.38290405273398</v>
      </c>
      <c r="T568" s="75">
        <v>104.082794189453</v>
      </c>
      <c r="U568" s="75">
        <v>532.03997802734398</v>
      </c>
      <c r="V568" s="75">
        <v>325</v>
      </c>
      <c r="X568" cm="1">
        <f t="array" ref="X568">+SUMPRODUCT(C568:V568,TRANSPOSE('Final Portfolio'!$E$5:$E$24))</f>
        <v>277.96931098161701</v>
      </c>
    </row>
    <row r="569" spans="1:24">
      <c r="A569" s="75">
        <v>568</v>
      </c>
      <c r="B569" s="76">
        <v>44358</v>
      </c>
      <c r="C569" s="75">
        <v>125.379806518555</v>
      </c>
      <c r="D569" s="75">
        <v>251.83923339843801</v>
      </c>
      <c r="E569" s="75">
        <v>177.94546508789099</v>
      </c>
      <c r="F569" s="75">
        <v>504.77999877929699</v>
      </c>
      <c r="G569" s="75">
        <v>54.287994384765597</v>
      </c>
      <c r="H569" s="75">
        <v>248.28584289550801</v>
      </c>
      <c r="I569" s="75">
        <v>309.72552490234398</v>
      </c>
      <c r="J569" s="75">
        <v>217.11798095703099</v>
      </c>
      <c r="K569" s="75">
        <v>203.29666137695301</v>
      </c>
      <c r="L569" s="75">
        <v>436.41156005859398</v>
      </c>
      <c r="M569" s="75">
        <v>1394.60998535156</v>
      </c>
      <c r="N569" s="75">
        <v>140.21975708007801</v>
      </c>
      <c r="O569" s="75">
        <v>81.309997558593807</v>
      </c>
      <c r="P569" s="75">
        <v>21.2700004577637</v>
      </c>
      <c r="Q569" s="75">
        <v>70.809997558593807</v>
      </c>
      <c r="R569" s="75">
        <v>54.923431396484403</v>
      </c>
      <c r="S569" s="75">
        <v>366.25115966796898</v>
      </c>
      <c r="T569" s="75">
        <v>103.34854888916</v>
      </c>
      <c r="U569" s="75">
        <v>525.54998779296898</v>
      </c>
      <c r="V569" s="75">
        <v>334.45001220703102</v>
      </c>
      <c r="X569" cm="1">
        <f t="array" ref="X569">+SUMPRODUCT(C569:V569,TRANSPOSE('Final Portfolio'!$E$5:$E$24))</f>
        <v>279.63873627987567</v>
      </c>
    </row>
    <row r="570" spans="1:24">
      <c r="A570" s="75">
        <v>569</v>
      </c>
      <c r="B570" s="76">
        <v>44361</v>
      </c>
      <c r="C570" s="75">
        <v>128.46136474609401</v>
      </c>
      <c r="D570" s="75">
        <v>253.79229736328099</v>
      </c>
      <c r="E570" s="75">
        <v>179.87713623046901</v>
      </c>
      <c r="F570" s="75">
        <v>505.60000610351602</v>
      </c>
      <c r="G570" s="75">
        <v>53.692829132080099</v>
      </c>
      <c r="H570" s="75">
        <v>247.39567565918</v>
      </c>
      <c r="I570" s="75">
        <v>314.66009521484398</v>
      </c>
      <c r="J570" s="75">
        <v>219.06547546386699</v>
      </c>
      <c r="K570" s="75">
        <v>205.89666748046901</v>
      </c>
      <c r="L570" s="75">
        <v>441.16787719726602</v>
      </c>
      <c r="M570" s="75">
        <v>1385.98999023438</v>
      </c>
      <c r="N570" s="75">
        <v>140.07431030273401</v>
      </c>
      <c r="O570" s="75">
        <v>81.550003051757798</v>
      </c>
      <c r="P570" s="75">
        <v>21.516666412353501</v>
      </c>
      <c r="Q570" s="75">
        <v>68.779998779296903</v>
      </c>
      <c r="R570" s="75">
        <v>53.747207641601598</v>
      </c>
      <c r="S570" s="75">
        <v>368.10232543945301</v>
      </c>
      <c r="T570" s="75">
        <v>103.330642700195</v>
      </c>
      <c r="U570" s="75">
        <v>528.75</v>
      </c>
      <c r="V570" s="75">
        <v>334.57998657226602</v>
      </c>
      <c r="X570" cm="1">
        <f t="array" ref="X570">+SUMPRODUCT(C570:V570,TRANSPOSE('Final Portfolio'!$E$5:$E$24))</f>
        <v>279.69138927368317</v>
      </c>
    </row>
    <row r="571" spans="1:24">
      <c r="A571" s="75">
        <v>570</v>
      </c>
      <c r="B571" s="76">
        <v>44362</v>
      </c>
      <c r="C571" s="75">
        <v>127.63436889648401</v>
      </c>
      <c r="D571" s="75">
        <v>252.29817199707</v>
      </c>
      <c r="E571" s="75">
        <v>177.57856750488301</v>
      </c>
      <c r="F571" s="75">
        <v>499.51998901367199</v>
      </c>
      <c r="G571" s="75">
        <v>53.535919189453097</v>
      </c>
      <c r="H571" s="75">
        <v>250.63981628418</v>
      </c>
      <c r="I571" s="75">
        <v>310.18997192382801</v>
      </c>
      <c r="J571" s="75">
        <v>216.56573486328099</v>
      </c>
      <c r="K571" s="75">
        <v>199.78666687011699</v>
      </c>
      <c r="L571" s="75">
        <v>436.44866943359398</v>
      </c>
      <c r="M571" s="75">
        <v>1403.0400390625</v>
      </c>
      <c r="N571" s="75">
        <v>140.15188598632801</v>
      </c>
      <c r="O571" s="75">
        <v>80.470001220703097</v>
      </c>
      <c r="P571" s="75">
        <v>21.3133335113525</v>
      </c>
      <c r="Q571" s="75">
        <v>70</v>
      </c>
      <c r="R571" s="75">
        <v>54.136035919189503</v>
      </c>
      <c r="S571" s="75">
        <v>368.24627685546898</v>
      </c>
      <c r="T571" s="75">
        <v>103.71567535400401</v>
      </c>
      <c r="U571" s="75">
        <v>527.489990234375</v>
      </c>
      <c r="V571" s="75">
        <v>333.92999267578102</v>
      </c>
      <c r="X571" cm="1">
        <f t="array" ref="X571">+SUMPRODUCT(C571:V571,TRANSPOSE('Final Portfolio'!$E$5:$E$24))</f>
        <v>279.90667153528977</v>
      </c>
    </row>
    <row r="572" spans="1:24">
      <c r="A572" s="75">
        <v>571</v>
      </c>
      <c r="B572" s="76">
        <v>44363</v>
      </c>
      <c r="C572" s="75">
        <v>128.13645935058599</v>
      </c>
      <c r="D572" s="75">
        <v>251.34118652343801</v>
      </c>
      <c r="E572" s="75">
        <v>177.79574584960901</v>
      </c>
      <c r="F572" s="75">
        <v>493.60000610351602</v>
      </c>
      <c r="G572" s="75">
        <v>53.905136108398402</v>
      </c>
      <c r="H572" s="75">
        <v>249.680419921875</v>
      </c>
      <c r="I572" s="75">
        <v>305.65219116210898</v>
      </c>
      <c r="J572" s="75">
        <v>213.89161682128901</v>
      </c>
      <c r="K572" s="75">
        <v>201.62333679199199</v>
      </c>
      <c r="L572" s="75">
        <v>431.82214355468801</v>
      </c>
      <c r="M572" s="75">
        <v>1390.46997070312</v>
      </c>
      <c r="N572" s="75">
        <v>137.49507141113301</v>
      </c>
      <c r="O572" s="75">
        <v>80.110000610351605</v>
      </c>
      <c r="P572" s="75">
        <v>21.003332138061499</v>
      </c>
      <c r="Q572" s="75">
        <v>72.620002746582003</v>
      </c>
      <c r="R572" s="75">
        <v>55.438648223877003</v>
      </c>
      <c r="S572" s="75">
        <v>363.92984008789102</v>
      </c>
      <c r="T572" s="75">
        <v>103.447052001953</v>
      </c>
      <c r="U572" s="75">
        <v>523.58001708984398</v>
      </c>
      <c r="V572" s="75">
        <v>327.04998779296898</v>
      </c>
      <c r="X572" cm="1">
        <f t="array" ref="X572">+SUMPRODUCT(C572:V572,TRANSPOSE('Final Portfolio'!$E$5:$E$24))</f>
        <v>278.11958929986099</v>
      </c>
    </row>
    <row r="573" spans="1:24">
      <c r="A573" s="75">
        <v>572</v>
      </c>
      <c r="B573" s="76">
        <v>44364</v>
      </c>
      <c r="C573" s="75">
        <v>129.75109863281199</v>
      </c>
      <c r="D573" s="75">
        <v>254.77859497070301</v>
      </c>
      <c r="E573" s="75">
        <v>186.25114440918</v>
      </c>
      <c r="F573" s="75">
        <v>500.94000244140602</v>
      </c>
      <c r="G573" s="75">
        <v>53.535919189453097</v>
      </c>
      <c r="H573" s="75">
        <v>246.46594238281199</v>
      </c>
      <c r="I573" s="75">
        <v>308.09036254882801</v>
      </c>
      <c r="J573" s="75">
        <v>215.29649353027301</v>
      </c>
      <c r="K573" s="75">
        <v>205.53334045410199</v>
      </c>
      <c r="L573" s="75">
        <v>436.84735107421898</v>
      </c>
      <c r="M573" s="75">
        <v>1390.90002441406</v>
      </c>
      <c r="N573" s="75">
        <v>135.16793823242199</v>
      </c>
      <c r="O573" s="75">
        <v>84.559997558593807</v>
      </c>
      <c r="P573" s="75">
        <v>21.543333053588899</v>
      </c>
      <c r="Q573" s="75">
        <v>74.309997558593807</v>
      </c>
      <c r="R573" s="75">
        <v>55.545578002929702</v>
      </c>
      <c r="S573" s="75">
        <v>369.05197143554699</v>
      </c>
      <c r="T573" s="75">
        <v>102.882934570312</v>
      </c>
      <c r="U573" s="75">
        <v>536.010009765625</v>
      </c>
      <c r="V573" s="75">
        <v>325.60998535156199</v>
      </c>
      <c r="X573" cm="1">
        <f t="array" ref="X573">+SUMPRODUCT(C573:V573,TRANSPOSE('Final Portfolio'!$E$5:$E$24))</f>
        <v>280.45426635514337</v>
      </c>
    </row>
    <row r="574" spans="1:24">
      <c r="A574" s="75">
        <v>573</v>
      </c>
      <c r="B574" s="76">
        <v>44365</v>
      </c>
      <c r="C574" s="75">
        <v>128.44168090820301</v>
      </c>
      <c r="D574" s="75">
        <v>253.34300231933599</v>
      </c>
      <c r="E574" s="75">
        <v>186.06645202636699</v>
      </c>
      <c r="F574" s="75">
        <v>502.35000610351602</v>
      </c>
      <c r="G574" s="75">
        <v>52.788265228271499</v>
      </c>
      <c r="H574" s="75">
        <v>243.656982421875</v>
      </c>
      <c r="I574" s="75">
        <v>294.60260009765602</v>
      </c>
      <c r="J574" s="75">
        <v>211.75035095214801</v>
      </c>
      <c r="K574" s="75">
        <v>207.77000427246099</v>
      </c>
      <c r="L574" s="75">
        <v>429.736083984375</v>
      </c>
      <c r="M574" s="75">
        <v>1386.28002929688</v>
      </c>
      <c r="N574" s="75">
        <v>133.38380432128901</v>
      </c>
      <c r="O574" s="75">
        <v>84.650001525878906</v>
      </c>
      <c r="P574" s="75">
        <v>21.799999237060501</v>
      </c>
      <c r="Q574" s="75">
        <v>71.690002441406193</v>
      </c>
      <c r="R574" s="75">
        <v>54.816505432128899</v>
      </c>
      <c r="S574" s="75">
        <v>365.33984375</v>
      </c>
      <c r="T574" s="75">
        <v>101.289115905762</v>
      </c>
      <c r="U574" s="75">
        <v>537.91998291015602</v>
      </c>
      <c r="V574" s="75">
        <v>325.36999511718801</v>
      </c>
      <c r="X574" cm="1">
        <f t="array" ref="X574">+SUMPRODUCT(C574:V574,TRANSPOSE('Final Portfolio'!$E$5:$E$24))</f>
        <v>278.78264253818617</v>
      </c>
    </row>
    <row r="575" spans="1:24">
      <c r="A575" s="75">
        <v>574</v>
      </c>
      <c r="B575" s="76">
        <v>44368</v>
      </c>
      <c r="C575" s="75">
        <v>130.25318908691401</v>
      </c>
      <c r="D575" s="75">
        <v>256.46798706054699</v>
      </c>
      <c r="E575" s="75">
        <v>183.95510864257801</v>
      </c>
      <c r="F575" s="75">
        <v>506.32000732421898</v>
      </c>
      <c r="G575" s="75">
        <v>53.655914306640597</v>
      </c>
      <c r="H575" s="75">
        <v>248.65176391601599</v>
      </c>
      <c r="I575" s="75">
        <v>298.79220581054699</v>
      </c>
      <c r="J575" s="75">
        <v>215.74217224121099</v>
      </c>
      <c r="K575" s="75">
        <v>206.94332885742199</v>
      </c>
      <c r="L575" s="75">
        <v>434.13711547851602</v>
      </c>
      <c r="M575" s="75">
        <v>1415.59997558594</v>
      </c>
      <c r="N575" s="75">
        <v>135.42004394531199</v>
      </c>
      <c r="O575" s="75">
        <v>82.589996337890597</v>
      </c>
      <c r="P575" s="75">
        <v>22.486667633056602</v>
      </c>
      <c r="Q575" s="75">
        <v>72.169998168945298</v>
      </c>
      <c r="R575" s="75">
        <v>56.284374237060497</v>
      </c>
      <c r="S575" s="75">
        <v>371.01834106445301</v>
      </c>
      <c r="T575" s="75">
        <v>102.73072814941401</v>
      </c>
      <c r="U575" s="75">
        <v>534.27001953125</v>
      </c>
      <c r="V575" s="75">
        <v>336.72000122070301</v>
      </c>
      <c r="X575" cm="1">
        <f t="array" ref="X575">+SUMPRODUCT(C575:V575,TRANSPOSE('Final Portfolio'!$E$5:$E$24))</f>
        <v>282.69069219992855</v>
      </c>
    </row>
    <row r="576" spans="1:24">
      <c r="A576" s="75">
        <v>575</v>
      </c>
      <c r="B576" s="76">
        <v>44369</v>
      </c>
      <c r="C576" s="75">
        <v>131.9072265625</v>
      </c>
      <c r="D576" s="75">
        <v>259.28045654296898</v>
      </c>
      <c r="E576" s="75">
        <v>188.54214477539099</v>
      </c>
      <c r="F576" s="75">
        <v>506.01998901367199</v>
      </c>
      <c r="G576" s="75">
        <v>54.311264038085902</v>
      </c>
      <c r="H576" s="75">
        <v>250.16505432128901</v>
      </c>
      <c r="I576" s="75">
        <v>298.60827636718801</v>
      </c>
      <c r="J576" s="75">
        <v>214.55043029785199</v>
      </c>
      <c r="K576" s="75">
        <v>207.90333557128901</v>
      </c>
      <c r="L576" s="75">
        <v>433.98757934570301</v>
      </c>
      <c r="M576" s="75">
        <v>1434.5</v>
      </c>
      <c r="N576" s="75">
        <v>135.95335388183599</v>
      </c>
      <c r="O576" s="75">
        <v>83.580001831054702</v>
      </c>
      <c r="P576" s="75">
        <v>23.069999694824201</v>
      </c>
      <c r="Q576" s="75">
        <v>72.199996948242202</v>
      </c>
      <c r="R576" s="75">
        <v>56.925952911377003</v>
      </c>
      <c r="S576" s="75">
        <v>376.17880249023398</v>
      </c>
      <c r="T576" s="75">
        <v>102.70386505127</v>
      </c>
      <c r="U576" s="75">
        <v>534.02001953125</v>
      </c>
      <c r="V576" s="75">
        <v>348.14999389648398</v>
      </c>
      <c r="X576" cm="1">
        <f t="array" ref="X576">+SUMPRODUCT(C576:V576,TRANSPOSE('Final Portfolio'!$E$5:$E$24))</f>
        <v>285.38436299574852</v>
      </c>
    </row>
    <row r="577" spans="1:24">
      <c r="A577" s="75">
        <v>576</v>
      </c>
      <c r="B577" s="76">
        <v>44370</v>
      </c>
      <c r="C577" s="75">
        <v>131.63151550293</v>
      </c>
      <c r="D577" s="75">
        <v>259.04602050781199</v>
      </c>
      <c r="E577" s="75">
        <v>190.244216918945</v>
      </c>
      <c r="F577" s="75">
        <v>496.95999145507801</v>
      </c>
      <c r="G577" s="75">
        <v>54.643566131591797</v>
      </c>
      <c r="H577" s="75">
        <v>250.19473266601599</v>
      </c>
      <c r="I577" s="75">
        <v>300.77566528320301</v>
      </c>
      <c r="J577" s="75">
        <v>210.34550476074199</v>
      </c>
      <c r="K577" s="75">
        <v>218.85667419433599</v>
      </c>
      <c r="L577" s="75">
        <v>436.05264282226602</v>
      </c>
      <c r="M577" s="75">
        <v>1443.03002929688</v>
      </c>
      <c r="N577" s="75">
        <v>136.16664123535199</v>
      </c>
      <c r="O577" s="75">
        <v>83.819999694824205</v>
      </c>
      <c r="P577" s="75">
        <v>23.370000839233398</v>
      </c>
      <c r="Q577" s="75">
        <v>73.089996337890597</v>
      </c>
      <c r="R577" s="75">
        <v>57.703636169433601</v>
      </c>
      <c r="S577" s="75">
        <v>375.97738647460898</v>
      </c>
      <c r="T577" s="75">
        <v>102.07707977294901</v>
      </c>
      <c r="U577" s="75">
        <v>529.79998779296898</v>
      </c>
      <c r="V577" s="75">
        <v>352.20001220703102</v>
      </c>
      <c r="X577" cm="1">
        <f t="array" ref="X577">+SUMPRODUCT(C577:V577,TRANSPOSE('Final Portfolio'!$E$5:$E$24))</f>
        <v>286.26569633997389</v>
      </c>
    </row>
    <row r="578" spans="1:24">
      <c r="A578" s="75">
        <v>577</v>
      </c>
      <c r="B578" s="76">
        <v>44371</v>
      </c>
      <c r="C578" s="75">
        <v>131.34603881835901</v>
      </c>
      <c r="D578" s="75">
        <v>260.43267822265602</v>
      </c>
      <c r="E578" s="75">
        <v>191.724197387695</v>
      </c>
      <c r="F578" s="75">
        <v>501.010009765625</v>
      </c>
      <c r="G578" s="75">
        <v>55.889656066894503</v>
      </c>
      <c r="H578" s="75">
        <v>249.344161987305</v>
      </c>
      <c r="I578" s="75">
        <v>305.64248657226602</v>
      </c>
      <c r="J578" s="75">
        <v>225.72172546386699</v>
      </c>
      <c r="K578" s="75">
        <v>226.60667419433599</v>
      </c>
      <c r="L578" s="75">
        <v>439.22964477539102</v>
      </c>
      <c r="M578" s="75">
        <v>1454.55004882812</v>
      </c>
      <c r="N578" s="75">
        <v>136.07937622070301</v>
      </c>
      <c r="O578" s="75">
        <v>86.099998474121094</v>
      </c>
      <c r="P578" s="75">
        <v>24.409999847412099</v>
      </c>
      <c r="Q578" s="75">
        <v>72.800003051757798</v>
      </c>
      <c r="R578" s="75">
        <v>58.4521484375</v>
      </c>
      <c r="S578" s="75">
        <v>376.07333374023398</v>
      </c>
      <c r="T578" s="75">
        <v>102.73968505859401</v>
      </c>
      <c r="U578" s="75">
        <v>544.45001220703102</v>
      </c>
      <c r="V578" s="75">
        <v>355.88000488281199</v>
      </c>
      <c r="X578" cm="1">
        <f t="array" ref="X578">+SUMPRODUCT(C578:V578,TRANSPOSE('Final Portfolio'!$E$5:$E$24))</f>
        <v>290.00416520766993</v>
      </c>
    </row>
    <row r="579" spans="1:24">
      <c r="A579" s="75">
        <v>578</v>
      </c>
      <c r="B579" s="76">
        <v>44372</v>
      </c>
      <c r="C579" s="75">
        <v>131.05068969726599</v>
      </c>
      <c r="D579" s="75">
        <v>258.80191040039102</v>
      </c>
      <c r="E579" s="75">
        <v>189.98219299316401</v>
      </c>
      <c r="F579" s="75">
        <v>500.98001098632801</v>
      </c>
      <c r="G579" s="75">
        <v>57.883407592773402</v>
      </c>
      <c r="H579" s="75">
        <v>250.83761596679699</v>
      </c>
      <c r="I579" s="75">
        <v>306.00048828125</v>
      </c>
      <c r="J579" s="75">
        <v>223.05728149414099</v>
      </c>
      <c r="K579" s="75">
        <v>223.95666503906199</v>
      </c>
      <c r="L579" s="75">
        <v>431.88516235351602</v>
      </c>
      <c r="M579" s="75">
        <v>1479.27001953125</v>
      </c>
      <c r="N579" s="75">
        <v>137.592041015625</v>
      </c>
      <c r="O579" s="75">
        <v>85.620002746582003</v>
      </c>
      <c r="P579" s="75">
        <v>24.123332977294901</v>
      </c>
      <c r="Q579" s="75">
        <v>73.900001525878906</v>
      </c>
      <c r="R579" s="75">
        <v>59.064567565917997</v>
      </c>
      <c r="S579" s="75">
        <v>378.41372680664102</v>
      </c>
      <c r="T579" s="75">
        <v>101.16375732421901</v>
      </c>
      <c r="U579" s="75">
        <v>550.54998779296898</v>
      </c>
      <c r="V579" s="75">
        <v>380.66000366210898</v>
      </c>
      <c r="X579" cm="1">
        <f t="array" ref="X579">+SUMPRODUCT(C579:V579,TRANSPOSE('Final Portfolio'!$E$5:$E$24))</f>
        <v>291.98046456402597</v>
      </c>
    </row>
    <row r="580" spans="1:24">
      <c r="A580" s="75">
        <v>579</v>
      </c>
      <c r="B580" s="76">
        <v>44375</v>
      </c>
      <c r="C580" s="75">
        <v>132.69483947753901</v>
      </c>
      <c r="D580" s="75">
        <v>262.41510009765602</v>
      </c>
      <c r="E580" s="75">
        <v>199.50579833984401</v>
      </c>
      <c r="F580" s="75">
        <v>506.36999511718801</v>
      </c>
      <c r="G580" s="75">
        <v>58.769515991210902</v>
      </c>
      <c r="H580" s="75">
        <v>252.78608703613301</v>
      </c>
      <c r="I580" s="75">
        <v>311.80584716796898</v>
      </c>
      <c r="J580" s="75">
        <v>221.11949157714801</v>
      </c>
      <c r="K580" s="75">
        <v>229.57333374023401</v>
      </c>
      <c r="L580" s="75">
        <v>441.78991699218801</v>
      </c>
      <c r="M580" s="75">
        <v>1496.16003417969</v>
      </c>
      <c r="N580" s="75">
        <v>136.40908813476599</v>
      </c>
      <c r="O580" s="75">
        <v>87.080001831054702</v>
      </c>
      <c r="P580" s="75">
        <v>24.596666336059599</v>
      </c>
      <c r="Q580" s="75">
        <v>74.300003051757798</v>
      </c>
      <c r="R580" s="75">
        <v>58.831264495849602</v>
      </c>
      <c r="S580" s="75">
        <v>380.36093139648398</v>
      </c>
      <c r="T580" s="75">
        <v>101.18166351318401</v>
      </c>
      <c r="U580" s="75">
        <v>542.70001220703102</v>
      </c>
      <c r="V580" s="75">
        <v>382.36999511718801</v>
      </c>
      <c r="X580" cm="1">
        <f t="array" ref="X580">+SUMPRODUCT(C580:V580,TRANSPOSE('Final Portfolio'!$E$5:$E$24))</f>
        <v>295.356779326089</v>
      </c>
    </row>
    <row r="581" spans="1:24">
      <c r="A581" s="75">
        <v>580</v>
      </c>
      <c r="B581" s="76">
        <v>44376</v>
      </c>
      <c r="C581" s="75">
        <v>134.22088623046901</v>
      </c>
      <c r="D581" s="75">
        <v>265.03219604492199</v>
      </c>
      <c r="E581" s="75">
        <v>199.92257690429699</v>
      </c>
      <c r="F581" s="75">
        <v>511.76998901367199</v>
      </c>
      <c r="G581" s="75">
        <v>58.224933624267599</v>
      </c>
      <c r="H581" s="75">
        <v>252.24206542968801</v>
      </c>
      <c r="I581" s="75">
        <v>314.65048217773398</v>
      </c>
      <c r="J581" s="75">
        <v>222.23374938964801</v>
      </c>
      <c r="K581" s="75">
        <v>226.919998168945</v>
      </c>
      <c r="L581" s="75">
        <v>445.85461425781199</v>
      </c>
      <c r="M581" s="75">
        <v>1491.69995117188</v>
      </c>
      <c r="N581" s="75">
        <v>136.91325378418</v>
      </c>
      <c r="O581" s="75">
        <v>89.519996643066406</v>
      </c>
      <c r="P581" s="75">
        <v>24.8533325195312</v>
      </c>
      <c r="Q581" s="75">
        <v>73.75</v>
      </c>
      <c r="R581" s="75">
        <v>58.695175170898402</v>
      </c>
      <c r="S581" s="75">
        <v>382.51916503906199</v>
      </c>
      <c r="T581" s="75">
        <v>100.55487060546901</v>
      </c>
      <c r="U581" s="75">
        <v>545.97998046875</v>
      </c>
      <c r="V581" s="75">
        <v>382.79998779296898</v>
      </c>
      <c r="X581" cm="1">
        <f t="array" ref="X581">+SUMPRODUCT(C581:V581,TRANSPOSE('Final Portfolio'!$E$5:$E$24))</f>
        <v>295.52805896740864</v>
      </c>
    </row>
    <row r="582" spans="1:24">
      <c r="A582" s="75">
        <v>581</v>
      </c>
      <c r="B582" s="76">
        <v>44377</v>
      </c>
      <c r="C582" s="75">
        <v>134.84114074707</v>
      </c>
      <c r="D582" s="75">
        <v>264.5439453125</v>
      </c>
      <c r="E582" s="75">
        <v>199.68048095703099</v>
      </c>
      <c r="F582" s="75">
        <v>502.67999267578102</v>
      </c>
      <c r="G582" s="75">
        <v>58.6956787109375</v>
      </c>
      <c r="H582" s="75">
        <v>251.02551269531199</v>
      </c>
      <c r="I582" s="75">
        <v>313.69253540039102</v>
      </c>
      <c r="J582" s="75">
        <v>222.37907409668</v>
      </c>
      <c r="K582" s="75">
        <v>226.56666564941401</v>
      </c>
      <c r="L582" s="75">
        <v>445.56491088867199</v>
      </c>
      <c r="M582" s="75">
        <v>1492.21997070312</v>
      </c>
      <c r="N582" s="75">
        <v>135.82730102539099</v>
      </c>
      <c r="O582" s="75">
        <v>93.930000305175795</v>
      </c>
      <c r="P582" s="75">
        <v>25.3633327484131</v>
      </c>
      <c r="Q582" s="75">
        <v>72.930000305175795</v>
      </c>
      <c r="R582" s="75">
        <v>57.586982727050803</v>
      </c>
      <c r="S582" s="75">
        <v>379.52645874023398</v>
      </c>
      <c r="T582" s="75">
        <v>100.859298706055</v>
      </c>
      <c r="U582" s="75">
        <v>558.53997802734398</v>
      </c>
      <c r="V582" s="75">
        <v>384.07000732421898</v>
      </c>
      <c r="X582" cm="1">
        <f t="array" ref="X582">+SUMPRODUCT(C582:V582,TRANSPOSE('Final Portfolio'!$E$5:$E$24))</f>
        <v>294.79147635913552</v>
      </c>
    </row>
    <row r="583" spans="1:24">
      <c r="A583" s="75">
        <v>582</v>
      </c>
      <c r="B583" s="76">
        <v>44378</v>
      </c>
      <c r="C583" s="75">
        <v>135.14633178710901</v>
      </c>
      <c r="D583" s="75">
        <v>265.22756958007801</v>
      </c>
      <c r="E583" s="75">
        <v>201.77188110351599</v>
      </c>
      <c r="F583" s="75">
        <v>500.32000732421898</v>
      </c>
      <c r="G583" s="75">
        <v>58.981815338134801</v>
      </c>
      <c r="H583" s="75">
        <v>255.17962646484401</v>
      </c>
      <c r="I583" s="75">
        <v>301.62713623046898</v>
      </c>
      <c r="J583" s="75">
        <v>223.93898010253901</v>
      </c>
      <c r="K583" s="75">
        <v>225.97332763671901</v>
      </c>
      <c r="L583" s="75">
        <v>438.83718872070301</v>
      </c>
      <c r="M583" s="75">
        <v>1525.72998046875</v>
      </c>
      <c r="N583" s="75">
        <v>136.15696716308599</v>
      </c>
      <c r="O583" s="75">
        <v>93.309997558593807</v>
      </c>
      <c r="P583" s="75">
        <v>24.243333816528299</v>
      </c>
      <c r="Q583" s="75">
        <v>73.660003662109403</v>
      </c>
      <c r="R583" s="75">
        <v>58.082748413085902</v>
      </c>
      <c r="S583" s="75">
        <v>378.43292236328102</v>
      </c>
      <c r="T583" s="75">
        <v>102.30988311767599</v>
      </c>
      <c r="U583" s="75">
        <v>574.61999511718795</v>
      </c>
      <c r="V583" s="75">
        <v>389.85998535156199</v>
      </c>
      <c r="X583" cm="1">
        <f t="array" ref="X583">+SUMPRODUCT(C583:V583,TRANSPOSE('Final Portfolio'!$E$5:$E$24))</f>
        <v>297.69287801986468</v>
      </c>
    </row>
    <row r="584" spans="1:24">
      <c r="A584" s="75">
        <v>583</v>
      </c>
      <c r="B584" s="76">
        <v>44379</v>
      </c>
      <c r="C584" s="75">
        <v>137.79470825195301</v>
      </c>
      <c r="D584" s="75">
        <v>271.13555908203102</v>
      </c>
      <c r="E584" s="75">
        <v>204.51713562011699</v>
      </c>
      <c r="F584" s="75">
        <v>507.80999755859398</v>
      </c>
      <c r="G584" s="75">
        <v>59.987918853759801</v>
      </c>
      <c r="H584" s="75">
        <v>255.17962646484401</v>
      </c>
      <c r="I584" s="75">
        <v>301.70446777343801</v>
      </c>
      <c r="J584" s="75">
        <v>226.68095397949199</v>
      </c>
      <c r="K584" s="75">
        <v>226.30000305175801</v>
      </c>
      <c r="L584" s="75">
        <v>437.463623046875</v>
      </c>
      <c r="M584" s="75">
        <v>1549.44995117188</v>
      </c>
      <c r="N584" s="75">
        <v>136.04058837890599</v>
      </c>
      <c r="O584" s="75">
        <v>94.699996948242202</v>
      </c>
      <c r="P584" s="75">
        <v>24.120000839233398</v>
      </c>
      <c r="Q584" s="75">
        <v>73.879997253417997</v>
      </c>
      <c r="R584" s="75">
        <v>58.121639251708999</v>
      </c>
      <c r="S584" s="75">
        <v>382.66302490234398</v>
      </c>
      <c r="T584" s="75">
        <v>103.124702453613</v>
      </c>
      <c r="U584" s="75">
        <v>583.64001464843795</v>
      </c>
      <c r="V584" s="75">
        <v>392.63000488281199</v>
      </c>
      <c r="X584" cm="1">
        <f t="array" ref="X584">+SUMPRODUCT(C584:V584,TRANSPOSE('Final Portfolio'!$E$5:$E$24))</f>
        <v>301.07694644105374</v>
      </c>
    </row>
    <row r="585" spans="1:24">
      <c r="A585" s="75">
        <v>584</v>
      </c>
      <c r="B585" s="76">
        <v>44383</v>
      </c>
      <c r="C585" s="75">
        <v>139.82284545898401</v>
      </c>
      <c r="D585" s="75">
        <v>271.14538574218801</v>
      </c>
      <c r="E585" s="75">
        <v>206.62847900390599</v>
      </c>
      <c r="F585" s="75">
        <v>516.71002197265602</v>
      </c>
      <c r="G585" s="75">
        <v>60.006381988525398</v>
      </c>
      <c r="H585" s="75">
        <v>251.74757385253901</v>
      </c>
      <c r="I585" s="75">
        <v>301.15304565429699</v>
      </c>
      <c r="J585" s="75">
        <v>228.09550476074199</v>
      </c>
      <c r="K585" s="75">
        <v>219.86000061035199</v>
      </c>
      <c r="L585" s="75">
        <v>442.23849487304699</v>
      </c>
      <c r="M585" s="75">
        <v>1542.25</v>
      </c>
      <c r="N585" s="75">
        <v>136.68057250976599</v>
      </c>
      <c r="O585" s="75">
        <v>94.470001220703097</v>
      </c>
      <c r="P585" s="75">
        <v>24.306667327880898</v>
      </c>
      <c r="Q585" s="75">
        <v>73.610000610351605</v>
      </c>
      <c r="R585" s="75">
        <v>58.257728576660199</v>
      </c>
      <c r="S585" s="75">
        <v>382.58630371093801</v>
      </c>
      <c r="T585" s="75">
        <v>103.62612915039099</v>
      </c>
      <c r="U585" s="75">
        <v>582.25</v>
      </c>
      <c r="V585" s="75">
        <v>387.35000610351602</v>
      </c>
      <c r="X585" cm="1">
        <f t="array" ref="X585">+SUMPRODUCT(C585:V585,TRANSPOSE('Final Portfolio'!$E$5:$E$24))</f>
        <v>300.55379192041238</v>
      </c>
    </row>
    <row r="586" spans="1:24">
      <c r="A586" s="75">
        <v>585</v>
      </c>
      <c r="B586" s="76">
        <v>44384</v>
      </c>
      <c r="C586" s="75">
        <v>142.33340454101599</v>
      </c>
      <c r="D586" s="75">
        <v>273.36209106445301</v>
      </c>
      <c r="E586" s="75">
        <v>203.36659240722699</v>
      </c>
      <c r="F586" s="75">
        <v>521.36999511718795</v>
      </c>
      <c r="G586" s="75">
        <v>59.831005096435497</v>
      </c>
      <c r="H586" s="75">
        <v>256.33682250976602</v>
      </c>
      <c r="I586" s="75">
        <v>297.09893798828102</v>
      </c>
      <c r="J586" s="75">
        <v>228.48304748535199</v>
      </c>
      <c r="K586" s="75">
        <v>214.88333129882801</v>
      </c>
      <c r="L586" s="75">
        <v>438.74377441406199</v>
      </c>
      <c r="M586" s="75">
        <v>1549.2900390625</v>
      </c>
      <c r="N586" s="75">
        <v>137.53382873535199</v>
      </c>
      <c r="O586" s="75">
        <v>90.540000915527301</v>
      </c>
      <c r="P586" s="75">
        <v>23.3666667938232</v>
      </c>
      <c r="Q586" s="75">
        <v>74.139999389648395</v>
      </c>
      <c r="R586" s="75">
        <v>57.713348388671903</v>
      </c>
      <c r="S586" s="75">
        <v>388.16885375976602</v>
      </c>
      <c r="T586" s="75">
        <v>104.53945922851599</v>
      </c>
      <c r="U586" s="75">
        <v>585.90002441406205</v>
      </c>
      <c r="V586" s="75">
        <v>390.60000610351602</v>
      </c>
      <c r="X586" cm="1">
        <f t="array" ref="X586">+SUMPRODUCT(C586:V586,TRANSPOSE('Final Portfolio'!$E$5:$E$24))</f>
        <v>301.6006709777194</v>
      </c>
    </row>
    <row r="587" spans="1:24">
      <c r="A587" s="75">
        <v>586</v>
      </c>
      <c r="B587" s="76">
        <v>44385</v>
      </c>
      <c r="C587" s="75">
        <v>141.02397155761699</v>
      </c>
      <c r="D587" s="75">
        <v>270.91094970703102</v>
      </c>
      <c r="E587" s="75">
        <v>198.68466186523401</v>
      </c>
      <c r="F587" s="75">
        <v>515.07000732421898</v>
      </c>
      <c r="G587" s="75">
        <v>59.037197113037102</v>
      </c>
      <c r="H587" s="75">
        <v>253.63665771484401</v>
      </c>
      <c r="I587" s="75">
        <v>293.25769042968801</v>
      </c>
      <c r="J587" s="75">
        <v>229.74261474609401</v>
      </c>
      <c r="K587" s="75">
        <v>217.60333251953099</v>
      </c>
      <c r="L587" s="75">
        <v>439.64071655273398</v>
      </c>
      <c r="M587" s="75">
        <v>1537.47998046875</v>
      </c>
      <c r="N587" s="75">
        <v>134.605545043945</v>
      </c>
      <c r="O587" s="75">
        <v>89.739997863769503</v>
      </c>
      <c r="P587" s="75">
        <v>23.596666336059599</v>
      </c>
      <c r="Q587" s="75">
        <v>72.660003662109403</v>
      </c>
      <c r="R587" s="75">
        <v>56.410743713378899</v>
      </c>
      <c r="S587" s="75">
        <v>390.53802490234398</v>
      </c>
      <c r="T587" s="75">
        <v>104.181289672852</v>
      </c>
      <c r="U587" s="75">
        <v>574.91998291015602</v>
      </c>
      <c r="V587" s="75">
        <v>383.72000122070301</v>
      </c>
      <c r="X587" cm="1">
        <f t="array" ref="X587">+SUMPRODUCT(C587:V587,TRANSPOSE('Final Portfolio'!$E$5:$E$24))</f>
        <v>299.76435634417794</v>
      </c>
    </row>
    <row r="588" spans="1:24">
      <c r="A588" s="75">
        <v>587</v>
      </c>
      <c r="B588" s="76">
        <v>44386</v>
      </c>
      <c r="C588" s="75">
        <v>142.86505126953099</v>
      </c>
      <c r="D588" s="75">
        <v>271.41876220703102</v>
      </c>
      <c r="E588" s="75">
        <v>200.15716552734401</v>
      </c>
      <c r="F588" s="75">
        <v>524.04998779296898</v>
      </c>
      <c r="G588" s="75">
        <v>59.692546844482401</v>
      </c>
      <c r="H588" s="75">
        <v>257.7314453125</v>
      </c>
      <c r="I588" s="75">
        <v>298.74371337890602</v>
      </c>
      <c r="J588" s="75">
        <v>227.67887878418</v>
      </c>
      <c r="K588" s="75">
        <v>218.98333740234401</v>
      </c>
      <c r="L588" s="75">
        <v>448.68591308593801</v>
      </c>
      <c r="M588" s="75">
        <v>1564.53002929688</v>
      </c>
      <c r="N588" s="75">
        <v>136.23454284668</v>
      </c>
      <c r="O588" s="75">
        <v>90.900001525878906</v>
      </c>
      <c r="P588" s="75">
        <v>23.816667556762699</v>
      </c>
      <c r="Q588" s="75">
        <v>73.510002136230497</v>
      </c>
      <c r="R588" s="75">
        <v>57.450881958007798</v>
      </c>
      <c r="S588" s="75">
        <v>395.54504394531199</v>
      </c>
      <c r="T588" s="75">
        <v>104.387237548828</v>
      </c>
      <c r="U588" s="75">
        <v>580.40002441406205</v>
      </c>
      <c r="V588" s="75">
        <v>390</v>
      </c>
      <c r="X588" cm="1">
        <f t="array" ref="X588">+SUMPRODUCT(C588:V588,TRANSPOSE('Final Portfolio'!$E$5:$E$24))</f>
        <v>303.59886060986963</v>
      </c>
    </row>
    <row r="589" spans="1:24">
      <c r="A589" s="75">
        <v>588</v>
      </c>
      <c r="B589" s="76">
        <v>44389</v>
      </c>
      <c r="C589" s="75">
        <v>142.26445007324199</v>
      </c>
      <c r="D589" s="75">
        <v>270.81338500976602</v>
      </c>
      <c r="E589" s="75">
        <v>204.77169799804699</v>
      </c>
      <c r="F589" s="75">
        <v>517.70001220703102</v>
      </c>
      <c r="G589" s="75">
        <v>59.867927551269503</v>
      </c>
      <c r="H589" s="75">
        <v>254.803787231445</v>
      </c>
      <c r="I589" s="75">
        <v>303.83312988281199</v>
      </c>
      <c r="J589" s="75">
        <v>228.66711425781199</v>
      </c>
      <c r="K589" s="75">
        <v>228.56666564941401</v>
      </c>
      <c r="L589" s="75">
        <v>453.89053344726602</v>
      </c>
      <c r="M589" s="75">
        <v>1577.55004882812</v>
      </c>
      <c r="N589" s="75">
        <v>136.69996643066401</v>
      </c>
      <c r="O589" s="75">
        <v>90.809997558593807</v>
      </c>
      <c r="P589" s="75">
        <v>23.829999923706101</v>
      </c>
      <c r="Q589" s="75">
        <v>74.699996948242202</v>
      </c>
      <c r="R589" s="75">
        <v>58.772941589355497</v>
      </c>
      <c r="S589" s="75">
        <v>391.23825073242199</v>
      </c>
      <c r="T589" s="75">
        <v>105.32740020752</v>
      </c>
      <c r="U589" s="75">
        <v>574.030029296875</v>
      </c>
      <c r="V589" s="75">
        <v>393.94000244140602</v>
      </c>
      <c r="X589" cm="1">
        <f t="array" ref="X589">+SUMPRODUCT(C589:V589,TRANSPOSE('Final Portfolio'!$E$5:$E$24))</f>
        <v>304.97643874753396</v>
      </c>
    </row>
    <row r="590" spans="1:24">
      <c r="A590" s="75">
        <v>589</v>
      </c>
      <c r="B590" s="76">
        <v>44390</v>
      </c>
      <c r="C590" s="75">
        <v>143.386795043945</v>
      </c>
      <c r="D590" s="75">
        <v>274.38742065429699</v>
      </c>
      <c r="E590" s="75">
        <v>202.15119934082</v>
      </c>
      <c r="F590" s="75">
        <v>516.989990234375</v>
      </c>
      <c r="G590" s="75">
        <v>59.027965545654297</v>
      </c>
      <c r="H590" s="75">
        <v>254.76419067382801</v>
      </c>
      <c r="I590" s="75">
        <v>301.50131225585898</v>
      </c>
      <c r="J590" s="75">
        <v>227.979248046875</v>
      </c>
      <c r="K590" s="75">
        <v>222.84666442871099</v>
      </c>
      <c r="L590" s="75">
        <v>452.26470947265602</v>
      </c>
      <c r="M590" s="75">
        <v>1557.35998535156</v>
      </c>
      <c r="N590" s="75">
        <v>134.91584777832</v>
      </c>
      <c r="O590" s="75">
        <v>90.260002136230497</v>
      </c>
      <c r="P590" s="75">
        <v>23.920000076293899</v>
      </c>
      <c r="Q590" s="75">
        <v>74.569999694824205</v>
      </c>
      <c r="R590" s="75">
        <v>57.752235412597699</v>
      </c>
      <c r="S590" s="75">
        <v>390.45169067382801</v>
      </c>
      <c r="T590" s="75">
        <v>105.57814788818401</v>
      </c>
      <c r="U590" s="75">
        <v>577.010009765625</v>
      </c>
      <c r="V590" s="75">
        <v>389.010009765625</v>
      </c>
      <c r="X590" cm="1">
        <f t="array" ref="X590">+SUMPRODUCT(C590:V590,TRANSPOSE('Final Portfolio'!$E$5:$E$24))</f>
        <v>302.53787810883261</v>
      </c>
    </row>
    <row r="591" spans="1:24">
      <c r="A591" s="75">
        <v>590</v>
      </c>
      <c r="B591" s="76">
        <v>44391</v>
      </c>
      <c r="C591" s="75">
        <v>146.84254455566401</v>
      </c>
      <c r="D591" s="75">
        <v>275.881591796875</v>
      </c>
      <c r="E591" s="75">
        <v>198.07322692871099</v>
      </c>
      <c r="F591" s="75">
        <v>521.61999511718795</v>
      </c>
      <c r="G591" s="75">
        <v>58.566455841064503</v>
      </c>
      <c r="H591" s="75">
        <v>255.93130493164099</v>
      </c>
      <c r="I591" s="75">
        <v>299.09210205078102</v>
      </c>
      <c r="J591" s="75">
        <v>228.99658203125</v>
      </c>
      <c r="K591" s="75">
        <v>217.79333496093801</v>
      </c>
      <c r="L591" s="75">
        <v>450.00350952148398</v>
      </c>
      <c r="M591" s="75">
        <v>1579.96997070312</v>
      </c>
      <c r="N591" s="75">
        <v>134.68309020996099</v>
      </c>
      <c r="O591" s="75">
        <v>89.050003051757798</v>
      </c>
      <c r="P591" s="75">
        <v>21.709999084472699</v>
      </c>
      <c r="Q591" s="75">
        <v>73.769996643066406</v>
      </c>
      <c r="R591" s="75">
        <v>57.266193389892599</v>
      </c>
      <c r="S591" s="75">
        <v>393.22381591796898</v>
      </c>
      <c r="T591" s="75">
        <v>106.25717926025401</v>
      </c>
      <c r="U591" s="75">
        <v>581.05999755859398</v>
      </c>
      <c r="V591" s="75">
        <v>385.92999267578102</v>
      </c>
      <c r="X591" cm="1">
        <f t="array" ref="X591">+SUMPRODUCT(C591:V591,TRANSPOSE('Final Portfolio'!$E$5:$E$24))</f>
        <v>303.72703106832085</v>
      </c>
    </row>
    <row r="592" spans="1:24">
      <c r="A592" s="75">
        <v>591</v>
      </c>
      <c r="B592" s="76">
        <v>44392</v>
      </c>
      <c r="C592" s="75">
        <v>146.18289184570301</v>
      </c>
      <c r="D592" s="75">
        <v>274.436279296875</v>
      </c>
      <c r="E592" s="75">
        <v>189.33583068847699</v>
      </c>
      <c r="F592" s="75">
        <v>519.33001708984398</v>
      </c>
      <c r="G592" s="75">
        <v>58.104934692382798</v>
      </c>
      <c r="H592" s="75">
        <v>255.98075866699199</v>
      </c>
      <c r="I592" s="75">
        <v>293.89630126953102</v>
      </c>
      <c r="J592" s="75">
        <v>224.26838684082</v>
      </c>
      <c r="K592" s="75">
        <v>216.86666870117199</v>
      </c>
      <c r="L592" s="75">
        <v>446.03219604492199</v>
      </c>
      <c r="M592" s="75">
        <v>1597.07995605469</v>
      </c>
      <c r="N592" s="75">
        <v>135.88546752929699</v>
      </c>
      <c r="O592" s="75">
        <v>86.930000305175795</v>
      </c>
      <c r="P592" s="75">
        <v>20.899999618530298</v>
      </c>
      <c r="Q592" s="75">
        <v>73.300003051757798</v>
      </c>
      <c r="R592" s="75">
        <v>57.178707122802699</v>
      </c>
      <c r="S592" s="75">
        <v>395.01751708984398</v>
      </c>
      <c r="T592" s="75">
        <v>106.094207763672</v>
      </c>
      <c r="U592" s="75">
        <v>589.32000732421898</v>
      </c>
      <c r="V592" s="75">
        <v>380.85998535156199</v>
      </c>
      <c r="X592" cm="1">
        <f t="array" ref="X592">+SUMPRODUCT(C592:V592,TRANSPOSE('Final Portfolio'!$E$5:$E$24))</f>
        <v>303.30747830730161</v>
      </c>
    </row>
    <row r="593" spans="1:24">
      <c r="A593" s="75">
        <v>592</v>
      </c>
      <c r="B593" s="76">
        <v>44393</v>
      </c>
      <c r="C593" s="75">
        <v>144.125244140625</v>
      </c>
      <c r="D593" s="75">
        <v>274.16287231445301</v>
      </c>
      <c r="E593" s="75">
        <v>181.29719543457</v>
      </c>
      <c r="F593" s="75">
        <v>523.92999267578102</v>
      </c>
      <c r="G593" s="75">
        <v>57.384967803955099</v>
      </c>
      <c r="H593" s="75">
        <v>251.16401672363301</v>
      </c>
      <c r="I593" s="75">
        <v>283.70785522460898</v>
      </c>
      <c r="J593" s="75">
        <v>225.22758483886699</v>
      </c>
      <c r="K593" s="75">
        <v>214.74000549316401</v>
      </c>
      <c r="L593" s="75">
        <v>437.37017822265602</v>
      </c>
      <c r="M593" s="75">
        <v>1605.30004882812</v>
      </c>
      <c r="N593" s="75">
        <v>135.67213439941401</v>
      </c>
      <c r="O593" s="75">
        <v>85.889999389648395</v>
      </c>
      <c r="P593" s="75">
        <v>20.506666183471701</v>
      </c>
      <c r="Q593" s="75">
        <v>72.660003662109403</v>
      </c>
      <c r="R593" s="75">
        <v>56.614883422851598</v>
      </c>
      <c r="S593" s="75">
        <v>393.62667846679699</v>
      </c>
      <c r="T593" s="75">
        <v>106.38394165039099</v>
      </c>
      <c r="U593" s="75">
        <v>583.239990234375</v>
      </c>
      <c r="V593" s="75">
        <v>374.79000854492199</v>
      </c>
      <c r="X593" cm="1">
        <f t="array" ref="X593">+SUMPRODUCT(C593:V593,TRANSPOSE('Final Portfolio'!$E$5:$E$24))</f>
        <v>302.11457864210377</v>
      </c>
    </row>
    <row r="594" spans="1:24">
      <c r="A594" s="75">
        <v>593</v>
      </c>
      <c r="B594" s="76">
        <v>44396</v>
      </c>
      <c r="C594" s="75">
        <v>140.246170043945</v>
      </c>
      <c r="D594" s="75">
        <v>270.51065063476602</v>
      </c>
      <c r="E594" s="75">
        <v>187.47401428222699</v>
      </c>
      <c r="F594" s="75">
        <v>521.88000488281205</v>
      </c>
      <c r="G594" s="75">
        <v>56.729618072509801</v>
      </c>
      <c r="H594" s="75">
        <v>247.415451049805</v>
      </c>
      <c r="I594" s="75">
        <v>284.78182983398398</v>
      </c>
      <c r="J594" s="75">
        <v>226.85531616210901</v>
      </c>
      <c r="K594" s="75">
        <v>215.406661987305</v>
      </c>
      <c r="L594" s="75">
        <v>435.12759399414102</v>
      </c>
      <c r="M594" s="75">
        <v>1584.56994628906</v>
      </c>
      <c r="N594" s="75">
        <v>132.49171447753901</v>
      </c>
      <c r="O594" s="75">
        <v>86.580001831054702</v>
      </c>
      <c r="P594" s="75">
        <v>20.786666870117202</v>
      </c>
      <c r="Q594" s="75">
        <v>71.370002746582003</v>
      </c>
      <c r="R594" s="75">
        <v>55.769157409667997</v>
      </c>
      <c r="S594" s="75">
        <v>397.25244140625</v>
      </c>
      <c r="T594" s="75">
        <v>104.50070953369099</v>
      </c>
      <c r="U594" s="75">
        <v>585.22998046875</v>
      </c>
      <c r="V594" s="75">
        <v>374.82998657226602</v>
      </c>
      <c r="X594" cm="1">
        <f t="array" ref="X594">+SUMPRODUCT(C594:V594,TRANSPOSE('Final Portfolio'!$E$5:$E$24))</f>
        <v>301.08270240924628</v>
      </c>
    </row>
    <row r="595" spans="1:24">
      <c r="A595" s="75">
        <v>594</v>
      </c>
      <c r="B595" s="76">
        <v>44397</v>
      </c>
      <c r="C595" s="75">
        <v>143.888916015625</v>
      </c>
      <c r="D595" s="75">
        <v>272.76644897460898</v>
      </c>
      <c r="E595" s="75">
        <v>185.79940795898401</v>
      </c>
      <c r="F595" s="75">
        <v>533.29998779296898</v>
      </c>
      <c r="G595" s="75">
        <v>58.344924926757798</v>
      </c>
      <c r="H595" s="75">
        <v>250.27383422851599</v>
      </c>
      <c r="I595" s="75">
        <v>292.94808959960898</v>
      </c>
      <c r="J595" s="75">
        <v>227.70796203613301</v>
      </c>
      <c r="K595" s="75">
        <v>220.16667175293</v>
      </c>
      <c r="L595" s="75">
        <v>437.85607910156199</v>
      </c>
      <c r="M595" s="75">
        <v>1601.75</v>
      </c>
      <c r="N595" s="75">
        <v>135.04190063476599</v>
      </c>
      <c r="O595" s="75">
        <v>87.110000610351605</v>
      </c>
      <c r="P595" s="75">
        <v>21.8633327484131</v>
      </c>
      <c r="Q595" s="75">
        <v>71.669998168945298</v>
      </c>
      <c r="R595" s="75">
        <v>56.925952911377003</v>
      </c>
      <c r="S595" s="75">
        <v>399.25717163085898</v>
      </c>
      <c r="T595" s="75">
        <v>105.07111358642599</v>
      </c>
      <c r="U595" s="75">
        <v>587.239990234375</v>
      </c>
      <c r="V595" s="75">
        <v>385.85000610351602</v>
      </c>
      <c r="X595" cm="1">
        <f t="array" ref="X595">+SUMPRODUCT(C595:V595,TRANSPOSE('Final Portfolio'!$E$5:$E$24))</f>
        <v>304.31149761920562</v>
      </c>
    </row>
    <row r="596" spans="1:24">
      <c r="A596" s="75">
        <v>595</v>
      </c>
      <c r="B596" s="76">
        <v>44398</v>
      </c>
      <c r="C596" s="75">
        <v>143.15054321289099</v>
      </c>
      <c r="D596" s="75">
        <v>274.79757690429699</v>
      </c>
      <c r="E596" s="75">
        <v>193.765701293945</v>
      </c>
      <c r="F596" s="75">
        <v>540.83001708984398</v>
      </c>
      <c r="G596" s="75">
        <v>59.203342437744098</v>
      </c>
      <c r="H596" s="75">
        <v>251.62887573242199</v>
      </c>
      <c r="I596" s="75">
        <v>306.600341796875</v>
      </c>
      <c r="J596" s="75">
        <v>229.90731811523401</v>
      </c>
      <c r="K596" s="75">
        <v>218.42999267578099</v>
      </c>
      <c r="L596" s="75">
        <v>447.60192871093801</v>
      </c>
      <c r="M596" s="75">
        <v>1591.25</v>
      </c>
      <c r="N596" s="75">
        <v>136.57392883300801</v>
      </c>
      <c r="O596" s="75">
        <v>89.410003662109403</v>
      </c>
      <c r="P596" s="75">
        <v>22.139999389648398</v>
      </c>
      <c r="Q596" s="75">
        <v>72.910003662109403</v>
      </c>
      <c r="R596" s="75">
        <v>57.723075866699197</v>
      </c>
      <c r="S596" s="75">
        <v>398.077392578125</v>
      </c>
      <c r="T596" s="75">
        <v>105.92218017578099</v>
      </c>
      <c r="U596" s="75">
        <v>583.719970703125</v>
      </c>
      <c r="V596" s="75">
        <v>387</v>
      </c>
      <c r="X596" cm="1">
        <f t="array" ref="X596">+SUMPRODUCT(C596:V596,TRANSPOSE('Final Portfolio'!$E$5:$E$24))</f>
        <v>305.39137530767096</v>
      </c>
    </row>
    <row r="597" spans="1:24">
      <c r="A597" s="75">
        <v>596</v>
      </c>
      <c r="B597" s="76">
        <v>44399</v>
      </c>
      <c r="C597" s="75">
        <v>144.528884887695</v>
      </c>
      <c r="D597" s="75">
        <v>279.42642211914102</v>
      </c>
      <c r="E597" s="75">
        <v>195.60250854492199</v>
      </c>
      <c r="F597" s="75">
        <v>550.239990234375</v>
      </c>
      <c r="G597" s="75">
        <v>60.0894584655762</v>
      </c>
      <c r="H597" s="75">
        <v>252.54870605468801</v>
      </c>
      <c r="I597" s="75">
        <v>304.16207885742199</v>
      </c>
      <c r="J597" s="75">
        <v>231.06999206543</v>
      </c>
      <c r="K597" s="75">
        <v>216.419998168945</v>
      </c>
      <c r="L597" s="75">
        <v>445.08837890625</v>
      </c>
      <c r="M597" s="75">
        <v>1593.90002441406</v>
      </c>
      <c r="N597" s="75">
        <v>137.795654296875</v>
      </c>
      <c r="O597" s="75">
        <v>91.209999084472699</v>
      </c>
      <c r="P597" s="75">
        <v>21.950000762939499</v>
      </c>
      <c r="Q597" s="75">
        <v>73.150001525878906</v>
      </c>
      <c r="R597" s="75">
        <v>59.015960693359403</v>
      </c>
      <c r="S597" s="75">
        <v>400.504150390625</v>
      </c>
      <c r="T597" s="75">
        <v>106.42015075683599</v>
      </c>
      <c r="U597" s="75">
        <v>586.88000488281205</v>
      </c>
      <c r="V597" s="75">
        <v>396.67001342773398</v>
      </c>
      <c r="X597" cm="1">
        <f t="array" ref="X597">+SUMPRODUCT(C597:V597,TRANSPOSE('Final Portfolio'!$E$5:$E$24))</f>
        <v>306.83992857776025</v>
      </c>
    </row>
    <row r="598" spans="1:24">
      <c r="A598" s="75">
        <v>597</v>
      </c>
      <c r="B598" s="76">
        <v>44400</v>
      </c>
      <c r="C598" s="75">
        <v>146.261642456055</v>
      </c>
      <c r="D598" s="75">
        <v>282.87356567382801</v>
      </c>
      <c r="E598" s="75">
        <v>195.24313354492199</v>
      </c>
      <c r="F598" s="75">
        <v>552.88000488281205</v>
      </c>
      <c r="G598" s="75">
        <v>61.390933990478501</v>
      </c>
      <c r="H598" s="75">
        <v>258.22598266601602</v>
      </c>
      <c r="I598" s="75">
        <v>310.3544921875</v>
      </c>
      <c r="J598" s="75">
        <v>236.55387878418</v>
      </c>
      <c r="K598" s="75">
        <v>214.46000671386699</v>
      </c>
      <c r="L598" s="75">
        <v>451.46109008789102</v>
      </c>
      <c r="M598" s="75">
        <v>1632.13000488281</v>
      </c>
      <c r="N598" s="75">
        <v>138.70712280273401</v>
      </c>
      <c r="O598" s="75">
        <v>92.150001525878906</v>
      </c>
      <c r="P598" s="75">
        <v>21.766666412353501</v>
      </c>
      <c r="Q598" s="75">
        <v>73.459999084472699</v>
      </c>
      <c r="R598" s="75">
        <v>59.706161499023402</v>
      </c>
      <c r="S598" s="75">
        <v>406.15383911132801</v>
      </c>
      <c r="T598" s="75">
        <v>107.008666992188</v>
      </c>
      <c r="U598" s="75">
        <v>586.34997558593795</v>
      </c>
      <c r="V598" s="75">
        <v>405.92001342773398</v>
      </c>
      <c r="X598" cm="1">
        <f t="array" ref="X598">+SUMPRODUCT(C598:V598,TRANSPOSE('Final Portfolio'!$E$5:$E$24))</f>
        <v>311.60046742325068</v>
      </c>
    </row>
    <row r="599" spans="1:24">
      <c r="A599" s="75">
        <v>598</v>
      </c>
      <c r="B599" s="76">
        <v>44403</v>
      </c>
      <c r="C599" s="75">
        <v>146.68499755859401</v>
      </c>
      <c r="D599" s="75">
        <v>282.26809692382801</v>
      </c>
      <c r="E599" s="75">
        <v>192.60765075683599</v>
      </c>
      <c r="F599" s="75">
        <v>539.94000244140602</v>
      </c>
      <c r="G599" s="75">
        <v>61.824752807617202</v>
      </c>
      <c r="H599" s="75">
        <v>255.95106506347699</v>
      </c>
      <c r="I599" s="75">
        <v>308.29364013671898</v>
      </c>
      <c r="J599" s="75">
        <v>235.64315795898401</v>
      </c>
      <c r="K599" s="75">
        <v>219.20666503906199</v>
      </c>
      <c r="L599" s="75">
        <v>450.61074829101602</v>
      </c>
      <c r="M599" s="75">
        <v>1622.16003417969</v>
      </c>
      <c r="N599" s="75">
        <v>135.96304321289099</v>
      </c>
      <c r="O599" s="75">
        <v>91.819999694824205</v>
      </c>
      <c r="P599" s="75">
        <v>22.3033332824707</v>
      </c>
      <c r="Q599" s="75">
        <v>72.669998168945298</v>
      </c>
      <c r="R599" s="75">
        <v>60.104713439941399</v>
      </c>
      <c r="S599" s="75">
        <v>405.96197509765602</v>
      </c>
      <c r="T599" s="75">
        <v>106.64649963378901</v>
      </c>
      <c r="U599" s="75">
        <v>577.780029296875</v>
      </c>
      <c r="V599" s="75">
        <v>410.89999389648398</v>
      </c>
      <c r="X599" cm="1">
        <f t="array" ref="X599">+SUMPRODUCT(C599:V599,TRANSPOSE('Final Portfolio'!$E$5:$E$24))</f>
        <v>309.89380231475883</v>
      </c>
    </row>
    <row r="600" spans="1:24">
      <c r="A600" s="75">
        <v>599</v>
      </c>
      <c r="B600" s="76">
        <v>44404</v>
      </c>
      <c r="C600" s="75">
        <v>144.49937438964801</v>
      </c>
      <c r="D600" s="75">
        <v>279.81698608398398</v>
      </c>
      <c r="E600" s="75">
        <v>191.74916076660199</v>
      </c>
      <c r="F600" s="75">
        <v>529.78997802734398</v>
      </c>
      <c r="G600" s="75">
        <v>62.304737091064503</v>
      </c>
      <c r="H600" s="75">
        <v>256.43576049804699</v>
      </c>
      <c r="I600" s="75">
        <v>298.97595214843801</v>
      </c>
      <c r="J600" s="75">
        <v>236.00163269043</v>
      </c>
      <c r="K600" s="75">
        <v>214.92666625976599</v>
      </c>
      <c r="L600" s="75">
        <v>444.18200683593801</v>
      </c>
      <c r="M600" s="75">
        <v>1624.94995117188</v>
      </c>
      <c r="N600" s="75">
        <v>136.06970214843801</v>
      </c>
      <c r="O600" s="75">
        <v>91.029998779296903</v>
      </c>
      <c r="P600" s="75">
        <v>21.793333053588899</v>
      </c>
      <c r="Q600" s="75">
        <v>70.470001220703097</v>
      </c>
      <c r="R600" s="75">
        <v>60.590763092041001</v>
      </c>
      <c r="S600" s="75">
        <v>407.02664184570301</v>
      </c>
      <c r="T600" s="75">
        <v>106.800415039062</v>
      </c>
      <c r="U600" s="75">
        <v>581.010009765625</v>
      </c>
      <c r="V600" s="75">
        <v>398.17999267578102</v>
      </c>
      <c r="X600" cm="1">
        <f t="array" ref="X600">+SUMPRODUCT(C600:V600,TRANSPOSE('Final Portfolio'!$E$5:$E$24))</f>
        <v>308.8048112953407</v>
      </c>
    </row>
    <row r="601" spans="1:24">
      <c r="A601" s="75">
        <v>600</v>
      </c>
      <c r="B601" s="76">
        <v>44405</v>
      </c>
      <c r="C601" s="75">
        <v>142.73707580566401</v>
      </c>
      <c r="D601" s="75">
        <v>279.50454711914102</v>
      </c>
      <c r="E601" s="75">
        <v>194.69406127929699</v>
      </c>
      <c r="F601" s="75">
        <v>527.46002197265602</v>
      </c>
      <c r="G601" s="75">
        <v>63.403148651122997</v>
      </c>
      <c r="H601" s="75">
        <v>256.19839477539102</v>
      </c>
      <c r="I601" s="75">
        <v>305.33282470703102</v>
      </c>
      <c r="J601" s="75">
        <v>238.84046936035199</v>
      </c>
      <c r="K601" s="75">
        <v>215.66000366210901</v>
      </c>
      <c r="L601" s="75">
        <v>446.32183837890602</v>
      </c>
      <c r="M601" s="75">
        <v>1608.59997558594</v>
      </c>
      <c r="N601" s="75">
        <v>133.33529663085901</v>
      </c>
      <c r="O601" s="75">
        <v>97.930000305175795</v>
      </c>
      <c r="P601" s="75">
        <v>22.566667556762699</v>
      </c>
      <c r="Q601" s="75">
        <v>69.730003356933594</v>
      </c>
      <c r="R601" s="75">
        <v>60.707405090332003</v>
      </c>
      <c r="S601" s="75">
        <v>404.9931640625</v>
      </c>
      <c r="T601" s="75">
        <v>107.334609985352</v>
      </c>
      <c r="U601" s="75">
        <v>586.40997314453102</v>
      </c>
      <c r="V601" s="75">
        <v>404.45001220703102</v>
      </c>
      <c r="X601" cm="1">
        <f t="array" ref="X601">+SUMPRODUCT(C601:V601,TRANSPOSE('Final Portfolio'!$E$5:$E$24))</f>
        <v>308.28168099135399</v>
      </c>
    </row>
    <row r="602" spans="1:24">
      <c r="A602" s="75">
        <v>601</v>
      </c>
      <c r="B602" s="76">
        <v>44406</v>
      </c>
      <c r="C602" s="75">
        <v>143.386795043945</v>
      </c>
      <c r="D602" s="75">
        <v>279.77792358398398</v>
      </c>
      <c r="E602" s="75">
        <v>196.28134155273401</v>
      </c>
      <c r="F602" s="75">
        <v>527.780029296875</v>
      </c>
      <c r="G602" s="75">
        <v>65.083061218261705</v>
      </c>
      <c r="H602" s="75">
        <v>265.06042480468801</v>
      </c>
      <c r="I602" s="75">
        <v>309.06759643554699</v>
      </c>
      <c r="J602" s="75">
        <v>237.69717407226599</v>
      </c>
      <c r="K602" s="75">
        <v>225.78334045410199</v>
      </c>
      <c r="L602" s="75">
        <v>452.35809326171898</v>
      </c>
      <c r="M602" s="75">
        <v>1625.91003417969</v>
      </c>
      <c r="N602" s="75">
        <v>135.27458190918</v>
      </c>
      <c r="O602" s="75">
        <v>102.949996948242</v>
      </c>
      <c r="P602" s="75">
        <v>23.209999084472699</v>
      </c>
      <c r="Q602" s="75">
        <v>69.080001831054702</v>
      </c>
      <c r="R602" s="75">
        <v>62.029460906982401</v>
      </c>
      <c r="S602" s="75">
        <v>408.69302368164102</v>
      </c>
      <c r="T602" s="75">
        <v>107.62433624267599</v>
      </c>
      <c r="U602" s="75">
        <v>583.13000488281205</v>
      </c>
      <c r="V602" s="75">
        <v>406.69000244140602</v>
      </c>
      <c r="X602" cm="1">
        <f t="array" ref="X602">+SUMPRODUCT(C602:V602,TRANSPOSE('Final Portfolio'!$E$5:$E$24))</f>
        <v>311.93957065977048</v>
      </c>
    </row>
    <row r="603" spans="1:24">
      <c r="A603" s="75">
        <v>602</v>
      </c>
      <c r="B603" s="76">
        <v>44407</v>
      </c>
      <c r="C603" s="75">
        <v>143.60342407226599</v>
      </c>
      <c r="D603" s="75">
        <v>278.22525024414102</v>
      </c>
      <c r="E603" s="75">
        <v>194.65414428710901</v>
      </c>
      <c r="F603" s="75">
        <v>523.90997314453102</v>
      </c>
      <c r="G603" s="75">
        <v>66.098403930664105</v>
      </c>
      <c r="H603" s="75">
        <v>266.207763671875</v>
      </c>
      <c r="I603" s="75">
        <v>336.86563110351602</v>
      </c>
      <c r="J603" s="75">
        <v>235.92413330078099</v>
      </c>
      <c r="K603" s="75">
        <v>229.06666564941401</v>
      </c>
      <c r="L603" s="75">
        <v>453.5634765625</v>
      </c>
      <c r="M603" s="75">
        <v>1623.56994628906</v>
      </c>
      <c r="N603" s="75">
        <v>135.08065795898401</v>
      </c>
      <c r="O603" s="75">
        <v>106.19000244140599</v>
      </c>
      <c r="P603" s="75">
        <v>22.876667022705099</v>
      </c>
      <c r="Q603" s="75">
        <v>68.610000610351605</v>
      </c>
      <c r="R603" s="75">
        <v>61.9808540344238</v>
      </c>
      <c r="S603" s="75">
        <v>412.95980834960898</v>
      </c>
      <c r="T603" s="75">
        <v>105.29746246337901</v>
      </c>
      <c r="U603" s="75">
        <v>574.60998535156205</v>
      </c>
      <c r="V603" s="75">
        <v>410.85000610351602</v>
      </c>
      <c r="X603" cm="1">
        <f t="array" ref="X603">+SUMPRODUCT(C603:V603,TRANSPOSE('Final Portfolio'!$E$5:$E$24))</f>
        <v>312.28269457797876</v>
      </c>
    </row>
    <row r="604" spans="1:24">
      <c r="A604" s="75">
        <v>603</v>
      </c>
      <c r="B604" s="76">
        <v>44410</v>
      </c>
      <c r="C604" s="75">
        <v>143.26869201660199</v>
      </c>
      <c r="D604" s="75">
        <v>278.13729858398398</v>
      </c>
      <c r="E604" s="75">
        <v>197.15982055664099</v>
      </c>
      <c r="F604" s="75">
        <v>526.04998779296898</v>
      </c>
      <c r="G604" s="75">
        <v>65.433815002441406</v>
      </c>
      <c r="H604" s="75">
        <v>263.87350463867199</v>
      </c>
      <c r="I604" s="75">
        <v>334.68862915039102</v>
      </c>
      <c r="J604" s="75">
        <v>238.92767333984401</v>
      </c>
      <c r="K604" s="75">
        <v>236.55667114257801</v>
      </c>
      <c r="L604" s="75">
        <v>452.89077758789102</v>
      </c>
      <c r="M604" s="75">
        <v>1634.01000976562</v>
      </c>
      <c r="N604" s="75">
        <v>134.95462036132801</v>
      </c>
      <c r="O604" s="75">
        <v>108.629997253418</v>
      </c>
      <c r="P604" s="75">
        <v>23.090000152587901</v>
      </c>
      <c r="Q604" s="75">
        <v>70.309997558593807</v>
      </c>
      <c r="R604" s="75">
        <v>61.766998291015597</v>
      </c>
      <c r="S604" s="75">
        <v>412.19107055664102</v>
      </c>
      <c r="T604" s="75">
        <v>104.527862548828</v>
      </c>
      <c r="U604" s="75">
        <v>577.13000488281205</v>
      </c>
      <c r="V604" s="75">
        <v>424.48001098632801</v>
      </c>
      <c r="X604" cm="1">
        <f t="array" ref="X604">+SUMPRODUCT(C604:V604,TRANSPOSE('Final Portfolio'!$E$5:$E$24))</f>
        <v>314.21073740409679</v>
      </c>
    </row>
    <row r="605" spans="1:24">
      <c r="A605" s="75">
        <v>604</v>
      </c>
      <c r="B605" s="76">
        <v>44411</v>
      </c>
      <c r="C605" s="75">
        <v>145.08021545410199</v>
      </c>
      <c r="D605" s="75">
        <v>280.38339233398398</v>
      </c>
      <c r="E605" s="75">
        <v>197.80868530273401</v>
      </c>
      <c r="F605" s="75">
        <v>513.60998535156205</v>
      </c>
      <c r="G605" s="75">
        <v>67.178359985351605</v>
      </c>
      <c r="H605" s="75">
        <v>270.82669067382801</v>
      </c>
      <c r="I605" s="75">
        <v>335.63687133789102</v>
      </c>
      <c r="J605" s="75">
        <v>248.02552795410199</v>
      </c>
      <c r="K605" s="75">
        <v>236.580001831055</v>
      </c>
      <c r="L605" s="75">
        <v>454.86233520507801</v>
      </c>
      <c r="M605" s="75">
        <v>1660.10998535156</v>
      </c>
      <c r="N605" s="75">
        <v>134.34375</v>
      </c>
      <c r="O605" s="75">
        <v>112.55999755859401</v>
      </c>
      <c r="P605" s="75">
        <v>23.950000762939499</v>
      </c>
      <c r="Q605" s="75">
        <v>69.330001831054702</v>
      </c>
      <c r="R605" s="75">
        <v>62.9918403625488</v>
      </c>
      <c r="S605" s="75">
        <v>418.10113525390602</v>
      </c>
      <c r="T605" s="75">
        <v>105.252197265625</v>
      </c>
      <c r="U605" s="75">
        <v>586.510009765625</v>
      </c>
      <c r="V605" s="75">
        <v>430.44000244140602</v>
      </c>
      <c r="X605" cm="1">
        <f t="array" ref="X605">+SUMPRODUCT(C605:V605,TRANSPOSE('Final Portfolio'!$E$5:$E$24))</f>
        <v>318.08336984162582</v>
      </c>
    </row>
    <row r="606" spans="1:24">
      <c r="A606" s="75">
        <v>605</v>
      </c>
      <c r="B606" s="76">
        <v>44412</v>
      </c>
      <c r="C606" s="75">
        <v>144.67657470703099</v>
      </c>
      <c r="D606" s="75">
        <v>279.78771972656199</v>
      </c>
      <c r="E606" s="75">
        <v>202.39079284668</v>
      </c>
      <c r="F606" s="75">
        <v>501.30999755859398</v>
      </c>
      <c r="G606" s="75">
        <v>67.067588806152301</v>
      </c>
      <c r="H606" s="75">
        <v>267.40447998046898</v>
      </c>
      <c r="I606" s="75">
        <v>342.32260131835898</v>
      </c>
      <c r="J606" s="75">
        <v>254.30393981933599</v>
      </c>
      <c r="K606" s="75">
        <v>236.97332763671901</v>
      </c>
      <c r="L606" s="75">
        <v>455.80609130859398</v>
      </c>
      <c r="M606" s="75">
        <v>1644.90002441406</v>
      </c>
      <c r="N606" s="75">
        <v>132.79232788085901</v>
      </c>
      <c r="O606" s="75">
        <v>118.76999664306599</v>
      </c>
      <c r="P606" s="75">
        <v>24.1133327484131</v>
      </c>
      <c r="Q606" s="75">
        <v>69.089996337890597</v>
      </c>
      <c r="R606" s="75">
        <v>64.187507629394503</v>
      </c>
      <c r="S606" s="75">
        <v>418.07235717773398</v>
      </c>
      <c r="T606" s="75">
        <v>104.192878723145</v>
      </c>
      <c r="U606" s="75">
        <v>580.95001220703102</v>
      </c>
      <c r="V606" s="75">
        <v>436.57000732421898</v>
      </c>
      <c r="X606" cm="1">
        <f t="array" ref="X606">+SUMPRODUCT(C606:V606,TRANSPOSE('Final Portfolio'!$E$5:$E$24))</f>
        <v>317.2321817286313</v>
      </c>
    </row>
    <row r="607" spans="1:24">
      <c r="A607" s="75">
        <v>606</v>
      </c>
      <c r="B607" s="76">
        <v>44413</v>
      </c>
      <c r="C607" s="75">
        <v>144.78486633300801</v>
      </c>
      <c r="D607" s="75">
        <v>282.72702026367199</v>
      </c>
      <c r="E607" s="75">
        <v>206.01454162597699</v>
      </c>
      <c r="F607" s="75">
        <v>487</v>
      </c>
      <c r="G607" s="75">
        <v>67.953697204589801</v>
      </c>
      <c r="H607" s="75">
        <v>269.21447753906199</v>
      </c>
      <c r="I607" s="75">
        <v>342.235595703125</v>
      </c>
      <c r="J607" s="75">
        <v>255.97033691406199</v>
      </c>
      <c r="K607" s="75">
        <v>238.21000671386699</v>
      </c>
      <c r="L607" s="75">
        <v>455.68469238281199</v>
      </c>
      <c r="M607" s="75">
        <v>1639.60998535156</v>
      </c>
      <c r="N607" s="75">
        <v>134.41160583496099</v>
      </c>
      <c r="O607" s="75">
        <v>112.34999847412099</v>
      </c>
      <c r="P607" s="75">
        <v>25.209999084472699</v>
      </c>
      <c r="Q607" s="75">
        <v>67.230003356933594</v>
      </c>
      <c r="R607" s="75">
        <v>65.363754272460895</v>
      </c>
      <c r="S607" s="75">
        <v>425.90447998046898</v>
      </c>
      <c r="T607" s="75">
        <v>104.22909545898401</v>
      </c>
      <c r="U607" s="75">
        <v>602.469970703125</v>
      </c>
      <c r="V607" s="75">
        <v>435.010009765625</v>
      </c>
      <c r="X607" cm="1">
        <f t="array" ref="X607">+SUMPRODUCT(C607:V607,TRANSPOSE('Final Portfolio'!$E$5:$E$24))</f>
        <v>317.89093833626009</v>
      </c>
    </row>
    <row r="608" spans="1:24">
      <c r="A608" s="75">
        <v>607</v>
      </c>
      <c r="B608" s="76">
        <v>44414</v>
      </c>
      <c r="C608" s="75">
        <v>144.09468078613301</v>
      </c>
      <c r="D608" s="75">
        <v>282.66845703125</v>
      </c>
      <c r="E608" s="75">
        <v>203.30921936035199</v>
      </c>
      <c r="F608" s="75">
        <v>477.60998535156199</v>
      </c>
      <c r="G608" s="75">
        <v>68.129066467285199</v>
      </c>
      <c r="H608" s="75">
        <v>269.73873901367199</v>
      </c>
      <c r="I608" s="75">
        <v>341.88726806640602</v>
      </c>
      <c r="J608" s="75">
        <v>255.24375915527301</v>
      </c>
      <c r="K608" s="75">
        <v>233.03334045410199</v>
      </c>
      <c r="L608" s="75">
        <v>453.59158325195301</v>
      </c>
      <c r="M608" s="75">
        <v>1629.84997558594</v>
      </c>
      <c r="N608" s="75">
        <v>134.83825683593801</v>
      </c>
      <c r="O608" s="75">
        <v>110.110000610352</v>
      </c>
      <c r="P608" s="75">
        <v>25.2399997711182</v>
      </c>
      <c r="Q608" s="75">
        <v>66.800003051757798</v>
      </c>
      <c r="R608" s="75">
        <v>65.694282531738295</v>
      </c>
      <c r="S608" s="75">
        <v>422.48333740234398</v>
      </c>
      <c r="T608" s="75">
        <v>103.622482299805</v>
      </c>
      <c r="U608" s="75">
        <v>610.85998535156205</v>
      </c>
      <c r="V608" s="75">
        <v>434.70001220703102</v>
      </c>
      <c r="X608" cm="1">
        <f t="array" ref="X608">+SUMPRODUCT(C608:V608,TRANSPOSE('Final Portfolio'!$E$5:$E$24))</f>
        <v>315.68194539271303</v>
      </c>
    </row>
    <row r="609" spans="1:24">
      <c r="A609" s="75">
        <v>608</v>
      </c>
      <c r="B609" s="76">
        <v>44417</v>
      </c>
      <c r="C609" s="75">
        <v>144.04534912109401</v>
      </c>
      <c r="D609" s="75">
        <v>281.56497192382801</v>
      </c>
      <c r="E609" s="75">
        <v>202.60041809082</v>
      </c>
      <c r="F609" s="75">
        <v>469.89999389648398</v>
      </c>
      <c r="G609" s="75">
        <v>67.224510192871094</v>
      </c>
      <c r="H609" s="75">
        <v>269.21447753906199</v>
      </c>
      <c r="I609" s="75">
        <v>340.11657714843801</v>
      </c>
      <c r="J609" s="75">
        <v>258.84799194335898</v>
      </c>
      <c r="K609" s="75">
        <v>237.919998168945</v>
      </c>
      <c r="L609" s="75">
        <v>452.89077758789102</v>
      </c>
      <c r="M609" s="75">
        <v>1616.73999023438</v>
      </c>
      <c r="N609" s="75">
        <v>136.05029296875</v>
      </c>
      <c r="O609" s="75">
        <v>107.580001831055</v>
      </c>
      <c r="P609" s="75">
        <v>25.5933322906494</v>
      </c>
      <c r="Q609" s="75">
        <v>66.190002441406193</v>
      </c>
      <c r="R609" s="75">
        <v>64.974914550781193</v>
      </c>
      <c r="S609" s="75">
        <v>423.29055786132801</v>
      </c>
      <c r="T609" s="75">
        <v>103.26936340332</v>
      </c>
      <c r="U609" s="75">
        <v>613.94000244140602</v>
      </c>
      <c r="V609" s="75">
        <v>432.989990234375</v>
      </c>
      <c r="X609" cm="1">
        <f t="array" ref="X609">+SUMPRODUCT(C609:V609,TRANSPOSE('Final Portfolio'!$E$5:$E$24))</f>
        <v>314.8795219404131</v>
      </c>
    </row>
    <row r="610" spans="1:24">
      <c r="A610" s="75">
        <v>609</v>
      </c>
      <c r="B610" s="76">
        <v>44418</v>
      </c>
      <c r="C610" s="75">
        <v>143.56224060058599</v>
      </c>
      <c r="D610" s="75">
        <v>279.71932983398398</v>
      </c>
      <c r="E610" s="75">
        <v>199.0166015625</v>
      </c>
      <c r="F610" s="75">
        <v>459.51998901367199</v>
      </c>
      <c r="G610" s="75">
        <v>66.495300292968807</v>
      </c>
      <c r="H610" s="75">
        <v>269.43209838867199</v>
      </c>
      <c r="I610" s="75">
        <v>330.90545654296898</v>
      </c>
      <c r="J610" s="75">
        <v>261.06674194335898</v>
      </c>
      <c r="K610" s="75">
        <v>236.663330078125</v>
      </c>
      <c r="L610" s="75">
        <v>450.62945556640602</v>
      </c>
      <c r="M610" s="75">
        <v>1632.81994628906</v>
      </c>
      <c r="N610" s="75">
        <v>136.60299682617199</v>
      </c>
      <c r="O610" s="75">
        <v>106.48000335693401</v>
      </c>
      <c r="P610" s="75">
        <v>25.639999389648398</v>
      </c>
      <c r="Q610" s="75">
        <v>64.989997863769503</v>
      </c>
      <c r="R610" s="75">
        <v>63.963935852050803</v>
      </c>
      <c r="S610" s="75">
        <v>425.75070190429699</v>
      </c>
      <c r="T610" s="75">
        <v>103.957473754883</v>
      </c>
      <c r="U610" s="75">
        <v>614.97998046875</v>
      </c>
      <c r="V610" s="75">
        <v>431.04998779296898</v>
      </c>
      <c r="X610" cm="1">
        <f t="array" ref="X610">+SUMPRODUCT(C610:V610,TRANSPOSE('Final Portfolio'!$E$5:$E$24))</f>
        <v>315.14787842437289</v>
      </c>
    </row>
    <row r="611" spans="1:24">
      <c r="A611" s="75">
        <v>610</v>
      </c>
      <c r="B611" s="76">
        <v>44419</v>
      </c>
      <c r="C611" s="75">
        <v>143.81857299804699</v>
      </c>
      <c r="D611" s="75">
        <v>280.21743774414102</v>
      </c>
      <c r="E611" s="75">
        <v>196.65071105957</v>
      </c>
      <c r="F611" s="75">
        <v>460.04000854492199</v>
      </c>
      <c r="G611" s="75">
        <v>65.563041687011705</v>
      </c>
      <c r="H611" s="75">
        <v>273.30926513671898</v>
      </c>
      <c r="I611" s="75">
        <v>331.54403686523398</v>
      </c>
      <c r="J611" s="75">
        <v>255.88320922851599</v>
      </c>
      <c r="K611" s="75">
        <v>235.94000244140599</v>
      </c>
      <c r="L611" s="75">
        <v>451.83483886718801</v>
      </c>
      <c r="M611" s="75">
        <v>1637.18994140625</v>
      </c>
      <c r="N611" s="75">
        <v>137.96047973632801</v>
      </c>
      <c r="O611" s="75">
        <v>107.68000030517599</v>
      </c>
      <c r="P611" s="75">
        <v>25.9366664886475</v>
      </c>
      <c r="Q611" s="75">
        <v>64.449996948242202</v>
      </c>
      <c r="R611" s="75">
        <v>63.9736518859863</v>
      </c>
      <c r="S611" s="75">
        <v>426.97119140625</v>
      </c>
      <c r="T611" s="75">
        <v>102.961547851562</v>
      </c>
      <c r="U611" s="75">
        <v>608.45001220703102</v>
      </c>
      <c r="V611" s="75">
        <v>434.05999755859398</v>
      </c>
      <c r="X611" cm="1">
        <f t="array" ref="X611">+SUMPRODUCT(C611:V611,TRANSPOSE('Final Portfolio'!$E$5:$E$24))</f>
        <v>315.07101988108849</v>
      </c>
    </row>
    <row r="612" spans="1:24">
      <c r="A612" s="75">
        <v>611</v>
      </c>
      <c r="B612" s="76">
        <v>44420</v>
      </c>
      <c r="C612" s="75">
        <v>146.80616760253901</v>
      </c>
      <c r="D612" s="75">
        <v>283.01031494140602</v>
      </c>
      <c r="E612" s="75">
        <v>198.70712280273401</v>
      </c>
      <c r="F612" s="75">
        <v>454.22000122070301</v>
      </c>
      <c r="G612" s="75">
        <v>66.375328063964801</v>
      </c>
      <c r="H612" s="75">
        <v>275.99951171875</v>
      </c>
      <c r="I612" s="75">
        <v>317.85308837890602</v>
      </c>
      <c r="J612" s="75">
        <v>256.09704589843801</v>
      </c>
      <c r="K612" s="75">
        <v>240.75</v>
      </c>
      <c r="L612" s="75">
        <v>452.498291015625</v>
      </c>
      <c r="M612" s="75">
        <v>1630.5</v>
      </c>
      <c r="N612" s="75">
        <v>137.22357177734401</v>
      </c>
      <c r="O612" s="75">
        <v>106.5</v>
      </c>
      <c r="P612" s="75">
        <v>24.440000534057599</v>
      </c>
      <c r="Q612" s="75">
        <v>63.110000610351598</v>
      </c>
      <c r="R612" s="75">
        <v>64.255569458007798</v>
      </c>
      <c r="S612" s="75">
        <v>427.98983764648398</v>
      </c>
      <c r="T612" s="75">
        <v>104.699897766113</v>
      </c>
      <c r="U612" s="75">
        <v>608</v>
      </c>
      <c r="V612" s="75">
        <v>430.17001342773398</v>
      </c>
      <c r="X612" cm="1">
        <f t="array" ref="X612">+SUMPRODUCT(C612:V612,TRANSPOSE('Final Portfolio'!$E$5:$E$24))</f>
        <v>314.93978723480717</v>
      </c>
    </row>
    <row r="613" spans="1:24">
      <c r="A613" s="75">
        <v>612</v>
      </c>
      <c r="B613" s="76">
        <v>44421</v>
      </c>
      <c r="C613" s="75">
        <v>147.013259887695</v>
      </c>
      <c r="D613" s="75">
        <v>285.97891235351602</v>
      </c>
      <c r="E613" s="75">
        <v>201.53228759765599</v>
      </c>
      <c r="F613" s="75">
        <v>451.64999389648398</v>
      </c>
      <c r="G613" s="75">
        <v>68.756744384765597</v>
      </c>
      <c r="H613" s="75">
        <v>277.92825317382801</v>
      </c>
      <c r="I613" s="75">
        <v>318.2607421875</v>
      </c>
      <c r="J613" s="75">
        <v>256.81628417968801</v>
      </c>
      <c r="K613" s="75">
        <v>239.05667114257801</v>
      </c>
      <c r="L613" s="75">
        <v>454.27371215820301</v>
      </c>
      <c r="M613" s="75">
        <v>1612.60998535156</v>
      </c>
      <c r="N613" s="75">
        <v>136.04058837890599</v>
      </c>
      <c r="O613" s="75">
        <v>110.550003051758</v>
      </c>
      <c r="P613" s="75">
        <v>24.209999084472699</v>
      </c>
      <c r="Q613" s="75">
        <v>63.069999694824197</v>
      </c>
      <c r="R613" s="75">
        <v>64.338363647460895</v>
      </c>
      <c r="S613" s="75">
        <v>430.35391235351602</v>
      </c>
      <c r="T613" s="75">
        <v>105.46043395996099</v>
      </c>
      <c r="U613" s="75">
        <v>624.78997802734398</v>
      </c>
      <c r="V613" s="75">
        <v>434.45001220703102</v>
      </c>
      <c r="X613" cm="1">
        <f t="array" ref="X613">+SUMPRODUCT(C613:V613,TRANSPOSE('Final Portfolio'!$E$5:$E$24))</f>
        <v>314.71272855271013</v>
      </c>
    </row>
    <row r="614" spans="1:24">
      <c r="A614" s="75">
        <v>613</v>
      </c>
      <c r="B614" s="76">
        <v>44424</v>
      </c>
      <c r="C614" s="75">
        <v>149.00497436523401</v>
      </c>
      <c r="D614" s="75">
        <v>287.68789672851602</v>
      </c>
      <c r="E614" s="75">
        <v>199.15637207031199</v>
      </c>
      <c r="F614" s="75">
        <v>448.11999511718801</v>
      </c>
      <c r="G614" s="75">
        <v>68.6644287109375</v>
      </c>
      <c r="H614" s="75">
        <v>278.60076904296898</v>
      </c>
      <c r="I614" s="75">
        <v>319.53231811523398</v>
      </c>
      <c r="J614" s="75">
        <v>262.38595581054699</v>
      </c>
      <c r="K614" s="75">
        <v>228.72332763671901</v>
      </c>
      <c r="L614" s="75">
        <v>456.12384033203102</v>
      </c>
      <c r="M614" s="75">
        <v>1633.06994628906</v>
      </c>
      <c r="N614" s="75">
        <v>138.590744018555</v>
      </c>
      <c r="O614" s="75">
        <v>107.48000335693401</v>
      </c>
      <c r="P614" s="75">
        <v>24.129999160766602</v>
      </c>
      <c r="Q614" s="75">
        <v>64.059997558593807</v>
      </c>
      <c r="R614" s="75">
        <v>63.7148628234863</v>
      </c>
      <c r="S614" s="75">
        <v>435.19729614257801</v>
      </c>
      <c r="T614" s="75">
        <v>107.207847595215</v>
      </c>
      <c r="U614" s="75">
        <v>628.59997558593795</v>
      </c>
      <c r="V614" s="75">
        <v>434.29000854492199</v>
      </c>
      <c r="X614" cm="1">
        <f t="array" ref="X614">+SUMPRODUCT(C614:V614,TRANSPOSE('Final Portfolio'!$E$5:$E$24))</f>
        <v>316.23526789908129</v>
      </c>
    </row>
    <row r="615" spans="1:24">
      <c r="A615" s="75">
        <v>614</v>
      </c>
      <c r="B615" s="76">
        <v>44425</v>
      </c>
      <c r="C615" s="75">
        <v>148.08798217773401</v>
      </c>
      <c r="D615" s="75">
        <v>286.20352172851602</v>
      </c>
      <c r="E615" s="75">
        <v>194.24485778808599</v>
      </c>
      <c r="F615" s="75">
        <v>457.32998657226602</v>
      </c>
      <c r="G615" s="75">
        <v>66.790679931640597</v>
      </c>
      <c r="H615" s="75">
        <v>276.74133300781199</v>
      </c>
      <c r="I615" s="75">
        <v>312.99008178710898</v>
      </c>
      <c r="J615" s="75">
        <v>265.07843017578102</v>
      </c>
      <c r="K615" s="75">
        <v>221.90333557128901</v>
      </c>
      <c r="L615" s="75">
        <v>447.29367065429699</v>
      </c>
      <c r="M615" s="75">
        <v>1616.46997070312</v>
      </c>
      <c r="N615" s="75">
        <v>137.39811706543</v>
      </c>
      <c r="O615" s="75">
        <v>107.55999755859401</v>
      </c>
      <c r="P615" s="75">
        <v>21.9466667175293</v>
      </c>
      <c r="Q615" s="75">
        <v>65.410003662109403</v>
      </c>
      <c r="R615" s="75">
        <v>61.883304595947301</v>
      </c>
      <c r="S615" s="75">
        <v>434.69763183593801</v>
      </c>
      <c r="T615" s="75">
        <v>108.33958435058599</v>
      </c>
      <c r="U615" s="75">
        <v>647.44000244140602</v>
      </c>
      <c r="V615" s="75">
        <v>422.08999633789102</v>
      </c>
      <c r="X615" cm="1">
        <f t="array" ref="X615">+SUMPRODUCT(C615:V615,TRANSPOSE('Final Portfolio'!$E$5:$E$24))</f>
        <v>314.17950064386429</v>
      </c>
    </row>
    <row r="616" spans="1:24">
      <c r="A616" s="75">
        <v>615</v>
      </c>
      <c r="B616" s="76">
        <v>44426</v>
      </c>
      <c r="C616" s="75">
        <v>144.311599731445</v>
      </c>
      <c r="D616" s="75">
        <v>284.45227050781199</v>
      </c>
      <c r="E616" s="75">
        <v>190.07203674316401</v>
      </c>
      <c r="F616" s="75">
        <v>450.04000854492199</v>
      </c>
      <c r="G616" s="75">
        <v>66.199943542480497</v>
      </c>
      <c r="H616" s="75">
        <v>273.44769287109398</v>
      </c>
      <c r="I616" s="75">
        <v>308.23379516601602</v>
      </c>
      <c r="J616" s="75">
        <v>261.00570678710898</v>
      </c>
      <c r="K616" s="75">
        <v>229.663330078125</v>
      </c>
      <c r="L616" s="75">
        <v>438.21115112304699</v>
      </c>
      <c r="M616" s="75">
        <v>1613.80004882812</v>
      </c>
      <c r="N616" s="75">
        <v>136.84541320800801</v>
      </c>
      <c r="O616" s="75">
        <v>103.44000244140599</v>
      </c>
      <c r="P616" s="75">
        <v>22.6133327484131</v>
      </c>
      <c r="Q616" s="75">
        <v>63.819999694824197</v>
      </c>
      <c r="R616" s="75">
        <v>61.561805725097699</v>
      </c>
      <c r="S616" s="75">
        <v>428.806640625</v>
      </c>
      <c r="T616" s="75">
        <v>106.193809509277</v>
      </c>
      <c r="U616" s="75">
        <v>635.57000732421898</v>
      </c>
      <c r="V616" s="75">
        <v>428.14001464843801</v>
      </c>
      <c r="X616" cm="1">
        <f t="array" ref="X616">+SUMPRODUCT(C616:V616,TRANSPOSE('Final Portfolio'!$E$5:$E$24))</f>
        <v>311.97982148974353</v>
      </c>
    </row>
    <row r="617" spans="1:24">
      <c r="A617" s="75">
        <v>616</v>
      </c>
      <c r="B617" s="76">
        <v>44427</v>
      </c>
      <c r="C617" s="75">
        <v>144.64682006835901</v>
      </c>
      <c r="D617" s="75">
        <v>290.36181640625</v>
      </c>
      <c r="E617" s="75">
        <v>197.63897705078099</v>
      </c>
      <c r="F617" s="75">
        <v>447.16000366210898</v>
      </c>
      <c r="G617" s="75">
        <v>65.544570922851605</v>
      </c>
      <c r="H617" s="75">
        <v>276.45449829101602</v>
      </c>
      <c r="I617" s="75">
        <v>312.89303588867199</v>
      </c>
      <c r="J617" s="75">
        <v>262.83309936523398</v>
      </c>
      <c r="K617" s="75">
        <v>224.49000549316401</v>
      </c>
      <c r="L617" s="75">
        <v>442.47204589843801</v>
      </c>
      <c r="M617" s="75">
        <v>1632.64001464844</v>
      </c>
      <c r="N617" s="75">
        <v>137.68901062011699</v>
      </c>
      <c r="O617" s="75">
        <v>103.699996948242</v>
      </c>
      <c r="P617" s="75">
        <v>21.963333129882798</v>
      </c>
      <c r="Q617" s="75">
        <v>63.909999847412102</v>
      </c>
      <c r="R617" s="75">
        <v>60.597316741943402</v>
      </c>
      <c r="S617" s="75">
        <v>436.54269409179699</v>
      </c>
      <c r="T617" s="75">
        <v>106.77325439453099</v>
      </c>
      <c r="U617" s="75">
        <v>655.63000488281205</v>
      </c>
      <c r="V617" s="75">
        <v>427.63000488281199</v>
      </c>
      <c r="X617" cm="1">
        <f t="array" ref="X617">+SUMPRODUCT(C617:V617,TRANSPOSE('Final Portfolio'!$E$5:$E$24))</f>
        <v>315.00092858807005</v>
      </c>
    </row>
    <row r="618" spans="1:24">
      <c r="A618" s="75">
        <v>617</v>
      </c>
      <c r="B618" s="76">
        <v>44428</v>
      </c>
      <c r="C618" s="75">
        <v>146.11598205566401</v>
      </c>
      <c r="D618" s="75">
        <v>297.78790283203102</v>
      </c>
      <c r="E618" s="75">
        <v>207.80143737793</v>
      </c>
      <c r="F618" s="75">
        <v>442.38000488281199</v>
      </c>
      <c r="G618" s="75">
        <v>65.683044433593807</v>
      </c>
      <c r="H618" s="75">
        <v>279.42166137695301</v>
      </c>
      <c r="I618" s="75">
        <v>310.58279418945301</v>
      </c>
      <c r="J618" s="75">
        <v>263.32879638671898</v>
      </c>
      <c r="K618" s="75">
        <v>226.75332641601599</v>
      </c>
      <c r="L618" s="75">
        <v>444.00454711914102</v>
      </c>
      <c r="M618" s="75">
        <v>1640.76000976562</v>
      </c>
      <c r="N618" s="75">
        <v>138.65864562988301</v>
      </c>
      <c r="O618" s="75">
        <v>104.65000152587901</v>
      </c>
      <c r="P618" s="75">
        <v>21.996667861938501</v>
      </c>
      <c r="Q618" s="75">
        <v>64.309997558593807</v>
      </c>
      <c r="R618" s="75">
        <v>61.678714752197301</v>
      </c>
      <c r="S618" s="75">
        <v>441.08822631835898</v>
      </c>
      <c r="T618" s="75">
        <v>107.579055786133</v>
      </c>
      <c r="U618" s="75">
        <v>663.27001953125</v>
      </c>
      <c r="V618" s="75">
        <v>434.54000854492199</v>
      </c>
      <c r="X618" cm="1">
        <f t="array" ref="X618">+SUMPRODUCT(C618:V618,TRANSPOSE('Final Portfolio'!$E$5:$E$24))</f>
        <v>317.62914077664868</v>
      </c>
    </row>
    <row r="619" spans="1:24">
      <c r="A619" s="75">
        <v>618</v>
      </c>
      <c r="B619" s="76">
        <v>44431</v>
      </c>
      <c r="C619" s="75">
        <v>147.61471557617199</v>
      </c>
      <c r="D619" s="75">
        <v>298.07162475585898</v>
      </c>
      <c r="E619" s="75">
        <v>219.20179748535199</v>
      </c>
      <c r="F619" s="75">
        <v>448.42999267578102</v>
      </c>
      <c r="G619" s="75">
        <v>66.947586059570298</v>
      </c>
      <c r="H619" s="75">
        <v>281.03387451171898</v>
      </c>
      <c r="I619" s="75">
        <v>318.90139770507801</v>
      </c>
      <c r="J619" s="75">
        <v>260.32531738281199</v>
      </c>
      <c r="K619" s="75">
        <v>235.43333435058599</v>
      </c>
      <c r="L619" s="75">
        <v>450.80697631835898</v>
      </c>
      <c r="M619" s="75">
        <v>1622.97998046875</v>
      </c>
      <c r="N619" s="75">
        <v>138.755615234375</v>
      </c>
      <c r="O619" s="75">
        <v>108.76999664306599</v>
      </c>
      <c r="P619" s="75">
        <v>23.516666412353501</v>
      </c>
      <c r="Q619" s="75">
        <v>64.529998779296903</v>
      </c>
      <c r="R619" s="75">
        <v>62.760105133056598</v>
      </c>
      <c r="S619" s="75">
        <v>437.18661499023398</v>
      </c>
      <c r="T619" s="75">
        <v>108.06797027587901</v>
      </c>
      <c r="U619" s="75">
        <v>667.28997802734398</v>
      </c>
      <c r="V619" s="75">
        <v>433.5</v>
      </c>
      <c r="X619" cm="1">
        <f t="array" ref="X619">+SUMPRODUCT(C619:V619,TRANSPOSE('Final Portfolio'!$E$5:$E$24))</f>
        <v>318.53396382801606</v>
      </c>
    </row>
    <row r="620" spans="1:24">
      <c r="A620" s="75">
        <v>619</v>
      </c>
      <c r="B620" s="76">
        <v>44432</v>
      </c>
      <c r="C620" s="75">
        <v>147.52593994140599</v>
      </c>
      <c r="D620" s="75">
        <v>296.08547973632801</v>
      </c>
      <c r="E620" s="75">
        <v>217.55462646484401</v>
      </c>
      <c r="F620" s="75">
        <v>454.27999877929699</v>
      </c>
      <c r="G620" s="75">
        <v>67.4644775390625</v>
      </c>
      <c r="H620" s="75">
        <v>282.40869140625</v>
      </c>
      <c r="I620" s="75">
        <v>318.37725830078102</v>
      </c>
      <c r="J620" s="75">
        <v>255.416580200195</v>
      </c>
      <c r="K620" s="75">
        <v>236.163330078125</v>
      </c>
      <c r="L620" s="75">
        <v>449.85388183593801</v>
      </c>
      <c r="M620" s="75">
        <v>1599.97998046875</v>
      </c>
      <c r="N620" s="75">
        <v>139.04650878906199</v>
      </c>
      <c r="O620" s="75">
        <v>107.65000152587901</v>
      </c>
      <c r="P620" s="75">
        <v>24.120000839233398</v>
      </c>
      <c r="Q620" s="75">
        <v>64.580001831054702</v>
      </c>
      <c r="R620" s="75">
        <v>62.789333343505902</v>
      </c>
      <c r="S620" s="75">
        <v>434.16900634765602</v>
      </c>
      <c r="T620" s="75">
        <v>108.357696533203</v>
      </c>
      <c r="U620" s="75">
        <v>669.95001220703102</v>
      </c>
      <c r="V620" s="75">
        <v>435.23001098632801</v>
      </c>
      <c r="X620" cm="1">
        <f t="array" ref="X620">+SUMPRODUCT(C620:V620,TRANSPOSE('Final Portfolio'!$E$5:$E$24))</f>
        <v>316.58569011005039</v>
      </c>
    </row>
    <row r="621" spans="1:24">
      <c r="A621" s="75">
        <v>620</v>
      </c>
      <c r="B621" s="76">
        <v>44433</v>
      </c>
      <c r="C621" s="75">
        <v>146.28358459472699</v>
      </c>
      <c r="D621" s="75">
        <v>295.48870849609398</v>
      </c>
      <c r="E621" s="75">
        <v>221.74739074707</v>
      </c>
      <c r="F621" s="75">
        <v>458.14999389648398</v>
      </c>
      <c r="G621" s="75">
        <v>67.759872436523395</v>
      </c>
      <c r="H621" s="75">
        <v>282.93283081054699</v>
      </c>
      <c r="I621" s="75">
        <v>324.22061157226602</v>
      </c>
      <c r="J621" s="75">
        <v>256.48587036132801</v>
      </c>
      <c r="K621" s="75">
        <v>237.06666564941401</v>
      </c>
      <c r="L621" s="75">
        <v>451.70407104492199</v>
      </c>
      <c r="M621" s="75">
        <v>1613.41003417969</v>
      </c>
      <c r="N621" s="75">
        <v>138.57138061523401</v>
      </c>
      <c r="O621" s="75">
        <v>108.300003051758</v>
      </c>
      <c r="P621" s="75">
        <v>24.473333358764599</v>
      </c>
      <c r="Q621" s="75">
        <v>63.560001373291001</v>
      </c>
      <c r="R621" s="75">
        <v>62.857532501220703</v>
      </c>
      <c r="S621" s="75">
        <v>433.63088989257801</v>
      </c>
      <c r="T621" s="75">
        <v>109.00958251953099</v>
      </c>
      <c r="U621" s="75">
        <v>669.17999267578102</v>
      </c>
      <c r="V621" s="75">
        <v>431.82998657226602</v>
      </c>
      <c r="X621" cm="1">
        <f t="array" ref="X621">+SUMPRODUCT(C621:V621,TRANSPOSE('Final Portfolio'!$E$5:$E$24))</f>
        <v>318.31788664784955</v>
      </c>
    </row>
    <row r="622" spans="1:24">
      <c r="A622" s="75">
        <v>621</v>
      </c>
      <c r="B622" s="76">
        <v>44434</v>
      </c>
      <c r="C622" s="75">
        <v>145.47506713867199</v>
      </c>
      <c r="D622" s="75">
        <v>292.63168334960898</v>
      </c>
      <c r="E622" s="75">
        <v>220.299880981445</v>
      </c>
      <c r="F622" s="75">
        <v>450.54998779296898</v>
      </c>
      <c r="G622" s="75">
        <v>68.627502441406193</v>
      </c>
      <c r="H622" s="75">
        <v>282.97247314453102</v>
      </c>
      <c r="I622" s="75">
        <v>323.95855712890602</v>
      </c>
      <c r="J622" s="75">
        <v>254.00718688964801</v>
      </c>
      <c r="K622" s="75">
        <v>233.72000122070301</v>
      </c>
      <c r="L622" s="75">
        <v>453.88119506835898</v>
      </c>
      <c r="M622" s="75">
        <v>1588.90002441406</v>
      </c>
      <c r="N622" s="75">
        <v>138.40655517578099</v>
      </c>
      <c r="O622" s="75">
        <v>107.26999664306599</v>
      </c>
      <c r="P622" s="75">
        <v>24.190000534057599</v>
      </c>
      <c r="Q622" s="75">
        <v>63.580001831054702</v>
      </c>
      <c r="R622" s="75">
        <v>62.575008392333999</v>
      </c>
      <c r="S622" s="75">
        <v>431.78579711914102</v>
      </c>
      <c r="T622" s="75">
        <v>109.00958251953099</v>
      </c>
      <c r="U622" s="75">
        <v>665.77001953125</v>
      </c>
      <c r="V622" s="75">
        <v>423.11999511718801</v>
      </c>
      <c r="X622" cm="1">
        <f t="array" ref="X622">+SUMPRODUCT(C622:V622,TRANSPOSE('Final Portfolio'!$E$5:$E$24))</f>
        <v>315.26898068724239</v>
      </c>
    </row>
    <row r="623" spans="1:24">
      <c r="A623" s="75">
        <v>622</v>
      </c>
      <c r="B623" s="76">
        <v>44435</v>
      </c>
      <c r="C623" s="75">
        <v>146.52023315429699</v>
      </c>
      <c r="D623" s="75">
        <v>293.24810791015602</v>
      </c>
      <c r="E623" s="75">
        <v>225.97010803222699</v>
      </c>
      <c r="F623" s="75">
        <v>459.5</v>
      </c>
      <c r="G623" s="75">
        <v>69.329017639160199</v>
      </c>
      <c r="H623" s="75">
        <v>286.61224365234398</v>
      </c>
      <c r="I623" s="75">
        <v>332.86920166015602</v>
      </c>
      <c r="J623" s="75">
        <v>252.48115539550801</v>
      </c>
      <c r="K623" s="75">
        <v>237.30667114257801</v>
      </c>
      <c r="L623" s="75">
        <v>463.41223144531199</v>
      </c>
      <c r="M623" s="75">
        <v>1548.48999023438</v>
      </c>
      <c r="N623" s="75">
        <v>139.39555358886699</v>
      </c>
      <c r="O623" s="75">
        <v>111.40000152587901</v>
      </c>
      <c r="P623" s="75">
        <v>25.1866664886475</v>
      </c>
      <c r="Q623" s="75">
        <v>63.9799995422363</v>
      </c>
      <c r="R623" s="75">
        <v>62.5457763671875</v>
      </c>
      <c r="S623" s="75">
        <v>432.77560424804699</v>
      </c>
      <c r="T623" s="75">
        <v>108.267166137695</v>
      </c>
      <c r="U623" s="75">
        <v>663.28997802734398</v>
      </c>
      <c r="V623" s="75">
        <v>423.35000610351602</v>
      </c>
      <c r="X623" cm="1">
        <f t="array" ref="X623">+SUMPRODUCT(C623:V623,TRANSPOSE('Final Portfolio'!$E$5:$E$24))</f>
        <v>314.48982988100289</v>
      </c>
    </row>
    <row r="624" spans="1:24">
      <c r="A624" s="75">
        <v>623</v>
      </c>
      <c r="B624" s="76">
        <v>44438</v>
      </c>
      <c r="C624" s="75">
        <v>150.97695922851599</v>
      </c>
      <c r="D624" s="75">
        <v>297.03451538085898</v>
      </c>
      <c r="E624" s="75">
        <v>226.48922729492199</v>
      </c>
      <c r="F624" s="75">
        <v>455.14001464843801</v>
      </c>
      <c r="G624" s="75">
        <v>70.2705078125</v>
      </c>
      <c r="H624" s="75">
        <v>290.62777709960898</v>
      </c>
      <c r="I624" s="75">
        <v>332.07327270507801</v>
      </c>
      <c r="J624" s="75">
        <v>254.96949768066401</v>
      </c>
      <c r="K624" s="75">
        <v>243.63667297363301</v>
      </c>
      <c r="L624" s="75">
        <v>466.16879272460898</v>
      </c>
      <c r="M624" s="75">
        <v>1555.7099609375</v>
      </c>
      <c r="N624" s="75">
        <v>139.094970703125</v>
      </c>
      <c r="O624" s="75">
        <v>111.31999969482401</v>
      </c>
      <c r="P624" s="75">
        <v>26.536666870117202</v>
      </c>
      <c r="Q624" s="75">
        <v>63.2299995422363</v>
      </c>
      <c r="R624" s="75">
        <v>62.652946472167997</v>
      </c>
      <c r="S624" s="75">
        <v>438.14755249023398</v>
      </c>
      <c r="T624" s="75">
        <v>109.16349029541</v>
      </c>
      <c r="U624" s="75">
        <v>677.08001708984398</v>
      </c>
      <c r="V624" s="75">
        <v>421.67999267578102</v>
      </c>
      <c r="X624" cm="1">
        <f t="array" ref="X624">+SUMPRODUCT(C624:V624,TRANSPOSE('Final Portfolio'!$E$5:$E$24))</f>
        <v>316.87238885781505</v>
      </c>
    </row>
    <row r="625" spans="1:24">
      <c r="A625" s="75">
        <v>624</v>
      </c>
      <c r="B625" s="76">
        <v>44439</v>
      </c>
      <c r="C625" s="75">
        <v>149.705001831055</v>
      </c>
      <c r="D625" s="75">
        <v>295.36141967773398</v>
      </c>
      <c r="E625" s="75">
        <v>223.50384521484401</v>
      </c>
      <c r="F625" s="75">
        <v>459.739990234375</v>
      </c>
      <c r="G625" s="75">
        <v>71.239692687988295</v>
      </c>
      <c r="H625" s="75">
        <v>285.75830078125</v>
      </c>
      <c r="I625" s="75">
        <v>329.98635864257801</v>
      </c>
      <c r="J625" s="75">
        <v>251.06198120117199</v>
      </c>
      <c r="K625" s="75">
        <v>245.24000549316401</v>
      </c>
      <c r="L625" s="75">
        <v>464.59896850585898</v>
      </c>
      <c r="M625" s="75">
        <v>1549.15002441406</v>
      </c>
      <c r="N625" s="75">
        <v>139.25979614257801</v>
      </c>
      <c r="O625" s="75">
        <v>110.720001220703</v>
      </c>
      <c r="P625" s="75">
        <v>27.253332138061499</v>
      </c>
      <c r="Q625" s="75">
        <v>62.9799995422363</v>
      </c>
      <c r="R625" s="75">
        <v>62.633468627929702</v>
      </c>
      <c r="S625" s="75">
        <v>437.72473144531199</v>
      </c>
      <c r="T625" s="75">
        <v>109.353630065918</v>
      </c>
      <c r="U625" s="75">
        <v>673.40002441406205</v>
      </c>
      <c r="V625" s="75">
        <v>418.45001220703102</v>
      </c>
      <c r="X625" cm="1">
        <f t="array" ref="X625">+SUMPRODUCT(C625:V625,TRANSPOSE('Final Portfolio'!$E$5:$E$24))</f>
        <v>315.56633384742315</v>
      </c>
    </row>
    <row r="626" spans="1:24">
      <c r="A626" s="75">
        <v>625</v>
      </c>
      <c r="B626" s="76">
        <v>44440</v>
      </c>
      <c r="C626" s="75">
        <v>150.37548828125</v>
      </c>
      <c r="D626" s="75">
        <v>295.31256103515602</v>
      </c>
      <c r="E626" s="75">
        <v>224.06297302246099</v>
      </c>
      <c r="F626" s="75">
        <v>468.98001098632801</v>
      </c>
      <c r="G626" s="75">
        <v>71.682754516601605</v>
      </c>
      <c r="H626" s="75">
        <v>289.885498046875</v>
      </c>
      <c r="I626" s="75">
        <v>325.60867309570301</v>
      </c>
      <c r="J626" s="75">
        <v>250.19689941406199</v>
      </c>
      <c r="K626" s="75">
        <v>244.69667053222699</v>
      </c>
      <c r="L626" s="75">
        <v>460.81457519531199</v>
      </c>
      <c r="M626" s="75">
        <v>1540.08996582031</v>
      </c>
      <c r="N626" s="75">
        <v>140.054931640625</v>
      </c>
      <c r="O626" s="75">
        <v>109.98999786377</v>
      </c>
      <c r="P626" s="75">
        <v>28.033332824706999</v>
      </c>
      <c r="Q626" s="75">
        <v>62.709999084472699</v>
      </c>
      <c r="R626" s="75">
        <v>62.857532501220703</v>
      </c>
      <c r="S626" s="75">
        <v>438.71453857421898</v>
      </c>
      <c r="T626" s="75">
        <v>101.648727416992</v>
      </c>
      <c r="U626" s="75">
        <v>680.96002197265602</v>
      </c>
      <c r="V626" s="75">
        <v>416.30999755859398</v>
      </c>
      <c r="X626" cm="1">
        <f t="array" ref="X626">+SUMPRODUCT(C626:V626,TRANSPOSE('Final Portfolio'!$E$5:$E$24))</f>
        <v>315.86114877584589</v>
      </c>
    </row>
    <row r="627" spans="1:24">
      <c r="A627" s="75">
        <v>626</v>
      </c>
      <c r="B627" s="76">
        <v>44441</v>
      </c>
      <c r="C627" s="75">
        <v>151.49955749511699</v>
      </c>
      <c r="D627" s="75">
        <v>294.64718627929699</v>
      </c>
      <c r="E627" s="75">
        <v>223.613693237305</v>
      </c>
      <c r="F627" s="75">
        <v>471.97000122070301</v>
      </c>
      <c r="G627" s="75">
        <v>72.753471374511705</v>
      </c>
      <c r="H627" s="75">
        <v>296.81375122070301</v>
      </c>
      <c r="I627" s="75">
        <v>327.80233764648398</v>
      </c>
      <c r="J627" s="75">
        <v>252.30621337890599</v>
      </c>
      <c r="K627" s="75">
        <v>244.13000488281199</v>
      </c>
      <c r="L627" s="75">
        <v>459.63723754882801</v>
      </c>
      <c r="M627" s="75">
        <v>1520.65002441406</v>
      </c>
      <c r="N627" s="75">
        <v>141.86447143554699</v>
      </c>
      <c r="O627" s="75">
        <v>109.199996948242</v>
      </c>
      <c r="P627" s="75">
        <v>28.586666107177699</v>
      </c>
      <c r="Q627" s="75">
        <v>64.610000610351605</v>
      </c>
      <c r="R627" s="75">
        <v>62.789333343505902</v>
      </c>
      <c r="S627" s="75">
        <v>442.99099731445301</v>
      </c>
      <c r="T627" s="75">
        <v>101.422370910645</v>
      </c>
      <c r="U627" s="75">
        <v>675.75</v>
      </c>
      <c r="V627" s="75">
        <v>406.64001464843801</v>
      </c>
      <c r="X627" cm="1">
        <f t="array" ref="X627">+SUMPRODUCT(C627:V627,TRANSPOSE('Final Portfolio'!$E$5:$E$24))</f>
        <v>316.12319969475061</v>
      </c>
    </row>
    <row r="628" spans="1:24">
      <c r="A628" s="75">
        <v>627</v>
      </c>
      <c r="B628" s="76">
        <v>44442</v>
      </c>
      <c r="C628" s="75">
        <v>152.14047241210901</v>
      </c>
      <c r="D628" s="75">
        <v>294.63742065429699</v>
      </c>
      <c r="E628" s="75">
        <v>228.07675170898401</v>
      </c>
      <c r="F628" s="75">
        <v>467.23001098632801</v>
      </c>
      <c r="G628" s="75">
        <v>73.224220275878906</v>
      </c>
      <c r="H628" s="75">
        <v>298.06088256835898</v>
      </c>
      <c r="I628" s="75">
        <v>331.723876953125</v>
      </c>
      <c r="J628" s="75">
        <v>252.26724243164099</v>
      </c>
      <c r="K628" s="75">
        <v>244.52333068847699</v>
      </c>
      <c r="L628" s="75">
        <v>465.0380859375</v>
      </c>
      <c r="M628" s="75">
        <v>1537.25</v>
      </c>
      <c r="N628" s="75">
        <v>141.54345703125</v>
      </c>
      <c r="O628" s="75">
        <v>109.919998168945</v>
      </c>
      <c r="P628" s="75">
        <v>29.139999389648398</v>
      </c>
      <c r="Q628" s="75">
        <v>64.370002746582003</v>
      </c>
      <c r="R628" s="75">
        <v>62.779590606689503</v>
      </c>
      <c r="S628" s="75">
        <v>444.50939941406199</v>
      </c>
      <c r="T628" s="75">
        <v>101.06021118164099</v>
      </c>
      <c r="U628" s="75">
        <v>679.57000732421898</v>
      </c>
      <c r="V628" s="75">
        <v>410.10000610351602</v>
      </c>
      <c r="X628" cm="1">
        <f t="array" ref="X628">+SUMPRODUCT(C628:V628,TRANSPOSE('Final Portfolio'!$E$5:$E$24))</f>
        <v>318.03724706927176</v>
      </c>
    </row>
    <row r="629" spans="1:24">
      <c r="A629" s="75">
        <v>628</v>
      </c>
      <c r="B629" s="76">
        <v>44446</v>
      </c>
      <c r="C629" s="75">
        <v>154.49700927734401</v>
      </c>
      <c r="D629" s="75">
        <v>293.69808959960898</v>
      </c>
      <c r="E629" s="75">
        <v>226.26953125</v>
      </c>
      <c r="F629" s="75">
        <v>462.29000854492199</v>
      </c>
      <c r="G629" s="75">
        <v>73.196533203125</v>
      </c>
      <c r="H629" s="75">
        <v>298.86248779296898</v>
      </c>
      <c r="I629" s="75">
        <v>331.78204345703102</v>
      </c>
      <c r="J629" s="75">
        <v>247.66964721679699</v>
      </c>
      <c r="K629" s="75">
        <v>250.97332763671901</v>
      </c>
      <c r="L629" s="75">
        <v>464.01959228515602</v>
      </c>
      <c r="M629" s="75">
        <v>1526.21997070312</v>
      </c>
      <c r="N629" s="75">
        <v>139.79225158691401</v>
      </c>
      <c r="O629" s="75">
        <v>109.15000152587901</v>
      </c>
      <c r="P629" s="75">
        <v>28.6166667938232</v>
      </c>
      <c r="Q629" s="75">
        <v>63.790000915527301</v>
      </c>
      <c r="R629" s="75">
        <v>61.152626037597699</v>
      </c>
      <c r="S629" s="75">
        <v>441.67446899414102</v>
      </c>
      <c r="T629" s="75">
        <v>98.715232849121094</v>
      </c>
      <c r="U629" s="75">
        <v>668.80999755859398</v>
      </c>
      <c r="V629" s="75">
        <v>408.32998657226602</v>
      </c>
      <c r="X629" cm="1">
        <f t="array" ref="X629">+SUMPRODUCT(C629:V629,TRANSPOSE('Final Portfolio'!$E$5:$E$24))</f>
        <v>316.35017670610921</v>
      </c>
    </row>
    <row r="630" spans="1:24">
      <c r="A630" s="75">
        <v>629</v>
      </c>
      <c r="B630" s="76">
        <v>44447</v>
      </c>
      <c r="C630" s="75">
        <v>152.93913269043</v>
      </c>
      <c r="D630" s="75">
        <v>293.72744750976602</v>
      </c>
      <c r="E630" s="75">
        <v>223.04454040527301</v>
      </c>
      <c r="F630" s="75">
        <v>462.64001464843801</v>
      </c>
      <c r="G630" s="75">
        <v>73.833404541015597</v>
      </c>
      <c r="H630" s="75">
        <v>296.65539550781199</v>
      </c>
      <c r="I630" s="75">
        <v>326.87048339843801</v>
      </c>
      <c r="J630" s="75">
        <v>247.70851135253901</v>
      </c>
      <c r="K630" s="75">
        <v>251.28999328613301</v>
      </c>
      <c r="L630" s="75">
        <v>461.95452880859398</v>
      </c>
      <c r="M630" s="75">
        <v>1556.34997558594</v>
      </c>
      <c r="N630" s="75">
        <v>140.58029174804699</v>
      </c>
      <c r="O630" s="75">
        <v>106.169998168945</v>
      </c>
      <c r="P630" s="75">
        <v>29.200000762939499</v>
      </c>
      <c r="Q630" s="75">
        <v>62.849998474121101</v>
      </c>
      <c r="R630" s="75">
        <v>61.444892883300803</v>
      </c>
      <c r="S630" s="75">
        <v>447.53656005859398</v>
      </c>
      <c r="T630" s="75">
        <v>99.919410705566406</v>
      </c>
      <c r="U630" s="75">
        <v>669.19000244140602</v>
      </c>
      <c r="V630" s="75">
        <v>401.27999877929699</v>
      </c>
      <c r="X630" cm="1">
        <f t="array" ref="X630">+SUMPRODUCT(C630:V630,TRANSPOSE('Final Portfolio'!$E$5:$E$24))</f>
        <v>318.42616743407535</v>
      </c>
    </row>
    <row r="631" spans="1:24">
      <c r="A631" s="75">
        <v>630</v>
      </c>
      <c r="B631" s="76">
        <v>44448</v>
      </c>
      <c r="C631" s="75">
        <v>151.91366577148401</v>
      </c>
      <c r="D631" s="75">
        <v>290.83145141601602</v>
      </c>
      <c r="E631" s="75">
        <v>221.42704772949199</v>
      </c>
      <c r="F631" s="75">
        <v>461.58999633789102</v>
      </c>
      <c r="G631" s="75">
        <v>73.611892700195298</v>
      </c>
      <c r="H631" s="75">
        <v>286.67874145507801</v>
      </c>
      <c r="I631" s="75">
        <v>337.62542724609398</v>
      </c>
      <c r="J631" s="75">
        <v>233.28382873535199</v>
      </c>
      <c r="K631" s="75">
        <v>251.61999511718801</v>
      </c>
      <c r="L631" s="75">
        <v>461.12286376953102</v>
      </c>
      <c r="M631" s="75">
        <v>1551.89001464844</v>
      </c>
      <c r="N631" s="75">
        <v>141.44613647460901</v>
      </c>
      <c r="O631" s="75">
        <v>106.15000152587901</v>
      </c>
      <c r="P631" s="75">
        <v>29.213333129882798</v>
      </c>
      <c r="Q631" s="75">
        <v>61.959999084472699</v>
      </c>
      <c r="R631" s="75">
        <v>61.289020538330099</v>
      </c>
      <c r="S631" s="75">
        <v>447.76712036132801</v>
      </c>
      <c r="T631" s="75">
        <v>97.121742248535199</v>
      </c>
      <c r="U631" s="75">
        <v>646.10998535156205</v>
      </c>
      <c r="V631" s="75">
        <v>406.76998901367199</v>
      </c>
      <c r="X631" cm="1">
        <f t="array" ref="X631">+SUMPRODUCT(C631:V631,TRANSPOSE('Final Portfolio'!$E$5:$E$24))</f>
        <v>315.25655646112853</v>
      </c>
    </row>
    <row r="632" spans="1:24">
      <c r="A632" s="75">
        <v>631</v>
      </c>
      <c r="B632" s="76">
        <v>44449</v>
      </c>
      <c r="C632" s="75">
        <v>146.88505554199199</v>
      </c>
      <c r="D632" s="75">
        <v>289.32470703125</v>
      </c>
      <c r="E632" s="75">
        <v>224.43241882324199</v>
      </c>
      <c r="F632" s="75">
        <v>451.38000488281199</v>
      </c>
      <c r="G632" s="75">
        <v>72.854995727539105</v>
      </c>
      <c r="H632" s="75">
        <v>288.47021484375</v>
      </c>
      <c r="I632" s="75">
        <v>340.28509521484398</v>
      </c>
      <c r="J632" s="75">
        <v>232.79783630371099</v>
      </c>
      <c r="K632" s="75">
        <v>245.42333984375</v>
      </c>
      <c r="L632" s="75">
        <v>465.47723388671898</v>
      </c>
      <c r="M632" s="75">
        <v>1550.56005859375</v>
      </c>
      <c r="N632" s="75">
        <v>140.17166137695301</v>
      </c>
      <c r="O632" s="75">
        <v>105.199996948242</v>
      </c>
      <c r="P632" s="75">
        <v>30.483333587646499</v>
      </c>
      <c r="Q632" s="75">
        <v>59.7299995422363</v>
      </c>
      <c r="R632" s="75">
        <v>61.142879486083999</v>
      </c>
      <c r="S632" s="75">
        <v>447.01766967773398</v>
      </c>
      <c r="T632" s="75">
        <v>96.587570190429702</v>
      </c>
      <c r="U632" s="75">
        <v>650.489990234375</v>
      </c>
      <c r="V632" s="75">
        <v>415.89999389648398</v>
      </c>
      <c r="X632" cm="1">
        <f t="array" ref="X632">+SUMPRODUCT(C632:V632,TRANSPOSE('Final Portfolio'!$E$5:$E$24))</f>
        <v>314.4407989161117</v>
      </c>
    </row>
    <row r="633" spans="1:24">
      <c r="A633" s="75">
        <v>632</v>
      </c>
      <c r="B633" s="76">
        <v>44452</v>
      </c>
      <c r="C633" s="75">
        <v>147.456954956055</v>
      </c>
      <c r="D633" s="75">
        <v>290.57702636718801</v>
      </c>
      <c r="E633" s="75">
        <v>221.17744445800801</v>
      </c>
      <c r="F633" s="75">
        <v>444.35000610351602</v>
      </c>
      <c r="G633" s="75">
        <v>72.661163330078097</v>
      </c>
      <c r="H633" s="75">
        <v>286.896484375</v>
      </c>
      <c r="I633" s="75">
        <v>345.16748046875</v>
      </c>
      <c r="J633" s="75">
        <v>231.30093383789099</v>
      </c>
      <c r="K633" s="75">
        <v>247.66667175293</v>
      </c>
      <c r="L633" s="75">
        <v>466.23416137695301</v>
      </c>
      <c r="M633" s="75">
        <v>1553.09997558594</v>
      </c>
      <c r="N633" s="75">
        <v>140.51219177246099</v>
      </c>
      <c r="O633" s="75">
        <v>104.800003051758</v>
      </c>
      <c r="P633" s="75">
        <v>28.983333587646499</v>
      </c>
      <c r="Q633" s="75">
        <v>62.900001525878899</v>
      </c>
      <c r="R633" s="75">
        <v>61.6884574890137</v>
      </c>
      <c r="S633" s="75">
        <v>441.73208618164102</v>
      </c>
      <c r="T633" s="75">
        <v>97.311874389648395</v>
      </c>
      <c r="U633" s="75">
        <v>639.52001953125</v>
      </c>
      <c r="V633" s="75">
        <v>418.82998657226602</v>
      </c>
      <c r="X633" cm="1">
        <f t="array" ref="X633">+SUMPRODUCT(C633:V633,TRANSPOSE('Final Portfolio'!$E$5:$E$24))</f>
        <v>313.40947567659754</v>
      </c>
    </row>
    <row r="634" spans="1:24">
      <c r="A634" s="75">
        <v>633</v>
      </c>
      <c r="B634" s="76">
        <v>44453</v>
      </c>
      <c r="C634" s="75">
        <v>146.046951293945</v>
      </c>
      <c r="D634" s="75">
        <v>293.31658935546898</v>
      </c>
      <c r="E634" s="75">
        <v>222.07606506347699</v>
      </c>
      <c r="F634" s="75">
        <v>439.26998901367199</v>
      </c>
      <c r="G634" s="75">
        <v>72.199661254882798</v>
      </c>
      <c r="H634" s="75">
        <v>285.69894409179699</v>
      </c>
      <c r="I634" s="75">
        <v>345.934326171875</v>
      </c>
      <c r="J634" s="75">
        <v>226.56718444824199</v>
      </c>
      <c r="K634" s="75">
        <v>248.163330078125</v>
      </c>
      <c r="L634" s="75">
        <v>468.95330810546898</v>
      </c>
      <c r="M634" s="75">
        <v>1563.77001953125</v>
      </c>
      <c r="N634" s="75">
        <v>141.06671142578099</v>
      </c>
      <c r="O634" s="75">
        <v>105.73000335693401</v>
      </c>
      <c r="P634" s="75">
        <v>29.666667938232401</v>
      </c>
      <c r="Q634" s="75">
        <v>60.799999237060497</v>
      </c>
      <c r="R634" s="75">
        <v>61.756649017333999</v>
      </c>
      <c r="S634" s="75">
        <v>440.53085327148398</v>
      </c>
      <c r="T634" s="75">
        <v>96.406486511230497</v>
      </c>
      <c r="U634" s="75">
        <v>645.15002441406205</v>
      </c>
      <c r="V634" s="75">
        <v>436.63000488281199</v>
      </c>
      <c r="X634" cm="1">
        <f t="array" ref="X634">+SUMPRODUCT(C634:V634,TRANSPOSE('Final Portfolio'!$E$5:$E$24))</f>
        <v>313.4044359777169</v>
      </c>
    </row>
    <row r="635" spans="1:24">
      <c r="A635" s="75">
        <v>634</v>
      </c>
      <c r="B635" s="76">
        <v>44454</v>
      </c>
      <c r="C635" s="75">
        <v>146.94421386718801</v>
      </c>
      <c r="D635" s="75">
        <v>298.23794555664102</v>
      </c>
      <c r="E635" s="75">
        <v>223.06451416015599</v>
      </c>
      <c r="F635" s="75">
        <v>440.5</v>
      </c>
      <c r="G635" s="75">
        <v>73.713287353515597</v>
      </c>
      <c r="H635" s="75">
        <v>287.79718017578102</v>
      </c>
      <c r="I635" s="75">
        <v>356.56307983398398</v>
      </c>
      <c r="J635" s="75">
        <v>227.18927001953099</v>
      </c>
      <c r="K635" s="75">
        <v>251.94332885742199</v>
      </c>
      <c r="L635" s="75">
        <v>476.30709838867199</v>
      </c>
      <c r="M635" s="75">
        <v>1596.71997070312</v>
      </c>
      <c r="N635" s="75">
        <v>146.11593627929699</v>
      </c>
      <c r="O635" s="75">
        <v>105.59999847412099</v>
      </c>
      <c r="P635" s="75">
        <v>30.299999237060501</v>
      </c>
      <c r="Q635" s="75">
        <v>61.630001068115199</v>
      </c>
      <c r="R635" s="75">
        <v>62.954963684082003</v>
      </c>
      <c r="S635" s="75">
        <v>442.76034545898398</v>
      </c>
      <c r="T635" s="75">
        <v>97.574440002441406</v>
      </c>
      <c r="U635" s="75">
        <v>652</v>
      </c>
      <c r="V635" s="75">
        <v>436.25</v>
      </c>
      <c r="X635" cm="1">
        <f t="array" ref="X635">+SUMPRODUCT(C635:V635,TRANSPOSE('Final Portfolio'!$E$5:$E$24))</f>
        <v>317.34125308505554</v>
      </c>
    </row>
    <row r="636" spans="1:24">
      <c r="A636" s="75">
        <v>635</v>
      </c>
      <c r="B636" s="76">
        <v>44455</v>
      </c>
      <c r="C636" s="75">
        <v>146.70758056640599</v>
      </c>
      <c r="D636" s="75">
        <v>298.62933349609398</v>
      </c>
      <c r="E636" s="75">
        <v>222.07606506347699</v>
      </c>
      <c r="F636" s="75">
        <v>444.44000244140602</v>
      </c>
      <c r="G636" s="75">
        <v>74.270454406738295</v>
      </c>
      <c r="H636" s="75">
        <v>288.509765625</v>
      </c>
      <c r="I636" s="75">
        <v>361.10580444335898</v>
      </c>
      <c r="J636" s="75">
        <v>224.57456970214801</v>
      </c>
      <c r="K636" s="75">
        <v>252.330001831055</v>
      </c>
      <c r="L636" s="75">
        <v>474.07388305664102</v>
      </c>
      <c r="M636" s="75">
        <v>1607.42004394531</v>
      </c>
      <c r="N636" s="75">
        <v>145.73651123046901</v>
      </c>
      <c r="O636" s="75">
        <v>106.220001220703</v>
      </c>
      <c r="P636" s="75">
        <v>32.080001831054702</v>
      </c>
      <c r="Q636" s="75">
        <v>61.590000152587898</v>
      </c>
      <c r="R636" s="75">
        <v>64.922904968261705</v>
      </c>
      <c r="S636" s="75">
        <v>445.23980712890602</v>
      </c>
      <c r="T636" s="75">
        <v>97.855117797851605</v>
      </c>
      <c r="U636" s="75">
        <v>653.17999267578102</v>
      </c>
      <c r="V636" s="75">
        <v>439.94000244140602</v>
      </c>
      <c r="X636" cm="1">
        <f t="array" ref="X636">+SUMPRODUCT(C636:V636,TRANSPOSE('Final Portfolio'!$E$5:$E$24))</f>
        <v>318.61920845686507</v>
      </c>
    </row>
    <row r="637" spans="1:24">
      <c r="A637" s="75">
        <v>636</v>
      </c>
      <c r="B637" s="76">
        <v>44456</v>
      </c>
      <c r="C637" s="75">
        <v>144.01576232910199</v>
      </c>
      <c r="D637" s="75">
        <v>293.39489746093801</v>
      </c>
      <c r="E637" s="75">
        <v>218.66133117675801</v>
      </c>
      <c r="F637" s="75">
        <v>434.25</v>
      </c>
      <c r="G637" s="75">
        <v>73.081848144531193</v>
      </c>
      <c r="H637" s="75">
        <v>286.67874145507801</v>
      </c>
      <c r="I637" s="75">
        <v>358.96063232421898</v>
      </c>
      <c r="J637" s="75">
        <v>223.66087341308599</v>
      </c>
      <c r="K637" s="75">
        <v>253.163330078125</v>
      </c>
      <c r="L637" s="75">
        <v>472.81243896484398</v>
      </c>
      <c r="M637" s="75">
        <v>1592.88000488281</v>
      </c>
      <c r="N637" s="75">
        <v>144.36476135253901</v>
      </c>
      <c r="O637" s="75">
        <v>103.879997253418</v>
      </c>
      <c r="P637" s="75">
        <v>31.0933322906494</v>
      </c>
      <c r="Q637" s="75">
        <v>64.639999389648395</v>
      </c>
      <c r="R637" s="75">
        <v>64.767044067382798</v>
      </c>
      <c r="S637" s="75">
        <v>441.58795166015602</v>
      </c>
      <c r="T637" s="75">
        <v>97.538230895996094</v>
      </c>
      <c r="U637" s="75">
        <v>651.88000488281205</v>
      </c>
      <c r="V637" s="75">
        <v>434.989990234375</v>
      </c>
      <c r="X637" cm="1">
        <f t="array" ref="X637">+SUMPRODUCT(C637:V637,TRANSPOSE('Final Portfolio'!$E$5:$E$24))</f>
        <v>316.00758438150854</v>
      </c>
    </row>
    <row r="638" spans="1:24">
      <c r="A638" s="75">
        <v>637</v>
      </c>
      <c r="B638" s="76">
        <v>44459</v>
      </c>
      <c r="C638" s="75">
        <v>140.93943786621099</v>
      </c>
      <c r="D638" s="75">
        <v>287.94509887695301</v>
      </c>
      <c r="E638" s="75">
        <v>210.80352783203099</v>
      </c>
      <c r="F638" s="75">
        <v>426.55999755859398</v>
      </c>
      <c r="G638" s="75">
        <v>71.048171997070298</v>
      </c>
      <c r="H638" s="75">
        <v>288.49984741210898</v>
      </c>
      <c r="I638" s="75">
        <v>344.759765625</v>
      </c>
      <c r="J638" s="75">
        <v>225.15776062011699</v>
      </c>
      <c r="K638" s="75">
        <v>243.38999938964801</v>
      </c>
      <c r="L638" s="75">
        <v>462.36569213867199</v>
      </c>
      <c r="M638" s="75">
        <v>1585.16003417969</v>
      </c>
      <c r="N638" s="75">
        <v>142.12716674804699</v>
      </c>
      <c r="O638" s="75">
        <v>101.550003051758</v>
      </c>
      <c r="P638" s="75">
        <v>29.889999389648398</v>
      </c>
      <c r="Q638" s="75">
        <v>64.349998474121094</v>
      </c>
      <c r="R638" s="75">
        <v>60.840866088867202</v>
      </c>
      <c r="S638" s="75">
        <v>433.54446411132801</v>
      </c>
      <c r="T638" s="75">
        <v>96.334045410156193</v>
      </c>
      <c r="U638" s="75">
        <v>640.89001464843795</v>
      </c>
      <c r="V638" s="75">
        <v>425.94000244140602</v>
      </c>
      <c r="X638" cm="1">
        <f t="array" ref="X638">+SUMPRODUCT(C638:V638,TRANSPOSE('Final Portfolio'!$E$5:$E$24))</f>
        <v>312.06794549963803</v>
      </c>
    </row>
    <row r="639" spans="1:24">
      <c r="A639" s="75">
        <v>638</v>
      </c>
      <c r="B639" s="76">
        <v>44460</v>
      </c>
      <c r="C639" s="75">
        <v>141.42257690429699</v>
      </c>
      <c r="D639" s="75">
        <v>288.43426513671898</v>
      </c>
      <c r="E639" s="75">
        <v>212.13143920898401</v>
      </c>
      <c r="F639" s="75">
        <v>419.82000732421898</v>
      </c>
      <c r="G639" s="75">
        <v>70.936737060546903</v>
      </c>
      <c r="H639" s="75">
        <v>295.14105224609398</v>
      </c>
      <c r="I639" s="75">
        <v>346.11868286132801</v>
      </c>
      <c r="J639" s="75">
        <v>223.72891235351599</v>
      </c>
      <c r="K639" s="75">
        <v>246.46000671386699</v>
      </c>
      <c r="L639" s="75">
        <v>462.149169921875</v>
      </c>
      <c r="M639" s="75">
        <v>1643.06994628906</v>
      </c>
      <c r="N639" s="75">
        <v>144.47178649902301</v>
      </c>
      <c r="O639" s="75">
        <v>102.81999969482401</v>
      </c>
      <c r="P639" s="75">
        <v>30.543333053588899</v>
      </c>
      <c r="Q639" s="75">
        <v>63.090000152587898</v>
      </c>
      <c r="R639" s="75">
        <v>61.902790069580099</v>
      </c>
      <c r="S639" s="75">
        <v>434.47653198242199</v>
      </c>
      <c r="T639" s="75">
        <v>97.013092041015597</v>
      </c>
      <c r="U639" s="75">
        <v>646.95001220703102</v>
      </c>
      <c r="V639" s="75">
        <v>422.5</v>
      </c>
      <c r="X639" cm="1">
        <f t="array" ref="X639">+SUMPRODUCT(C639:V639,TRANSPOSE('Final Portfolio'!$E$5:$E$24))</f>
        <v>316.78908390279037</v>
      </c>
    </row>
    <row r="640" spans="1:24">
      <c r="A640" s="75">
        <v>639</v>
      </c>
      <c r="B640" s="76">
        <v>44461</v>
      </c>
      <c r="C640" s="75">
        <v>143.80873107910199</v>
      </c>
      <c r="D640" s="75">
        <v>292.13265991210898</v>
      </c>
      <c r="E640" s="75">
        <v>219.070724487305</v>
      </c>
      <c r="F640" s="75">
        <v>417.95999145507801</v>
      </c>
      <c r="G640" s="75">
        <v>71.076019287109403</v>
      </c>
      <c r="H640" s="75">
        <v>293.68618774414102</v>
      </c>
      <c r="I640" s="75">
        <v>354.78680419921898</v>
      </c>
      <c r="J640" s="75">
        <v>221.91125488281199</v>
      </c>
      <c r="K640" s="75">
        <v>250.64666748046901</v>
      </c>
      <c r="L640" s="75">
        <v>471.18521118164102</v>
      </c>
      <c r="M640" s="75">
        <v>1683.76000976562</v>
      </c>
      <c r="N640" s="75">
        <v>147.28337097168</v>
      </c>
      <c r="O640" s="75">
        <v>104.379997253418</v>
      </c>
      <c r="P640" s="75">
        <v>31.299999237060501</v>
      </c>
      <c r="Q640" s="75">
        <v>62.939998626708999</v>
      </c>
      <c r="R640" s="75">
        <v>61.961238861083999</v>
      </c>
      <c r="S640" s="75">
        <v>434.68795776367199</v>
      </c>
      <c r="T640" s="75">
        <v>96.343101501464801</v>
      </c>
      <c r="U640" s="75">
        <v>647.05999755859398</v>
      </c>
      <c r="V640" s="75">
        <v>424.86999511718801</v>
      </c>
      <c r="X640" cm="1">
        <f t="array" ref="X640">+SUMPRODUCT(C640:V640,TRANSPOSE('Final Portfolio'!$E$5:$E$24))</f>
        <v>320.63194720087523</v>
      </c>
    </row>
    <row r="641" spans="1:24">
      <c r="A641" s="75">
        <v>640</v>
      </c>
      <c r="B641" s="76">
        <v>44462</v>
      </c>
      <c r="C641" s="75">
        <v>144.77499389648401</v>
      </c>
      <c r="D641" s="75">
        <v>293.09152221679699</v>
      </c>
      <c r="E641" s="75">
        <v>224.47232055664099</v>
      </c>
      <c r="F641" s="75">
        <v>423.35000610351602</v>
      </c>
      <c r="G641" s="75">
        <v>72.1253662109375</v>
      </c>
      <c r="H641" s="75">
        <v>296.59597778320301</v>
      </c>
      <c r="I641" s="75">
        <v>360.09628295898398</v>
      </c>
      <c r="J641" s="75">
        <v>225.68263244628901</v>
      </c>
      <c r="K641" s="75">
        <v>251.21333312988301</v>
      </c>
      <c r="L641" s="75">
        <v>474.67730712890602</v>
      </c>
      <c r="M641" s="75">
        <v>1687.7900390625</v>
      </c>
      <c r="N641" s="75">
        <v>148.12976074218801</v>
      </c>
      <c r="O641" s="75">
        <v>106.15000152587901</v>
      </c>
      <c r="P641" s="75">
        <v>32.326667785644503</v>
      </c>
      <c r="Q641" s="75">
        <v>62.599998474121101</v>
      </c>
      <c r="R641" s="75">
        <v>62.009952545166001</v>
      </c>
      <c r="S641" s="75">
        <v>435.12042236328102</v>
      </c>
      <c r="T641" s="75">
        <v>97.203231811523395</v>
      </c>
      <c r="U641" s="75">
        <v>646.510009765625</v>
      </c>
      <c r="V641" s="75">
        <v>427</v>
      </c>
      <c r="X641" cm="1">
        <f t="array" ref="X641">+SUMPRODUCT(C641:V641,TRANSPOSE('Final Portfolio'!$E$5:$E$24))</f>
        <v>322.82883047832695</v>
      </c>
    </row>
    <row r="642" spans="1:24">
      <c r="A642" s="75">
        <v>641</v>
      </c>
      <c r="B642" s="76">
        <v>44463</v>
      </c>
      <c r="C642" s="75">
        <v>144.86373901367199</v>
      </c>
      <c r="D642" s="75">
        <v>292.88607788085898</v>
      </c>
      <c r="E642" s="75">
        <v>220.46855163574199</v>
      </c>
      <c r="F642" s="75">
        <v>419.30999755859398</v>
      </c>
      <c r="G642" s="75">
        <v>71.763206481933594</v>
      </c>
      <c r="H642" s="75">
        <v>299.86215209960898</v>
      </c>
      <c r="I642" s="75">
        <v>358.68884277343801</v>
      </c>
      <c r="J642" s="75">
        <v>225.19664001464801</v>
      </c>
      <c r="K642" s="75">
        <v>258.13000488281199</v>
      </c>
      <c r="L642" s="75">
        <v>475.26095581054699</v>
      </c>
      <c r="M642" s="75">
        <v>1694.82995605469</v>
      </c>
      <c r="N642" s="75">
        <v>149.86146545410199</v>
      </c>
      <c r="O642" s="75">
        <v>105.800003051758</v>
      </c>
      <c r="P642" s="75">
        <v>32.883331298828097</v>
      </c>
      <c r="Q642" s="75">
        <v>62.819999694824197</v>
      </c>
      <c r="R642" s="75">
        <v>60.431690216064503</v>
      </c>
      <c r="S642" s="75">
        <v>449.50656127929699</v>
      </c>
      <c r="T642" s="75">
        <v>96.940673828125</v>
      </c>
      <c r="U642" s="75">
        <v>638.90002441406205</v>
      </c>
      <c r="V642" s="75">
        <v>388.75</v>
      </c>
      <c r="X642" cm="1">
        <f t="array" ref="X642">+SUMPRODUCT(C642:V642,TRANSPOSE('Final Portfolio'!$E$5:$E$24))</f>
        <v>324.52265553219809</v>
      </c>
    </row>
    <row r="643" spans="1:24">
      <c r="A643" s="75">
        <v>642</v>
      </c>
      <c r="B643" s="76">
        <v>44466</v>
      </c>
      <c r="C643" s="75">
        <v>143.33543395996099</v>
      </c>
      <c r="D643" s="75">
        <v>287.81796264648398</v>
      </c>
      <c r="E643" s="75">
        <v>216.265060424805</v>
      </c>
      <c r="F643" s="75">
        <v>416.35998535156199</v>
      </c>
      <c r="G643" s="75">
        <v>70.165985107421903</v>
      </c>
      <c r="H643" s="75">
        <v>295.46765136718801</v>
      </c>
      <c r="I643" s="75">
        <v>355.048828125</v>
      </c>
      <c r="J643" s="75">
        <v>220.06440734863301</v>
      </c>
      <c r="K643" s="75">
        <v>263.78668212890602</v>
      </c>
      <c r="L643" s="75">
        <v>475.19503784179699</v>
      </c>
      <c r="M643" s="75">
        <v>1691.32995605469</v>
      </c>
      <c r="N643" s="75">
        <v>148.26599121093801</v>
      </c>
      <c r="O643" s="75">
        <v>108.16000366210901</v>
      </c>
      <c r="P643" s="75">
        <v>30.753332138061499</v>
      </c>
      <c r="Q643" s="75">
        <v>63.830001831054702</v>
      </c>
      <c r="R643" s="75">
        <v>59.944576263427699</v>
      </c>
      <c r="S643" s="75">
        <v>442.59698486328102</v>
      </c>
      <c r="T643" s="75">
        <v>97.529159545898395</v>
      </c>
      <c r="U643" s="75">
        <v>619.07000732421898</v>
      </c>
      <c r="V643" s="75">
        <v>382.489990234375</v>
      </c>
      <c r="X643" cm="1">
        <f t="array" ref="X643">+SUMPRODUCT(C643:V643,TRANSPOSE('Final Portfolio'!$E$5:$E$24))</f>
        <v>321.86150052528598</v>
      </c>
    </row>
    <row r="644" spans="1:24">
      <c r="A644" s="75">
        <v>643</v>
      </c>
      <c r="B644" s="76">
        <v>44467</v>
      </c>
      <c r="C644" s="75">
        <v>139.92387390136699</v>
      </c>
      <c r="D644" s="75">
        <v>277.39788818359398</v>
      </c>
      <c r="E644" s="75">
        <v>206.669921875</v>
      </c>
      <c r="F644" s="75">
        <v>404.42001342773398</v>
      </c>
      <c r="G644" s="75">
        <v>67.955886840820298</v>
      </c>
      <c r="H644" s="75">
        <v>290.49914550781199</v>
      </c>
      <c r="I644" s="75">
        <v>336.84890747070301</v>
      </c>
      <c r="J644" s="75">
        <v>215.39872741699199</v>
      </c>
      <c r="K644" s="75">
        <v>259.18667602539102</v>
      </c>
      <c r="L644" s="75">
        <v>462.17742919921898</v>
      </c>
      <c r="M644" s="75">
        <v>1688.56994628906</v>
      </c>
      <c r="N644" s="75">
        <v>145.73651123046901</v>
      </c>
      <c r="O644" s="75">
        <v>101.51999664306599</v>
      </c>
      <c r="P644" s="75">
        <v>30.236667633056602</v>
      </c>
      <c r="Q644" s="75">
        <v>63.5</v>
      </c>
      <c r="R644" s="75">
        <v>58.473487854003899</v>
      </c>
      <c r="S644" s="75">
        <v>429.90222167968801</v>
      </c>
      <c r="T644" s="75">
        <v>97.185127258300795</v>
      </c>
      <c r="U644" s="75">
        <v>605</v>
      </c>
      <c r="V644" s="75">
        <v>375.47000122070301</v>
      </c>
      <c r="X644" cm="1">
        <f t="array" ref="X644">+SUMPRODUCT(C644:V644,TRANSPOSE('Final Portfolio'!$E$5:$E$24))</f>
        <v>316.41071165578398</v>
      </c>
    </row>
    <row r="645" spans="1:24">
      <c r="A645" s="75">
        <v>644</v>
      </c>
      <c r="B645" s="76">
        <v>44468</v>
      </c>
      <c r="C645" s="75">
        <v>140.83100891113301</v>
      </c>
      <c r="D645" s="75">
        <v>277.86755371093801</v>
      </c>
      <c r="E645" s="75">
        <v>204.85270690918</v>
      </c>
      <c r="F645" s="75">
        <v>399.75</v>
      </c>
      <c r="G645" s="75">
        <v>68.466629028320298</v>
      </c>
      <c r="H645" s="75">
        <v>290.16268920898398</v>
      </c>
      <c r="I645" s="75">
        <v>325.46307373046898</v>
      </c>
      <c r="J645" s="75">
        <v>223.91355895996099</v>
      </c>
      <c r="K645" s="75">
        <v>260.43667602539102</v>
      </c>
      <c r="L645" s="75">
        <v>460.72784423828102</v>
      </c>
      <c r="M645" s="75">
        <v>1737</v>
      </c>
      <c r="N645" s="75">
        <v>146.79693603515599</v>
      </c>
      <c r="O645" s="75">
        <v>100.34999847412099</v>
      </c>
      <c r="P645" s="75">
        <v>30.193332672119102</v>
      </c>
      <c r="Q645" s="75">
        <v>63.259998321533203</v>
      </c>
      <c r="R645" s="75">
        <v>59.272361755371101</v>
      </c>
      <c r="S645" s="75">
        <v>434.16900634765602</v>
      </c>
      <c r="T645" s="75">
        <v>98.543205261230497</v>
      </c>
      <c r="U645" s="75">
        <v>606.70001220703102</v>
      </c>
      <c r="V645" s="75">
        <v>372.30999755859398</v>
      </c>
      <c r="X645" cm="1">
        <f t="array" ref="X645">+SUMPRODUCT(C645:V645,TRANSPOSE('Final Portfolio'!$E$5:$E$24))</f>
        <v>320.63724775568124</v>
      </c>
    </row>
    <row r="646" spans="1:24">
      <c r="A646" s="75">
        <v>645</v>
      </c>
      <c r="B646" s="76">
        <v>44469</v>
      </c>
      <c r="C646" s="75">
        <v>139.519607543945</v>
      </c>
      <c r="D646" s="75">
        <v>275.83245849609398</v>
      </c>
      <c r="E646" s="75">
        <v>206.83964538574199</v>
      </c>
      <c r="F646" s="75">
        <v>397.92999267578102</v>
      </c>
      <c r="G646" s="75">
        <v>68.559486389160199</v>
      </c>
      <c r="H646" s="75">
        <v>283.04641723632801</v>
      </c>
      <c r="I646" s="75">
        <v>324.69625854492199</v>
      </c>
      <c r="J646" s="75">
        <v>224.58428955078099</v>
      </c>
      <c r="K646" s="75">
        <v>258.49334716796898</v>
      </c>
      <c r="L646" s="75">
        <v>456.44512939453102</v>
      </c>
      <c r="M646" s="75">
        <v>1697.98999023438</v>
      </c>
      <c r="N646" s="75">
        <v>144.61770629882801</v>
      </c>
      <c r="O646" s="75">
        <v>102.90000152587901</v>
      </c>
      <c r="P646" s="75">
        <v>30.030000686645501</v>
      </c>
      <c r="Q646" s="75">
        <v>62.310001373291001</v>
      </c>
      <c r="R646" s="75">
        <v>59.311325073242202</v>
      </c>
      <c r="S646" s="75">
        <v>431.82424926757801</v>
      </c>
      <c r="T646" s="75">
        <v>97.664993286132798</v>
      </c>
      <c r="U646" s="75">
        <v>605.17999267578102</v>
      </c>
      <c r="V646" s="75">
        <v>360.20001220703102</v>
      </c>
      <c r="X646" cm="1">
        <f t="array" ref="X646">+SUMPRODUCT(C646:V646,TRANSPOSE('Final Portfolio'!$E$5:$E$24))</f>
        <v>316.64351818963081</v>
      </c>
    </row>
    <row r="647" spans="1:24">
      <c r="A647" s="75">
        <v>646</v>
      </c>
      <c r="B647" s="76">
        <v>44470</v>
      </c>
      <c r="C647" s="75">
        <v>140.65350341796901</v>
      </c>
      <c r="D647" s="75">
        <v>282.85745239257801</v>
      </c>
      <c r="E647" s="75">
        <v>207.09922790527301</v>
      </c>
      <c r="F647" s="75">
        <v>406.07998657226602</v>
      </c>
      <c r="G647" s="75">
        <v>69.116661071777301</v>
      </c>
      <c r="H647" s="75">
        <v>282.60104370117199</v>
      </c>
      <c r="I647" s="75">
        <v>325.19128417968801</v>
      </c>
      <c r="J647" s="75">
        <v>223.16513061523401</v>
      </c>
      <c r="K647" s="75">
        <v>258.40667724609398</v>
      </c>
      <c r="L647" s="75">
        <v>458.72296142578102</v>
      </c>
      <c r="M647" s="75">
        <v>1672.28002929688</v>
      </c>
      <c r="N647" s="75">
        <v>148.30490112304699</v>
      </c>
      <c r="O647" s="75">
        <v>102.449996948242</v>
      </c>
      <c r="P647" s="75">
        <v>31.3966674804688</v>
      </c>
      <c r="Q647" s="75">
        <v>63.049999237060497</v>
      </c>
      <c r="R647" s="75">
        <v>60.090713500976598</v>
      </c>
      <c r="S647" s="75">
        <v>430.84402465820301</v>
      </c>
      <c r="T647" s="75">
        <v>98.769561767578097</v>
      </c>
      <c r="U647" s="75">
        <v>570.78997802734398</v>
      </c>
      <c r="V647" s="75">
        <v>365.47000122070301</v>
      </c>
      <c r="X647" cm="1">
        <f t="array" ref="X647">+SUMPRODUCT(C647:V647,TRANSPOSE('Final Portfolio'!$E$5:$E$24))</f>
        <v>315.14156834833636</v>
      </c>
    </row>
    <row r="648" spans="1:24">
      <c r="A648" s="75">
        <v>647</v>
      </c>
      <c r="B648" s="76">
        <v>44473</v>
      </c>
      <c r="C648" s="75">
        <v>137.19265747070301</v>
      </c>
      <c r="D648" s="75">
        <v>276.99676513671898</v>
      </c>
      <c r="E648" s="75">
        <v>197.01487731933599</v>
      </c>
      <c r="F648" s="75">
        <v>396.11999511718801</v>
      </c>
      <c r="G648" s="75">
        <v>68.020896911621094</v>
      </c>
      <c r="H648" s="75">
        <v>280.45330810546898</v>
      </c>
      <c r="I648" s="75">
        <v>319.41586303710898</v>
      </c>
      <c r="J648" s="75">
        <v>218.55780029296901</v>
      </c>
      <c r="K648" s="75">
        <v>260.510009765625</v>
      </c>
      <c r="L648" s="75">
        <v>447.99264526367199</v>
      </c>
      <c r="M648" s="75">
        <v>1642.51000976562</v>
      </c>
      <c r="N648" s="75">
        <v>145.19168090820301</v>
      </c>
      <c r="O648" s="75">
        <v>100.33999633789099</v>
      </c>
      <c r="P648" s="75">
        <v>30.206666946411101</v>
      </c>
      <c r="Q648" s="75">
        <v>62.529998779296903</v>
      </c>
      <c r="R648" s="75">
        <v>58.717048645019503</v>
      </c>
      <c r="S648" s="75">
        <v>422.97341918945301</v>
      </c>
      <c r="T648" s="75">
        <v>98.443634033203097</v>
      </c>
      <c r="U648" s="75">
        <v>555.41998291015602</v>
      </c>
      <c r="V648" s="75">
        <v>366.67001342773398</v>
      </c>
      <c r="X648" cm="1">
        <f t="array" ref="X648">+SUMPRODUCT(C648:V648,TRANSPOSE('Final Portfolio'!$E$5:$E$24))</f>
        <v>309.45984715742469</v>
      </c>
    </row>
    <row r="649" spans="1:24">
      <c r="A649" s="75">
        <v>648</v>
      </c>
      <c r="B649" s="76">
        <v>44474</v>
      </c>
      <c r="C649" s="75">
        <v>139.13505554199199</v>
      </c>
      <c r="D649" s="75">
        <v>282.52478027343801</v>
      </c>
      <c r="E649" s="75">
        <v>204.19375610351599</v>
      </c>
      <c r="F649" s="75">
        <v>395.76998901367199</v>
      </c>
      <c r="G649" s="75">
        <v>69.358078002929702</v>
      </c>
      <c r="H649" s="75">
        <v>286.62924194335898</v>
      </c>
      <c r="I649" s="75">
        <v>321.51251220703102</v>
      </c>
      <c r="J649" s="75">
        <v>224.46760559082</v>
      </c>
      <c r="K649" s="75">
        <v>260.19665527343801</v>
      </c>
      <c r="L649" s="75">
        <v>456.90637207031199</v>
      </c>
      <c r="M649" s="75">
        <v>1651.21997070312</v>
      </c>
      <c r="N649" s="75">
        <v>147.73091125488301</v>
      </c>
      <c r="O649" s="75">
        <v>101.80999755859401</v>
      </c>
      <c r="P649" s="75">
        <v>31.639999389648398</v>
      </c>
      <c r="Q649" s="75">
        <v>62.709999084472699</v>
      </c>
      <c r="R649" s="75">
        <v>60.285568237304702</v>
      </c>
      <c r="S649" s="75">
        <v>428.83554077148398</v>
      </c>
      <c r="T649" s="75">
        <v>99.149833679199205</v>
      </c>
      <c r="U649" s="75">
        <v>550.90002441406205</v>
      </c>
      <c r="V649" s="75">
        <v>364.95999145507801</v>
      </c>
      <c r="X649" cm="1">
        <f t="array" ref="X649">+SUMPRODUCT(C649:V649,TRANSPOSE('Final Portfolio'!$E$5:$E$24))</f>
        <v>313.02227510913218</v>
      </c>
    </row>
    <row r="650" spans="1:24">
      <c r="A650" s="75">
        <v>649</v>
      </c>
      <c r="B650" s="76">
        <v>44475</v>
      </c>
      <c r="C650" s="75">
        <v>140.01260375976599</v>
      </c>
      <c r="D650" s="75">
        <v>286.78073120117199</v>
      </c>
      <c r="E650" s="75">
        <v>206.67990112304699</v>
      </c>
      <c r="F650" s="75">
        <v>400.16000366210898</v>
      </c>
      <c r="G650" s="75">
        <v>70.351707458496094</v>
      </c>
      <c r="H650" s="75">
        <v>289.83599853515602</v>
      </c>
      <c r="I650" s="75">
        <v>319.44500732421898</v>
      </c>
      <c r="J650" s="75">
        <v>221.47381591796901</v>
      </c>
      <c r="K650" s="75">
        <v>260.91665649414102</v>
      </c>
      <c r="L650" s="75">
        <v>460.06900024414102</v>
      </c>
      <c r="M650" s="75">
        <v>1663.81005859375</v>
      </c>
      <c r="N650" s="75">
        <v>148.684326171875</v>
      </c>
      <c r="O650" s="75">
        <v>103.639999389648</v>
      </c>
      <c r="P650" s="75">
        <v>31.486667633056602</v>
      </c>
      <c r="Q650" s="75">
        <v>63.040000915527301</v>
      </c>
      <c r="R650" s="75">
        <v>60.266075134277301</v>
      </c>
      <c r="S650" s="75">
        <v>431.81460571289102</v>
      </c>
      <c r="T650" s="75">
        <v>98.977806091308594</v>
      </c>
      <c r="U650" s="75">
        <v>546.57000732421898</v>
      </c>
      <c r="V650" s="75">
        <v>363.86999511718801</v>
      </c>
      <c r="X650" cm="1">
        <f t="array" ref="X650">+SUMPRODUCT(C650:V650,TRANSPOSE('Final Portfolio'!$E$5:$E$24))</f>
        <v>314.91449188562297</v>
      </c>
    </row>
    <row r="651" spans="1:24">
      <c r="A651" s="75">
        <v>650</v>
      </c>
      <c r="B651" s="76">
        <v>44476</v>
      </c>
      <c r="C651" s="75">
        <v>141.28454589843801</v>
      </c>
      <c r="D651" s="75">
        <v>288.48324584960898</v>
      </c>
      <c r="E651" s="75">
        <v>210.42410278320301</v>
      </c>
      <c r="F651" s="75">
        <v>406.45001220703102</v>
      </c>
      <c r="G651" s="75">
        <v>71.716766357421903</v>
      </c>
      <c r="H651" s="75">
        <v>290.70706176757801</v>
      </c>
      <c r="I651" s="75">
        <v>320.41564941406199</v>
      </c>
      <c r="J651" s="75">
        <v>226.65467834472699</v>
      </c>
      <c r="K651" s="75">
        <v>264.53668212890602</v>
      </c>
      <c r="L651" s="75">
        <v>464.90713500976602</v>
      </c>
      <c r="M651" s="75">
        <v>1683.72998046875</v>
      </c>
      <c r="N651" s="75">
        <v>149.26803588867199</v>
      </c>
      <c r="O651" s="75">
        <v>106.449996948242</v>
      </c>
      <c r="P651" s="75">
        <v>32.540000915527301</v>
      </c>
      <c r="Q651" s="75">
        <v>63.970001220703097</v>
      </c>
      <c r="R651" s="75">
        <v>61.746917724609403</v>
      </c>
      <c r="S651" s="75">
        <v>435.20697021484398</v>
      </c>
      <c r="T651" s="75">
        <v>100.38116455078099</v>
      </c>
      <c r="U651" s="75">
        <v>552.02001953125</v>
      </c>
      <c r="V651" s="75">
        <v>376.11999511718801</v>
      </c>
      <c r="X651" cm="1">
        <f t="array" ref="X651">+SUMPRODUCT(C651:V651,TRANSPOSE('Final Portfolio'!$E$5:$E$24))</f>
        <v>318.90716214837857</v>
      </c>
    </row>
    <row r="652" spans="1:24">
      <c r="A652" s="75">
        <v>651</v>
      </c>
      <c r="B652" s="76">
        <v>44477</v>
      </c>
      <c r="C652" s="75">
        <v>140.90003967285199</v>
      </c>
      <c r="D652" s="75">
        <v>288.48324584960898</v>
      </c>
      <c r="E652" s="75">
        <v>207.98785400390599</v>
      </c>
      <c r="F652" s="75">
        <v>400.95999145507801</v>
      </c>
      <c r="G652" s="75">
        <v>72.181083679199205</v>
      </c>
      <c r="H652" s="75">
        <v>284.71908569335898</v>
      </c>
      <c r="I652" s="75">
        <v>316.48440551757801</v>
      </c>
      <c r="J652" s="75">
        <v>227.39344787597699</v>
      </c>
      <c r="K652" s="75">
        <v>261.82998657226602</v>
      </c>
      <c r="L652" s="75">
        <v>463.89993286132801</v>
      </c>
      <c r="M652" s="75">
        <v>1681.36999511719</v>
      </c>
      <c r="N652" s="75">
        <v>151.43754577636699</v>
      </c>
      <c r="O652" s="75">
        <v>105.05999755859401</v>
      </c>
      <c r="P652" s="75">
        <v>31.3666667938232</v>
      </c>
      <c r="Q652" s="75">
        <v>64.330001831054702</v>
      </c>
      <c r="R652" s="75">
        <v>63.822025299072301</v>
      </c>
      <c r="S652" s="75">
        <v>434.22674560546898</v>
      </c>
      <c r="T652" s="75">
        <v>100.661834716797</v>
      </c>
      <c r="U652" s="75">
        <v>550.02001953125</v>
      </c>
      <c r="V652" s="75">
        <v>359.83999633789102</v>
      </c>
      <c r="X652" cm="1">
        <f t="array" ref="X652">+SUMPRODUCT(C652:V652,TRANSPOSE('Final Portfolio'!$E$5:$E$24))</f>
        <v>317.13586644918826</v>
      </c>
    </row>
    <row r="653" spans="1:24">
      <c r="A653" s="75">
        <v>652</v>
      </c>
      <c r="B653" s="76">
        <v>44480</v>
      </c>
      <c r="C653" s="75">
        <v>140.811279296875</v>
      </c>
      <c r="D653" s="75">
        <v>287.87667846679699</v>
      </c>
      <c r="E653" s="75">
        <v>206.62997436523401</v>
      </c>
      <c r="F653" s="75">
        <v>394.54000854492199</v>
      </c>
      <c r="G653" s="75">
        <v>71.029586791992202</v>
      </c>
      <c r="H653" s="75">
        <v>284.00643920898398</v>
      </c>
      <c r="I653" s="75">
        <v>315.65936279296898</v>
      </c>
      <c r="J653" s="75">
        <v>227.13096618652301</v>
      </c>
      <c r="K653" s="75">
        <v>263.98001098632801</v>
      </c>
      <c r="L653" s="75">
        <v>463.41989135742199</v>
      </c>
      <c r="M653" s="75">
        <v>1674.07995605469</v>
      </c>
      <c r="N653" s="75">
        <v>152.66334533691401</v>
      </c>
      <c r="O653" s="75">
        <v>104.68000030517599</v>
      </c>
      <c r="P653" s="75">
        <v>31.549999237060501</v>
      </c>
      <c r="Q653" s="75">
        <v>63.099998474121101</v>
      </c>
      <c r="R653" s="75">
        <v>63.744091033935497</v>
      </c>
      <c r="S653" s="75">
        <v>432.16061401367199</v>
      </c>
      <c r="T653" s="75">
        <v>99.901298522949205</v>
      </c>
      <c r="U653" s="75">
        <v>546.260009765625</v>
      </c>
      <c r="V653" s="75">
        <v>330.70001220703102</v>
      </c>
      <c r="X653" cm="1">
        <f t="array" ref="X653">+SUMPRODUCT(C653:V653,TRANSPOSE('Final Portfolio'!$E$5:$E$24))</f>
        <v>315.43772826205975</v>
      </c>
    </row>
    <row r="654" spans="1:24">
      <c r="A654" s="75">
        <v>653</v>
      </c>
      <c r="B654" s="76">
        <v>44481</v>
      </c>
      <c r="C654" s="75">
        <v>139.52946472168</v>
      </c>
      <c r="D654" s="75">
        <v>286.55578613281199</v>
      </c>
      <c r="E654" s="75">
        <v>206.39035034179699</v>
      </c>
      <c r="F654" s="75">
        <v>399.16000366210898</v>
      </c>
      <c r="G654" s="75">
        <v>71.150314331054702</v>
      </c>
      <c r="H654" s="75">
        <v>282.83853149414102</v>
      </c>
      <c r="I654" s="75">
        <v>310.17514038085898</v>
      </c>
      <c r="J654" s="75">
        <v>226.26585388183599</v>
      </c>
      <c r="K654" s="75">
        <v>268.57333374023398</v>
      </c>
      <c r="L654" s="75">
        <v>456.77459716796898</v>
      </c>
      <c r="M654" s="75">
        <v>1677.2900390625</v>
      </c>
      <c r="N654" s="75">
        <v>152.93576049804699</v>
      </c>
      <c r="O654" s="75">
        <v>105.040000915527</v>
      </c>
      <c r="P654" s="75">
        <v>32.406665802002003</v>
      </c>
      <c r="Q654" s="75">
        <v>63.040000915527301</v>
      </c>
      <c r="R654" s="75">
        <v>63.607688903808601</v>
      </c>
      <c r="S654" s="75">
        <v>429.44094848632801</v>
      </c>
      <c r="T654" s="75">
        <v>98.298751831054702</v>
      </c>
      <c r="U654" s="75">
        <v>544.44000244140602</v>
      </c>
      <c r="V654" s="75">
        <v>338.92999267578102</v>
      </c>
      <c r="X654" cm="1">
        <f t="array" ref="X654">+SUMPRODUCT(C654:V654,TRANSPOSE('Final Portfolio'!$E$5:$E$24))</f>
        <v>315.7588473181923</v>
      </c>
    </row>
    <row r="655" spans="1:24">
      <c r="A655" s="75">
        <v>654</v>
      </c>
      <c r="B655" s="76">
        <v>44482</v>
      </c>
      <c r="C655" s="75">
        <v>138.93788146972699</v>
      </c>
      <c r="D655" s="75">
        <v>289.91174316406199</v>
      </c>
      <c r="E655" s="75">
        <v>209.06620788574199</v>
      </c>
      <c r="F655" s="75">
        <v>397.260009765625</v>
      </c>
      <c r="G655" s="75">
        <v>71.818908691406193</v>
      </c>
      <c r="H655" s="75">
        <v>281.848876953125</v>
      </c>
      <c r="I655" s="75">
        <v>311.00991821289102</v>
      </c>
      <c r="J655" s="75">
        <v>229.82344055175801</v>
      </c>
      <c r="K655" s="75">
        <v>270.35998535156199</v>
      </c>
      <c r="L655" s="75">
        <v>456.5205078125</v>
      </c>
      <c r="M655" s="75">
        <v>1683.07995605469</v>
      </c>
      <c r="N655" s="75">
        <v>154.219970703125</v>
      </c>
      <c r="O655" s="75">
        <v>109.16000366210901</v>
      </c>
      <c r="P655" s="75">
        <v>31.846666336059599</v>
      </c>
      <c r="Q655" s="75">
        <v>61.939998626708999</v>
      </c>
      <c r="R655" s="75">
        <v>64.075332641601605</v>
      </c>
      <c r="S655" s="75">
        <v>427.93212890625</v>
      </c>
      <c r="T655" s="75">
        <v>98.262535095214801</v>
      </c>
      <c r="U655" s="75">
        <v>547.11999511718795</v>
      </c>
      <c r="V655" s="75">
        <v>347.36999511718801</v>
      </c>
      <c r="X655" cm="1">
        <f t="array" ref="X655">+SUMPRODUCT(C655:V655,TRANSPOSE('Final Portfolio'!$E$5:$E$24))</f>
        <v>316.67855145935243</v>
      </c>
    </row>
    <row r="656" spans="1:24">
      <c r="A656" s="75">
        <v>655</v>
      </c>
      <c r="B656" s="76">
        <v>44483</v>
      </c>
      <c r="C656" s="75">
        <v>141.74800109863301</v>
      </c>
      <c r="D656" s="75">
        <v>296.212646484375</v>
      </c>
      <c r="E656" s="75">
        <v>217.12371826171901</v>
      </c>
      <c r="F656" s="75">
        <v>408.23001098632801</v>
      </c>
      <c r="G656" s="75">
        <v>73.174697875976605</v>
      </c>
      <c r="H656" s="75">
        <v>292.54794311523398</v>
      </c>
      <c r="I656" s="75">
        <v>320.10504150390602</v>
      </c>
      <c r="J656" s="75">
        <v>230.06645202636699</v>
      </c>
      <c r="K656" s="75">
        <v>272.77334594726602</v>
      </c>
      <c r="L656" s="75">
        <v>468.37091064453102</v>
      </c>
      <c r="M656" s="75">
        <v>1717.55004882812</v>
      </c>
      <c r="N656" s="75">
        <v>157.28453063964801</v>
      </c>
      <c r="O656" s="75">
        <v>111.98999786377</v>
      </c>
      <c r="P656" s="75">
        <v>30.833332061767599</v>
      </c>
      <c r="Q656" s="75">
        <v>63.2299995422363</v>
      </c>
      <c r="R656" s="75">
        <v>65.088531494140597</v>
      </c>
      <c r="S656" s="75">
        <v>433.08312988281199</v>
      </c>
      <c r="T656" s="75">
        <v>99.802047729492202</v>
      </c>
      <c r="U656" s="75">
        <v>555.61999511718795</v>
      </c>
      <c r="V656" s="75">
        <v>351.82000732421898</v>
      </c>
      <c r="X656" cm="1">
        <f t="array" ref="X656">+SUMPRODUCT(C656:V656,TRANSPOSE('Final Portfolio'!$E$5:$E$24))</f>
        <v>322.96188081161057</v>
      </c>
    </row>
    <row r="657" spans="1:24">
      <c r="A657" s="75">
        <v>656</v>
      </c>
      <c r="B657" s="76">
        <v>44484</v>
      </c>
      <c r="C657" s="75">
        <v>142.81283569335901</v>
      </c>
      <c r="D657" s="75">
        <v>297.64114379882801</v>
      </c>
      <c r="E657" s="75">
        <v>218.28189086914099</v>
      </c>
      <c r="F657" s="75">
        <v>409.79998779296898</v>
      </c>
      <c r="G657" s="75">
        <v>71.252471923828097</v>
      </c>
      <c r="H657" s="75">
        <v>299.40686035156199</v>
      </c>
      <c r="I657" s="75">
        <v>319.44500732421898</v>
      </c>
      <c r="J657" s="75">
        <v>231.22315979003901</v>
      </c>
      <c r="K657" s="75">
        <v>281.010009765625</v>
      </c>
      <c r="L657" s="75">
        <v>473.68905639648398</v>
      </c>
      <c r="M657" s="75">
        <v>1736.03002929688</v>
      </c>
      <c r="N657" s="75">
        <v>158.46170043945301</v>
      </c>
      <c r="O657" s="75">
        <v>112.120002746582</v>
      </c>
      <c r="P657" s="75">
        <v>29.6366672515869</v>
      </c>
      <c r="Q657" s="75">
        <v>65.319999694824205</v>
      </c>
      <c r="R657" s="75">
        <v>64.503982543945298</v>
      </c>
      <c r="S657" s="75">
        <v>434.74566650390602</v>
      </c>
      <c r="T657" s="75">
        <v>100.18692779541</v>
      </c>
      <c r="U657" s="75">
        <v>553.239990234375</v>
      </c>
      <c r="V657" s="75">
        <v>358.26998901367199</v>
      </c>
      <c r="X657" cm="1">
        <f t="array" ref="X657">+SUMPRODUCT(C657:V657,TRANSPOSE('Final Portfolio'!$E$5:$E$24))</f>
        <v>326.07804068541918</v>
      </c>
    </row>
    <row r="658" spans="1:24">
      <c r="A658" s="75">
        <v>657</v>
      </c>
      <c r="B658" s="76">
        <v>44487</v>
      </c>
      <c r="C658" s="75">
        <v>144.498947143555</v>
      </c>
      <c r="D658" s="75">
        <v>300.65460205078102</v>
      </c>
      <c r="E658" s="75">
        <v>221.87634277343801</v>
      </c>
      <c r="F658" s="75">
        <v>415.22000122070301</v>
      </c>
      <c r="G658" s="75">
        <v>71.085319519042997</v>
      </c>
      <c r="H658" s="75">
        <v>304.51394653320301</v>
      </c>
      <c r="I658" s="75">
        <v>317.18331909179699</v>
      </c>
      <c r="J658" s="75">
        <v>232.292404174805</v>
      </c>
      <c r="K658" s="75">
        <v>290.03668212890602</v>
      </c>
      <c r="L658" s="75">
        <v>473.79254150390602</v>
      </c>
      <c r="M658" s="75">
        <v>1758.48999023438</v>
      </c>
      <c r="N658" s="75">
        <v>156.25326538085901</v>
      </c>
      <c r="O658" s="75">
        <v>116.43000030517599</v>
      </c>
      <c r="P658" s="75">
        <v>31.006666183471701</v>
      </c>
      <c r="Q658" s="75">
        <v>64.010002136230497</v>
      </c>
      <c r="R658" s="75">
        <v>65.400276184082003</v>
      </c>
      <c r="S658" s="75">
        <v>443.93276977539102</v>
      </c>
      <c r="T658" s="75">
        <v>98.445816040039105</v>
      </c>
      <c r="U658" s="75">
        <v>543.47998046875</v>
      </c>
      <c r="V658" s="75">
        <v>367.57000732421898</v>
      </c>
      <c r="X658" cm="1">
        <f t="array" ref="X658">+SUMPRODUCT(C658:V658,TRANSPOSE('Final Portfolio'!$E$5:$E$24))</f>
        <v>330.55365078715641</v>
      </c>
    </row>
    <row r="659" spans="1:24">
      <c r="A659" s="75">
        <v>658</v>
      </c>
      <c r="B659" s="76">
        <v>44488</v>
      </c>
      <c r="C659" s="75">
        <v>146.67800903320301</v>
      </c>
      <c r="D659" s="75">
        <v>301.57437133789102</v>
      </c>
      <c r="E659" s="75">
        <v>222.55531311035199</v>
      </c>
      <c r="F659" s="75">
        <v>415.45001220703102</v>
      </c>
      <c r="G659" s="75">
        <v>72.951820373535199</v>
      </c>
      <c r="H659" s="75">
        <v>304.87020874023398</v>
      </c>
      <c r="I659" s="75">
        <v>322.39578247070301</v>
      </c>
      <c r="J659" s="75">
        <v>235.52919006347699</v>
      </c>
      <c r="K659" s="75">
        <v>288.08999633789102</v>
      </c>
      <c r="L659" s="75">
        <v>480.40966796875</v>
      </c>
      <c r="M659" s="75">
        <v>1764.2099609375</v>
      </c>
      <c r="N659" s="75">
        <v>157.57640075683599</v>
      </c>
      <c r="O659" s="75">
        <v>116.330001831055</v>
      </c>
      <c r="P659" s="75">
        <v>31.516666412353501</v>
      </c>
      <c r="Q659" s="75">
        <v>64.709999084472699</v>
      </c>
      <c r="R659" s="75">
        <v>66.744728088378906</v>
      </c>
      <c r="S659" s="75">
        <v>448.86264038085898</v>
      </c>
      <c r="T659" s="75">
        <v>98.464149475097699</v>
      </c>
      <c r="U659" s="75">
        <v>552.10998535156205</v>
      </c>
      <c r="V659" s="75">
        <v>362.39001464843801</v>
      </c>
      <c r="X659" cm="1">
        <f t="array" ref="X659">+SUMPRODUCT(C659:V659,TRANSPOSE('Final Portfolio'!$E$5:$E$24))</f>
        <v>332.25633059720565</v>
      </c>
    </row>
    <row r="660" spans="1:24">
      <c r="A660" s="75">
        <v>659</v>
      </c>
      <c r="B660" s="76">
        <v>44489</v>
      </c>
      <c r="C660" s="75">
        <v>147.17100524902301</v>
      </c>
      <c r="D660" s="75">
        <v>300.77206420898398</v>
      </c>
      <c r="E660" s="75">
        <v>220.688232421875</v>
      </c>
      <c r="F660" s="75">
        <v>410.64001464843801</v>
      </c>
      <c r="G660" s="75">
        <v>73.982582092285199</v>
      </c>
      <c r="H660" s="75">
        <v>309.96740722656199</v>
      </c>
      <c r="I660" s="75">
        <v>321.31829833984398</v>
      </c>
      <c r="J660" s="75">
        <v>236.89970397949199</v>
      </c>
      <c r="K660" s="75">
        <v>288.60000610351602</v>
      </c>
      <c r="L660" s="75">
        <v>479.46841430664102</v>
      </c>
      <c r="M660" s="75">
        <v>1769.05004882812</v>
      </c>
      <c r="N660" s="75">
        <v>158.08224487304699</v>
      </c>
      <c r="O660" s="75">
        <v>116.389999389648</v>
      </c>
      <c r="P660" s="75">
        <v>31.306667327880898</v>
      </c>
      <c r="Q660" s="75">
        <v>68.089996337890597</v>
      </c>
      <c r="R660" s="75">
        <v>68.761390686035199</v>
      </c>
      <c r="S660" s="75">
        <v>451.44784545898398</v>
      </c>
      <c r="T660" s="75">
        <v>99.343864440917997</v>
      </c>
      <c r="U660" s="75">
        <v>562.71002197265602</v>
      </c>
      <c r="V660" s="75">
        <v>359.26998901367199</v>
      </c>
      <c r="X660" cm="1">
        <f t="array" ref="X660">+SUMPRODUCT(C660:V660,TRANSPOSE('Final Portfolio'!$E$5:$E$24))</f>
        <v>333.60415450632217</v>
      </c>
    </row>
    <row r="661" spans="1:24">
      <c r="A661" s="75">
        <v>660</v>
      </c>
      <c r="B661" s="76">
        <v>44490</v>
      </c>
      <c r="C661" s="75">
        <v>147.38792419433599</v>
      </c>
      <c r="D661" s="75">
        <v>304.04971313476602</v>
      </c>
      <c r="E661" s="75">
        <v>226.569091796875</v>
      </c>
      <c r="F661" s="75">
        <v>407.82998657226602</v>
      </c>
      <c r="G661" s="75">
        <v>75.236213684082003</v>
      </c>
      <c r="H661" s="75">
        <v>315.42086791992199</v>
      </c>
      <c r="I661" s="75">
        <v>325.66690063476602</v>
      </c>
      <c r="J661" s="75">
        <v>234.42111206054699</v>
      </c>
      <c r="K661" s="75">
        <v>298</v>
      </c>
      <c r="L661" s="75">
        <v>483.94885253906199</v>
      </c>
      <c r="M661" s="75">
        <v>1807.68005371094</v>
      </c>
      <c r="N661" s="75">
        <v>159.02598571777301</v>
      </c>
      <c r="O661" s="75">
        <v>119.330001831055</v>
      </c>
      <c r="P661" s="75">
        <v>31.7700004577637</v>
      </c>
      <c r="Q661" s="75">
        <v>68.989997863769503</v>
      </c>
      <c r="R661" s="75">
        <v>71.235954284667997</v>
      </c>
      <c r="S661" s="75">
        <v>458.61682128906199</v>
      </c>
      <c r="T661" s="75">
        <v>99.664596557617202</v>
      </c>
      <c r="U661" s="75">
        <v>569.36999511718795</v>
      </c>
      <c r="V661" s="75">
        <v>379.69000244140602</v>
      </c>
      <c r="X661" cm="1">
        <f t="array" ref="X661">+SUMPRODUCT(C661:V661,TRANSPOSE('Final Portfolio'!$E$5:$E$24))</f>
        <v>339.21284388287836</v>
      </c>
    </row>
    <row r="662" spans="1:24">
      <c r="A662" s="75">
        <v>661</v>
      </c>
      <c r="B662" s="76">
        <v>44491</v>
      </c>
      <c r="C662" s="75">
        <v>146.60899353027301</v>
      </c>
      <c r="D662" s="75">
        <v>302.48428344726602</v>
      </c>
      <c r="E662" s="75">
        <v>226.90855407714801</v>
      </c>
      <c r="F662" s="75">
        <v>410.04998779296898</v>
      </c>
      <c r="G662" s="75">
        <v>75.839813232421903</v>
      </c>
      <c r="H662" s="75">
        <v>318.42965698242199</v>
      </c>
      <c r="I662" s="75">
        <v>332.96627807617199</v>
      </c>
      <c r="J662" s="75">
        <v>236.92889404296901</v>
      </c>
      <c r="K662" s="75">
        <v>303.22665405273398</v>
      </c>
      <c r="L662" s="75">
        <v>485.13470458984398</v>
      </c>
      <c r="M662" s="75">
        <v>1832.89001464844</v>
      </c>
      <c r="N662" s="75">
        <v>160.68957519531199</v>
      </c>
      <c r="O662" s="75">
        <v>119.81999969482401</v>
      </c>
      <c r="P662" s="75">
        <v>31.430000305175799</v>
      </c>
      <c r="Q662" s="75">
        <v>69.239997863769503</v>
      </c>
      <c r="R662" s="75">
        <v>71.645118713378906</v>
      </c>
      <c r="S662" s="75">
        <v>463.19113159179699</v>
      </c>
      <c r="T662" s="75">
        <v>100.012809753418</v>
      </c>
      <c r="U662" s="75">
        <v>572.35998535156205</v>
      </c>
      <c r="V662" s="75">
        <v>379.05999755859398</v>
      </c>
      <c r="X662" cm="1">
        <f t="array" ref="X662">+SUMPRODUCT(C662:V662,TRANSPOSE('Final Portfolio'!$E$5:$E$24))</f>
        <v>342.71065295190061</v>
      </c>
    </row>
    <row r="663" spans="1:24">
      <c r="A663" s="75">
        <v>662</v>
      </c>
      <c r="B663" s="76">
        <v>44494</v>
      </c>
      <c r="C663" s="75">
        <v>146.55966186523401</v>
      </c>
      <c r="D663" s="75">
        <v>301.47653198242199</v>
      </c>
      <c r="E663" s="75">
        <v>231.30174255371099</v>
      </c>
      <c r="F663" s="75">
        <v>413.989990234375</v>
      </c>
      <c r="G663" s="75">
        <v>77.622741699218807</v>
      </c>
      <c r="H663" s="75">
        <v>321.36923217773398</v>
      </c>
      <c r="I663" s="75">
        <v>333.16043090820301</v>
      </c>
      <c r="J663" s="75">
        <v>238.19250488281199</v>
      </c>
      <c r="K663" s="75">
        <v>341.61999511718801</v>
      </c>
      <c r="L663" s="75">
        <v>491.40359497070301</v>
      </c>
      <c r="M663" s="75">
        <v>1821.08996582031</v>
      </c>
      <c r="N663" s="75">
        <v>159.79454040527301</v>
      </c>
      <c r="O663" s="75">
        <v>122.360000610352</v>
      </c>
      <c r="P663" s="75">
        <v>33.319999694824197</v>
      </c>
      <c r="Q663" s="75">
        <v>67.970001220703097</v>
      </c>
      <c r="R663" s="75">
        <v>72.931114196777301</v>
      </c>
      <c r="S663" s="75">
        <v>470.98492431640602</v>
      </c>
      <c r="T663" s="75">
        <v>99.426345825195298</v>
      </c>
      <c r="U663" s="75">
        <v>576.20001220703102</v>
      </c>
      <c r="V663" s="75">
        <v>385.79000854492199</v>
      </c>
      <c r="X663" cm="1">
        <f t="array" ref="X663">+SUMPRODUCT(C663:V663,TRANSPOSE('Final Portfolio'!$E$5:$E$24))</f>
        <v>347.09113276355532</v>
      </c>
    </row>
    <row r="664" spans="1:24">
      <c r="A664" s="75">
        <v>663</v>
      </c>
      <c r="B664" s="76">
        <v>44495</v>
      </c>
      <c r="C664" s="75">
        <v>147.23016357421901</v>
      </c>
      <c r="D664" s="75">
        <v>303.41375732421898</v>
      </c>
      <c r="E664" s="75">
        <v>246.78776550293</v>
      </c>
      <c r="F664" s="75">
        <v>410.82000732421898</v>
      </c>
      <c r="G664" s="75">
        <v>78.467796325683594</v>
      </c>
      <c r="H664" s="75">
        <v>322.41833496093801</v>
      </c>
      <c r="I664" s="75">
        <v>331.93737792968801</v>
      </c>
      <c r="J664" s="75">
        <v>241.48764038085901</v>
      </c>
      <c r="K664" s="75">
        <v>339.47665405273398</v>
      </c>
      <c r="L664" s="75">
        <v>502.51040649414102</v>
      </c>
      <c r="M664" s="75">
        <v>1826</v>
      </c>
      <c r="N664" s="75">
        <v>159.73616027832</v>
      </c>
      <c r="O664" s="75">
        <v>122.93000030517599</v>
      </c>
      <c r="P664" s="75">
        <v>32.973331451416001</v>
      </c>
      <c r="Q664" s="75">
        <v>70.970001220703097</v>
      </c>
      <c r="R664" s="75">
        <v>74.577568054199205</v>
      </c>
      <c r="S664" s="75">
        <v>466.59310913085898</v>
      </c>
      <c r="T664" s="75">
        <v>100.333534240723</v>
      </c>
      <c r="U664" s="75">
        <v>592.15002441406205</v>
      </c>
      <c r="V664" s="75">
        <v>377.760009765625</v>
      </c>
      <c r="X664" cm="1">
        <f t="array" ref="X664">+SUMPRODUCT(C664:V664,TRANSPOSE('Final Portfolio'!$E$5:$E$24))</f>
        <v>349.23183148381241</v>
      </c>
    </row>
    <row r="665" spans="1:24">
      <c r="A665" s="75">
        <v>664</v>
      </c>
      <c r="B665" s="76">
        <v>44496</v>
      </c>
      <c r="C665" s="75">
        <v>146.76673889160199</v>
      </c>
      <c r="D665" s="75">
        <v>316.19174194335898</v>
      </c>
      <c r="E665" s="75">
        <v>244.131912231445</v>
      </c>
      <c r="F665" s="75">
        <v>395.04998779296898</v>
      </c>
      <c r="G665" s="75">
        <v>76.90771484375</v>
      </c>
      <c r="H665" s="75">
        <v>320.56756591796898</v>
      </c>
      <c r="I665" s="75">
        <v>330.57846069335898</v>
      </c>
      <c r="J665" s="75">
        <v>243.16923522949199</v>
      </c>
      <c r="K665" s="75">
        <v>345.95333862304699</v>
      </c>
      <c r="L665" s="75">
        <v>492.38241577148398</v>
      </c>
      <c r="M665" s="75">
        <v>1825.85998535156</v>
      </c>
      <c r="N665" s="75">
        <v>157.80014038085901</v>
      </c>
      <c r="O665" s="75">
        <v>122.279998779297</v>
      </c>
      <c r="P665" s="75">
        <v>31.836666107177699</v>
      </c>
      <c r="Q665" s="75">
        <v>70.550003051757798</v>
      </c>
      <c r="R665" s="75">
        <v>74.372970581054702</v>
      </c>
      <c r="S665" s="75">
        <v>470.03353881835898</v>
      </c>
      <c r="T665" s="75">
        <v>99.334701538085895</v>
      </c>
      <c r="U665" s="75">
        <v>589.59997558593795</v>
      </c>
      <c r="V665" s="75">
        <v>376.32000732421898</v>
      </c>
      <c r="X665" cm="1">
        <f t="array" ref="X665">+SUMPRODUCT(C665:V665,TRANSPOSE('Final Portfolio'!$E$5:$E$24))</f>
        <v>348.55832503018144</v>
      </c>
    </row>
    <row r="666" spans="1:24">
      <c r="A666" s="75">
        <v>665</v>
      </c>
      <c r="B666" s="76">
        <v>44497</v>
      </c>
      <c r="C666" s="75">
        <v>150.43467712402301</v>
      </c>
      <c r="D666" s="75">
        <v>317.34625244140602</v>
      </c>
      <c r="E666" s="75">
        <v>249.02432250976599</v>
      </c>
      <c r="F666" s="75">
        <v>395.33999633789102</v>
      </c>
      <c r="G666" s="75">
        <v>80.074295043945298</v>
      </c>
      <c r="H666" s="75">
        <v>331.58331298828102</v>
      </c>
      <c r="I666" s="75">
        <v>344.91513061523398</v>
      </c>
      <c r="J666" s="75">
        <v>246.26025390625</v>
      </c>
      <c r="K666" s="75">
        <v>359.01333618164102</v>
      </c>
      <c r="L666" s="75">
        <v>498.46298217773398</v>
      </c>
      <c r="M666" s="75">
        <v>1780.09997558594</v>
      </c>
      <c r="N666" s="75">
        <v>159.66802978515599</v>
      </c>
      <c r="O666" s="75">
        <v>121.16000366210901</v>
      </c>
      <c r="P666" s="75">
        <v>32.580001831054702</v>
      </c>
      <c r="Q666" s="75">
        <v>71.610000610351605</v>
      </c>
      <c r="R666" s="75">
        <v>77.208000183105497</v>
      </c>
      <c r="S666" s="75">
        <v>472.16073608398398</v>
      </c>
      <c r="T666" s="75">
        <v>100.498481750488</v>
      </c>
      <c r="U666" s="75">
        <v>625.19000244140602</v>
      </c>
      <c r="V666" s="75">
        <v>380.35000610351602</v>
      </c>
      <c r="X666" cm="1">
        <f t="array" ref="X666">+SUMPRODUCT(C666:V666,TRANSPOSE('Final Portfolio'!$E$5:$E$24))</f>
        <v>349.66352098847176</v>
      </c>
    </row>
    <row r="667" spans="1:24">
      <c r="A667" s="75">
        <v>666</v>
      </c>
      <c r="B667" s="76">
        <v>44498</v>
      </c>
      <c r="C667" s="75">
        <v>147.70343017578099</v>
      </c>
      <c r="D667" s="75">
        <v>324.45925903320301</v>
      </c>
      <c r="E667" s="75">
        <v>255.27462768554699</v>
      </c>
      <c r="F667" s="75">
        <v>398.20001220703102</v>
      </c>
      <c r="G667" s="75">
        <v>78.690643310546903</v>
      </c>
      <c r="H667" s="75">
        <v>337.84841918945301</v>
      </c>
      <c r="I667" s="75">
        <v>361.82403564453102</v>
      </c>
      <c r="J667" s="75">
        <v>247.630783081055</v>
      </c>
      <c r="K667" s="75">
        <v>371.33334350585898</v>
      </c>
      <c r="L667" s="75">
        <v>500.43966674804699</v>
      </c>
      <c r="M667" s="75">
        <v>1784.83996582031</v>
      </c>
      <c r="N667" s="75">
        <v>163.12174987793</v>
      </c>
      <c r="O667" s="75">
        <v>120.23000335693401</v>
      </c>
      <c r="P667" s="75">
        <v>32.173332214355497</v>
      </c>
      <c r="Q667" s="75">
        <v>71.239997863769503</v>
      </c>
      <c r="R667" s="75">
        <v>77.617164611816406</v>
      </c>
      <c r="S667" s="75">
        <v>473.13290405273398</v>
      </c>
      <c r="T667" s="75">
        <v>105.08033752441401</v>
      </c>
      <c r="U667" s="75">
        <v>639.94000244140602</v>
      </c>
      <c r="V667" s="75">
        <v>395.30999755859398</v>
      </c>
      <c r="X667" cm="1">
        <f t="array" ref="X667">+SUMPRODUCT(C667:V667,TRANSPOSE('Final Portfolio'!$E$5:$E$24))</f>
        <v>352.9660484743091</v>
      </c>
    </row>
    <row r="668" spans="1:24">
      <c r="A668" s="75">
        <v>667</v>
      </c>
      <c r="B668" s="76">
        <v>44501</v>
      </c>
      <c r="C668" s="75">
        <v>146.87521362304699</v>
      </c>
      <c r="D668" s="75">
        <v>322.25784301757801</v>
      </c>
      <c r="E668" s="75">
        <v>257.87057495117199</v>
      </c>
      <c r="F668" s="75">
        <v>400.260009765625</v>
      </c>
      <c r="G668" s="75">
        <v>77.994201660156193</v>
      </c>
      <c r="H668" s="75">
        <v>341.39169311523398</v>
      </c>
      <c r="I668" s="75">
        <v>369.10409545898398</v>
      </c>
      <c r="J668" s="75">
        <v>242.33329772949199</v>
      </c>
      <c r="K668" s="75">
        <v>402.86334228515602</v>
      </c>
      <c r="L668" s="75">
        <v>497.03219604492199</v>
      </c>
      <c r="M668" s="75">
        <v>1779.43994140625</v>
      </c>
      <c r="N668" s="75">
        <v>158.07255554199199</v>
      </c>
      <c r="O668" s="75">
        <v>125.23000335693401</v>
      </c>
      <c r="P668" s="75">
        <v>33.799999237060497</v>
      </c>
      <c r="Q668" s="75">
        <v>71.739997863769503</v>
      </c>
      <c r="R668" s="75">
        <v>75.649215698242202</v>
      </c>
      <c r="S668" s="75">
        <v>473.45053100585898</v>
      </c>
      <c r="T668" s="75">
        <v>105.20864105224599</v>
      </c>
      <c r="U668" s="75">
        <v>639.15002441406205</v>
      </c>
      <c r="V668" s="75">
        <v>411.26998901367199</v>
      </c>
      <c r="X668" cm="1">
        <f t="array" ref="X668">+SUMPRODUCT(C668:V668,TRANSPOSE('Final Portfolio'!$E$5:$E$24))</f>
        <v>355.50871540686046</v>
      </c>
    </row>
    <row r="669" spans="1:24">
      <c r="A669" s="75">
        <v>668</v>
      </c>
      <c r="B669" s="76">
        <v>44502</v>
      </c>
      <c r="C669" s="75">
        <v>147.92036437988301</v>
      </c>
      <c r="D669" s="75">
        <v>325.93667602539102</v>
      </c>
      <c r="E669" s="75">
        <v>263.60174560546898</v>
      </c>
      <c r="F669" s="75">
        <v>390.54000854492199</v>
      </c>
      <c r="G669" s="75">
        <v>78.746376037597699</v>
      </c>
      <c r="H669" s="75">
        <v>343.35140991210898</v>
      </c>
      <c r="I669" s="75">
        <v>377.34494018554699</v>
      </c>
      <c r="J669" s="75">
        <v>249.66229248046901</v>
      </c>
      <c r="K669" s="75">
        <v>390.66665649414102</v>
      </c>
      <c r="L669" s="75">
        <v>505.5224609375</v>
      </c>
      <c r="M669" s="75">
        <v>1788.15002441406</v>
      </c>
      <c r="N669" s="75">
        <v>158.62707519531199</v>
      </c>
      <c r="O669" s="75">
        <v>127.629997253418</v>
      </c>
      <c r="P669" s="75">
        <v>33.716667175292997</v>
      </c>
      <c r="Q669" s="75">
        <v>69.339996337890597</v>
      </c>
      <c r="R669" s="75">
        <v>78.679092407226605</v>
      </c>
      <c r="S669" s="75">
        <v>478.37881469726602</v>
      </c>
      <c r="T669" s="75">
        <v>106.78481292724599</v>
      </c>
      <c r="U669" s="75">
        <v>638.77001953125</v>
      </c>
      <c r="V669" s="75">
        <v>395.57000732421898</v>
      </c>
      <c r="X669" cm="1">
        <f t="array" ref="X669">+SUMPRODUCT(C669:V669,TRANSPOSE('Final Portfolio'!$E$5:$E$24))</f>
        <v>356.62118886033841</v>
      </c>
    </row>
    <row r="670" spans="1:24">
      <c r="A670" s="75">
        <v>669</v>
      </c>
      <c r="B670" s="76">
        <v>44503</v>
      </c>
      <c r="C670" s="75">
        <v>149.36978149414099</v>
      </c>
      <c r="D670" s="75">
        <v>326.78787231445301</v>
      </c>
      <c r="E670" s="75">
        <v>265.56863403320301</v>
      </c>
      <c r="F670" s="75">
        <v>384</v>
      </c>
      <c r="G670" s="75">
        <v>80.427169799804702</v>
      </c>
      <c r="H670" s="75">
        <v>344.75677490234398</v>
      </c>
      <c r="I670" s="75">
        <v>382.12057495117199</v>
      </c>
      <c r="J670" s="75">
        <v>258.80899047851602</v>
      </c>
      <c r="K670" s="75">
        <v>404.61999511718801</v>
      </c>
      <c r="L670" s="75">
        <v>510.51101684570301</v>
      </c>
      <c r="M670" s="75">
        <v>1791.68005371094</v>
      </c>
      <c r="N670" s="75">
        <v>156.93428039550801</v>
      </c>
      <c r="O670" s="75">
        <v>130.52999877929699</v>
      </c>
      <c r="P670" s="75">
        <v>34.950000762939503</v>
      </c>
      <c r="Q670" s="75">
        <v>73.900001525878906</v>
      </c>
      <c r="R670" s="75">
        <v>81.251068115234403</v>
      </c>
      <c r="S670" s="75">
        <v>483.51885986328102</v>
      </c>
      <c r="T670" s="75">
        <v>107.73781585693401</v>
      </c>
      <c r="U670" s="75">
        <v>652.09997558593795</v>
      </c>
      <c r="V670" s="75">
        <v>408.20999145507801</v>
      </c>
      <c r="X670" cm="1">
        <f t="array" ref="X670">+SUMPRODUCT(C670:V670,TRANSPOSE('Final Portfolio'!$E$5:$E$24))</f>
        <v>360.52953609999469</v>
      </c>
    </row>
    <row r="671" spans="1:24">
      <c r="A671" s="75">
        <v>670</v>
      </c>
      <c r="B671" s="76">
        <v>44504</v>
      </c>
      <c r="C671" s="75">
        <v>148.84721374511699</v>
      </c>
      <c r="D671" s="75">
        <v>329.17510986328102</v>
      </c>
      <c r="E671" s="75">
        <v>297.54916381835898</v>
      </c>
      <c r="F671" s="75">
        <v>382.85000610351602</v>
      </c>
      <c r="G671" s="75">
        <v>80.148582458496094</v>
      </c>
      <c r="H671" s="75">
        <v>351.61572265625</v>
      </c>
      <c r="I671" s="75">
        <v>397.07855224609398</v>
      </c>
      <c r="J671" s="75">
        <v>263.41635131835898</v>
      </c>
      <c r="K671" s="75">
        <v>409.97000122070301</v>
      </c>
      <c r="L671" s="75">
        <v>516.39398193359398</v>
      </c>
      <c r="M671" s="75">
        <v>1809.05004882812</v>
      </c>
      <c r="N671" s="75">
        <v>156.41865539550801</v>
      </c>
      <c r="O671" s="75">
        <v>137.5</v>
      </c>
      <c r="P671" s="75">
        <v>34.650001525878899</v>
      </c>
      <c r="Q671" s="75">
        <v>73.769996643066406</v>
      </c>
      <c r="R671" s="75">
        <v>78.990852355957003</v>
      </c>
      <c r="S671" s="75">
        <v>496.31115722656199</v>
      </c>
      <c r="T671" s="75">
        <v>107.27048492431599</v>
      </c>
      <c r="U671" s="75">
        <v>647.63000488281205</v>
      </c>
      <c r="V671" s="75">
        <v>416.10000610351602</v>
      </c>
      <c r="X671" cm="1">
        <f t="array" ref="X671">+SUMPRODUCT(C671:V671,TRANSPOSE('Final Portfolio'!$E$5:$E$24))</f>
        <v>367.94961245537911</v>
      </c>
    </row>
    <row r="672" spans="1:24">
      <c r="A672" s="75">
        <v>671</v>
      </c>
      <c r="B672" s="76">
        <v>44505</v>
      </c>
      <c r="C672" s="75">
        <v>149.38043212890599</v>
      </c>
      <c r="D672" s="75">
        <v>328.80337524414102</v>
      </c>
      <c r="E672" s="75">
        <v>297.05996704101602</v>
      </c>
      <c r="F672" s="75">
        <v>380.20001220703102</v>
      </c>
      <c r="G672" s="75">
        <v>79.544982910156193</v>
      </c>
      <c r="H672" s="75">
        <v>345.25167846679699</v>
      </c>
      <c r="I672" s="75">
        <v>404.50405883789102</v>
      </c>
      <c r="J672" s="75">
        <v>257.58425903320301</v>
      </c>
      <c r="K672" s="75">
        <v>407.36334228515602</v>
      </c>
      <c r="L672" s="75">
        <v>526.08892822265602</v>
      </c>
      <c r="M672" s="75">
        <v>1817.93994140625</v>
      </c>
      <c r="N672" s="75">
        <v>155.91276550293</v>
      </c>
      <c r="O672" s="75">
        <v>136.33999633789099</v>
      </c>
      <c r="P672" s="75">
        <v>36.0233345031738</v>
      </c>
      <c r="Q672" s="75">
        <v>74.169998168945298</v>
      </c>
      <c r="R672" s="75">
        <v>78.211456298828097</v>
      </c>
      <c r="S672" s="75">
        <v>493.90478515625</v>
      </c>
      <c r="T672" s="75">
        <v>107.38043975830099</v>
      </c>
      <c r="U672" s="75">
        <v>611.53997802734398</v>
      </c>
      <c r="V672" s="75">
        <v>423.41000366210898</v>
      </c>
      <c r="X672" cm="1">
        <f t="array" ref="X672">+SUMPRODUCT(C672:V672,TRANSPOSE('Final Portfolio'!$E$5:$E$24))</f>
        <v>366.70318876291151</v>
      </c>
    </row>
    <row r="673" spans="1:24">
      <c r="A673" s="75">
        <v>672</v>
      </c>
      <c r="B673" s="76">
        <v>44508</v>
      </c>
      <c r="C673" s="75">
        <v>148.55096435546901</v>
      </c>
      <c r="D673" s="75">
        <v>329.71331787109398</v>
      </c>
      <c r="E673" s="75">
        <v>307.56365966796898</v>
      </c>
      <c r="F673" s="75">
        <v>398.17999267578102</v>
      </c>
      <c r="G673" s="75">
        <v>79.962852478027301</v>
      </c>
      <c r="H673" s="75">
        <v>347.84484863281199</v>
      </c>
      <c r="I673" s="75">
        <v>400.72821044921898</v>
      </c>
      <c r="J673" s="75">
        <v>253.239334106445</v>
      </c>
      <c r="K673" s="75">
        <v>387.64666748046898</v>
      </c>
      <c r="L673" s="75">
        <v>526.1171875</v>
      </c>
      <c r="M673" s="75">
        <v>1820.93005371094</v>
      </c>
      <c r="N673" s="75">
        <v>156.54515075683599</v>
      </c>
      <c r="O673" s="75">
        <v>150.16000366210901</v>
      </c>
      <c r="P673" s="75">
        <v>34.650001525878899</v>
      </c>
      <c r="Q673" s="75">
        <v>74.080001831054702</v>
      </c>
      <c r="R673" s="75">
        <v>76.896247863769503</v>
      </c>
      <c r="S673" s="75">
        <v>484.94342041015602</v>
      </c>
      <c r="T673" s="75">
        <v>106.35410308837901</v>
      </c>
      <c r="U673" s="75">
        <v>622.780029296875</v>
      </c>
      <c r="V673" s="75">
        <v>417.67001342773398</v>
      </c>
      <c r="X673" cm="1">
        <f t="array" ref="X673">+SUMPRODUCT(C673:V673,TRANSPOSE('Final Portfolio'!$E$5:$E$24))</f>
        <v>366.37595863190148</v>
      </c>
    </row>
    <row r="674" spans="1:24">
      <c r="A674" s="75">
        <v>673</v>
      </c>
      <c r="B674" s="76">
        <v>44509</v>
      </c>
      <c r="C674" s="75">
        <v>148.91635131835901</v>
      </c>
      <c r="D674" s="75">
        <v>328.69580078125</v>
      </c>
      <c r="E674" s="75">
        <v>306.095947265625</v>
      </c>
      <c r="F674" s="75">
        <v>403.739990234375</v>
      </c>
      <c r="G674" s="75">
        <v>81.225769042968807</v>
      </c>
      <c r="H674" s="75">
        <v>348.32977294921898</v>
      </c>
      <c r="I674" s="75">
        <v>404.87295532226602</v>
      </c>
      <c r="J674" s="75">
        <v>254.68762207031199</v>
      </c>
      <c r="K674" s="75">
        <v>341.16665649414102</v>
      </c>
      <c r="L674" s="75">
        <v>525.03472900390602</v>
      </c>
      <c r="M674" s="75">
        <v>1866.38000488281</v>
      </c>
      <c r="N674" s="75">
        <v>157.17750549316401</v>
      </c>
      <c r="O674" s="75">
        <v>148.919998168945</v>
      </c>
      <c r="P674" s="75">
        <v>33.836666107177699</v>
      </c>
      <c r="Q674" s="75">
        <v>74.769996643066406</v>
      </c>
      <c r="R674" s="75">
        <v>77.597694396972699</v>
      </c>
      <c r="S674" s="75">
        <v>489.65988159179699</v>
      </c>
      <c r="T674" s="75">
        <v>105.941734313965</v>
      </c>
      <c r="U674" s="75">
        <v>616.30999755859398</v>
      </c>
      <c r="V674" s="75">
        <v>425.19000244140602</v>
      </c>
      <c r="X674" cm="1">
        <f t="array" ref="X674">+SUMPRODUCT(C674:V674,TRANSPOSE('Final Portfolio'!$E$5:$E$24))</f>
        <v>366.97286075642251</v>
      </c>
    </row>
    <row r="675" spans="1:24">
      <c r="A675" s="75">
        <v>674</v>
      </c>
      <c r="B675" s="76">
        <v>44510</v>
      </c>
      <c r="C675" s="75">
        <v>146.06263732910199</v>
      </c>
      <c r="D675" s="75">
        <v>323.65695190429699</v>
      </c>
      <c r="E675" s="75">
        <v>294.13442993164102</v>
      </c>
      <c r="F675" s="75">
        <v>388.60998535156199</v>
      </c>
      <c r="G675" s="75">
        <v>80.742889404296903</v>
      </c>
      <c r="H675" s="75">
        <v>341.47088623046898</v>
      </c>
      <c r="I675" s="75">
        <v>392.48727416992199</v>
      </c>
      <c r="J675" s="75">
        <v>257.24404907226602</v>
      </c>
      <c r="K675" s="75">
        <v>355.98333740234398</v>
      </c>
      <c r="L675" s="75">
        <v>516.53509521484398</v>
      </c>
      <c r="M675" s="75">
        <v>1881.42004394531</v>
      </c>
      <c r="N675" s="75">
        <v>156.81752014160199</v>
      </c>
      <c r="O675" s="75">
        <v>139.86999511718801</v>
      </c>
      <c r="P675" s="75">
        <v>31.296667098998999</v>
      </c>
      <c r="Q675" s="75">
        <v>75.059997558593807</v>
      </c>
      <c r="R675" s="75">
        <v>74.109931945800795</v>
      </c>
      <c r="S675" s="75">
        <v>486.57977294921898</v>
      </c>
      <c r="T675" s="75">
        <v>106.986404418945</v>
      </c>
      <c r="U675" s="75">
        <v>622.20001220703102</v>
      </c>
      <c r="V675" s="75">
        <v>422.66000366210898</v>
      </c>
      <c r="X675" cm="1">
        <f t="array" ref="X675">+SUMPRODUCT(C675:V675,TRANSPOSE('Final Portfolio'!$E$5:$E$24))</f>
        <v>365.77727409726629</v>
      </c>
    </row>
    <row r="676" spans="1:24">
      <c r="A676" s="75">
        <v>675</v>
      </c>
      <c r="B676" s="76">
        <v>44511</v>
      </c>
      <c r="C676" s="75">
        <v>146.01321411132801</v>
      </c>
      <c r="D676" s="75">
        <v>325.25177001953102</v>
      </c>
      <c r="E676" s="75">
        <v>303.43002319335898</v>
      </c>
      <c r="F676" s="75">
        <v>377.80999755859398</v>
      </c>
      <c r="G676" s="75">
        <v>79.888565063476605</v>
      </c>
      <c r="H676" s="75">
        <v>345.78610229492199</v>
      </c>
      <c r="I676" s="75">
        <v>400.6796875</v>
      </c>
      <c r="J676" s="75">
        <v>255.28053283691401</v>
      </c>
      <c r="K676" s="75">
        <v>354.50332641601602</v>
      </c>
      <c r="L676" s="75">
        <v>522.77575683593795</v>
      </c>
      <c r="M676" s="75">
        <v>1886.89001464844</v>
      </c>
      <c r="N676" s="75">
        <v>158.28657531738301</v>
      </c>
      <c r="O676" s="75">
        <v>146.00999450683599</v>
      </c>
      <c r="P676" s="75">
        <v>32.569999694824197</v>
      </c>
      <c r="Q676" s="75">
        <v>75.290000915527301</v>
      </c>
      <c r="R676" s="75">
        <v>76.087615966796903</v>
      </c>
      <c r="S676" s="75">
        <v>492.99996948242199</v>
      </c>
      <c r="T676" s="75">
        <v>106.876434326172</v>
      </c>
      <c r="U676" s="75">
        <v>626.64001464843795</v>
      </c>
      <c r="V676" s="75">
        <v>423.32998657226602</v>
      </c>
      <c r="X676" cm="1">
        <f t="array" ref="X676">+SUMPRODUCT(C676:V676,TRANSPOSE('Final Portfolio'!$E$5:$E$24))</f>
        <v>367.65073068797875</v>
      </c>
    </row>
    <row r="677" spans="1:24">
      <c r="A677" s="75">
        <v>676</v>
      </c>
      <c r="B677" s="76">
        <v>44512</v>
      </c>
      <c r="C677" s="75">
        <v>148.10661315918</v>
      </c>
      <c r="D677" s="75">
        <v>329.44915771484398</v>
      </c>
      <c r="E677" s="75">
        <v>303.43002319335898</v>
      </c>
      <c r="F677" s="75">
        <v>375.67001342773398</v>
      </c>
      <c r="G677" s="75">
        <v>80.352874755859403</v>
      </c>
      <c r="H677" s="75">
        <v>353.71398925781199</v>
      </c>
      <c r="I677" s="75">
        <v>402.17831420898398</v>
      </c>
      <c r="J677" s="75">
        <v>253.20339965820301</v>
      </c>
      <c r="K677" s="75">
        <v>344.47332763671898</v>
      </c>
      <c r="L677" s="75">
        <v>530.13635253906205</v>
      </c>
      <c r="M677" s="75">
        <v>1886.22998046875</v>
      </c>
      <c r="N677" s="75">
        <v>161.234375</v>
      </c>
      <c r="O677" s="75">
        <v>147.88999938964801</v>
      </c>
      <c r="P677" s="75">
        <v>27.783332824706999</v>
      </c>
      <c r="Q677" s="75">
        <v>75.860000610351605</v>
      </c>
      <c r="R677" s="75">
        <v>76.892860412597699</v>
      </c>
      <c r="S677" s="75">
        <v>497.80310058593801</v>
      </c>
      <c r="T677" s="75">
        <v>107.18800354003901</v>
      </c>
      <c r="U677" s="75">
        <v>631.20001220703102</v>
      </c>
      <c r="V677" s="75">
        <v>427.35000610351602</v>
      </c>
      <c r="X677" cm="1">
        <f t="array" ref="X677">+SUMPRODUCT(C677:V677,TRANSPOSE('Final Portfolio'!$E$5:$E$24))</f>
        <v>367.70998721452048</v>
      </c>
    </row>
    <row r="678" spans="1:24">
      <c r="A678" s="75">
        <v>677</v>
      </c>
      <c r="B678" s="76">
        <v>44515</v>
      </c>
      <c r="C678" s="75">
        <v>148.11650085449199</v>
      </c>
      <c r="D678" s="75">
        <v>328.81311035156199</v>
      </c>
      <c r="E678" s="75">
        <v>299.78573608398398</v>
      </c>
      <c r="F678" s="75">
        <v>390.66000366210898</v>
      </c>
      <c r="G678" s="75">
        <v>80.306442260742202</v>
      </c>
      <c r="H678" s="75">
        <v>355.99032592773398</v>
      </c>
      <c r="I678" s="75">
        <v>401.96426391601602</v>
      </c>
      <c r="J678" s="75">
        <v>252.01370239257801</v>
      </c>
      <c r="K678" s="75">
        <v>337.79666137695301</v>
      </c>
      <c r="L678" s="75">
        <v>532.53662109375</v>
      </c>
      <c r="M678" s="75">
        <v>1911.83996582031</v>
      </c>
      <c r="N678" s="75">
        <v>160.89390563964801</v>
      </c>
      <c r="O678" s="75">
        <v>146.49000549316401</v>
      </c>
      <c r="P678" s="75">
        <v>25.923332214355501</v>
      </c>
      <c r="Q678" s="75">
        <v>75.099998474121094</v>
      </c>
      <c r="R678" s="75">
        <v>75.907051086425795</v>
      </c>
      <c r="S678" s="75">
        <v>500.42126464843801</v>
      </c>
      <c r="T678" s="75">
        <v>107.06887054443401</v>
      </c>
      <c r="U678" s="75">
        <v>647.72998046875</v>
      </c>
      <c r="V678" s="75">
        <v>417.69000244140602</v>
      </c>
      <c r="X678" cm="1">
        <f t="array" ref="X678">+SUMPRODUCT(C678:V678,TRANSPOSE('Final Portfolio'!$E$5:$E$24))</f>
        <v>369.59178782638594</v>
      </c>
    </row>
    <row r="679" spans="1:24">
      <c r="A679" s="75">
        <v>678</v>
      </c>
      <c r="B679" s="76">
        <v>44516</v>
      </c>
      <c r="C679" s="75">
        <v>149.10395812988301</v>
      </c>
      <c r="D679" s="75">
        <v>332.17892456054699</v>
      </c>
      <c r="E679" s="75">
        <v>301.56295776367199</v>
      </c>
      <c r="F679" s="75">
        <v>377.85998535156199</v>
      </c>
      <c r="G679" s="75">
        <v>80.984321594238295</v>
      </c>
      <c r="H679" s="75">
        <v>357.64324951171898</v>
      </c>
      <c r="I679" s="75">
        <v>411.83184814453102</v>
      </c>
      <c r="J679" s="75">
        <v>251.32131958007801</v>
      </c>
      <c r="K679" s="75">
        <v>351.57666015625</v>
      </c>
      <c r="L679" s="75">
        <v>535.3603515625</v>
      </c>
      <c r="M679" s="75">
        <v>1911.28002929688</v>
      </c>
      <c r="N679" s="75">
        <v>162.246170043945</v>
      </c>
      <c r="O679" s="75">
        <v>152.44999694824199</v>
      </c>
      <c r="P679" s="75">
        <v>26.506666183471701</v>
      </c>
      <c r="Q679" s="75">
        <v>74.980003356933594</v>
      </c>
      <c r="R679" s="75">
        <v>76.268196105957003</v>
      </c>
      <c r="S679" s="75">
        <v>506.99545288085898</v>
      </c>
      <c r="T679" s="75">
        <v>106.68399810791</v>
      </c>
      <c r="U679" s="75">
        <v>642.75</v>
      </c>
      <c r="V679" s="75">
        <v>428.70001220703102</v>
      </c>
      <c r="X679" cm="1">
        <f t="array" ref="X679">+SUMPRODUCT(C679:V679,TRANSPOSE('Final Portfolio'!$E$5:$E$24))</f>
        <v>371.27422799842674</v>
      </c>
    </row>
    <row r="680" spans="1:24">
      <c r="A680" s="75">
        <v>679</v>
      </c>
      <c r="B680" s="76">
        <v>44517</v>
      </c>
      <c r="C680" s="75">
        <v>151.56266784668</v>
      </c>
      <c r="D680" s="75">
        <v>332.40432739257801</v>
      </c>
      <c r="E680" s="75">
        <v>292.15744018554699</v>
      </c>
      <c r="F680" s="75">
        <v>362.57998657226602</v>
      </c>
      <c r="G680" s="75">
        <v>82.497970581054702</v>
      </c>
      <c r="H680" s="75">
        <v>357.2275390625</v>
      </c>
      <c r="I680" s="75">
        <v>408.56207275390602</v>
      </c>
      <c r="J680" s="75">
        <v>254.69546508789099</v>
      </c>
      <c r="K680" s="75">
        <v>363.00332641601602</v>
      </c>
      <c r="L680" s="75">
        <v>536.17926025390602</v>
      </c>
      <c r="M680" s="75">
        <v>1893.83996582031</v>
      </c>
      <c r="N680" s="75">
        <v>160.43664550781199</v>
      </c>
      <c r="O680" s="75">
        <v>151.33999633789099</v>
      </c>
      <c r="P680" s="75">
        <v>25.673332214355501</v>
      </c>
      <c r="Q680" s="75">
        <v>76.180000305175795</v>
      </c>
      <c r="R680" s="75">
        <v>76.619552612304702</v>
      </c>
      <c r="S680" s="75">
        <v>506.58148193359398</v>
      </c>
      <c r="T680" s="75">
        <v>107.53623199462901</v>
      </c>
      <c r="U680" s="75">
        <v>641.83001708984398</v>
      </c>
      <c r="V680" s="75">
        <v>436.85000610351602</v>
      </c>
      <c r="X680" cm="1">
        <f t="array" ref="X680">+SUMPRODUCT(C680:V680,TRANSPOSE('Final Portfolio'!$E$5:$E$24))</f>
        <v>369.66905946792593</v>
      </c>
    </row>
    <row r="681" spans="1:24">
      <c r="A681" s="75">
        <v>680</v>
      </c>
      <c r="B681" s="76">
        <v>44518</v>
      </c>
      <c r="C681" s="75">
        <v>155.8876953125</v>
      </c>
      <c r="D681" s="75">
        <v>334.51174926757801</v>
      </c>
      <c r="E681" s="75">
        <v>316.26016235351602</v>
      </c>
      <c r="F681" s="75">
        <v>352.760009765625</v>
      </c>
      <c r="G681" s="75">
        <v>82.488677978515597</v>
      </c>
      <c r="H681" s="75">
        <v>348.38916015625</v>
      </c>
      <c r="I681" s="75">
        <v>411.87075805664102</v>
      </c>
      <c r="J681" s="75">
        <v>254.84170532226599</v>
      </c>
      <c r="K681" s="75">
        <v>365.45999145507801</v>
      </c>
      <c r="L681" s="75">
        <v>541.045654296875</v>
      </c>
      <c r="M681" s="75">
        <v>1875.84997558594</v>
      </c>
      <c r="N681" s="75">
        <v>158.3935546875</v>
      </c>
      <c r="O681" s="75">
        <v>155.02000427246099</v>
      </c>
      <c r="P681" s="75">
        <v>25.666667938232401</v>
      </c>
      <c r="Q681" s="75">
        <v>75.370002746582003</v>
      </c>
      <c r="R681" s="75">
        <v>76.531723022460895</v>
      </c>
      <c r="S681" s="75">
        <v>509.54620361328102</v>
      </c>
      <c r="T681" s="75">
        <v>107.279647827148</v>
      </c>
      <c r="U681" s="75">
        <v>648.510009765625</v>
      </c>
      <c r="V681" s="75">
        <v>438.29998779296898</v>
      </c>
      <c r="X681" cm="1">
        <f t="array" ref="X681">+SUMPRODUCT(C681:V681,TRANSPOSE('Final Portfolio'!$E$5:$E$24))</f>
        <v>370.06550168890817</v>
      </c>
    </row>
    <row r="682" spans="1:24">
      <c r="A682" s="75">
        <v>681</v>
      </c>
      <c r="B682" s="76">
        <v>44519</v>
      </c>
      <c r="C682" s="75">
        <v>158.53402709960901</v>
      </c>
      <c r="D682" s="75">
        <v>336.31527709960898</v>
      </c>
      <c r="E682" s="75">
        <v>329.33993530273398</v>
      </c>
      <c r="F682" s="75">
        <v>357.510009765625</v>
      </c>
      <c r="G682" s="75">
        <v>81.996513366699205</v>
      </c>
      <c r="H682" s="75">
        <v>348.21099853515602</v>
      </c>
      <c r="I682" s="75">
        <v>411.03387451171898</v>
      </c>
      <c r="J682" s="75">
        <v>254.22738647460901</v>
      </c>
      <c r="K682" s="75">
        <v>379.01998901367199</v>
      </c>
      <c r="L682" s="75">
        <v>535.31329345703102</v>
      </c>
      <c r="M682" s="75">
        <v>1859.68005371094</v>
      </c>
      <c r="N682" s="75">
        <v>158.97731018066401</v>
      </c>
      <c r="O682" s="75">
        <v>155.41000366210901</v>
      </c>
      <c r="P682" s="75">
        <v>24.280000686645501</v>
      </c>
      <c r="Q682" s="75">
        <v>73.010002136230497</v>
      </c>
      <c r="R682" s="75">
        <v>76.434120178222699</v>
      </c>
      <c r="S682" s="75">
        <v>513.80065917968795</v>
      </c>
      <c r="T682" s="75">
        <v>106.519050598145</v>
      </c>
      <c r="U682" s="75">
        <v>652.67999267578102</v>
      </c>
      <c r="V682" s="75">
        <v>434.5</v>
      </c>
      <c r="X682" cm="1">
        <f t="array" ref="X682">+SUMPRODUCT(C682:V682,TRANSPOSE('Final Portfolio'!$E$5:$E$24))</f>
        <v>371.4336340706563</v>
      </c>
    </row>
    <row r="683" spans="1:24">
      <c r="A683" s="75">
        <v>682</v>
      </c>
      <c r="B683" s="76">
        <v>44522</v>
      </c>
      <c r="C683" s="75">
        <v>158.998123168945</v>
      </c>
      <c r="D683" s="75">
        <v>333.10025024414102</v>
      </c>
      <c r="E683" s="75">
        <v>319.06579589843801</v>
      </c>
      <c r="F683" s="75">
        <v>354.17999267578102</v>
      </c>
      <c r="G683" s="75">
        <v>81.253623962402301</v>
      </c>
      <c r="H683" s="75">
        <v>350.73483276367199</v>
      </c>
      <c r="I683" s="75">
        <v>396.94284057617199</v>
      </c>
      <c r="J683" s="75">
        <v>253.97378540039099</v>
      </c>
      <c r="K683" s="75">
        <v>385.62332153320301</v>
      </c>
      <c r="L683" s="75">
        <v>520.7802734375</v>
      </c>
      <c r="M683" s="75">
        <v>1864.88000488281</v>
      </c>
      <c r="N683" s="75">
        <v>160.32960510253901</v>
      </c>
      <c r="O683" s="75">
        <v>152.52000427246099</v>
      </c>
      <c r="P683" s="75">
        <v>24.4799995422363</v>
      </c>
      <c r="Q683" s="75">
        <v>74.080001831054702</v>
      </c>
      <c r="R683" s="75">
        <v>76.424369812011705</v>
      </c>
      <c r="S683" s="75">
        <v>519.44128417968795</v>
      </c>
      <c r="T683" s="75">
        <v>105.978401184082</v>
      </c>
      <c r="U683" s="75">
        <v>643.64001464843795</v>
      </c>
      <c r="V683" s="75">
        <v>431.05999755859398</v>
      </c>
      <c r="X683" cm="1">
        <f t="array" ref="X683">+SUMPRODUCT(C683:V683,TRANSPOSE('Final Portfolio'!$E$5:$E$24))</f>
        <v>371.48384993726063</v>
      </c>
    </row>
    <row r="684" spans="1:24">
      <c r="A684" s="75">
        <v>683</v>
      </c>
      <c r="B684" s="76">
        <v>44523</v>
      </c>
      <c r="C684" s="75">
        <v>159.38323974609401</v>
      </c>
      <c r="D684" s="75">
        <v>330.99282836914102</v>
      </c>
      <c r="E684" s="75">
        <v>316.96908569335898</v>
      </c>
      <c r="F684" s="75">
        <v>349.92999267578102</v>
      </c>
      <c r="G684" s="75">
        <v>79.470695495605497</v>
      </c>
      <c r="H684" s="75">
        <v>351.30886840820301</v>
      </c>
      <c r="I684" s="75">
        <v>400.91323852539102</v>
      </c>
      <c r="J684" s="75">
        <v>255.45608520507801</v>
      </c>
      <c r="K684" s="75">
        <v>369.67666625976602</v>
      </c>
      <c r="L684" s="75">
        <v>522.51214599609398</v>
      </c>
      <c r="M684" s="75">
        <v>1880.09997558594</v>
      </c>
      <c r="N684" s="75">
        <v>160.31015014648401</v>
      </c>
      <c r="O684" s="75">
        <v>149.919998168945</v>
      </c>
      <c r="P684" s="75">
        <v>23.8666667938232</v>
      </c>
      <c r="Q684" s="75">
        <v>76.029998779296903</v>
      </c>
      <c r="R684" s="75">
        <v>74.843170166015597</v>
      </c>
      <c r="S684" s="75">
        <v>524.84118652343795</v>
      </c>
      <c r="T684" s="75">
        <v>108.938262939453</v>
      </c>
      <c r="U684" s="75">
        <v>649.32000732421898</v>
      </c>
      <c r="V684" s="75">
        <v>425.89999389648398</v>
      </c>
      <c r="X684" cm="1">
        <f t="array" ref="X684">+SUMPRODUCT(C684:V684,TRANSPOSE('Final Portfolio'!$E$5:$E$24))</f>
        <v>371.63087100326698</v>
      </c>
    </row>
    <row r="685" spans="1:24">
      <c r="A685" s="75">
        <v>684</v>
      </c>
      <c r="B685" s="76">
        <v>44524</v>
      </c>
      <c r="C685" s="75">
        <v>159.90655517578099</v>
      </c>
      <c r="D685" s="75">
        <v>331.21829223632801</v>
      </c>
      <c r="E685" s="75">
        <v>326.23471069335898</v>
      </c>
      <c r="F685" s="75">
        <v>353.36999511718801</v>
      </c>
      <c r="G685" s="75">
        <v>78.337791442871094</v>
      </c>
      <c r="H685" s="75">
        <v>355.14910888671898</v>
      </c>
      <c r="I685" s="75">
        <v>402.19778442382801</v>
      </c>
      <c r="J685" s="75">
        <v>255.495040893555</v>
      </c>
      <c r="K685" s="75">
        <v>372</v>
      </c>
      <c r="L685" s="75">
        <v>525.91015625</v>
      </c>
      <c r="M685" s="75">
        <v>1855.05004882812</v>
      </c>
      <c r="N685" s="75">
        <v>161.90565490722699</v>
      </c>
      <c r="O685" s="75">
        <v>157.80000305175801</v>
      </c>
      <c r="P685" s="75">
        <v>24.430000305175799</v>
      </c>
      <c r="Q685" s="75">
        <v>75.610000610351605</v>
      </c>
      <c r="R685" s="75">
        <v>74.872451782226605</v>
      </c>
      <c r="S685" s="75">
        <v>529.14373779296898</v>
      </c>
      <c r="T685" s="75">
        <v>108.73667144775401</v>
      </c>
      <c r="U685" s="75">
        <v>648.17999267578102</v>
      </c>
      <c r="V685" s="75">
        <v>426.04000854492199</v>
      </c>
      <c r="X685" cm="1">
        <f t="array" ref="X685">+SUMPRODUCT(C685:V685,TRANSPOSE('Final Portfolio'!$E$5:$E$24))</f>
        <v>372.01486725157031</v>
      </c>
    </row>
    <row r="686" spans="1:24">
      <c r="A686" s="75">
        <v>685</v>
      </c>
      <c r="B686" s="76">
        <v>44526</v>
      </c>
      <c r="C686" s="75">
        <v>154.84098815918</v>
      </c>
      <c r="D686" s="75">
        <v>323.15127563476602</v>
      </c>
      <c r="E686" s="75">
        <v>314.54278564453102</v>
      </c>
      <c r="F686" s="75">
        <v>345.61999511718801</v>
      </c>
      <c r="G686" s="75">
        <v>76.304115295410199</v>
      </c>
      <c r="H686" s="75">
        <v>348.44857788085898</v>
      </c>
      <c r="I686" s="75">
        <v>388.24298095703102</v>
      </c>
      <c r="J686" s="75">
        <v>253.90554809570301</v>
      </c>
      <c r="K686" s="75">
        <v>360.64001464843801</v>
      </c>
      <c r="L686" s="75">
        <v>514.48327636718795</v>
      </c>
      <c r="M686" s="75">
        <v>1814.18005371094</v>
      </c>
      <c r="N686" s="75">
        <v>158.71466064453099</v>
      </c>
      <c r="O686" s="75">
        <v>154.80999755859401</v>
      </c>
      <c r="P686" s="75">
        <v>23.793333053588899</v>
      </c>
      <c r="Q686" s="75">
        <v>73.900001525878906</v>
      </c>
      <c r="R686" s="75">
        <v>72.568984985351605</v>
      </c>
      <c r="S686" s="75">
        <v>525.6787109375</v>
      </c>
      <c r="T686" s="75">
        <v>106.766471862793</v>
      </c>
      <c r="U686" s="75">
        <v>643.34997558593795</v>
      </c>
      <c r="V686" s="75">
        <v>414.52999877929699</v>
      </c>
      <c r="X686" cm="1">
        <f t="array" ref="X686">+SUMPRODUCT(C686:V686,TRANSPOSE('Final Portfolio'!$E$5:$E$24))</f>
        <v>364.42585636516338</v>
      </c>
    </row>
    <row r="687" spans="1:24">
      <c r="A687" s="75">
        <v>686</v>
      </c>
      <c r="B687" s="76">
        <v>44529</v>
      </c>
      <c r="C687" s="75">
        <v>158.22792053222699</v>
      </c>
      <c r="D687" s="75">
        <v>329.96368408203102</v>
      </c>
      <c r="E687" s="75">
        <v>333.24386596679699</v>
      </c>
      <c r="F687" s="75">
        <v>350.66000366210898</v>
      </c>
      <c r="G687" s="75">
        <v>76.359840393066406</v>
      </c>
      <c r="H687" s="75">
        <v>353.55560302734398</v>
      </c>
      <c r="I687" s="75">
        <v>402.72329711914102</v>
      </c>
      <c r="J687" s="75">
        <v>248.50311279296901</v>
      </c>
      <c r="K687" s="75">
        <v>378.99667358398398</v>
      </c>
      <c r="L687" s="75">
        <v>531.19073486328102</v>
      </c>
      <c r="M687" s="75">
        <v>1838.68994140625</v>
      </c>
      <c r="N687" s="75">
        <v>160.33934020996099</v>
      </c>
      <c r="O687" s="75">
        <v>161.91000366210901</v>
      </c>
      <c r="P687" s="75">
        <v>23.5933322906494</v>
      </c>
      <c r="Q687" s="75">
        <v>73.769996643066406</v>
      </c>
      <c r="R687" s="75">
        <v>74.482025146484403</v>
      </c>
      <c r="S687" s="75">
        <v>534.10095214843795</v>
      </c>
      <c r="T687" s="75">
        <v>107.114700317383</v>
      </c>
      <c r="U687" s="75">
        <v>654.40002441406205</v>
      </c>
      <c r="V687" s="75">
        <v>415.20001220703102</v>
      </c>
      <c r="X687" cm="1">
        <f t="array" ref="X687">+SUMPRODUCT(C687:V687,TRANSPOSE('Final Portfolio'!$E$5:$E$24))</f>
        <v>371.11689651606054</v>
      </c>
    </row>
    <row r="688" spans="1:24">
      <c r="A688" s="75">
        <v>687</v>
      </c>
      <c r="B688" s="76">
        <v>44530</v>
      </c>
      <c r="C688" s="75">
        <v>163.22439575195301</v>
      </c>
      <c r="D688" s="75">
        <v>324.04327392578102</v>
      </c>
      <c r="E688" s="75">
        <v>326.25469970703102</v>
      </c>
      <c r="F688" s="75">
        <v>353.13000488281199</v>
      </c>
      <c r="G688" s="75">
        <v>75.366218566894503</v>
      </c>
      <c r="H688" s="75">
        <v>351.72357177734398</v>
      </c>
      <c r="I688" s="75">
        <v>397.16668701171898</v>
      </c>
      <c r="J688" s="75">
        <v>241.88165283203099</v>
      </c>
      <c r="K688" s="75">
        <v>381.586669921875</v>
      </c>
      <c r="L688" s="75">
        <v>521.15667724609398</v>
      </c>
      <c r="M688" s="75">
        <v>1817.06994628906</v>
      </c>
      <c r="N688" s="75">
        <v>158.48114013671901</v>
      </c>
      <c r="O688" s="75">
        <v>158.36999511718801</v>
      </c>
      <c r="P688" s="75">
        <v>22.8033332824707</v>
      </c>
      <c r="Q688" s="75">
        <v>71.410003662109403</v>
      </c>
      <c r="R688" s="75">
        <v>72.666572570800795</v>
      </c>
      <c r="S688" s="75">
        <v>519.181396484375</v>
      </c>
      <c r="T688" s="75">
        <v>105.63934326171901</v>
      </c>
      <c r="U688" s="75">
        <v>636.530029296875</v>
      </c>
      <c r="V688" s="75">
        <v>405.39999389648398</v>
      </c>
      <c r="X688" cm="1">
        <f t="array" ref="X688">+SUMPRODUCT(C688:V688,TRANSPOSE('Final Portfolio'!$E$5:$E$24))</f>
        <v>365.94819769579817</v>
      </c>
    </row>
    <row r="689" spans="1:24">
      <c r="A689" s="75">
        <v>688</v>
      </c>
      <c r="B689" s="76">
        <v>44531</v>
      </c>
      <c r="C689" s="75">
        <v>162.70104980468801</v>
      </c>
      <c r="D689" s="75">
        <v>323.54339599609398</v>
      </c>
      <c r="E689" s="75">
        <v>313.90234375</v>
      </c>
      <c r="F689" s="75">
        <v>363.57998657226602</v>
      </c>
      <c r="G689" s="75">
        <v>75.264076232910199</v>
      </c>
      <c r="H689" s="75">
        <v>347.01965332031199</v>
      </c>
      <c r="I689" s="75">
        <v>401.10784912109398</v>
      </c>
      <c r="J689" s="75">
        <v>242.94461059570301</v>
      </c>
      <c r="K689" s="75">
        <v>365</v>
      </c>
      <c r="L689" s="75">
        <v>522.17333984375</v>
      </c>
      <c r="M689" s="75">
        <v>1806.82995605469</v>
      </c>
      <c r="N689" s="75">
        <v>157.92662048339801</v>
      </c>
      <c r="O689" s="75">
        <v>149.11000061035199</v>
      </c>
      <c r="P689" s="75">
        <v>20.969999313354499</v>
      </c>
      <c r="Q689" s="75">
        <v>70.180000305175795</v>
      </c>
      <c r="R689" s="75">
        <v>72.227363586425795</v>
      </c>
      <c r="S689" s="75">
        <v>509.99862670898398</v>
      </c>
      <c r="T689" s="75">
        <v>106.21665191650401</v>
      </c>
      <c r="U689" s="75">
        <v>630.59002685546898</v>
      </c>
      <c r="V689" s="75">
        <v>397.58999633789102</v>
      </c>
      <c r="X689" cm="1">
        <f t="array" ref="X689">+SUMPRODUCT(C689:V689,TRANSPOSE('Final Portfolio'!$E$5:$E$24))</f>
        <v>361.48700060265469</v>
      </c>
    </row>
    <row r="690" spans="1:24">
      <c r="A690" s="75">
        <v>689</v>
      </c>
      <c r="B690" s="76">
        <v>44532</v>
      </c>
      <c r="C690" s="75">
        <v>161.70372009277301</v>
      </c>
      <c r="D690" s="75">
        <v>322.96496582031199</v>
      </c>
      <c r="E690" s="75">
        <v>320.80245971679699</v>
      </c>
      <c r="F690" s="75">
        <v>380.54998779296898</v>
      </c>
      <c r="G690" s="75">
        <v>77.279151916503906</v>
      </c>
      <c r="H690" s="75">
        <v>353.58535766601602</v>
      </c>
      <c r="I690" s="75">
        <v>391.71710205078102</v>
      </c>
      <c r="J690" s="75">
        <v>241.72564697265599</v>
      </c>
      <c r="K690" s="75">
        <v>361.53332519531199</v>
      </c>
      <c r="L690" s="75">
        <v>519.99908447265602</v>
      </c>
      <c r="M690" s="75">
        <v>1868.2900390625</v>
      </c>
      <c r="N690" s="75">
        <v>162.48341369628901</v>
      </c>
      <c r="O690" s="75">
        <v>150.67999267578099</v>
      </c>
      <c r="P690" s="75">
        <v>21.840000152587901</v>
      </c>
      <c r="Q690" s="75">
        <v>71.419998168945298</v>
      </c>
      <c r="R690" s="75">
        <v>73.671905517578097</v>
      </c>
      <c r="S690" s="75">
        <v>505.83078002929699</v>
      </c>
      <c r="T690" s="75">
        <v>107.09636688232401</v>
      </c>
      <c r="U690" s="75">
        <v>634</v>
      </c>
      <c r="V690" s="75">
        <v>404.02999877929699</v>
      </c>
      <c r="X690" cm="1">
        <f t="array" ref="X690">+SUMPRODUCT(C690:V690,TRANSPOSE('Final Portfolio'!$E$5:$E$24))</f>
        <v>367.71536824228008</v>
      </c>
    </row>
    <row r="691" spans="1:24">
      <c r="A691" s="75">
        <v>690</v>
      </c>
      <c r="B691" s="76">
        <v>44533</v>
      </c>
      <c r="C691" s="75">
        <v>159.80783081054699</v>
      </c>
      <c r="D691" s="75">
        <v>316.61337280273398</v>
      </c>
      <c r="E691" s="75">
        <v>306.49285888671898</v>
      </c>
      <c r="F691" s="75">
        <v>381.510009765625</v>
      </c>
      <c r="G691" s="75">
        <v>74.186874389648395</v>
      </c>
      <c r="H691" s="75">
        <v>355.49661254882801</v>
      </c>
      <c r="I691" s="75">
        <v>389.91677856445301</v>
      </c>
      <c r="J691" s="75">
        <v>239.48275756835901</v>
      </c>
      <c r="K691" s="75">
        <v>338.32333374023398</v>
      </c>
      <c r="L691" s="75">
        <v>525.3359375</v>
      </c>
      <c r="M691" s="75">
        <v>1863</v>
      </c>
      <c r="N691" s="75">
        <v>161.46861267089801</v>
      </c>
      <c r="O691" s="75">
        <v>144.00999450683599</v>
      </c>
      <c r="P691" s="75">
        <v>21.016666412353501</v>
      </c>
      <c r="Q691" s="75">
        <v>71.050003051757798</v>
      </c>
      <c r="R691" s="75">
        <v>71.856468200683594</v>
      </c>
      <c r="S691" s="75">
        <v>509.12261962890602</v>
      </c>
      <c r="T691" s="75">
        <v>108.910781860352</v>
      </c>
      <c r="U691" s="75">
        <v>635.15997314453102</v>
      </c>
      <c r="V691" s="75">
        <v>390.10000610351602</v>
      </c>
      <c r="X691" cm="1">
        <f t="array" ref="X691">+SUMPRODUCT(C691:V691,TRANSPOSE('Final Portfolio'!$E$5:$E$24))</f>
        <v>363.80394486981498</v>
      </c>
    </row>
    <row r="692" spans="1:24">
      <c r="A692" s="75">
        <v>691</v>
      </c>
      <c r="B692" s="76">
        <v>44536</v>
      </c>
      <c r="C692" s="75">
        <v>163.24412536621099</v>
      </c>
      <c r="D692" s="75">
        <v>319.73037719726602</v>
      </c>
      <c r="E692" s="75">
        <v>299.94223022460898</v>
      </c>
      <c r="F692" s="75">
        <v>399.27999877929699</v>
      </c>
      <c r="G692" s="75">
        <v>74.929771423339801</v>
      </c>
      <c r="H692" s="75">
        <v>349.703369140625</v>
      </c>
      <c r="I692" s="75">
        <v>388.79766845703102</v>
      </c>
      <c r="J692" s="75">
        <v>240.21415710449199</v>
      </c>
      <c r="K692" s="75">
        <v>336.336669921875</v>
      </c>
      <c r="L692" s="75">
        <v>531.79302978515602</v>
      </c>
      <c r="M692" s="75">
        <v>1879.98999023438</v>
      </c>
      <c r="N692" s="75">
        <v>163.390869140625</v>
      </c>
      <c r="O692" s="75">
        <v>139.05999755859401</v>
      </c>
      <c r="P692" s="75">
        <v>21.596666336059599</v>
      </c>
      <c r="Q692" s="75">
        <v>71.769996643066406</v>
      </c>
      <c r="R692" s="75">
        <v>72.617782592773395</v>
      </c>
      <c r="S692" s="75">
        <v>513.23284912109398</v>
      </c>
      <c r="T692" s="75">
        <v>111.201705932617</v>
      </c>
      <c r="U692" s="75">
        <v>625</v>
      </c>
      <c r="V692" s="75">
        <v>385.66000366210898</v>
      </c>
      <c r="X692" cm="1">
        <f t="array" ref="X692">+SUMPRODUCT(C692:V692,TRANSPOSE('Final Portfolio'!$E$5:$E$24))</f>
        <v>365.21887668408209</v>
      </c>
    </row>
    <row r="693" spans="1:24">
      <c r="A693" s="75">
        <v>692</v>
      </c>
      <c r="B693" s="76">
        <v>44537</v>
      </c>
      <c r="C693" s="75">
        <v>169.03054809570301</v>
      </c>
      <c r="D693" s="75">
        <v>328.28750610351602</v>
      </c>
      <c r="E693" s="75">
        <v>323.80822753906199</v>
      </c>
      <c r="F693" s="75">
        <v>400.32998657226602</v>
      </c>
      <c r="G693" s="75">
        <v>74.846206665039105</v>
      </c>
      <c r="H693" s="75">
        <v>360.46789550781199</v>
      </c>
      <c r="I693" s="75">
        <v>407.89068603515602</v>
      </c>
      <c r="J693" s="75">
        <v>239.02442932128901</v>
      </c>
      <c r="K693" s="75">
        <v>350.58334350585898</v>
      </c>
      <c r="L693" s="75">
        <v>555.71984863281205</v>
      </c>
      <c r="M693" s="75">
        <v>2023.56994628906</v>
      </c>
      <c r="N693" s="75">
        <v>165.56680297851599</v>
      </c>
      <c r="O693" s="75">
        <v>144.85000610351599</v>
      </c>
      <c r="P693" s="75">
        <v>22.860000610351602</v>
      </c>
      <c r="Q693" s="75">
        <v>73.400001525878906</v>
      </c>
      <c r="R693" s="75">
        <v>75.838722229003906</v>
      </c>
      <c r="S693" s="75">
        <v>521.72259521484398</v>
      </c>
      <c r="T693" s="75">
        <v>111.348335266113</v>
      </c>
      <c r="U693" s="75">
        <v>635.09002685546898</v>
      </c>
      <c r="V693" s="75">
        <v>405.010009765625</v>
      </c>
      <c r="X693" cm="1">
        <f t="array" ref="X693">+SUMPRODUCT(C693:V693,TRANSPOSE('Final Portfolio'!$E$5:$E$24))</f>
        <v>381.90802853476418</v>
      </c>
    </row>
    <row r="694" spans="1:24">
      <c r="A694" s="75">
        <v>693</v>
      </c>
      <c r="B694" s="76">
        <v>44538</v>
      </c>
      <c r="C694" s="75">
        <v>172.881591796875</v>
      </c>
      <c r="D694" s="75">
        <v>328.33657836914102</v>
      </c>
      <c r="E694" s="75">
        <v>317.80676269531199</v>
      </c>
      <c r="F694" s="75">
        <v>404.39999389648398</v>
      </c>
      <c r="G694" s="75">
        <v>74.521186828613295</v>
      </c>
      <c r="H694" s="75">
        <v>353.34765625</v>
      </c>
      <c r="I694" s="75">
        <v>409.96343994140602</v>
      </c>
      <c r="J694" s="75">
        <v>238.25404357910199</v>
      </c>
      <c r="K694" s="75">
        <v>356.32000732421898</v>
      </c>
      <c r="L694" s="75">
        <v>553.98791503906205</v>
      </c>
      <c r="M694" s="75">
        <v>1988.85998535156</v>
      </c>
      <c r="N694" s="75">
        <v>165.13746643066401</v>
      </c>
      <c r="O694" s="75">
        <v>145.24000549316401</v>
      </c>
      <c r="P694" s="75">
        <v>23.953332901001001</v>
      </c>
      <c r="Q694" s="75">
        <v>73.879997253417997</v>
      </c>
      <c r="R694" s="75">
        <v>75.135971069335895</v>
      </c>
      <c r="S694" s="75">
        <v>510.25851440429699</v>
      </c>
      <c r="T694" s="75">
        <v>111.678230285645</v>
      </c>
      <c r="U694" s="75">
        <v>654.03997802734398</v>
      </c>
      <c r="V694" s="75">
        <v>405.67001342773398</v>
      </c>
      <c r="X694" cm="1">
        <f t="array" ref="X694">+SUMPRODUCT(C694:V694,TRANSPOSE('Final Portfolio'!$E$5:$E$24))</f>
        <v>377.9484626239082</v>
      </c>
    </row>
    <row r="695" spans="1:24">
      <c r="A695" s="75">
        <v>694</v>
      </c>
      <c r="B695" s="76">
        <v>44539</v>
      </c>
      <c r="C695" s="75">
        <v>172.36811828613301</v>
      </c>
      <c r="D695" s="75">
        <v>326.50357055664102</v>
      </c>
      <c r="E695" s="75">
        <v>304.46578979492199</v>
      </c>
      <c r="F695" s="75">
        <v>406.989990234375</v>
      </c>
      <c r="G695" s="75">
        <v>74.242599487304702</v>
      </c>
      <c r="H695" s="75">
        <v>351.30764770507801</v>
      </c>
      <c r="I695" s="75">
        <v>398.37338256835898</v>
      </c>
      <c r="J695" s="75">
        <v>236.86929321289099</v>
      </c>
      <c r="K695" s="75">
        <v>334.60000610351602</v>
      </c>
      <c r="L695" s="75">
        <v>549.14978027343795</v>
      </c>
      <c r="M695" s="75">
        <v>1965.82995605469</v>
      </c>
      <c r="N695" s="75">
        <v>163.61529541015599</v>
      </c>
      <c r="O695" s="75">
        <v>138.10000610351599</v>
      </c>
      <c r="P695" s="75">
        <v>22.376667022705099</v>
      </c>
      <c r="Q695" s="75">
        <v>74.870002746582003</v>
      </c>
      <c r="R695" s="75">
        <v>73.945198059082003</v>
      </c>
      <c r="S695" s="75">
        <v>504.69500732421898</v>
      </c>
      <c r="T695" s="75">
        <v>113.767547607422</v>
      </c>
      <c r="U695" s="75">
        <v>665.719970703125</v>
      </c>
      <c r="V695" s="75">
        <v>394.86999511718801</v>
      </c>
      <c r="X695" cm="1">
        <f t="array" ref="X695">+SUMPRODUCT(C695:V695,TRANSPOSE('Final Portfolio'!$E$5:$E$24))</f>
        <v>372.2305294468091</v>
      </c>
    </row>
    <row r="696" spans="1:24">
      <c r="A696" s="75">
        <v>695</v>
      </c>
      <c r="B696" s="76">
        <v>44540</v>
      </c>
      <c r="C696" s="75">
        <v>177.19668579101599</v>
      </c>
      <c r="D696" s="75">
        <v>335.75668334960898</v>
      </c>
      <c r="E696" s="75">
        <v>301.54995727539102</v>
      </c>
      <c r="F696" s="75">
        <v>407.489990234375</v>
      </c>
      <c r="G696" s="75">
        <v>73.072547912597699</v>
      </c>
      <c r="H696" s="75">
        <v>352.83273315429699</v>
      </c>
      <c r="I696" s="75">
        <v>399.65789794921898</v>
      </c>
      <c r="J696" s="75">
        <v>238.07850646972699</v>
      </c>
      <c r="K696" s="75">
        <v>339.010009765625</v>
      </c>
      <c r="L696" s="75">
        <v>594.57501220703102</v>
      </c>
      <c r="M696" s="75">
        <v>2003.02001953125</v>
      </c>
      <c r="N696" s="75">
        <v>165.48873901367199</v>
      </c>
      <c r="O696" s="75">
        <v>138.55000305175801</v>
      </c>
      <c r="P696" s="75">
        <v>22.096666336059599</v>
      </c>
      <c r="Q696" s="75">
        <v>78.449996948242202</v>
      </c>
      <c r="R696" s="75">
        <v>73.535270690917997</v>
      </c>
      <c r="S696" s="75">
        <v>537.89343261718795</v>
      </c>
      <c r="T696" s="75">
        <v>114.977165222168</v>
      </c>
      <c r="U696" s="75">
        <v>669.52001953125</v>
      </c>
      <c r="V696" s="75">
        <v>389.82998657226602</v>
      </c>
      <c r="X696" cm="1">
        <f t="array" ref="X696">+SUMPRODUCT(C696:V696,TRANSPOSE('Final Portfolio'!$E$5:$E$24))</f>
        <v>379.34893377396907</v>
      </c>
    </row>
    <row r="697" spans="1:24">
      <c r="A697" s="75">
        <v>696</v>
      </c>
      <c r="B697" s="76">
        <v>44543</v>
      </c>
      <c r="C697" s="75">
        <v>173.53329467773401</v>
      </c>
      <c r="D697" s="75">
        <v>332.67877197265602</v>
      </c>
      <c r="E697" s="75">
        <v>281.20892333984398</v>
      </c>
      <c r="F697" s="75">
        <v>414.04000854492199</v>
      </c>
      <c r="G697" s="75">
        <v>72.162498474121094</v>
      </c>
      <c r="H697" s="75">
        <v>355.43719482421898</v>
      </c>
      <c r="I697" s="75">
        <v>389.01174926757801</v>
      </c>
      <c r="J697" s="75">
        <v>242.35951232910199</v>
      </c>
      <c r="K697" s="75">
        <v>322.13665771484398</v>
      </c>
      <c r="L697" s="75">
        <v>585.14367675781205</v>
      </c>
      <c r="M697" s="75">
        <v>1986.09997558594</v>
      </c>
      <c r="N697" s="75">
        <v>164.71789550781199</v>
      </c>
      <c r="O697" s="75">
        <v>133.80000305175801</v>
      </c>
      <c r="P697" s="75">
        <v>21.129999160766602</v>
      </c>
      <c r="Q697" s="75">
        <v>78.150001525878906</v>
      </c>
      <c r="R697" s="75">
        <v>70.655929565429702</v>
      </c>
      <c r="S697" s="75">
        <v>536.35321044921898</v>
      </c>
      <c r="T697" s="75">
        <v>115.93019866943401</v>
      </c>
      <c r="U697" s="75">
        <v>660.15002441406205</v>
      </c>
      <c r="V697" s="75">
        <v>378.33999633789102</v>
      </c>
      <c r="X697" cm="1">
        <f t="array" ref="X697">+SUMPRODUCT(C697:V697,TRANSPOSE('Final Portfolio'!$E$5:$E$24))</f>
        <v>374.94941535104402</v>
      </c>
    </row>
    <row r="698" spans="1:24">
      <c r="A698" s="75">
        <v>697</v>
      </c>
      <c r="B698" s="76">
        <v>44544</v>
      </c>
      <c r="C698" s="75">
        <v>172.14100646972699</v>
      </c>
      <c r="D698" s="75">
        <v>321.83782958984398</v>
      </c>
      <c r="E698" s="75">
        <v>282.96643066406199</v>
      </c>
      <c r="F698" s="75">
        <v>407.76998901367199</v>
      </c>
      <c r="G698" s="75">
        <v>71.196746826171903</v>
      </c>
      <c r="H698" s="75">
        <v>348.66354370117199</v>
      </c>
      <c r="I698" s="75">
        <v>388.72955322265602</v>
      </c>
      <c r="J698" s="75">
        <v>243.18841552734401</v>
      </c>
      <c r="K698" s="75">
        <v>319.50332641601602</v>
      </c>
      <c r="L698" s="75">
        <v>578.7900390625</v>
      </c>
      <c r="M698" s="75">
        <v>1999.5400390625</v>
      </c>
      <c r="N698" s="75">
        <v>162.58096313476599</v>
      </c>
      <c r="O698" s="75">
        <v>135.60000610351599</v>
      </c>
      <c r="P698" s="75">
        <v>20.920000076293899</v>
      </c>
      <c r="Q698" s="75">
        <v>81.849998474121094</v>
      </c>
      <c r="R698" s="75">
        <v>71.290367126464801</v>
      </c>
      <c r="S698" s="75">
        <v>524.91827392578102</v>
      </c>
      <c r="T698" s="75">
        <v>116.644966125488</v>
      </c>
      <c r="U698" s="75">
        <v>670.969970703125</v>
      </c>
      <c r="V698" s="75">
        <v>372.260009765625</v>
      </c>
      <c r="X698" cm="1">
        <f t="array" ref="X698">+SUMPRODUCT(C698:V698,TRANSPOSE('Final Portfolio'!$E$5:$E$24))</f>
        <v>373.91750361345493</v>
      </c>
    </row>
    <row r="699" spans="1:24">
      <c r="A699" s="75">
        <v>698</v>
      </c>
      <c r="B699" s="76">
        <v>44545</v>
      </c>
      <c r="C699" s="75">
        <v>177.04859924316401</v>
      </c>
      <c r="D699" s="75">
        <v>328.02285766601602</v>
      </c>
      <c r="E699" s="75">
        <v>304.15621948242199</v>
      </c>
      <c r="F699" s="75">
        <v>415.010009765625</v>
      </c>
      <c r="G699" s="75">
        <v>72.171791076660199</v>
      </c>
      <c r="H699" s="75">
        <v>350.13909912109398</v>
      </c>
      <c r="I699" s="75">
        <v>398.89886474609398</v>
      </c>
      <c r="J699" s="75">
        <v>268.44537353515602</v>
      </c>
      <c r="K699" s="75">
        <v>325.32998657226602</v>
      </c>
      <c r="L699" s="75">
        <v>602.27459716796898</v>
      </c>
      <c r="M699" s="75">
        <v>2048.59008789062</v>
      </c>
      <c r="N699" s="75">
        <v>163.54698181152301</v>
      </c>
      <c r="O699" s="75">
        <v>146.5</v>
      </c>
      <c r="P699" s="75">
        <v>21.643333435058601</v>
      </c>
      <c r="Q699" s="75">
        <v>83.330001831054702</v>
      </c>
      <c r="R699" s="75">
        <v>72.168807983398395</v>
      </c>
      <c r="S699" s="75">
        <v>544.30401611328102</v>
      </c>
      <c r="T699" s="75">
        <v>119.339080810547</v>
      </c>
      <c r="U699" s="75">
        <v>657.92999267578102</v>
      </c>
      <c r="V699" s="75">
        <v>378.63000488281199</v>
      </c>
      <c r="X699" cm="1">
        <f t="array" ref="X699">+SUMPRODUCT(C699:V699,TRANSPOSE('Final Portfolio'!$E$5:$E$24))</f>
        <v>385.77873925556133</v>
      </c>
    </row>
    <row r="700" spans="1:24">
      <c r="A700" s="75">
        <v>699</v>
      </c>
      <c r="B700" s="76">
        <v>44546</v>
      </c>
      <c r="C700" s="75">
        <v>170.09698486328099</v>
      </c>
      <c r="D700" s="75">
        <v>318.46594238281199</v>
      </c>
      <c r="E700" s="75">
        <v>283.46572875976602</v>
      </c>
      <c r="F700" s="75">
        <v>408.45999145507801</v>
      </c>
      <c r="G700" s="75">
        <v>70.396697998046903</v>
      </c>
      <c r="H700" s="75">
        <v>347.79211425781199</v>
      </c>
      <c r="I700" s="75">
        <v>386.63729858398398</v>
      </c>
      <c r="J700" s="75">
        <v>272.11203002929699</v>
      </c>
      <c r="K700" s="75">
        <v>308.97332763671898</v>
      </c>
      <c r="L700" s="75">
        <v>584.22125244140602</v>
      </c>
      <c r="M700" s="75">
        <v>2011.21997070312</v>
      </c>
      <c r="N700" s="75">
        <v>162.02481079101599</v>
      </c>
      <c r="O700" s="75">
        <v>138.63999938964801</v>
      </c>
      <c r="P700" s="75">
        <v>21.236667633056602</v>
      </c>
      <c r="Q700" s="75">
        <v>83</v>
      </c>
      <c r="R700" s="75">
        <v>69.387062072753906</v>
      </c>
      <c r="S700" s="75">
        <v>531.93524169921898</v>
      </c>
      <c r="T700" s="75">
        <v>120.75945281982401</v>
      </c>
      <c r="U700" s="75">
        <v>631.739990234375</v>
      </c>
      <c r="V700" s="75">
        <v>356.35000610351602</v>
      </c>
      <c r="X700" cm="1">
        <f t="array" ref="X700">+SUMPRODUCT(C700:V700,TRANSPOSE('Final Portfolio'!$E$5:$E$24))</f>
        <v>377.06755507996002</v>
      </c>
    </row>
    <row r="701" spans="1:24">
      <c r="A701" s="75">
        <v>700</v>
      </c>
      <c r="B701" s="76">
        <v>44547</v>
      </c>
      <c r="C701" s="75">
        <v>168.99105834960901</v>
      </c>
      <c r="D701" s="75">
        <v>317.3876953125</v>
      </c>
      <c r="E701" s="75">
        <v>277.61410522460898</v>
      </c>
      <c r="F701" s="75">
        <v>412.25</v>
      </c>
      <c r="G701" s="75">
        <v>71.648612976074205</v>
      </c>
      <c r="H701" s="75">
        <v>337.31475830078102</v>
      </c>
      <c r="I701" s="75">
        <v>381.03204345703102</v>
      </c>
      <c r="J701" s="75">
        <v>260.78054809570301</v>
      </c>
      <c r="K701" s="75">
        <v>310.85665893554699</v>
      </c>
      <c r="L701" s="75">
        <v>597.662353515625</v>
      </c>
      <c r="M701" s="75">
        <v>1996.36999511719</v>
      </c>
      <c r="N701" s="75">
        <v>160.41477966308599</v>
      </c>
      <c r="O701" s="75">
        <v>137.75</v>
      </c>
      <c r="P701" s="75">
        <v>22.666667938232401</v>
      </c>
      <c r="Q701" s="75">
        <v>83.019996643066406</v>
      </c>
      <c r="R701" s="75">
        <v>69.865333557128906</v>
      </c>
      <c r="S701" s="75">
        <v>527.10321044921898</v>
      </c>
      <c r="T701" s="75">
        <v>118.697631835938</v>
      </c>
      <c r="U701" s="75">
        <v>619.280029296875</v>
      </c>
      <c r="V701" s="75">
        <v>356.10000610351602</v>
      </c>
      <c r="X701" cm="1">
        <f t="array" ref="X701">+SUMPRODUCT(C701:V701,TRANSPOSE('Final Portfolio'!$E$5:$E$24))</f>
        <v>373.27956628974755</v>
      </c>
    </row>
    <row r="702" spans="1:24">
      <c r="A702" s="75">
        <v>701</v>
      </c>
      <c r="B702" s="76">
        <v>44550</v>
      </c>
      <c r="C702" s="75">
        <v>167.61849975585901</v>
      </c>
      <c r="D702" s="75">
        <v>313.57473754882801</v>
      </c>
      <c r="E702" s="75">
        <v>276.79522705078102</v>
      </c>
      <c r="F702" s="75">
        <v>423.13000488281199</v>
      </c>
      <c r="G702" s="75">
        <v>68.771072387695298</v>
      </c>
      <c r="H702" s="75">
        <v>330.61044311523398</v>
      </c>
      <c r="I702" s="75">
        <v>375.14456176757801</v>
      </c>
      <c r="J702" s="75">
        <v>256.93835449218801</v>
      </c>
      <c r="K702" s="75">
        <v>299.98001098632801</v>
      </c>
      <c r="L702" s="75">
        <v>607.140869140625</v>
      </c>
      <c r="M702" s="75">
        <v>1994.30004882812</v>
      </c>
      <c r="N702" s="75">
        <v>160.27821350097699</v>
      </c>
      <c r="O702" s="75">
        <v>135.80000305175801</v>
      </c>
      <c r="P702" s="75">
        <v>21.973333358764599</v>
      </c>
      <c r="Q702" s="75">
        <v>82.419998168945298</v>
      </c>
      <c r="R702" s="75">
        <v>68.889289855957003</v>
      </c>
      <c r="S702" s="75">
        <v>528.01763916015602</v>
      </c>
      <c r="T702" s="75">
        <v>119.91640472412099</v>
      </c>
      <c r="U702" s="75">
        <v>603.14001464843795</v>
      </c>
      <c r="V702" s="75">
        <v>339.04000854492199</v>
      </c>
      <c r="X702" cm="1">
        <f t="array" ref="X702">+SUMPRODUCT(C702:V702,TRANSPOSE('Final Portfolio'!$E$5:$E$24))</f>
        <v>371.05264226443171</v>
      </c>
    </row>
    <row r="703" spans="1:24">
      <c r="A703" s="75">
        <v>702</v>
      </c>
      <c r="B703" s="76">
        <v>44551</v>
      </c>
      <c r="C703" s="75">
        <v>170.81781005859401</v>
      </c>
      <c r="D703" s="75">
        <v>320.80862426757801</v>
      </c>
      <c r="E703" s="75">
        <v>290.33587646484398</v>
      </c>
      <c r="F703" s="75">
        <v>424.72000122070301</v>
      </c>
      <c r="G703" s="75">
        <v>71.882179260253906</v>
      </c>
      <c r="H703" s="75">
        <v>336.14620971679699</v>
      </c>
      <c r="I703" s="75">
        <v>398.40252685546898</v>
      </c>
      <c r="J703" s="75">
        <v>258.30358886718801</v>
      </c>
      <c r="K703" s="75">
        <v>312.84332275390602</v>
      </c>
      <c r="L703" s="75">
        <v>612.17102050781205</v>
      </c>
      <c r="M703" s="75">
        <v>1990.36999511719</v>
      </c>
      <c r="N703" s="75">
        <v>159.99522399902301</v>
      </c>
      <c r="O703" s="75">
        <v>144.25</v>
      </c>
      <c r="P703" s="75">
        <v>23.443332672119102</v>
      </c>
      <c r="Q703" s="75">
        <v>82.989997863769503</v>
      </c>
      <c r="R703" s="75">
        <v>70.431449890136705</v>
      </c>
      <c r="S703" s="75">
        <v>525.0048828125</v>
      </c>
      <c r="T703" s="75">
        <v>119.08249664306599</v>
      </c>
      <c r="U703" s="75">
        <v>606.80999755859398</v>
      </c>
      <c r="V703" s="75">
        <v>350.92001342773398</v>
      </c>
      <c r="X703" cm="1">
        <f t="array" ref="X703">+SUMPRODUCT(C703:V703,TRANSPOSE('Final Portfolio'!$E$5:$E$24))</f>
        <v>374.73473602524399</v>
      </c>
    </row>
    <row r="704" spans="1:24">
      <c r="A704" s="75">
        <v>703</v>
      </c>
      <c r="B704" s="76">
        <v>44552</v>
      </c>
      <c r="C704" s="75">
        <v>173.43455505371099</v>
      </c>
      <c r="D704" s="75">
        <v>326.6015625</v>
      </c>
      <c r="E704" s="75">
        <v>293.58126831054699</v>
      </c>
      <c r="F704" s="75">
        <v>430.260009765625</v>
      </c>
      <c r="G704" s="75">
        <v>73.806747436523395</v>
      </c>
      <c r="H704" s="75">
        <v>340.69171142578102</v>
      </c>
      <c r="I704" s="75">
        <v>402.11016845703102</v>
      </c>
      <c r="J704" s="75">
        <v>259.88333129882801</v>
      </c>
      <c r="K704" s="75">
        <v>336.29000854492199</v>
      </c>
      <c r="L704" s="75">
        <v>620.65863037109398</v>
      </c>
      <c r="M704" s="75">
        <v>2024.16003417969</v>
      </c>
      <c r="N704" s="75">
        <v>161.21490478515599</v>
      </c>
      <c r="O704" s="75">
        <v>143.88000488281199</v>
      </c>
      <c r="P704" s="75">
        <v>23.629999160766602</v>
      </c>
      <c r="Q704" s="75">
        <v>84.370002746582003</v>
      </c>
      <c r="R704" s="75">
        <v>72.227363586425795</v>
      </c>
      <c r="S704" s="75">
        <v>529.0859375</v>
      </c>
      <c r="T704" s="75">
        <v>121.006881713867</v>
      </c>
      <c r="U704" s="75">
        <v>617.47998046875</v>
      </c>
      <c r="V704" s="75">
        <v>347.89001464843801</v>
      </c>
      <c r="X704" cm="1">
        <f t="array" ref="X704">+SUMPRODUCT(C704:V704,TRANSPOSE('Final Portfolio'!$E$5:$E$24))</f>
        <v>381.21997701808357</v>
      </c>
    </row>
    <row r="705" spans="1:24">
      <c r="A705" s="75">
        <v>704</v>
      </c>
      <c r="B705" s="76">
        <v>44553</v>
      </c>
      <c r="C705" s="75">
        <v>174.06651306152301</v>
      </c>
      <c r="D705" s="75">
        <v>328.06204223632801</v>
      </c>
      <c r="E705" s="75">
        <v>295.97787475585898</v>
      </c>
      <c r="F705" s="75">
        <v>435.10000610351602</v>
      </c>
      <c r="G705" s="75">
        <v>76.011619567871094</v>
      </c>
      <c r="H705" s="75">
        <v>344.93011474609398</v>
      </c>
      <c r="I705" s="75">
        <v>409.45739746093801</v>
      </c>
      <c r="J705" s="75">
        <v>266.31945800781199</v>
      </c>
      <c r="K705" s="75">
        <v>355.66665649414102</v>
      </c>
      <c r="L705" s="75">
        <v>629.75231933593795</v>
      </c>
      <c r="M705" s="75">
        <v>2014.5</v>
      </c>
      <c r="N705" s="75">
        <v>162.41510009765599</v>
      </c>
      <c r="O705" s="75">
        <v>146.13999938964801</v>
      </c>
      <c r="P705" s="75">
        <v>24.8666667938232</v>
      </c>
      <c r="Q705" s="75">
        <v>84.720001220703097</v>
      </c>
      <c r="R705" s="75">
        <v>73.925666809082003</v>
      </c>
      <c r="S705" s="75">
        <v>529.75982666015602</v>
      </c>
      <c r="T705" s="75">
        <v>121.959915161133</v>
      </c>
      <c r="U705" s="75">
        <v>625.38000488281205</v>
      </c>
      <c r="V705" s="75">
        <v>356.52999877929699</v>
      </c>
      <c r="X705" cm="1">
        <f t="array" ref="X705">+SUMPRODUCT(C705:V705,TRANSPOSE('Final Portfolio'!$E$5:$E$24))</f>
        <v>384.44684021736174</v>
      </c>
    </row>
    <row r="706" spans="1:24">
      <c r="A706" s="75">
        <v>705</v>
      </c>
      <c r="B706" s="76">
        <v>44557</v>
      </c>
      <c r="C706" s="75">
        <v>178.065673828125</v>
      </c>
      <c r="D706" s="75">
        <v>335.66839599609398</v>
      </c>
      <c r="E706" s="75">
        <v>309.00927734375</v>
      </c>
      <c r="F706" s="75">
        <v>434.88000488281199</v>
      </c>
      <c r="G706" s="75">
        <v>77.356956481933594</v>
      </c>
      <c r="H706" s="75">
        <v>352.1494140625</v>
      </c>
      <c r="I706" s="75">
        <v>428.34597778320301</v>
      </c>
      <c r="J706" s="75">
        <v>271.49765014648398</v>
      </c>
      <c r="K706" s="75">
        <v>364.64666748046898</v>
      </c>
      <c r="L706" s="75">
        <v>638.732666015625</v>
      </c>
      <c r="M706" s="75">
        <v>2047.06005859375</v>
      </c>
      <c r="N706" s="75">
        <v>166.30838012695301</v>
      </c>
      <c r="O706" s="75">
        <v>154.36000061035199</v>
      </c>
      <c r="P706" s="75">
        <v>25.033332824706999</v>
      </c>
      <c r="Q706" s="75">
        <v>84.370002746582003</v>
      </c>
      <c r="R706" s="75">
        <v>75.399520874023395</v>
      </c>
      <c r="S706" s="75">
        <v>542.36932373046898</v>
      </c>
      <c r="T706" s="75">
        <v>123.169540405273</v>
      </c>
      <c r="U706" s="75">
        <v>634.77001953125</v>
      </c>
      <c r="V706" s="75">
        <v>358.57000732421898</v>
      </c>
      <c r="X706" cm="1">
        <f t="array" ref="X706">+SUMPRODUCT(C706:V706,TRANSPOSE('Final Portfolio'!$E$5:$E$24))</f>
        <v>391.98686341276505</v>
      </c>
    </row>
    <row r="707" spans="1:24">
      <c r="A707" s="75">
        <v>706</v>
      </c>
      <c r="B707" s="76">
        <v>44558</v>
      </c>
      <c r="C707" s="75">
        <v>177.03871154785199</v>
      </c>
      <c r="D707" s="75">
        <v>334.49215698242199</v>
      </c>
      <c r="E707" s="75">
        <v>302.78817749023398</v>
      </c>
      <c r="F707" s="75">
        <v>433.70001220703102</v>
      </c>
      <c r="G707" s="75">
        <v>76.646919250488295</v>
      </c>
      <c r="H707" s="75">
        <v>353.17935180664102</v>
      </c>
      <c r="I707" s="75">
        <v>420.54138183593801</v>
      </c>
      <c r="J707" s="75">
        <v>269.56683349609398</v>
      </c>
      <c r="K707" s="75">
        <v>362.82333374023398</v>
      </c>
      <c r="L707" s="75">
        <v>633.73107910156205</v>
      </c>
      <c r="M707" s="75">
        <v>2059.93994140625</v>
      </c>
      <c r="N707" s="75">
        <v>165.21554565429699</v>
      </c>
      <c r="O707" s="75">
        <v>153.14999389648401</v>
      </c>
      <c r="P707" s="75">
        <v>24.516666412353501</v>
      </c>
      <c r="Q707" s="75">
        <v>84.449996948242202</v>
      </c>
      <c r="R707" s="75">
        <v>74.891990661621094</v>
      </c>
      <c r="S707" s="75">
        <v>543.49554443359398</v>
      </c>
      <c r="T707" s="75">
        <v>123.15119171142599</v>
      </c>
      <c r="U707" s="75">
        <v>638.46002197265602</v>
      </c>
      <c r="V707" s="75">
        <v>359.02999877929699</v>
      </c>
      <c r="X707" cm="1">
        <f t="array" ref="X707">+SUMPRODUCT(C707:V707,TRANSPOSE('Final Portfolio'!$E$5:$E$24))</f>
        <v>391.83836328154229</v>
      </c>
    </row>
    <row r="708" spans="1:24">
      <c r="A708" s="75">
        <v>707</v>
      </c>
      <c r="B708" s="76">
        <v>44559</v>
      </c>
      <c r="C708" s="75">
        <v>177.12760925293</v>
      </c>
      <c r="D708" s="75">
        <v>335.17828369140602</v>
      </c>
      <c r="E708" s="75">
        <v>299.58273315429699</v>
      </c>
      <c r="F708" s="75">
        <v>439.63000488281199</v>
      </c>
      <c r="G708" s="75">
        <v>75.600532531738295</v>
      </c>
      <c r="H708" s="75">
        <v>357.30880737304699</v>
      </c>
      <c r="I708" s="75">
        <v>423.39273071289102</v>
      </c>
      <c r="J708" s="75">
        <v>271.50744628906199</v>
      </c>
      <c r="K708" s="75">
        <v>362.06332397460898</v>
      </c>
      <c r="L708" s="75">
        <v>637.15069580078102</v>
      </c>
      <c r="M708" s="75">
        <v>2104.0400390625</v>
      </c>
      <c r="N708" s="75">
        <v>165.69366455078099</v>
      </c>
      <c r="O708" s="75">
        <v>148.25999450683599</v>
      </c>
      <c r="P708" s="75">
        <v>24.370000839233398</v>
      </c>
      <c r="Q708" s="75">
        <v>84.220001220703097</v>
      </c>
      <c r="R708" s="75">
        <v>72.715385437011705</v>
      </c>
      <c r="S708" s="75">
        <v>546.50817871093795</v>
      </c>
      <c r="T708" s="75">
        <v>124.040084838867</v>
      </c>
      <c r="U708" s="75">
        <v>647.280029296875</v>
      </c>
      <c r="V708" s="75">
        <v>365.85998535156199</v>
      </c>
      <c r="X708" cm="1">
        <f t="array" ref="X708">+SUMPRODUCT(C708:V708,TRANSPOSE('Final Portfolio'!$E$5:$E$24))</f>
        <v>395.8097539895499</v>
      </c>
    </row>
    <row r="709" spans="1:24">
      <c r="A709" s="75">
        <v>708</v>
      </c>
      <c r="B709" s="76">
        <v>44560</v>
      </c>
      <c r="C709" s="75">
        <v>175.96240234375</v>
      </c>
      <c r="D709" s="75">
        <v>332.600341796875</v>
      </c>
      <c r="E709" s="75">
        <v>295.43859863281199</v>
      </c>
      <c r="F709" s="75">
        <v>437.10998535156199</v>
      </c>
      <c r="G709" s="75">
        <v>75.721984863281193</v>
      </c>
      <c r="H709" s="75">
        <v>352.81289672851602</v>
      </c>
      <c r="I709" s="75">
        <v>415.60760498046898</v>
      </c>
      <c r="J709" s="75">
        <v>270.366455078125</v>
      </c>
      <c r="K709" s="75">
        <v>356.77999877929699</v>
      </c>
      <c r="L709" s="75">
        <v>630.01776123046898</v>
      </c>
      <c r="M709" s="75">
        <v>2084.52001953125</v>
      </c>
      <c r="N709" s="75">
        <v>164.66909790039099</v>
      </c>
      <c r="O709" s="75">
        <v>145.14999389648401</v>
      </c>
      <c r="P709" s="75">
        <v>24.506666183471701</v>
      </c>
      <c r="Q709" s="75">
        <v>83.989997863769503</v>
      </c>
      <c r="R709" s="75">
        <v>72.978904724121094</v>
      </c>
      <c r="S709" s="75">
        <v>542.79284667968795</v>
      </c>
      <c r="T709" s="75">
        <v>124.562423706055</v>
      </c>
      <c r="U709" s="75">
        <v>642.510009765625</v>
      </c>
      <c r="V709" s="75">
        <v>367.91000366210898</v>
      </c>
      <c r="X709" cm="1">
        <f t="array" ref="X709">+SUMPRODUCT(C709:V709,TRANSPOSE('Final Portfolio'!$E$5:$E$24))</f>
        <v>392.3058003256275</v>
      </c>
    </row>
    <row r="710" spans="1:24">
      <c r="A710" s="75">
        <v>709</v>
      </c>
      <c r="B710" s="76">
        <v>44561</v>
      </c>
      <c r="C710" s="75">
        <v>175.34033203125</v>
      </c>
      <c r="D710" s="75">
        <v>329.65979003906199</v>
      </c>
      <c r="E710" s="75">
        <v>293.69107055664102</v>
      </c>
      <c r="F710" s="75">
        <v>433.67001342773398</v>
      </c>
      <c r="G710" s="75">
        <v>75.927528381347699</v>
      </c>
      <c r="H710" s="75">
        <v>354.90243530273398</v>
      </c>
      <c r="I710" s="75">
        <v>418.55624389648398</v>
      </c>
      <c r="J710" s="75">
        <v>269.36203002929699</v>
      </c>
      <c r="K710" s="75">
        <v>352.260009765625</v>
      </c>
      <c r="L710" s="75">
        <v>630.33026123046898</v>
      </c>
      <c r="M710" s="75">
        <v>2096.38989257812</v>
      </c>
      <c r="N710" s="75">
        <v>165.557052612305</v>
      </c>
      <c r="O710" s="75">
        <v>143.89999389648401</v>
      </c>
      <c r="P710" s="75">
        <v>24.856666564941399</v>
      </c>
      <c r="Q710" s="75">
        <v>82.400001525878906</v>
      </c>
      <c r="R710" s="75">
        <v>72.715385437011705</v>
      </c>
      <c r="S710" s="75">
        <v>546.44085693359398</v>
      </c>
      <c r="T710" s="75">
        <v>124.07672119140599</v>
      </c>
      <c r="U710" s="75">
        <v>631.52001953125</v>
      </c>
      <c r="V710" s="75">
        <v>366.30999755859398</v>
      </c>
      <c r="X710" cm="1">
        <f t="array" ref="X710">+SUMPRODUCT(C710:V710,TRANSPOSE('Final Portfolio'!$E$5:$E$24))</f>
        <v>392.66593379069832</v>
      </c>
    </row>
    <row r="711" spans="1:24">
      <c r="A711" s="75">
        <v>710</v>
      </c>
      <c r="B711" s="76">
        <v>44564</v>
      </c>
      <c r="C711" s="75">
        <v>179.72454833984401</v>
      </c>
      <c r="D711" s="75">
        <v>328.120849609375</v>
      </c>
      <c r="E711" s="75">
        <v>300.781005859375</v>
      </c>
      <c r="F711" s="75">
        <v>443.13000488281199</v>
      </c>
      <c r="G711" s="75">
        <v>73.984268188476605</v>
      </c>
      <c r="H711" s="75">
        <v>343.00900268554699</v>
      </c>
      <c r="I711" s="75">
        <v>423.40249633789102</v>
      </c>
      <c r="J711" s="75">
        <v>264.98352050781199</v>
      </c>
      <c r="K711" s="75">
        <v>399.92666625976602</v>
      </c>
      <c r="L711" s="75">
        <v>628.35052490234398</v>
      </c>
      <c r="M711" s="75">
        <v>2045.10998535156</v>
      </c>
      <c r="N711" s="75">
        <v>162.66882324218801</v>
      </c>
      <c r="O711" s="75">
        <v>150.24000549316401</v>
      </c>
      <c r="P711" s="75">
        <v>25.030000686645501</v>
      </c>
      <c r="Q711" s="75">
        <v>82.650001525878906</v>
      </c>
      <c r="R711" s="75">
        <v>71.758857727050795</v>
      </c>
      <c r="S711" s="75">
        <v>545.48797607421898</v>
      </c>
      <c r="T711" s="75">
        <v>124.09506225585901</v>
      </c>
      <c r="U711" s="75">
        <v>627.09997558593795</v>
      </c>
      <c r="V711" s="75">
        <v>367.94000244140602</v>
      </c>
      <c r="X711" cm="1">
        <f t="array" ref="X711">+SUMPRODUCT(C711:V711,TRANSPOSE('Final Portfolio'!$E$5:$E$24))</f>
        <v>392.10223368213951</v>
      </c>
    </row>
    <row r="712" spans="1:24">
      <c r="A712" s="75">
        <v>711</v>
      </c>
      <c r="B712" s="76">
        <v>44565</v>
      </c>
      <c r="C712" s="75">
        <v>177.44355773925801</v>
      </c>
      <c r="D712" s="75">
        <v>322.49456787109398</v>
      </c>
      <c r="E712" s="75">
        <v>292.48284912109398</v>
      </c>
      <c r="F712" s="75">
        <v>445.82998657226602</v>
      </c>
      <c r="G712" s="75">
        <v>73.797416687011705</v>
      </c>
      <c r="H712" s="75">
        <v>351.53543090820301</v>
      </c>
      <c r="I712" s="75">
        <v>419.65585327148398</v>
      </c>
      <c r="J712" s="75">
        <v>260.18569946289102</v>
      </c>
      <c r="K712" s="75">
        <v>383.19665527343801</v>
      </c>
      <c r="L712" s="75">
        <v>635.5498046875</v>
      </c>
      <c r="M712" s="75">
        <v>2080.25</v>
      </c>
      <c r="N712" s="75">
        <v>163.37135314941401</v>
      </c>
      <c r="O712" s="75">
        <v>144.419998168945</v>
      </c>
      <c r="P712" s="75">
        <v>23</v>
      </c>
      <c r="Q712" s="75">
        <v>81.080001831054702</v>
      </c>
      <c r="R712" s="75">
        <v>72.529930114746094</v>
      </c>
      <c r="S712" s="75">
        <v>543.100830078125</v>
      </c>
      <c r="T712" s="75">
        <v>123.856819152832</v>
      </c>
      <c r="U712" s="75">
        <v>616.82000732421898</v>
      </c>
      <c r="V712" s="75">
        <v>358.20999145507801</v>
      </c>
      <c r="X712" cm="1">
        <f t="array" ref="X712">+SUMPRODUCT(C712:V712,TRANSPOSE('Final Portfolio'!$E$5:$E$24))</f>
        <v>392.07012053658781</v>
      </c>
    </row>
    <row r="713" spans="1:24">
      <c r="A713" s="75">
        <v>712</v>
      </c>
      <c r="B713" s="76">
        <v>44566</v>
      </c>
      <c r="C713" s="75">
        <v>172.72360229492199</v>
      </c>
      <c r="D713" s="75">
        <v>310.11468505859398</v>
      </c>
      <c r="E713" s="75">
        <v>275.64688110351602</v>
      </c>
      <c r="F713" s="75">
        <v>425.89001464843801</v>
      </c>
      <c r="G713" s="75">
        <v>69.228874206542997</v>
      </c>
      <c r="H713" s="75">
        <v>338.95864868164102</v>
      </c>
      <c r="I713" s="75">
        <v>409.43789672851602</v>
      </c>
      <c r="J713" s="75">
        <v>254.17858886718801</v>
      </c>
      <c r="K713" s="75">
        <v>362.70666503906199</v>
      </c>
      <c r="L713" s="75">
        <v>609.10174560546898</v>
      </c>
      <c r="M713" s="75">
        <v>2034.03002929688</v>
      </c>
      <c r="N713" s="75">
        <v>160.30747985839801</v>
      </c>
      <c r="O713" s="75">
        <v>136.14999389648401</v>
      </c>
      <c r="P713" s="75">
        <v>21.223333358764599</v>
      </c>
      <c r="Q713" s="75">
        <v>79.790000915527301</v>
      </c>
      <c r="R713" s="75">
        <v>67.327613830566406</v>
      </c>
      <c r="S713" s="75">
        <v>529.32666015625</v>
      </c>
      <c r="T713" s="75">
        <v>124.50741577148401</v>
      </c>
      <c r="U713" s="75">
        <v>595.11999511718795</v>
      </c>
      <c r="V713" s="75">
        <v>342.20001220703102</v>
      </c>
      <c r="X713" cm="1">
        <f t="array" ref="X713">+SUMPRODUCT(C713:V713,TRANSPOSE('Final Portfolio'!$E$5:$E$24))</f>
        <v>379.43707881603109</v>
      </c>
    </row>
    <row r="714" spans="1:24">
      <c r="A714" s="75">
        <v>713</v>
      </c>
      <c r="B714" s="76">
        <v>44567</v>
      </c>
      <c r="C714" s="75">
        <v>169.840255737305</v>
      </c>
      <c r="D714" s="75">
        <v>307.66415405273398</v>
      </c>
      <c r="E714" s="75">
        <v>281.37872314453102</v>
      </c>
      <c r="F714" s="75">
        <v>443.52999877929699</v>
      </c>
      <c r="G714" s="75">
        <v>69.079391479492202</v>
      </c>
      <c r="H714" s="75">
        <v>338.86953735351602</v>
      </c>
      <c r="I714" s="75">
        <v>420.60952758789102</v>
      </c>
      <c r="J714" s="75">
        <v>252.89131164550801</v>
      </c>
      <c r="K714" s="75">
        <v>354.89999389648398</v>
      </c>
      <c r="L714" s="75">
        <v>603.44647216796898</v>
      </c>
      <c r="M714" s="75">
        <v>2062.48999023438</v>
      </c>
      <c r="N714" s="75">
        <v>162.05407714843801</v>
      </c>
      <c r="O714" s="75">
        <v>136.22999572753901</v>
      </c>
      <c r="P714" s="75">
        <v>20.506666183471701</v>
      </c>
      <c r="Q714" s="75">
        <v>76.339996337890597</v>
      </c>
      <c r="R714" s="75">
        <v>68.899040222167997</v>
      </c>
      <c r="S714" s="75">
        <v>529.211181640625</v>
      </c>
      <c r="T714" s="75">
        <v>123.920944213867</v>
      </c>
      <c r="U714" s="75">
        <v>598.44000244140602</v>
      </c>
      <c r="V714" s="75">
        <v>348.82998657226602</v>
      </c>
      <c r="X714" cm="1">
        <f t="array" ref="X714">+SUMPRODUCT(C714:V714,TRANSPOSE('Final Portfolio'!$E$5:$E$24))</f>
        <v>381.90030735122832</v>
      </c>
    </row>
    <row r="715" spans="1:24">
      <c r="A715" s="75">
        <v>714</v>
      </c>
      <c r="B715" s="76">
        <v>44568</v>
      </c>
      <c r="C715" s="75">
        <v>170.00813293457</v>
      </c>
      <c r="D715" s="75">
        <v>307.821044921875</v>
      </c>
      <c r="E715" s="75">
        <v>272.08200073242199</v>
      </c>
      <c r="F715" s="75">
        <v>440.04998779296898</v>
      </c>
      <c r="G715" s="75">
        <v>70.0697021484375</v>
      </c>
      <c r="H715" s="75">
        <v>329.37258911132801</v>
      </c>
      <c r="I715" s="75">
        <v>405.71084594726602</v>
      </c>
      <c r="J715" s="75">
        <v>253.05712890625</v>
      </c>
      <c r="K715" s="75">
        <v>342.32000732421898</v>
      </c>
      <c r="L715" s="75">
        <v>586.50909423828102</v>
      </c>
      <c r="M715" s="75">
        <v>2014.77001953125</v>
      </c>
      <c r="N715" s="75">
        <v>161.35153198242199</v>
      </c>
      <c r="O715" s="75">
        <v>132</v>
      </c>
      <c r="P715" s="75">
        <v>18.200000762939499</v>
      </c>
      <c r="Q715" s="75">
        <v>76.339996337890597</v>
      </c>
      <c r="R715" s="75">
        <v>67.835159301757798</v>
      </c>
      <c r="S715" s="75">
        <v>516.10125732421898</v>
      </c>
      <c r="T715" s="75">
        <v>123.60024261474599</v>
      </c>
      <c r="U715" s="75">
        <v>603.72998046875</v>
      </c>
      <c r="V715" s="75">
        <v>338.10000610351602</v>
      </c>
      <c r="X715" cm="1">
        <f t="array" ref="X715">+SUMPRODUCT(C715:V715,TRANSPOSE('Final Portfolio'!$E$5:$E$24))</f>
        <v>373.66171822283496</v>
      </c>
    </row>
    <row r="716" spans="1:24">
      <c r="A716" s="75">
        <v>715</v>
      </c>
      <c r="B716" s="76">
        <v>44571</v>
      </c>
      <c r="C716" s="75">
        <v>170.02787780761699</v>
      </c>
      <c r="D716" s="75">
        <v>308.04641723632801</v>
      </c>
      <c r="E716" s="75">
        <v>273.60974121093801</v>
      </c>
      <c r="F716" s="75">
        <v>440.19000244140602</v>
      </c>
      <c r="G716" s="75">
        <v>69.780075073242202</v>
      </c>
      <c r="H716" s="75">
        <v>326.96615600585898</v>
      </c>
      <c r="I716" s="75">
        <v>407.48193359375</v>
      </c>
      <c r="J716" s="75">
        <v>253.65197753906199</v>
      </c>
      <c r="K716" s="75">
        <v>352.70666503906199</v>
      </c>
      <c r="L716" s="75">
        <v>588.41302490234398</v>
      </c>
      <c r="M716" s="75">
        <v>2012.66003417969</v>
      </c>
      <c r="N716" s="75">
        <v>158.49256896972699</v>
      </c>
      <c r="O716" s="75">
        <v>132</v>
      </c>
      <c r="P716" s="75">
        <v>16.569999694824201</v>
      </c>
      <c r="Q716" s="75">
        <v>77.839996337890597</v>
      </c>
      <c r="R716" s="75">
        <v>67.649703979492202</v>
      </c>
      <c r="S716" s="75">
        <v>499.37200927734398</v>
      </c>
      <c r="T716" s="75">
        <v>124.983932495117</v>
      </c>
      <c r="U716" s="75">
        <v>621.27001953125</v>
      </c>
      <c r="V716" s="75">
        <v>331.70999145507801</v>
      </c>
      <c r="X716" cm="1">
        <f t="array" ref="X716">+SUMPRODUCT(C716:V716,TRANSPOSE('Final Portfolio'!$E$5:$E$24))</f>
        <v>372.70637992246321</v>
      </c>
    </row>
    <row r="717" spans="1:24">
      <c r="A717" s="75">
        <v>716</v>
      </c>
      <c r="B717" s="76">
        <v>44572</v>
      </c>
      <c r="C717" s="75">
        <v>172.881591796875</v>
      </c>
      <c r="D717" s="75">
        <v>308.74237060546898</v>
      </c>
      <c r="E717" s="75">
        <v>277.77389526367199</v>
      </c>
      <c r="F717" s="75">
        <v>448.5</v>
      </c>
      <c r="G717" s="75">
        <v>73.330284118652301</v>
      </c>
      <c r="H717" s="75">
        <v>322.31179809570301</v>
      </c>
      <c r="I717" s="75">
        <v>414.17703247070301</v>
      </c>
      <c r="J717" s="75">
        <v>255.80714416503901</v>
      </c>
      <c r="K717" s="75">
        <v>354.79998779296898</v>
      </c>
      <c r="L717" s="75">
        <v>589.25622558593795</v>
      </c>
      <c r="M717" s="75">
        <v>2000.97998046875</v>
      </c>
      <c r="N717" s="75">
        <v>159.78054809570301</v>
      </c>
      <c r="O717" s="75">
        <v>137.30999755859401</v>
      </c>
      <c r="P717" s="75">
        <v>18.1033325195312</v>
      </c>
      <c r="Q717" s="75">
        <v>80.019996643066406</v>
      </c>
      <c r="R717" s="75">
        <v>69.962936401367202</v>
      </c>
      <c r="S717" s="75">
        <v>502.481201171875</v>
      </c>
      <c r="T717" s="75">
        <v>125.515434265137</v>
      </c>
      <c r="U717" s="75">
        <v>626.09002685546898</v>
      </c>
      <c r="V717" s="75">
        <v>339.38000488281199</v>
      </c>
      <c r="X717" cm="1">
        <f t="array" ref="X717">+SUMPRODUCT(C717:V717,TRANSPOSE('Final Portfolio'!$E$5:$E$24))</f>
        <v>374.02224969771601</v>
      </c>
    </row>
    <row r="718" spans="1:24">
      <c r="A718" s="75">
        <v>717</v>
      </c>
      <c r="B718" s="76">
        <v>44573</v>
      </c>
      <c r="C718" s="75">
        <v>173.325927734375</v>
      </c>
      <c r="D718" s="75">
        <v>311.96722412109398</v>
      </c>
      <c r="E718" s="75">
        <v>279.59127807617199</v>
      </c>
      <c r="F718" s="75">
        <v>451.98001098632801</v>
      </c>
      <c r="G718" s="75">
        <v>72.919204711914105</v>
      </c>
      <c r="H718" s="75">
        <v>321.15310668945301</v>
      </c>
      <c r="I718" s="75">
        <v>422.20547485351602</v>
      </c>
      <c r="J718" s="75">
        <v>249.56604003906199</v>
      </c>
      <c r="K718" s="75">
        <v>368.739990234375</v>
      </c>
      <c r="L718" s="75">
        <v>589.20880126953102</v>
      </c>
      <c r="M718" s="75">
        <v>2052.8798828125</v>
      </c>
      <c r="N718" s="75">
        <v>161.71253967285199</v>
      </c>
      <c r="O718" s="75">
        <v>137.47000122070301</v>
      </c>
      <c r="P718" s="75">
        <v>17.373332977294901</v>
      </c>
      <c r="Q718" s="75">
        <v>80.319999694824205</v>
      </c>
      <c r="R718" s="75">
        <v>70.411926269531193</v>
      </c>
      <c r="S718" s="75">
        <v>506.10992431640602</v>
      </c>
      <c r="T718" s="75">
        <v>125.80865478515599</v>
      </c>
      <c r="U718" s="75">
        <v>631.44000244140602</v>
      </c>
      <c r="V718" s="75">
        <v>341.17001342773398</v>
      </c>
      <c r="X718" cm="1">
        <f t="array" ref="X718">+SUMPRODUCT(C718:V718,TRANSPOSE('Final Portfolio'!$E$5:$E$24))</f>
        <v>378.85723858115284</v>
      </c>
    </row>
    <row r="719" spans="1:24">
      <c r="A719" s="75">
        <v>718</v>
      </c>
      <c r="B719" s="76">
        <v>44574</v>
      </c>
      <c r="C719" s="75">
        <v>170.02787780761699</v>
      </c>
      <c r="D719" s="75">
        <v>298.763916015625</v>
      </c>
      <c r="E719" s="75">
        <v>265.37155151367199</v>
      </c>
      <c r="F719" s="75">
        <v>438.57998657226602</v>
      </c>
      <c r="G719" s="75">
        <v>71.536491394042997</v>
      </c>
      <c r="H719" s="75">
        <v>314.74591064453102</v>
      </c>
      <c r="I719" s="75">
        <v>410.15805053710898</v>
      </c>
      <c r="J719" s="75">
        <v>243.47120666503901</v>
      </c>
      <c r="K719" s="75">
        <v>343.85333251953102</v>
      </c>
      <c r="L719" s="75">
        <v>565.70684814453102</v>
      </c>
      <c r="M719" s="75">
        <v>2048.39990234375</v>
      </c>
      <c r="N719" s="75">
        <v>158.51206970214801</v>
      </c>
      <c r="O719" s="75">
        <v>132.74000549316401</v>
      </c>
      <c r="P719" s="75">
        <v>16.746667861938501</v>
      </c>
      <c r="Q719" s="75">
        <v>79.879997253417997</v>
      </c>
      <c r="R719" s="75">
        <v>68.186538696289105</v>
      </c>
      <c r="S719" s="75">
        <v>497.52395629882801</v>
      </c>
      <c r="T719" s="75">
        <v>123.623611450195</v>
      </c>
      <c r="U719" s="75">
        <v>616.10998535156205</v>
      </c>
      <c r="V719" s="75">
        <v>334.13000488281199</v>
      </c>
      <c r="X719" cm="1">
        <f t="array" ref="X719">+SUMPRODUCT(C719:V719,TRANSPOSE('Final Portfolio'!$E$5:$E$24))</f>
        <v>371.28184098509411</v>
      </c>
    </row>
    <row r="720" spans="1:24">
      <c r="A720" s="75">
        <v>719</v>
      </c>
      <c r="B720" s="76">
        <v>44575</v>
      </c>
      <c r="C720" s="75">
        <v>170.89682006835901</v>
      </c>
      <c r="D720" s="75">
        <v>304.05703735351602</v>
      </c>
      <c r="E720" s="75">
        <v>269.03634643554699</v>
      </c>
      <c r="F720" s="75">
        <v>436.44000244140602</v>
      </c>
      <c r="G720" s="75">
        <v>72.050354003906193</v>
      </c>
      <c r="H720" s="75">
        <v>313.05252075195301</v>
      </c>
      <c r="I720" s="75">
        <v>433.04626464843801</v>
      </c>
      <c r="J720" s="75">
        <v>238.05899047851599</v>
      </c>
      <c r="K720" s="75">
        <v>349.86999511718801</v>
      </c>
      <c r="L720" s="75">
        <v>564.93011474609398</v>
      </c>
      <c r="M720" s="75">
        <v>2033.47998046875</v>
      </c>
      <c r="N720" s="75">
        <v>153.87722778320301</v>
      </c>
      <c r="O720" s="75">
        <v>136.88000488281199</v>
      </c>
      <c r="P720" s="75">
        <v>16.4466667175293</v>
      </c>
      <c r="Q720" s="75">
        <v>80.550003051757798</v>
      </c>
      <c r="R720" s="75">
        <v>67.737556457519503</v>
      </c>
      <c r="S720" s="75">
        <v>484.15408325195301</v>
      </c>
      <c r="T720" s="75">
        <v>125.79940795898401</v>
      </c>
      <c r="U720" s="75">
        <v>615.239990234375</v>
      </c>
      <c r="V720" s="75">
        <v>323.82000732421898</v>
      </c>
      <c r="X720" cm="1">
        <f t="array" ref="X720">+SUMPRODUCT(C720:V720,TRANSPOSE('Final Portfolio'!$E$5:$E$24))</f>
        <v>369.17052646831439</v>
      </c>
    </row>
    <row r="721" spans="1:24">
      <c r="A721" s="75">
        <v>720</v>
      </c>
      <c r="B721" s="76">
        <v>44579</v>
      </c>
      <c r="C721" s="75">
        <v>167.667892456055</v>
      </c>
      <c r="D721" s="75">
        <v>296.65655517578102</v>
      </c>
      <c r="E721" s="75">
        <v>258.66110229492199</v>
      </c>
      <c r="F721" s="75">
        <v>435.94000244140602</v>
      </c>
      <c r="G721" s="75">
        <v>70.873184204101605</v>
      </c>
      <c r="H721" s="75">
        <v>310.71542358398398</v>
      </c>
      <c r="I721" s="75">
        <v>401.88638305664102</v>
      </c>
      <c r="J721" s="75">
        <v>240.93574523925801</v>
      </c>
      <c r="K721" s="75">
        <v>343.50332641601602</v>
      </c>
      <c r="L721" s="75">
        <v>547.32952880859398</v>
      </c>
      <c r="M721" s="75">
        <v>1967.56005859375</v>
      </c>
      <c r="N721" s="75">
        <v>151.80859375</v>
      </c>
      <c r="O721" s="75">
        <v>131.92999267578099</v>
      </c>
      <c r="P721" s="75">
        <v>15.8400001525879</v>
      </c>
      <c r="Q721" s="75">
        <v>78.690002441406193</v>
      </c>
      <c r="R721" s="75">
        <v>66.332054138183594</v>
      </c>
      <c r="S721" s="75">
        <v>469.79281616210898</v>
      </c>
      <c r="T721" s="75">
        <v>126.641975402832</v>
      </c>
      <c r="U721" s="75">
        <v>611.219970703125</v>
      </c>
      <c r="V721" s="75">
        <v>322.79000854492199</v>
      </c>
      <c r="X721" cm="1">
        <f t="array" ref="X721">+SUMPRODUCT(C721:V721,TRANSPOSE('Final Portfolio'!$E$5:$E$24))</f>
        <v>360.52101621402244</v>
      </c>
    </row>
    <row r="722" spans="1:24">
      <c r="A722" s="75">
        <v>721</v>
      </c>
      <c r="B722" s="76">
        <v>44580</v>
      </c>
      <c r="C722" s="75">
        <v>164.14273071289099</v>
      </c>
      <c r="D722" s="75">
        <v>297.32308959960898</v>
      </c>
      <c r="E722" s="75">
        <v>250.31300354003901</v>
      </c>
      <c r="F722" s="75">
        <v>438.79998779296898</v>
      </c>
      <c r="G722" s="75">
        <v>69.892189025878906</v>
      </c>
      <c r="H722" s="75">
        <v>309.39831542968801</v>
      </c>
      <c r="I722" s="75">
        <v>382.6279296875</v>
      </c>
      <c r="J722" s="75">
        <v>238.965896606445</v>
      </c>
      <c r="K722" s="75">
        <v>331.88333129882801</v>
      </c>
      <c r="L722" s="75">
        <v>534.23815917968795</v>
      </c>
      <c r="M722" s="75">
        <v>1945.89001464844</v>
      </c>
      <c r="N722" s="75">
        <v>150.84259033203099</v>
      </c>
      <c r="O722" s="75">
        <v>128.27000427246099</v>
      </c>
      <c r="P722" s="75">
        <v>15.0299997329712</v>
      </c>
      <c r="Q722" s="75">
        <v>77.610000610351605</v>
      </c>
      <c r="R722" s="75">
        <v>65.277915954589801</v>
      </c>
      <c r="S722" s="75">
        <v>471.80456542968801</v>
      </c>
      <c r="T722" s="75">
        <v>125.188346862793</v>
      </c>
      <c r="U722" s="75">
        <v>618.10998535156205</v>
      </c>
      <c r="V722" s="75">
        <v>317.5</v>
      </c>
      <c r="X722" cm="1">
        <f t="array" ref="X722">+SUMPRODUCT(C722:V722,TRANSPOSE('Final Portfolio'!$E$5:$E$24))</f>
        <v>356.60489053152804</v>
      </c>
    </row>
    <row r="723" spans="1:24">
      <c r="A723" s="75">
        <v>722</v>
      </c>
      <c r="B723" s="76">
        <v>44581</v>
      </c>
      <c r="C723" s="75">
        <v>162.44432067871099</v>
      </c>
      <c r="D723" s="75">
        <v>295.62734985351602</v>
      </c>
      <c r="E723" s="75">
        <v>241.15608215332</v>
      </c>
      <c r="F723" s="75">
        <v>430.97000122070301</v>
      </c>
      <c r="G723" s="75">
        <v>69.247550964355497</v>
      </c>
      <c r="H723" s="75">
        <v>304.01107788085898</v>
      </c>
      <c r="I723" s="75">
        <v>372.98422241210898</v>
      </c>
      <c r="J723" s="75">
        <v>237.09355163574199</v>
      </c>
      <c r="K723" s="75">
        <v>332.08999633789102</v>
      </c>
      <c r="L723" s="75">
        <v>518.84478759765602</v>
      </c>
      <c r="M723" s="75">
        <v>1932.7099609375</v>
      </c>
      <c r="N723" s="75">
        <v>151.89642333984401</v>
      </c>
      <c r="O723" s="75">
        <v>121.889999389648</v>
      </c>
      <c r="P723" s="75">
        <v>14.5566673278809</v>
      </c>
      <c r="Q723" s="75">
        <v>78.949996948242202</v>
      </c>
      <c r="R723" s="75">
        <v>65.473129272460895</v>
      </c>
      <c r="S723" s="75">
        <v>464.73944091796898</v>
      </c>
      <c r="T723" s="75">
        <v>123.169921875</v>
      </c>
      <c r="U723" s="75">
        <v>614.38000488281205</v>
      </c>
      <c r="V723" s="75">
        <v>312.14999389648398</v>
      </c>
      <c r="X723" cm="1">
        <f t="array" ref="X723">+SUMPRODUCT(C723:V723,TRANSPOSE('Final Portfolio'!$E$5:$E$24))</f>
        <v>352.50527732100051</v>
      </c>
    </row>
    <row r="724" spans="1:24">
      <c r="A724" s="75">
        <v>723</v>
      </c>
      <c r="B724" s="76">
        <v>44582</v>
      </c>
      <c r="C724" s="75">
        <v>160.37065124511699</v>
      </c>
      <c r="D724" s="75">
        <v>290.16766357421898</v>
      </c>
      <c r="E724" s="75">
        <v>233.40713500976599</v>
      </c>
      <c r="F724" s="75">
        <v>427.02999877929699</v>
      </c>
      <c r="G724" s="75">
        <v>67.967613220214801</v>
      </c>
      <c r="H724" s="75">
        <v>293.92984008789102</v>
      </c>
      <c r="I724" s="75">
        <v>363.009521484375</v>
      </c>
      <c r="J724" s="75">
        <v>237.025314331055</v>
      </c>
      <c r="K724" s="75">
        <v>314.63333129882801</v>
      </c>
      <c r="L724" s="75">
        <v>505.11874389648398</v>
      </c>
      <c r="M724" s="75">
        <v>1942.17004394531</v>
      </c>
      <c r="N724" s="75">
        <v>150.43280029296901</v>
      </c>
      <c r="O724" s="75">
        <v>118.80999755859401</v>
      </c>
      <c r="P724" s="75">
        <v>14.6400003433228</v>
      </c>
      <c r="Q724" s="75">
        <v>77.139999389648395</v>
      </c>
      <c r="R724" s="75">
        <v>64.243316650390597</v>
      </c>
      <c r="S724" s="75">
        <v>463.57470703125</v>
      </c>
      <c r="T724" s="75">
        <v>122.19773101806599</v>
      </c>
      <c r="U724" s="75">
        <v>621.40002441406205</v>
      </c>
      <c r="V724" s="75">
        <v>311.67001342773398</v>
      </c>
      <c r="X724" cm="1">
        <f t="array" ref="X724">+SUMPRODUCT(C724:V724,TRANSPOSE('Final Portfolio'!$E$5:$E$24))</f>
        <v>349.10329788492839</v>
      </c>
    </row>
    <row r="725" spans="1:24">
      <c r="A725" s="75">
        <v>724</v>
      </c>
      <c r="B725" s="76">
        <v>44585</v>
      </c>
      <c r="C725" s="75">
        <v>159.59059143066401</v>
      </c>
      <c r="D725" s="75">
        <v>290.50088500976602</v>
      </c>
      <c r="E725" s="75">
        <v>233.38714599609401</v>
      </c>
      <c r="F725" s="75">
        <v>439.45001220703102</v>
      </c>
      <c r="G725" s="75">
        <v>67.864845275878906</v>
      </c>
      <c r="H725" s="75">
        <v>306.05108642578102</v>
      </c>
      <c r="I725" s="75">
        <v>380.59414672851602</v>
      </c>
      <c r="J725" s="75">
        <v>234.45085144043</v>
      </c>
      <c r="K725" s="75">
        <v>310</v>
      </c>
      <c r="L725" s="75">
        <v>513.02850341796898</v>
      </c>
      <c r="M725" s="75">
        <v>1972.13000488281</v>
      </c>
      <c r="N725" s="75">
        <v>152.50140380859401</v>
      </c>
      <c r="O725" s="75">
        <v>116.529998779297</v>
      </c>
      <c r="P725" s="75">
        <v>15.6599998474121</v>
      </c>
      <c r="Q725" s="75">
        <v>77.529998779296903</v>
      </c>
      <c r="R725" s="75">
        <v>63.843143463134801</v>
      </c>
      <c r="S725" s="75">
        <v>470.59173583984398</v>
      </c>
      <c r="T725" s="75">
        <v>122.36440277099599</v>
      </c>
      <c r="U725" s="75">
        <v>621.47998046875</v>
      </c>
      <c r="V725" s="75">
        <v>320.98001098632801</v>
      </c>
      <c r="X725" cm="1">
        <f t="array" ref="X725">+SUMPRODUCT(C725:V725,TRANSPOSE('Final Portfolio'!$E$5:$E$24))</f>
        <v>353.640017548054</v>
      </c>
    </row>
    <row r="726" spans="1:24">
      <c r="A726" s="75">
        <v>725</v>
      </c>
      <c r="B726" s="76">
        <v>44586</v>
      </c>
      <c r="C726" s="75">
        <v>157.773681640625</v>
      </c>
      <c r="D726" s="75">
        <v>282.77700805664102</v>
      </c>
      <c r="E726" s="75">
        <v>222.92208862304699</v>
      </c>
      <c r="F726" s="75">
        <v>416.76998901367199</v>
      </c>
      <c r="G726" s="75">
        <v>67.257575988769503</v>
      </c>
      <c r="H726" s="75">
        <v>297.05923461914102</v>
      </c>
      <c r="I726" s="75">
        <v>360.16790771484398</v>
      </c>
      <c r="J726" s="75">
        <v>233.51470947265599</v>
      </c>
      <c r="K726" s="75">
        <v>306.13333129882801</v>
      </c>
      <c r="L726" s="75">
        <v>505.980712890625</v>
      </c>
      <c r="M726" s="75">
        <v>1930.93994140625</v>
      </c>
      <c r="N726" s="75">
        <v>149.48628234863301</v>
      </c>
      <c r="O726" s="75">
        <v>111.129997253418</v>
      </c>
      <c r="P726" s="75">
        <v>14.7233333587646</v>
      </c>
      <c r="Q726" s="75">
        <v>76.370002746582003</v>
      </c>
      <c r="R726" s="75">
        <v>63.208705902099602</v>
      </c>
      <c r="S726" s="75">
        <v>459.44546508789102</v>
      </c>
      <c r="T726" s="75">
        <v>123.225471496582</v>
      </c>
      <c r="U726" s="75">
        <v>603.19000244140602</v>
      </c>
      <c r="V726" s="75">
        <v>307.14001464843801</v>
      </c>
      <c r="X726" cm="1">
        <f t="array" ref="X726">+SUMPRODUCT(C726:V726,TRANSPOSE('Final Portfolio'!$E$5:$E$24))</f>
        <v>345.0451604382921</v>
      </c>
    </row>
    <row r="727" spans="1:24">
      <c r="A727" s="75">
        <v>726</v>
      </c>
      <c r="B727" s="76">
        <v>44587</v>
      </c>
      <c r="C727" s="75">
        <v>157.68484497070301</v>
      </c>
      <c r="D727" s="75">
        <v>290.83419799804699</v>
      </c>
      <c r="E727" s="75">
        <v>227.39570617675801</v>
      </c>
      <c r="F727" s="75">
        <v>417.29000854492199</v>
      </c>
      <c r="G727" s="75">
        <v>67.0987548828125</v>
      </c>
      <c r="H727" s="75">
        <v>289.23587036132801</v>
      </c>
      <c r="I727" s="75">
        <v>370.37615966796898</v>
      </c>
      <c r="J727" s="75">
        <v>231.95443725585901</v>
      </c>
      <c r="K727" s="75">
        <v>312.47000122070301</v>
      </c>
      <c r="L727" s="75">
        <v>527.749267578125</v>
      </c>
      <c r="M727" s="75">
        <v>1881.69995117188</v>
      </c>
      <c r="N727" s="75">
        <v>149.46676635742199</v>
      </c>
      <c r="O727" s="75">
        <v>110.709999084473</v>
      </c>
      <c r="P727" s="75">
        <v>14.123332977294901</v>
      </c>
      <c r="Q727" s="75">
        <v>75.339996337890597</v>
      </c>
      <c r="R727" s="75">
        <v>62.984214782714801</v>
      </c>
      <c r="S727" s="75">
        <v>465.36514282226602</v>
      </c>
      <c r="T727" s="75">
        <v>124.280967712402</v>
      </c>
      <c r="U727" s="75">
        <v>605.25</v>
      </c>
      <c r="V727" s="75">
        <v>298.86999511718801</v>
      </c>
      <c r="X727" cm="1">
        <f t="array" ref="X727">+SUMPRODUCT(C727:V727,TRANSPOSE('Final Portfolio'!$E$5:$E$24))</f>
        <v>342.36138521339683</v>
      </c>
    </row>
    <row r="728" spans="1:24">
      <c r="A728" s="75">
        <v>727</v>
      </c>
      <c r="B728" s="76">
        <v>44588</v>
      </c>
      <c r="C728" s="75">
        <v>157.22071838378901</v>
      </c>
      <c r="D728" s="75">
        <v>293.90219116210898</v>
      </c>
      <c r="E728" s="75">
        <v>219.12750244140599</v>
      </c>
      <c r="F728" s="75">
        <v>422.989990234375</v>
      </c>
      <c r="G728" s="75">
        <v>68.163795471191406</v>
      </c>
      <c r="H728" s="75">
        <v>283.20498657226602</v>
      </c>
      <c r="I728" s="75">
        <v>352.08117675781199</v>
      </c>
      <c r="J728" s="75">
        <v>230.84272766113301</v>
      </c>
      <c r="K728" s="75">
        <v>276.36666870117199</v>
      </c>
      <c r="L728" s="75">
        <v>513.71990966796898</v>
      </c>
      <c r="M728" s="75">
        <v>1907.72998046875</v>
      </c>
      <c r="N728" s="75">
        <v>145.71011352539099</v>
      </c>
      <c r="O728" s="75">
        <v>102.59999847412099</v>
      </c>
      <c r="P728" s="75">
        <v>13.496666908264199</v>
      </c>
      <c r="Q728" s="75">
        <v>76.269996643066406</v>
      </c>
      <c r="R728" s="75">
        <v>64.418991088867202</v>
      </c>
      <c r="S728" s="75">
        <v>464.45065307617199</v>
      </c>
      <c r="T728" s="75">
        <v>125.892013549805</v>
      </c>
      <c r="U728" s="75">
        <v>608.719970703125</v>
      </c>
      <c r="V728" s="75">
        <v>298.83999633789102</v>
      </c>
      <c r="X728" cm="1">
        <f t="array" ref="X728">+SUMPRODUCT(C728:V728,TRANSPOSE('Final Portfolio'!$E$5:$E$24))</f>
        <v>339.884893927088</v>
      </c>
    </row>
    <row r="729" spans="1:24">
      <c r="A729" s="75">
        <v>728</v>
      </c>
      <c r="B729" s="76">
        <v>44589</v>
      </c>
      <c r="C729" s="75">
        <v>168.19122314453099</v>
      </c>
      <c r="D729" s="75">
        <v>302.15545654296898</v>
      </c>
      <c r="E729" s="75">
        <v>228.07472229003901</v>
      </c>
      <c r="F729" s="75">
        <v>493.11999511718801</v>
      </c>
      <c r="G729" s="75">
        <v>69.284927368164105</v>
      </c>
      <c r="H729" s="75">
        <v>290.64205932617199</v>
      </c>
      <c r="I729" s="75">
        <v>356.80090332031199</v>
      </c>
      <c r="J729" s="75">
        <v>239.01467895507801</v>
      </c>
      <c r="K729" s="75">
        <v>282.11666870117199</v>
      </c>
      <c r="L729" s="75">
        <v>530.57208251953102</v>
      </c>
      <c r="M729" s="75">
        <v>1951.16003417969</v>
      </c>
      <c r="N729" s="75">
        <v>150.79380798339801</v>
      </c>
      <c r="O729" s="75">
        <v>105.23999786377</v>
      </c>
      <c r="P729" s="75">
        <v>15.0166673660278</v>
      </c>
      <c r="Q729" s="75">
        <v>77.269996643066406</v>
      </c>
      <c r="R729" s="75">
        <v>66.556533813476605</v>
      </c>
      <c r="S729" s="75">
        <v>473.98959350585898</v>
      </c>
      <c r="T729" s="75">
        <v>127.697463989258</v>
      </c>
      <c r="U729" s="75">
        <v>624.91998291015602</v>
      </c>
      <c r="V729" s="75">
        <v>305.010009765625</v>
      </c>
      <c r="X729" cm="1">
        <f t="array" ref="X729">+SUMPRODUCT(C729:V729,TRANSPOSE('Final Portfolio'!$E$5:$E$24))</f>
        <v>351.63151155994535</v>
      </c>
    </row>
    <row r="730" spans="1:24">
      <c r="A730" s="75">
        <v>729</v>
      </c>
      <c r="B730" s="76">
        <v>44592</v>
      </c>
      <c r="C730" s="75">
        <v>172.58534240722699</v>
      </c>
      <c r="D730" s="75">
        <v>304.82162475585898</v>
      </c>
      <c r="E730" s="75">
        <v>244.51124572753901</v>
      </c>
      <c r="F730" s="75">
        <v>494.989990234375</v>
      </c>
      <c r="G730" s="75">
        <v>74.479423522949205</v>
      </c>
      <c r="H730" s="75">
        <v>299.000244140625</v>
      </c>
      <c r="I730" s="75">
        <v>378.81326293945301</v>
      </c>
      <c r="J730" s="75">
        <v>239.29747009277301</v>
      </c>
      <c r="K730" s="75">
        <v>312.239990234375</v>
      </c>
      <c r="L730" s="75">
        <v>554.99304199218795</v>
      </c>
      <c r="M730" s="75">
        <v>1986.34997558594</v>
      </c>
      <c r="N730" s="75">
        <v>154.111404418945</v>
      </c>
      <c r="O730" s="75">
        <v>114.25</v>
      </c>
      <c r="P730" s="75">
        <v>15.9099998474121</v>
      </c>
      <c r="Q730" s="75">
        <v>77.760002136230497</v>
      </c>
      <c r="R730" s="75">
        <v>69.455398559570298</v>
      </c>
      <c r="S730" s="75">
        <v>486.21405029296898</v>
      </c>
      <c r="T730" s="75">
        <v>126.74382781982401</v>
      </c>
      <c r="U730" s="75">
        <v>608.59002685546898</v>
      </c>
      <c r="V730" s="75">
        <v>320.23001098632801</v>
      </c>
      <c r="X730" cm="1">
        <f t="array" ref="X730">+SUMPRODUCT(C730:V730,TRANSPOSE('Final Portfolio'!$E$5:$E$24))</f>
        <v>361.56263550022675</v>
      </c>
    </row>
    <row r="731" spans="1:24">
      <c r="A731" s="75">
        <v>730</v>
      </c>
      <c r="B731" s="76">
        <v>44593</v>
      </c>
      <c r="C731" s="75">
        <v>172.41746520996099</v>
      </c>
      <c r="D731" s="75">
        <v>302.64562988281199</v>
      </c>
      <c r="E731" s="75">
        <v>246.02912902832</v>
      </c>
      <c r="F731" s="75">
        <v>497.54000854492199</v>
      </c>
      <c r="G731" s="75">
        <v>72.508132934570298</v>
      </c>
      <c r="H731" s="75">
        <v>303.21887207031199</v>
      </c>
      <c r="I731" s="75">
        <v>377.60653686523398</v>
      </c>
      <c r="J731" s="75">
        <v>242.11572265625</v>
      </c>
      <c r="K731" s="75">
        <v>310.41665649414102</v>
      </c>
      <c r="L731" s="75">
        <v>561.47253417968795</v>
      </c>
      <c r="M731" s="75">
        <v>2011.56994628906</v>
      </c>
      <c r="N731" s="75">
        <v>153.0478515625</v>
      </c>
      <c r="O731" s="75">
        <v>116.779998779297</v>
      </c>
      <c r="P731" s="75">
        <v>16.723333358764599</v>
      </c>
      <c r="Q731" s="75">
        <v>76.949996948242202</v>
      </c>
      <c r="R731" s="75">
        <v>70.724258422851605</v>
      </c>
      <c r="S731" s="75">
        <v>489.37115478515602</v>
      </c>
      <c r="T731" s="75">
        <v>126.845664978027</v>
      </c>
      <c r="U731" s="75">
        <v>613.35998535156205</v>
      </c>
      <c r="V731" s="75">
        <v>329.260009765625</v>
      </c>
      <c r="X731" cm="1">
        <f t="array" ref="X731">+SUMPRODUCT(C731:V731,TRANSPOSE('Final Portfolio'!$E$5:$E$24))</f>
        <v>364.50089380438624</v>
      </c>
    </row>
    <row r="732" spans="1:24">
      <c r="A732" s="75">
        <v>731</v>
      </c>
      <c r="B732" s="76">
        <v>44594</v>
      </c>
      <c r="C732" s="75">
        <v>173.63203430175801</v>
      </c>
      <c r="D732" s="75">
        <v>307.25250244140602</v>
      </c>
      <c r="E732" s="75">
        <v>252.06050109863301</v>
      </c>
      <c r="F732" s="75">
        <v>504.66000366210898</v>
      </c>
      <c r="G732" s="75">
        <v>75.404327392578097</v>
      </c>
      <c r="H732" s="75">
        <v>321.07388305664102</v>
      </c>
      <c r="I732" s="75">
        <v>384.83700561523398</v>
      </c>
      <c r="J732" s="75">
        <v>244.60241699218801</v>
      </c>
      <c r="K732" s="75">
        <v>301.88665771484398</v>
      </c>
      <c r="L732" s="75">
        <v>571.61779785156205</v>
      </c>
      <c r="M732" s="75">
        <v>2064.17993164062</v>
      </c>
      <c r="N732" s="75">
        <v>153.28196716308599</v>
      </c>
      <c r="O732" s="75">
        <v>122.76000213623</v>
      </c>
      <c r="P732" s="75">
        <v>16.649999618530298</v>
      </c>
      <c r="Q732" s="75">
        <v>78.819999694824205</v>
      </c>
      <c r="R732" s="75">
        <v>71.427024841308594</v>
      </c>
      <c r="S732" s="75">
        <v>502.47140502929699</v>
      </c>
      <c r="T732" s="75">
        <v>128.34558105468801</v>
      </c>
      <c r="U732" s="75">
        <v>622.84997558593795</v>
      </c>
      <c r="V732" s="75">
        <v>330.44000244140602</v>
      </c>
      <c r="X732" cm="1">
        <f t="array" ref="X732">+SUMPRODUCT(C732:V732,TRANSPOSE('Final Portfolio'!$E$5:$E$24))</f>
        <v>372.76316731906979</v>
      </c>
    </row>
    <row r="733" spans="1:24">
      <c r="A733" s="75">
        <v>732</v>
      </c>
      <c r="B733" s="76">
        <v>44595</v>
      </c>
      <c r="C733" s="75">
        <v>170.72895812988301</v>
      </c>
      <c r="D733" s="75">
        <v>295.28430175781199</v>
      </c>
      <c r="E733" s="75">
        <v>239.138916015625</v>
      </c>
      <c r="F733" s="75">
        <v>495.22000122070301</v>
      </c>
      <c r="G733" s="75">
        <v>73.124732971191406</v>
      </c>
      <c r="H733" s="75">
        <v>324.47061157226602</v>
      </c>
      <c r="I733" s="75">
        <v>363.64205932617199</v>
      </c>
      <c r="J733" s="75">
        <v>238.731857299805</v>
      </c>
      <c r="K733" s="75">
        <v>297.04666137695301</v>
      </c>
      <c r="L733" s="75">
        <v>550.22814941406205</v>
      </c>
      <c r="M733" s="75">
        <v>2030.17004394531</v>
      </c>
      <c r="N733" s="75">
        <v>150.70602416992199</v>
      </c>
      <c r="O733" s="75">
        <v>120.080001831055</v>
      </c>
      <c r="P733" s="75">
        <v>15.663332939147899</v>
      </c>
      <c r="Q733" s="75">
        <v>81.529998779296903</v>
      </c>
      <c r="R733" s="75">
        <v>69.211387634277301</v>
      </c>
      <c r="S733" s="75">
        <v>502.99206542968801</v>
      </c>
      <c r="T733" s="75">
        <v>130.29919433593801</v>
      </c>
      <c r="U733" s="75">
        <v>620.69000244140602</v>
      </c>
      <c r="V733" s="75">
        <v>322.14999389648398</v>
      </c>
      <c r="X733" cm="1">
        <f t="array" ref="X733">+SUMPRODUCT(C733:V733,TRANSPOSE('Final Portfolio'!$E$5:$E$24))</f>
        <v>367.22347389205663</v>
      </c>
    </row>
    <row r="734" spans="1:24">
      <c r="A734" s="75">
        <v>733</v>
      </c>
      <c r="B734" s="76">
        <v>44596</v>
      </c>
      <c r="C734" s="75">
        <v>170.44221496582</v>
      </c>
      <c r="D734" s="75">
        <v>299.88146972656199</v>
      </c>
      <c r="E734" s="75">
        <v>242.843673706055</v>
      </c>
      <c r="F734" s="75">
        <v>502.05999755859398</v>
      </c>
      <c r="G734" s="75">
        <v>74.171119689941406</v>
      </c>
      <c r="H734" s="75">
        <v>306.575927734375</v>
      </c>
      <c r="I734" s="75">
        <v>367.24270629882801</v>
      </c>
      <c r="J734" s="75">
        <v>236.25494384765599</v>
      </c>
      <c r="K734" s="75">
        <v>307.77334594726602</v>
      </c>
      <c r="L734" s="75">
        <v>559.04742431640602</v>
      </c>
      <c r="M734" s="75">
        <v>2018.69995117188</v>
      </c>
      <c r="N734" s="75">
        <v>152.49163818359401</v>
      </c>
      <c r="O734" s="75">
        <v>123.59999847412099</v>
      </c>
      <c r="P734" s="75">
        <v>16.306667327880898</v>
      </c>
      <c r="Q734" s="75">
        <v>80.569999694824205</v>
      </c>
      <c r="R734" s="75">
        <v>69.230911254882798</v>
      </c>
      <c r="S734" s="75">
        <v>501.06408691406199</v>
      </c>
      <c r="T734" s="75">
        <v>130.22512817382801</v>
      </c>
      <c r="U734" s="75">
        <v>622.96002197265602</v>
      </c>
      <c r="V734" s="75">
        <v>303.76998901367199</v>
      </c>
      <c r="X734" cm="1">
        <f t="array" ref="X734">+SUMPRODUCT(C734:V734,TRANSPOSE('Final Portfolio'!$E$5:$E$24))</f>
        <v>365.87456492249038</v>
      </c>
    </row>
    <row r="735" spans="1:24">
      <c r="A735" s="75">
        <v>734</v>
      </c>
      <c r="B735" s="76">
        <v>44599</v>
      </c>
      <c r="C735" s="75">
        <v>169.72050476074199</v>
      </c>
      <c r="D735" s="75">
        <v>294.99026489257801</v>
      </c>
      <c r="E735" s="75">
        <v>246.927810668945</v>
      </c>
      <c r="F735" s="75">
        <v>502.739990234375</v>
      </c>
      <c r="G735" s="75">
        <v>73.713333129882798</v>
      </c>
      <c r="H735" s="75">
        <v>302.92175292968801</v>
      </c>
      <c r="I735" s="75">
        <v>365.510498046875</v>
      </c>
      <c r="J735" s="75">
        <v>237.50315856933599</v>
      </c>
      <c r="K735" s="75">
        <v>302.44665527343801</v>
      </c>
      <c r="L735" s="75">
        <v>556.65075683593795</v>
      </c>
      <c r="M735" s="75">
        <v>1996.5</v>
      </c>
      <c r="N735" s="75">
        <v>152.56968688964801</v>
      </c>
      <c r="O735" s="75">
        <v>123.669998168945</v>
      </c>
      <c r="P735" s="75">
        <v>16.659999847412099</v>
      </c>
      <c r="Q735" s="75">
        <v>80.790000915527301</v>
      </c>
      <c r="R735" s="75">
        <v>69.035697937011705</v>
      </c>
      <c r="S735" s="75">
        <v>497.32369995117199</v>
      </c>
      <c r="T735" s="75">
        <v>131.96577453613301</v>
      </c>
      <c r="U735" s="75">
        <v>622.35998535156205</v>
      </c>
      <c r="V735" s="75">
        <v>296.17001342773398</v>
      </c>
      <c r="X735" cm="1">
        <f t="array" ref="X735">+SUMPRODUCT(C735:V735,TRANSPOSE('Final Portfolio'!$E$5:$E$24))</f>
        <v>363.58632947064632</v>
      </c>
    </row>
    <row r="736" spans="1:24">
      <c r="A736" s="75">
        <v>735</v>
      </c>
      <c r="B736" s="76">
        <v>44600</v>
      </c>
      <c r="C736" s="75">
        <v>172.85467529296901</v>
      </c>
      <c r="D736" s="75">
        <v>298.52874755859398</v>
      </c>
      <c r="E736" s="75">
        <v>250.722412109375</v>
      </c>
      <c r="F736" s="75">
        <v>512.47998046875</v>
      </c>
      <c r="G736" s="75">
        <v>73.2835693359375</v>
      </c>
      <c r="H736" s="75">
        <v>307.556396484375</v>
      </c>
      <c r="I736" s="75">
        <v>374.87203979492199</v>
      </c>
      <c r="J736" s="75">
        <v>233.95349121093801</v>
      </c>
      <c r="K736" s="75">
        <v>307.33334350585898</v>
      </c>
      <c r="L736" s="75">
        <v>568.57696533203102</v>
      </c>
      <c r="M736" s="75">
        <v>2017.01000976562</v>
      </c>
      <c r="N736" s="75">
        <v>153.26249694824199</v>
      </c>
      <c r="O736" s="75">
        <v>128.22999572753901</v>
      </c>
      <c r="P736" s="75">
        <v>17.850000381469702</v>
      </c>
      <c r="Q736" s="75">
        <v>85.669998168945298</v>
      </c>
      <c r="R736" s="75">
        <v>64.789894104003906</v>
      </c>
      <c r="S736" s="75">
        <v>502.39437866210898</v>
      </c>
      <c r="T736" s="75">
        <v>132.87313842773401</v>
      </c>
      <c r="U736" s="75">
        <v>617.94000244140602</v>
      </c>
      <c r="V736" s="75">
        <v>300.13000488281199</v>
      </c>
      <c r="X736" cm="1">
        <f t="array" ref="X736">+SUMPRODUCT(C736:V736,TRANSPOSE('Final Portfolio'!$E$5:$E$24))</f>
        <v>367.77292192588362</v>
      </c>
    </row>
    <row r="737" spans="1:24">
      <c r="A737" s="75">
        <v>736</v>
      </c>
      <c r="B737" s="76">
        <v>44601</v>
      </c>
      <c r="C737" s="75">
        <v>174.28828430175801</v>
      </c>
      <c r="D737" s="75">
        <v>305.04705810546898</v>
      </c>
      <c r="E737" s="75">
        <v>266.66970825195301</v>
      </c>
      <c r="F737" s="75">
        <v>523.42999267578102</v>
      </c>
      <c r="G737" s="75">
        <v>75.927528381347699</v>
      </c>
      <c r="H737" s="75">
        <v>312.83462524414102</v>
      </c>
      <c r="I737" s="75">
        <v>389.381591796875</v>
      </c>
      <c r="J737" s="75">
        <v>237.23011779785199</v>
      </c>
      <c r="K737" s="75">
        <v>310.66665649414102</v>
      </c>
      <c r="L737" s="75">
        <v>579.11077880859398</v>
      </c>
      <c r="M737" s="75">
        <v>2005.31005859375</v>
      </c>
      <c r="N737" s="75">
        <v>156.60932922363301</v>
      </c>
      <c r="O737" s="75">
        <v>132.85000610351599</v>
      </c>
      <c r="P737" s="75">
        <v>19.163333892822301</v>
      </c>
      <c r="Q737" s="75">
        <v>85.949996948242202</v>
      </c>
      <c r="R737" s="75">
        <v>67.181205749511705</v>
      </c>
      <c r="S737" s="75">
        <v>509.79794311523398</v>
      </c>
      <c r="T737" s="75">
        <v>132.58612060546901</v>
      </c>
      <c r="U737" s="75">
        <v>619.77001953125</v>
      </c>
      <c r="V737" s="75">
        <v>309.39999389648398</v>
      </c>
      <c r="X737" cm="1">
        <f t="array" ref="X737">+SUMPRODUCT(C737:V737,TRANSPOSE('Final Portfolio'!$E$5:$E$24))</f>
        <v>371.9447887467748</v>
      </c>
    </row>
    <row r="738" spans="1:24">
      <c r="A738" s="75">
        <v>737</v>
      </c>
      <c r="B738" s="76">
        <v>44602</v>
      </c>
      <c r="C738" s="75">
        <v>170.17527770996099</v>
      </c>
      <c r="D738" s="75">
        <v>296.39190673828102</v>
      </c>
      <c r="E738" s="75">
        <v>257.87222290039102</v>
      </c>
      <c r="F738" s="75">
        <v>516.82000732421898</v>
      </c>
      <c r="G738" s="75">
        <v>75.1707763671875</v>
      </c>
      <c r="H738" s="75">
        <v>304.18933105468801</v>
      </c>
      <c r="I738" s="75">
        <v>379.24148559570301</v>
      </c>
      <c r="J738" s="75">
        <v>233.69024658203099</v>
      </c>
      <c r="K738" s="75">
        <v>301.51666259765602</v>
      </c>
      <c r="L738" s="75">
        <v>560.18414306640602</v>
      </c>
      <c r="M738" s="75">
        <v>1939.5400390625</v>
      </c>
      <c r="N738" s="75">
        <v>154.96031188964801</v>
      </c>
      <c r="O738" s="75">
        <v>125.76999664306599</v>
      </c>
      <c r="P738" s="75">
        <v>19.200000762939499</v>
      </c>
      <c r="Q738" s="75">
        <v>84.150001525878906</v>
      </c>
      <c r="R738" s="75">
        <v>64.418991088867202</v>
      </c>
      <c r="S738" s="75">
        <v>499.82049560546898</v>
      </c>
      <c r="T738" s="75">
        <v>132.13244628906199</v>
      </c>
      <c r="U738" s="75">
        <v>618.219970703125</v>
      </c>
      <c r="V738" s="75">
        <v>306.17001342773398</v>
      </c>
      <c r="X738" cm="1">
        <f t="array" ref="X738">+SUMPRODUCT(C738:V738,TRANSPOSE('Final Portfolio'!$E$5:$E$24))</f>
        <v>362.33827459423424</v>
      </c>
    </row>
    <row r="739" spans="1:24">
      <c r="A739" s="75">
        <v>738</v>
      </c>
      <c r="B739" s="76">
        <v>44603</v>
      </c>
      <c r="C739" s="75">
        <v>166.73460388183599</v>
      </c>
      <c r="D739" s="75">
        <v>289.19729614257801</v>
      </c>
      <c r="E739" s="75">
        <v>239.14892578125</v>
      </c>
      <c r="F739" s="75">
        <v>516.61999511718795</v>
      </c>
      <c r="G739" s="75">
        <v>74.647590637207003</v>
      </c>
      <c r="H739" s="75">
        <v>292.78112792968801</v>
      </c>
      <c r="I739" s="75">
        <v>360.28231811523398</v>
      </c>
      <c r="J739" s="75">
        <v>229.88705444335901</v>
      </c>
      <c r="K739" s="75">
        <v>286.66665649414102</v>
      </c>
      <c r="L739" s="75">
        <v>543.18981933593795</v>
      </c>
      <c r="M739" s="75">
        <v>1949.10998535156</v>
      </c>
      <c r="N739" s="75">
        <v>151.87690734863301</v>
      </c>
      <c r="O739" s="75">
        <v>113.18000030517599</v>
      </c>
      <c r="P739" s="75">
        <v>18.950000762939499</v>
      </c>
      <c r="Q739" s="75">
        <v>83.319999694824205</v>
      </c>
      <c r="R739" s="75">
        <v>61.2566108703613</v>
      </c>
      <c r="S739" s="75">
        <v>491.32754516601602</v>
      </c>
      <c r="T739" s="75">
        <v>131.48432922363301</v>
      </c>
      <c r="U739" s="75">
        <v>638.40997314453102</v>
      </c>
      <c r="V739" s="75">
        <v>304.10998535156199</v>
      </c>
      <c r="X739" cm="1">
        <f t="array" ref="X739">+SUMPRODUCT(C739:V739,TRANSPOSE('Final Portfolio'!$E$5:$E$24))</f>
        <v>356.98139791526319</v>
      </c>
    </row>
    <row r="740" spans="1:24">
      <c r="A740" s="75">
        <v>739</v>
      </c>
      <c r="B740" s="76">
        <v>44606</v>
      </c>
      <c r="C740" s="75">
        <v>166.97189331054699</v>
      </c>
      <c r="D740" s="75">
        <v>289.15808105468801</v>
      </c>
      <c r="E740" s="75">
        <v>242.32440185546901</v>
      </c>
      <c r="F740" s="75">
        <v>512.40002441406205</v>
      </c>
      <c r="G740" s="75">
        <v>73.470428466796903</v>
      </c>
      <c r="H740" s="75">
        <v>291.09765625</v>
      </c>
      <c r="I740" s="75">
        <v>356.31094360351602</v>
      </c>
      <c r="J740" s="75">
        <v>229.81851196289099</v>
      </c>
      <c r="K740" s="75">
        <v>291.92001342773398</v>
      </c>
      <c r="L740" s="75">
        <v>548.07794189453102</v>
      </c>
      <c r="M740" s="75">
        <v>1924.59997558594</v>
      </c>
      <c r="N740" s="75">
        <v>149.63265991210901</v>
      </c>
      <c r="O740" s="75">
        <v>114.26999664306599</v>
      </c>
      <c r="P740" s="75">
        <v>19.190000534057599</v>
      </c>
      <c r="Q740" s="75">
        <v>82.010002136230497</v>
      </c>
      <c r="R740" s="75">
        <v>59.119064331054702</v>
      </c>
      <c r="S740" s="75">
        <v>488.32946777343801</v>
      </c>
      <c r="T740" s="75">
        <v>132.40093994140599</v>
      </c>
      <c r="U740" s="75">
        <v>623.530029296875</v>
      </c>
      <c r="V740" s="75">
        <v>301.07000732421898</v>
      </c>
      <c r="X740" cm="1">
        <f t="array" ref="X740">+SUMPRODUCT(C740:V740,TRANSPOSE('Final Portfolio'!$E$5:$E$24))</f>
        <v>354.86260621385566</v>
      </c>
    </row>
    <row r="741" spans="1:24">
      <c r="A741" s="75">
        <v>740</v>
      </c>
      <c r="B741" s="76">
        <v>44607</v>
      </c>
      <c r="C741" s="75">
        <v>170.83772277832</v>
      </c>
      <c r="D741" s="75">
        <v>294.519775390625</v>
      </c>
      <c r="E741" s="75">
        <v>264.57269287109398</v>
      </c>
      <c r="F741" s="75">
        <v>517.92999267578102</v>
      </c>
      <c r="G741" s="75">
        <v>75.507118225097699</v>
      </c>
      <c r="H741" s="75">
        <v>294.72210693359398</v>
      </c>
      <c r="I741" s="75">
        <v>378.109619140625</v>
      </c>
      <c r="J741" s="75">
        <v>238.77857971191401</v>
      </c>
      <c r="K741" s="75">
        <v>307.47665405273398</v>
      </c>
      <c r="L741" s="75">
        <v>570.99261474609398</v>
      </c>
      <c r="M741" s="75">
        <v>1933.90002441406</v>
      </c>
      <c r="N741" s="75">
        <v>151.62319946289099</v>
      </c>
      <c r="O741" s="75">
        <v>121.470001220703</v>
      </c>
      <c r="P741" s="75">
        <v>20.703332901001001</v>
      </c>
      <c r="Q741" s="75">
        <v>84.080001831054702</v>
      </c>
      <c r="R741" s="75">
        <v>61.002841949462898</v>
      </c>
      <c r="S741" s="75">
        <v>495.42446899414102</v>
      </c>
      <c r="T741" s="75">
        <v>134.03048706054699</v>
      </c>
      <c r="U741" s="75">
        <v>630.15002441406205</v>
      </c>
      <c r="V741" s="75">
        <v>313.98001098632801</v>
      </c>
      <c r="X741" cm="1">
        <f t="array" ref="X741">+SUMPRODUCT(C741:V741,TRANSPOSE('Final Portfolio'!$E$5:$E$24))</f>
        <v>362.61710823399028</v>
      </c>
    </row>
    <row r="742" spans="1:24">
      <c r="A742" s="75">
        <v>741</v>
      </c>
      <c r="B742" s="76">
        <v>44608</v>
      </c>
      <c r="C742" s="75">
        <v>170.60043334960901</v>
      </c>
      <c r="D742" s="75">
        <v>294.17593383789102</v>
      </c>
      <c r="E742" s="75">
        <v>264.73245239257801</v>
      </c>
      <c r="F742" s="75">
        <v>511.55999755859398</v>
      </c>
      <c r="G742" s="75">
        <v>76.992591857910199</v>
      </c>
      <c r="H742" s="75">
        <v>294.38540649414102</v>
      </c>
      <c r="I742" s="75">
        <v>376.30438232421898</v>
      </c>
      <c r="J742" s="75">
        <v>240.48248291015599</v>
      </c>
      <c r="K742" s="75">
        <v>307.79666137695301</v>
      </c>
      <c r="L742" s="75">
        <v>565.72576904296898</v>
      </c>
      <c r="M742" s="75">
        <v>1927.46997070312</v>
      </c>
      <c r="N742" s="75">
        <v>152.42333984375</v>
      </c>
      <c r="O742" s="75">
        <v>117.69000244140599</v>
      </c>
      <c r="P742" s="75">
        <v>19.973333358764599</v>
      </c>
      <c r="Q742" s="75">
        <v>84.220001220703097</v>
      </c>
      <c r="R742" s="75">
        <v>60.710025787353501</v>
      </c>
      <c r="S742" s="75">
        <v>493.95925903320301</v>
      </c>
      <c r="T742" s="75">
        <v>135.05822753906199</v>
      </c>
      <c r="U742" s="75">
        <v>630.90002441406205</v>
      </c>
      <c r="V742" s="75">
        <v>324.57998657226602</v>
      </c>
      <c r="X742" cm="1">
        <f t="array" ref="X742">+SUMPRODUCT(C742:V742,TRANSPOSE('Final Portfolio'!$E$5:$E$24))</f>
        <v>361.96095015852472</v>
      </c>
    </row>
    <row r="743" spans="1:24">
      <c r="A743" s="75">
        <v>742</v>
      </c>
      <c r="B743" s="76">
        <v>44609</v>
      </c>
      <c r="C743" s="75">
        <v>166.97189331054699</v>
      </c>
      <c r="D743" s="75">
        <v>285.56188964843801</v>
      </c>
      <c r="E743" s="75">
        <v>244.72099304199199</v>
      </c>
      <c r="F743" s="75">
        <v>508.92999267578102</v>
      </c>
      <c r="G743" s="75">
        <v>73.816101074218807</v>
      </c>
      <c r="H743" s="75">
        <v>286.928466796875</v>
      </c>
      <c r="I743" s="75">
        <v>357.17938232421898</v>
      </c>
      <c r="J743" s="75">
        <v>235.96817016601599</v>
      </c>
      <c r="K743" s="75">
        <v>292.11666870117199</v>
      </c>
      <c r="L743" s="75">
        <v>548.475830078125</v>
      </c>
      <c r="M743" s="75">
        <v>1893.10998535156</v>
      </c>
      <c r="N743" s="75">
        <v>149.77903747558599</v>
      </c>
      <c r="O743" s="75">
        <v>112.370002746582</v>
      </c>
      <c r="P743" s="75">
        <v>18.790000915527301</v>
      </c>
      <c r="Q743" s="75">
        <v>82.809997558593807</v>
      </c>
      <c r="R743" s="75">
        <v>57.144031524658203</v>
      </c>
      <c r="S743" s="75">
        <v>496.47531127929699</v>
      </c>
      <c r="T743" s="75">
        <v>134.22494506835901</v>
      </c>
      <c r="U743" s="75">
        <v>626.719970703125</v>
      </c>
      <c r="V743" s="75">
        <v>299.79000854492199</v>
      </c>
      <c r="X743" cm="1">
        <f t="array" ref="X743">+SUMPRODUCT(C743:V743,TRANSPOSE('Final Portfolio'!$E$5:$E$24))</f>
        <v>353.78405297236372</v>
      </c>
    </row>
    <row r="744" spans="1:24">
      <c r="A744" s="75">
        <v>743</v>
      </c>
      <c r="B744" s="76">
        <v>44610</v>
      </c>
      <c r="C744" s="75">
        <v>165.409744262695</v>
      </c>
      <c r="D744" s="75">
        <v>282.81161499023398</v>
      </c>
      <c r="E744" s="75">
        <v>236.08329772949199</v>
      </c>
      <c r="F744" s="75">
        <v>498.20001220703102</v>
      </c>
      <c r="G744" s="75">
        <v>71.891510009765597</v>
      </c>
      <c r="H744" s="75">
        <v>285.16574096679699</v>
      </c>
      <c r="I744" s="75">
        <v>349.61715698242199</v>
      </c>
      <c r="J744" s="75">
        <v>235.321853637695</v>
      </c>
      <c r="K744" s="75">
        <v>285.66000366210898</v>
      </c>
      <c r="L744" s="75">
        <v>549.41357421875</v>
      </c>
      <c r="M744" s="75">
        <v>1920.01000976562</v>
      </c>
      <c r="N744" s="75">
        <v>150.540115356445</v>
      </c>
      <c r="O744" s="75">
        <v>113.830001831055</v>
      </c>
      <c r="P744" s="75">
        <v>17.209999084472699</v>
      </c>
      <c r="Q744" s="75">
        <v>82.059997558593807</v>
      </c>
      <c r="R744" s="75">
        <v>57.858200073242202</v>
      </c>
      <c r="S744" s="75">
        <v>494.21951293945301</v>
      </c>
      <c r="T744" s="75">
        <v>133.35462951660199</v>
      </c>
      <c r="U744" s="75">
        <v>615.13000488281205</v>
      </c>
      <c r="V744" s="75">
        <v>296.260009765625</v>
      </c>
      <c r="X744" cm="1">
        <f t="array" ref="X744">+SUMPRODUCT(C744:V744,TRANSPOSE('Final Portfolio'!$E$5:$E$24))</f>
        <v>352.61323499184783</v>
      </c>
    </row>
    <row r="745" spans="1:24">
      <c r="A745" s="75">
        <v>744</v>
      </c>
      <c r="B745" s="76">
        <v>44614</v>
      </c>
      <c r="C745" s="75">
        <v>162.46343994140599</v>
      </c>
      <c r="D745" s="75">
        <v>282.60540771484398</v>
      </c>
      <c r="E745" s="75">
        <v>233.56687927246099</v>
      </c>
      <c r="F745" s="75">
        <v>485.16000366210898</v>
      </c>
      <c r="G745" s="75">
        <v>70.555511474609403</v>
      </c>
      <c r="H745" s="75">
        <v>283.81896972656199</v>
      </c>
      <c r="I745" s="75">
        <v>347.11920166015602</v>
      </c>
      <c r="J745" s="75">
        <v>234.16632080078099</v>
      </c>
      <c r="K745" s="75">
        <v>273.84332275390602</v>
      </c>
      <c r="L745" s="75">
        <v>547.01696777343795</v>
      </c>
      <c r="M745" s="75">
        <v>1850.90002441406</v>
      </c>
      <c r="N745" s="75">
        <v>150.00343322753901</v>
      </c>
      <c r="O745" s="75">
        <v>115.65000152587901</v>
      </c>
      <c r="P745" s="75">
        <v>18.649999618530298</v>
      </c>
      <c r="Q745" s="75">
        <v>81.330001831054702</v>
      </c>
      <c r="R745" s="75">
        <v>56.772258758544901</v>
      </c>
      <c r="S745" s="75">
        <v>484.10708618164102</v>
      </c>
      <c r="T745" s="75">
        <v>134.77122497558599</v>
      </c>
      <c r="U745" s="75">
        <v>602.89001464843795</v>
      </c>
      <c r="V745" s="75">
        <v>285.64001464843801</v>
      </c>
      <c r="X745" cm="1">
        <f t="array" ref="X745">+SUMPRODUCT(C745:V745,TRANSPOSE('Final Portfolio'!$E$5:$E$24))</f>
        <v>344.29070911208026</v>
      </c>
    </row>
    <row r="746" spans="1:24">
      <c r="A746" s="75">
        <v>745</v>
      </c>
      <c r="B746" s="76">
        <v>44615</v>
      </c>
      <c r="C746" s="75">
        <v>158.26142883300801</v>
      </c>
      <c r="D746" s="75">
        <v>275.28781127929699</v>
      </c>
      <c r="E746" s="75">
        <v>223.55117797851599</v>
      </c>
      <c r="F746" s="75">
        <v>454.79998779296898</v>
      </c>
      <c r="G746" s="75">
        <v>68.565536499023395</v>
      </c>
      <c r="H746" s="75">
        <v>279.73895263671898</v>
      </c>
      <c r="I746" s="75">
        <v>335.44909667968801</v>
      </c>
      <c r="J746" s="75">
        <v>233.363357543945</v>
      </c>
      <c r="K746" s="75">
        <v>254.67999267578099</v>
      </c>
      <c r="L746" s="75">
        <v>535.393798828125</v>
      </c>
      <c r="M746" s="75">
        <v>1794.28002929688</v>
      </c>
      <c r="N746" s="75">
        <v>148.00312805175801</v>
      </c>
      <c r="O746" s="75">
        <v>109.76000213623</v>
      </c>
      <c r="P746" s="75">
        <v>18.5200004577637</v>
      </c>
      <c r="Q746" s="75">
        <v>81.349998474121094</v>
      </c>
      <c r="R746" s="75">
        <v>56.733131408691399</v>
      </c>
      <c r="S746" s="75">
        <v>477.43609619140602</v>
      </c>
      <c r="T746" s="75">
        <v>135.882247924805</v>
      </c>
      <c r="U746" s="75">
        <v>608.97998046875</v>
      </c>
      <c r="V746" s="75">
        <v>279.82000732421898</v>
      </c>
      <c r="X746" cm="1">
        <f t="array" ref="X746">+SUMPRODUCT(C746:V746,TRANSPOSE('Final Portfolio'!$E$5:$E$24))</f>
        <v>334.44970908166493</v>
      </c>
    </row>
    <row r="747" spans="1:24">
      <c r="A747" s="75">
        <v>746</v>
      </c>
      <c r="B747" s="76">
        <v>44616</v>
      </c>
      <c r="C747" s="75">
        <v>160.90127563476599</v>
      </c>
      <c r="D747" s="75">
        <v>289.35324096679699</v>
      </c>
      <c r="E747" s="75">
        <v>237.14178466796901</v>
      </c>
      <c r="F747" s="75">
        <v>472.45001220703102</v>
      </c>
      <c r="G747" s="75">
        <v>70.564865112304702</v>
      </c>
      <c r="H747" s="75">
        <v>291.79080200195301</v>
      </c>
      <c r="I747" s="75">
        <v>349.21713256835898</v>
      </c>
      <c r="J747" s="75">
        <v>238.03437805175801</v>
      </c>
      <c r="K747" s="75">
        <v>266.92333984375</v>
      </c>
      <c r="L747" s="75">
        <v>549.42297363281205</v>
      </c>
      <c r="M747" s="75">
        <v>1794.77001953125</v>
      </c>
      <c r="N747" s="75">
        <v>150.67671203613301</v>
      </c>
      <c r="O747" s="75">
        <v>116.610000610352</v>
      </c>
      <c r="P747" s="75">
        <v>20.293333053588899</v>
      </c>
      <c r="Q747" s="75">
        <v>80.839996337890597</v>
      </c>
      <c r="R747" s="75">
        <v>57.486438751220703</v>
      </c>
      <c r="S747" s="75">
        <v>487.38467407226602</v>
      </c>
      <c r="T747" s="75">
        <v>134.50271606445301</v>
      </c>
      <c r="U747" s="75">
        <v>609.780029296875</v>
      </c>
      <c r="V747" s="75">
        <v>284.72000122070301</v>
      </c>
      <c r="X747" cm="1">
        <f t="array" ref="X747">+SUMPRODUCT(C747:V747,TRANSPOSE('Final Portfolio'!$E$5:$E$24))</f>
        <v>341.30388345621441</v>
      </c>
    </row>
    <row r="748" spans="1:24">
      <c r="A748" s="75">
        <v>747</v>
      </c>
      <c r="B748" s="76">
        <v>44617</v>
      </c>
      <c r="C748" s="75">
        <v>162.98741149902301</v>
      </c>
      <c r="D748" s="75">
        <v>292.02484130859398</v>
      </c>
      <c r="E748" s="75">
        <v>241.22596740722699</v>
      </c>
      <c r="F748" s="75">
        <v>473.39001464843801</v>
      </c>
      <c r="G748" s="75">
        <v>74.479423522949205</v>
      </c>
      <c r="H748" s="75">
        <v>300.86193847656199</v>
      </c>
      <c r="I748" s="75">
        <v>348.98297119140602</v>
      </c>
      <c r="J748" s="75">
        <v>245.64309692382801</v>
      </c>
      <c r="K748" s="75">
        <v>269.95666503906199</v>
      </c>
      <c r="L748" s="75">
        <v>557.01068115234398</v>
      </c>
      <c r="M748" s="75">
        <v>1864.63000488281</v>
      </c>
      <c r="N748" s="75">
        <v>155.43843078613301</v>
      </c>
      <c r="O748" s="75">
        <v>121.05999755859401</v>
      </c>
      <c r="P748" s="75">
        <v>21.253332138061499</v>
      </c>
      <c r="Q748" s="75">
        <v>83.519996643066406</v>
      </c>
      <c r="R748" s="75">
        <v>59.687679290771499</v>
      </c>
      <c r="S748" s="75">
        <v>498.86602783203102</v>
      </c>
      <c r="T748" s="75">
        <v>138.45620727539099</v>
      </c>
      <c r="U748" s="75">
        <v>618.65997314453102</v>
      </c>
      <c r="V748" s="75">
        <v>287.54998779296898</v>
      </c>
      <c r="X748" cm="1">
        <f t="array" ref="X748">+SUMPRODUCT(C748:V748,TRANSPOSE('Final Portfolio'!$E$5:$E$24))</f>
        <v>350.86621532180544</v>
      </c>
    </row>
    <row r="749" spans="1:24">
      <c r="A749" s="75">
        <v>748</v>
      </c>
      <c r="B749" s="76">
        <v>44620</v>
      </c>
      <c r="C749" s="75">
        <v>163.25437927246099</v>
      </c>
      <c r="D749" s="75">
        <v>293.47857666015602</v>
      </c>
      <c r="E749" s="75">
        <v>243.50274658203099</v>
      </c>
      <c r="F749" s="75">
        <v>471.19000244140602</v>
      </c>
      <c r="G749" s="75">
        <v>75.759353637695298</v>
      </c>
      <c r="H749" s="75">
        <v>310.98278808593801</v>
      </c>
      <c r="I749" s="75">
        <v>340.05462646484398</v>
      </c>
      <c r="J749" s="75">
        <v>244.76174926757801</v>
      </c>
      <c r="K749" s="75">
        <v>290.14334106445301</v>
      </c>
      <c r="L749" s="75">
        <v>556.47076416015602</v>
      </c>
      <c r="M749" s="75">
        <v>1863.39001464844</v>
      </c>
      <c r="N749" s="75">
        <v>154.35533142089801</v>
      </c>
      <c r="O749" s="75">
        <v>123.33999633789099</v>
      </c>
      <c r="P749" s="75">
        <v>21.296667098998999</v>
      </c>
      <c r="Q749" s="75">
        <v>82.620002746582003</v>
      </c>
      <c r="R749" s="75">
        <v>58.816967010497997</v>
      </c>
      <c r="S749" s="75">
        <v>500.56277465820301</v>
      </c>
      <c r="T749" s="75">
        <v>136.81741333007801</v>
      </c>
      <c r="U749" s="75">
        <v>618.35998535156205</v>
      </c>
      <c r="V749" s="75">
        <v>288.64001464843801</v>
      </c>
      <c r="X749" cm="1">
        <f t="array" ref="X749">+SUMPRODUCT(C749:V749,TRANSPOSE('Final Portfolio'!$E$5:$E$24))</f>
        <v>353.48729002751264</v>
      </c>
    </row>
    <row r="750" spans="1:24">
      <c r="A750" s="75">
        <v>749</v>
      </c>
      <c r="B750" s="76">
        <v>44621</v>
      </c>
      <c r="C750" s="75">
        <v>161.35606384277301</v>
      </c>
      <c r="D750" s="75">
        <v>289.70687866210898</v>
      </c>
      <c r="E750" s="75">
        <v>234.43565368652301</v>
      </c>
      <c r="F750" s="75">
        <v>475.45999145507801</v>
      </c>
      <c r="G750" s="75">
        <v>73.974929809570298</v>
      </c>
      <c r="H750" s="75">
        <v>307.40435791015602</v>
      </c>
      <c r="I750" s="75">
        <v>328.62844848632801</v>
      </c>
      <c r="J750" s="75">
        <v>244.32112121582</v>
      </c>
      <c r="K750" s="75">
        <v>288.12332153320301</v>
      </c>
      <c r="L750" s="75">
        <v>540.06396484375</v>
      </c>
      <c r="M750" s="75">
        <v>1817.06005859375</v>
      </c>
      <c r="N750" s="75">
        <v>152.315994262695</v>
      </c>
      <c r="O750" s="75">
        <v>113.830001831055</v>
      </c>
      <c r="P750" s="75">
        <v>20.933332443237301</v>
      </c>
      <c r="Q750" s="75">
        <v>83.150001525878906</v>
      </c>
      <c r="R750" s="75">
        <v>56.498332977294901</v>
      </c>
      <c r="S750" s="75">
        <v>504.11032104492199</v>
      </c>
      <c r="T750" s="75">
        <v>136.74333190918</v>
      </c>
      <c r="U750" s="75">
        <v>607.030029296875</v>
      </c>
      <c r="V750" s="75">
        <v>271.42001342773398</v>
      </c>
      <c r="X750" cm="1">
        <f t="array" ref="X750">+SUMPRODUCT(C750:V750,TRANSPOSE('Final Portfolio'!$E$5:$E$24))</f>
        <v>348.42933712640814</v>
      </c>
    </row>
    <row r="751" spans="1:24">
      <c r="A751" s="75">
        <v>750</v>
      </c>
      <c r="B751" s="76">
        <v>44622</v>
      </c>
      <c r="C751" s="75">
        <v>164.67810058593801</v>
      </c>
      <c r="D751" s="75">
        <v>294.85372924804699</v>
      </c>
      <c r="E751" s="75">
        <v>241.89625549316401</v>
      </c>
      <c r="F751" s="75">
        <v>490</v>
      </c>
      <c r="G751" s="75">
        <v>76.805732727050795</v>
      </c>
      <c r="H751" s="75">
        <v>315.18569946289102</v>
      </c>
      <c r="I751" s="75">
        <v>337.68356323242199</v>
      </c>
      <c r="J751" s="75">
        <v>248.89418029785199</v>
      </c>
      <c r="K751" s="75">
        <v>293.29666137695301</v>
      </c>
      <c r="L751" s="75">
        <v>554.89825439453102</v>
      </c>
      <c r="M751" s="75">
        <v>1878.77001953125</v>
      </c>
      <c r="N751" s="75">
        <v>154.93103027343801</v>
      </c>
      <c r="O751" s="75">
        <v>118.279998779297</v>
      </c>
      <c r="P751" s="75">
        <v>21.606666564941399</v>
      </c>
      <c r="Q751" s="75">
        <v>84.680000305175795</v>
      </c>
      <c r="R751" s="75">
        <v>58.826747894287102</v>
      </c>
      <c r="S751" s="75">
        <v>508.99783325195301</v>
      </c>
      <c r="T751" s="75">
        <v>138.48397827148401</v>
      </c>
      <c r="U751" s="75">
        <v>616.86999511718795</v>
      </c>
      <c r="V751" s="75">
        <v>281.57000732421898</v>
      </c>
      <c r="X751" cm="1">
        <f t="array" ref="X751">+SUMPRODUCT(C751:V751,TRANSPOSE('Final Portfolio'!$E$5:$E$24))</f>
        <v>357.54338396016448</v>
      </c>
    </row>
    <row r="752" spans="1:24">
      <c r="A752" s="75">
        <v>751</v>
      </c>
      <c r="B752" s="76">
        <v>44623</v>
      </c>
      <c r="C752" s="75">
        <v>164.35185241699199</v>
      </c>
      <c r="D752" s="75">
        <v>290.65960693359398</v>
      </c>
      <c r="E752" s="75">
        <v>236.84263610839801</v>
      </c>
      <c r="F752" s="75">
        <v>481.97000122070301</v>
      </c>
      <c r="G752" s="75">
        <v>72.330619812011705</v>
      </c>
      <c r="H752" s="75">
        <v>321.60894775390602</v>
      </c>
      <c r="I752" s="75">
        <v>334.22937011718801</v>
      </c>
      <c r="J752" s="75">
        <v>253.271408081055</v>
      </c>
      <c r="K752" s="75">
        <v>279.76333618164102</v>
      </c>
      <c r="L752" s="75">
        <v>548.09680175781205</v>
      </c>
      <c r="M752" s="75">
        <v>1885.34997558594</v>
      </c>
      <c r="N752" s="75">
        <v>155.06808471679699</v>
      </c>
      <c r="O752" s="75">
        <v>111.98000335693401</v>
      </c>
      <c r="P752" s="75">
        <v>19.200000762939499</v>
      </c>
      <c r="Q752" s="75">
        <v>84.779998779296903</v>
      </c>
      <c r="R752" s="75">
        <v>56.527687072753899</v>
      </c>
      <c r="S752" s="75">
        <v>513.86602783203102</v>
      </c>
      <c r="T752" s="75">
        <v>139.26173400878901</v>
      </c>
      <c r="U752" s="75">
        <v>611.15002441406205</v>
      </c>
      <c r="V752" s="75">
        <v>268.32998657226602</v>
      </c>
      <c r="X752" cm="1">
        <f t="array" ref="X752">+SUMPRODUCT(C752:V752,TRANSPOSE('Final Portfolio'!$E$5:$E$24))</f>
        <v>356.51196951343775</v>
      </c>
    </row>
    <row r="753" spans="1:24">
      <c r="A753" s="75">
        <v>752</v>
      </c>
      <c r="B753" s="76">
        <v>44624</v>
      </c>
      <c r="C753" s="75">
        <v>161.32640075683599</v>
      </c>
      <c r="D753" s="75">
        <v>284.70733642578102</v>
      </c>
      <c r="E753" s="75">
        <v>229.07235717773401</v>
      </c>
      <c r="F753" s="75">
        <v>497.23001098632801</v>
      </c>
      <c r="G753" s="75">
        <v>69.752059936523395</v>
      </c>
      <c r="H753" s="75">
        <v>315.52273559570301</v>
      </c>
      <c r="I753" s="75">
        <v>324.05209350585898</v>
      </c>
      <c r="J753" s="75">
        <v>257.41360473632801</v>
      </c>
      <c r="K753" s="75">
        <v>279.42999267578102</v>
      </c>
      <c r="L753" s="75">
        <v>564.570068359375</v>
      </c>
      <c r="M753" s="75">
        <v>1891.35998535156</v>
      </c>
      <c r="N753" s="75">
        <v>156.49726867675801</v>
      </c>
      <c r="O753" s="75">
        <v>108.41000366210901</v>
      </c>
      <c r="P753" s="75">
        <v>18.290000915527301</v>
      </c>
      <c r="Q753" s="75">
        <v>86.050003051757798</v>
      </c>
      <c r="R753" s="75">
        <v>54.678646087646499</v>
      </c>
      <c r="S753" s="75">
        <v>506.58773803710898</v>
      </c>
      <c r="T753" s="75">
        <v>139.40061950683599</v>
      </c>
      <c r="U753" s="75">
        <v>620.40997314453102</v>
      </c>
      <c r="V753" s="75">
        <v>245.55999755859401</v>
      </c>
      <c r="X753" cm="1">
        <f t="array" ref="X753">+SUMPRODUCT(C753:V753,TRANSPOSE('Final Portfolio'!$E$5:$E$24))</f>
        <v>355.59955396583575</v>
      </c>
    </row>
    <row r="754" spans="1:24">
      <c r="A754" s="75">
        <v>753</v>
      </c>
      <c r="B754" s="76">
        <v>44627</v>
      </c>
      <c r="C754" s="75">
        <v>157.50012207031199</v>
      </c>
      <c r="D754" s="75">
        <v>273.95196533203102</v>
      </c>
      <c r="E754" s="75">
        <v>213.25224304199199</v>
      </c>
      <c r="F754" s="75">
        <v>477.01998901367199</v>
      </c>
      <c r="G754" s="75">
        <v>63.4644584655762</v>
      </c>
      <c r="H754" s="75">
        <v>299.36541748046898</v>
      </c>
      <c r="I754" s="75">
        <v>306.52737426757801</v>
      </c>
      <c r="J754" s="75">
        <v>256.20913696289102</v>
      </c>
      <c r="K754" s="75">
        <v>268.19332885742199</v>
      </c>
      <c r="L754" s="75">
        <v>540.61334228515602</v>
      </c>
      <c r="M754" s="75">
        <v>1860.30004882812</v>
      </c>
      <c r="N754" s="75">
        <v>151.28953552246099</v>
      </c>
      <c r="O754" s="75">
        <v>102.949996948242</v>
      </c>
      <c r="P754" s="75">
        <v>16.290000915527301</v>
      </c>
      <c r="Q754" s="75">
        <v>83.489997863769503</v>
      </c>
      <c r="R754" s="75">
        <v>50.051162719726598</v>
      </c>
      <c r="S754" s="75">
        <v>509.49917602539102</v>
      </c>
      <c r="T754" s="75">
        <v>138.37287902832</v>
      </c>
      <c r="U754" s="75">
        <v>618.59002685546898</v>
      </c>
      <c r="V754" s="75">
        <v>234.80000305175801</v>
      </c>
      <c r="X754" cm="1">
        <f t="array" ref="X754">+SUMPRODUCT(C754:V754,TRANSPOSE('Final Portfolio'!$E$5:$E$24))</f>
        <v>346.52027732444344</v>
      </c>
    </row>
    <row r="755" spans="1:24">
      <c r="A755" s="75">
        <v>754</v>
      </c>
      <c r="B755" s="76">
        <v>44628</v>
      </c>
      <c r="C755" s="75">
        <v>155.66116333007801</v>
      </c>
      <c r="D755" s="75">
        <v>270.94638061523398</v>
      </c>
      <c r="E755" s="75">
        <v>214.87020874023401</v>
      </c>
      <c r="F755" s="75">
        <v>468.91000366210898</v>
      </c>
      <c r="G755" s="75">
        <v>62.007011413574197</v>
      </c>
      <c r="H755" s="75">
        <v>296.72872924804699</v>
      </c>
      <c r="I755" s="75">
        <v>314.021240234375</v>
      </c>
      <c r="J755" s="75">
        <v>254.53462219238301</v>
      </c>
      <c r="K755" s="75">
        <v>274.79998779296898</v>
      </c>
      <c r="L755" s="75">
        <v>545.58654785156205</v>
      </c>
      <c r="M755" s="75">
        <v>1849.11999511719</v>
      </c>
      <c r="N755" s="75">
        <v>146.96276855468801</v>
      </c>
      <c r="O755" s="75">
        <v>105.529998779297</v>
      </c>
      <c r="P755" s="75">
        <v>15.5366668701172</v>
      </c>
      <c r="Q755" s="75">
        <v>81.569999694824205</v>
      </c>
      <c r="R755" s="75">
        <v>51.1371040344238</v>
      </c>
      <c r="S755" s="75">
        <v>504.52481079101602</v>
      </c>
      <c r="T755" s="75">
        <v>136.24334716796901</v>
      </c>
      <c r="U755" s="75">
        <v>614.739990234375</v>
      </c>
      <c r="V755" s="75">
        <v>241.67999267578099</v>
      </c>
      <c r="X755" cm="1">
        <f t="array" ref="X755">+SUMPRODUCT(C755:V755,TRANSPOSE('Final Portfolio'!$E$5:$E$24))</f>
        <v>344.70726011513085</v>
      </c>
    </row>
    <row r="756" spans="1:24">
      <c r="A756" s="75">
        <v>755</v>
      </c>
      <c r="B756" s="76">
        <v>44629</v>
      </c>
      <c r="C756" s="75">
        <v>161.10890197753901</v>
      </c>
      <c r="D756" s="75">
        <v>283.37155151367199</v>
      </c>
      <c r="E756" s="75">
        <v>229.85140991210901</v>
      </c>
      <c r="F756" s="75">
        <v>485.92001342773398</v>
      </c>
      <c r="G756" s="75">
        <v>66.276588439941406</v>
      </c>
      <c r="H756" s="75">
        <v>304.182861328125</v>
      </c>
      <c r="I756" s="75">
        <v>331.331298828125</v>
      </c>
      <c r="J756" s="75">
        <v>257.33523559570301</v>
      </c>
      <c r="K756" s="75">
        <v>286.32333374023398</v>
      </c>
      <c r="L756" s="75">
        <v>565.54571533203102</v>
      </c>
      <c r="M756" s="75">
        <v>1884.56005859375</v>
      </c>
      <c r="N756" s="75">
        <v>152.65019226074199</v>
      </c>
      <c r="O756" s="75">
        <v>111.050003051758</v>
      </c>
      <c r="P756" s="75">
        <v>16.8133335113525</v>
      </c>
      <c r="Q756" s="75">
        <v>82.849998474121094</v>
      </c>
      <c r="R756" s="75">
        <v>53.7785835266113</v>
      </c>
      <c r="S756" s="75">
        <v>508.66052246093801</v>
      </c>
      <c r="T756" s="75">
        <v>137.80805969238301</v>
      </c>
      <c r="U756" s="75">
        <v>623.42999267578102</v>
      </c>
      <c r="V756" s="75">
        <v>251.52999877929699</v>
      </c>
      <c r="X756" cm="1">
        <f t="array" ref="X756">+SUMPRODUCT(C756:V756,TRANSPOSE('Final Portfolio'!$E$5:$E$24))</f>
        <v>353.49514499807179</v>
      </c>
    </row>
    <row r="757" spans="1:24">
      <c r="A757" s="75">
        <v>756</v>
      </c>
      <c r="B757" s="76">
        <v>44630</v>
      </c>
      <c r="C757" s="75">
        <v>156.72895812988301</v>
      </c>
      <c r="D757" s="75">
        <v>280.51321411132801</v>
      </c>
      <c r="E757" s="75">
        <v>226.29586791992199</v>
      </c>
      <c r="F757" s="75">
        <v>481.60998535156199</v>
      </c>
      <c r="G757" s="75">
        <v>66.678329467773395</v>
      </c>
      <c r="H757" s="75">
        <v>307.02774047851602</v>
      </c>
      <c r="I757" s="75">
        <v>320.82235717773398</v>
      </c>
      <c r="J757" s="75">
        <v>260.49816894531199</v>
      </c>
      <c r="K757" s="75">
        <v>279.43331909179699</v>
      </c>
      <c r="L757" s="75">
        <v>556.74548339843795</v>
      </c>
      <c r="M757" s="75">
        <v>1867.90002441406</v>
      </c>
      <c r="N757" s="75">
        <v>151.76914978027301</v>
      </c>
      <c r="O757" s="75">
        <v>106.459999084473</v>
      </c>
      <c r="P757" s="75">
        <v>16.5200004577637</v>
      </c>
      <c r="Q757" s="75">
        <v>84.440002441406193</v>
      </c>
      <c r="R757" s="75">
        <v>52.291530609130902</v>
      </c>
      <c r="S757" s="75">
        <v>513.54791259765602</v>
      </c>
      <c r="T757" s="75">
        <v>138.11363220214801</v>
      </c>
      <c r="U757" s="75">
        <v>630.35998535156205</v>
      </c>
      <c r="V757" s="75">
        <v>259.39001464843801</v>
      </c>
      <c r="X757" cm="1">
        <f t="array" ref="X757">+SUMPRODUCT(C757:V757,TRANSPOSE('Final Portfolio'!$E$5:$E$24))</f>
        <v>352.28775463181768</v>
      </c>
    </row>
    <row r="758" spans="1:24">
      <c r="A758" s="75">
        <v>757</v>
      </c>
      <c r="B758" s="76">
        <v>44631</v>
      </c>
      <c r="C758" s="75">
        <v>152.98176574707</v>
      </c>
      <c r="D758" s="75">
        <v>275.09130859375</v>
      </c>
      <c r="E758" s="75">
        <v>220.72285461425801</v>
      </c>
      <c r="F758" s="75">
        <v>463.17999267578102</v>
      </c>
      <c r="G758" s="75">
        <v>66.566215515136705</v>
      </c>
      <c r="H758" s="75">
        <v>303.69717407226602</v>
      </c>
      <c r="I758" s="75">
        <v>315.43609619140602</v>
      </c>
      <c r="J758" s="75">
        <v>260.77236938476602</v>
      </c>
      <c r="K758" s="75">
        <v>265.11666870117199</v>
      </c>
      <c r="L758" s="75">
        <v>547.38641357421898</v>
      </c>
      <c r="M758" s="75">
        <v>1864.58996582031</v>
      </c>
      <c r="N758" s="75">
        <v>150.37913513183599</v>
      </c>
      <c r="O758" s="75">
        <v>104.290000915527</v>
      </c>
      <c r="P758" s="75">
        <v>15.046667098999</v>
      </c>
      <c r="Q758" s="75">
        <v>83.410003662109403</v>
      </c>
      <c r="R758" s="75">
        <v>51.156673431396499</v>
      </c>
      <c r="S758" s="75">
        <v>508.438720703125</v>
      </c>
      <c r="T758" s="75">
        <v>138.01177978515599</v>
      </c>
      <c r="U758" s="75">
        <v>642.58001708984398</v>
      </c>
      <c r="V758" s="75">
        <v>257.41000366210898</v>
      </c>
      <c r="X758" cm="1">
        <f t="array" ref="X758">+SUMPRODUCT(C758:V758,TRANSPOSE('Final Portfolio'!$E$5:$E$24))</f>
        <v>348.15865980008124</v>
      </c>
    </row>
    <row r="759" spans="1:24">
      <c r="A759" s="75">
        <v>758</v>
      </c>
      <c r="B759" s="76">
        <v>44634</v>
      </c>
      <c r="C759" s="75">
        <v>148.91819763183599</v>
      </c>
      <c r="D759" s="75">
        <v>271.52584838867199</v>
      </c>
      <c r="E759" s="75">
        <v>213.03253173828099</v>
      </c>
      <c r="F759" s="75">
        <v>466.02999877929699</v>
      </c>
      <c r="G759" s="75">
        <v>65.361015319824205</v>
      </c>
      <c r="H759" s="75">
        <v>295.94561767578102</v>
      </c>
      <c r="I759" s="75">
        <v>312.24533081054699</v>
      </c>
      <c r="J759" s="75">
        <v>263.41638183593801</v>
      </c>
      <c r="K759" s="75">
        <v>255.45666503906199</v>
      </c>
      <c r="L759" s="75">
        <v>537.86614990234398</v>
      </c>
      <c r="M759" s="75">
        <v>1869.22998046875</v>
      </c>
      <c r="N759" s="75">
        <v>151.47547912597699</v>
      </c>
      <c r="O759" s="75">
        <v>102.25</v>
      </c>
      <c r="P759" s="75">
        <v>14.1300001144409</v>
      </c>
      <c r="Q759" s="75">
        <v>84.330001831054702</v>
      </c>
      <c r="R759" s="75">
        <v>49.747882843017599</v>
      </c>
      <c r="S759" s="75">
        <v>507.02154541015602</v>
      </c>
      <c r="T759" s="75">
        <v>140.82647705078099</v>
      </c>
      <c r="U759" s="75">
        <v>656.40997314453102</v>
      </c>
      <c r="V759" s="75">
        <v>250.77000427246099</v>
      </c>
      <c r="X759" cm="1">
        <f t="array" ref="X759">+SUMPRODUCT(C759:V759,TRANSPOSE('Final Portfolio'!$E$5:$E$24))</f>
        <v>346.22877671804014</v>
      </c>
    </row>
    <row r="760" spans="1:24">
      <c r="A760" s="75">
        <v>759</v>
      </c>
      <c r="B760" s="76">
        <v>44635</v>
      </c>
      <c r="C760" s="75">
        <v>153.33769226074199</v>
      </c>
      <c r="D760" s="75">
        <v>282.04553222656199</v>
      </c>
      <c r="E760" s="75">
        <v>229.44190979003901</v>
      </c>
      <c r="F760" s="75">
        <v>478.67999267578102</v>
      </c>
      <c r="G760" s="75">
        <v>66.575569152832003</v>
      </c>
      <c r="H760" s="75">
        <v>306.26449584960898</v>
      </c>
      <c r="I760" s="75">
        <v>325.14495849609398</v>
      </c>
      <c r="J760" s="75">
        <v>269.74221801757801</v>
      </c>
      <c r="K760" s="75">
        <v>267.29666137695301</v>
      </c>
      <c r="L760" s="75">
        <v>561.51031494140602</v>
      </c>
      <c r="M760" s="75">
        <v>1923.93994140625</v>
      </c>
      <c r="N760" s="75">
        <v>155.214920043945</v>
      </c>
      <c r="O760" s="75">
        <v>109.330001831055</v>
      </c>
      <c r="P760" s="75">
        <v>15.013333320617701</v>
      </c>
      <c r="Q760" s="75">
        <v>85.610000610351605</v>
      </c>
      <c r="R760" s="75">
        <v>50.951225280761697</v>
      </c>
      <c r="S760" s="75">
        <v>522.80255126953102</v>
      </c>
      <c r="T760" s="75">
        <v>144.32630920410199</v>
      </c>
      <c r="U760" s="75">
        <v>665.92999267578102</v>
      </c>
      <c r="V760" s="75">
        <v>259.97000122070301</v>
      </c>
      <c r="X760" cm="1">
        <f t="array" ref="X760">+SUMPRODUCT(C760:V760,TRANSPOSE('Final Portfolio'!$E$5:$E$24))</f>
        <v>357.73048922660604</v>
      </c>
    </row>
    <row r="761" spans="1:24">
      <c r="A761" s="75">
        <v>760</v>
      </c>
      <c r="B761" s="76">
        <v>44636</v>
      </c>
      <c r="C761" s="75">
        <v>157.78684997558599</v>
      </c>
      <c r="D761" s="75">
        <v>289.15686035156199</v>
      </c>
      <c r="E761" s="75">
        <v>244.65283203125</v>
      </c>
      <c r="F761" s="75">
        <v>483.72000122070301</v>
      </c>
      <c r="G761" s="75">
        <v>71.108154296875</v>
      </c>
      <c r="H761" s="75">
        <v>320.568115234375</v>
      </c>
      <c r="I761" s="75">
        <v>342.41604614257801</v>
      </c>
      <c r="J761" s="75">
        <v>270.701904296875</v>
      </c>
      <c r="K761" s="75">
        <v>280.07666015625</v>
      </c>
      <c r="L761" s="75">
        <v>575.11315917968795</v>
      </c>
      <c r="M761" s="75">
        <v>1970.73999023438</v>
      </c>
      <c r="N761" s="75">
        <v>159.238204956055</v>
      </c>
      <c r="O761" s="75">
        <v>115.370002746582</v>
      </c>
      <c r="P761" s="75">
        <v>16.606666564941399</v>
      </c>
      <c r="Q761" s="75">
        <v>86.870002746582003</v>
      </c>
      <c r="R761" s="75">
        <v>54.257961273193402</v>
      </c>
      <c r="S761" s="75">
        <v>523.83404541015602</v>
      </c>
      <c r="T761" s="75">
        <v>144.48370361328099</v>
      </c>
      <c r="U761" s="75">
        <v>677.97998046875</v>
      </c>
      <c r="V761" s="75">
        <v>275.54000854492199</v>
      </c>
      <c r="X761" cm="1">
        <f t="array" ref="X761">+SUMPRODUCT(C761:V761,TRANSPOSE('Final Portfolio'!$E$5:$E$24))</f>
        <v>366.98967823541903</v>
      </c>
    </row>
    <row r="762" spans="1:24">
      <c r="A762" s="75">
        <v>761</v>
      </c>
      <c r="B762" s="76">
        <v>44637</v>
      </c>
      <c r="C762" s="75">
        <v>158.80522155761699</v>
      </c>
      <c r="D762" s="75">
        <v>289.97207641601602</v>
      </c>
      <c r="E762" s="75">
        <v>247.34944152832</v>
      </c>
      <c r="F762" s="75">
        <v>480.20001220703102</v>
      </c>
      <c r="G762" s="75">
        <v>72.615882873535199</v>
      </c>
      <c r="H762" s="75">
        <v>319.95355224609398</v>
      </c>
      <c r="I762" s="75">
        <v>344.06509399414102</v>
      </c>
      <c r="J762" s="75">
        <v>279.58364868164102</v>
      </c>
      <c r="K762" s="75">
        <v>290.53332519531199</v>
      </c>
      <c r="L762" s="75">
        <v>570.89788818359398</v>
      </c>
      <c r="M762" s="75">
        <v>1945.30004882812</v>
      </c>
      <c r="N762" s="75">
        <v>161.65609741210901</v>
      </c>
      <c r="O762" s="75">
        <v>111.69000244140599</v>
      </c>
      <c r="P762" s="75">
        <v>18.963333129882798</v>
      </c>
      <c r="Q762" s="75">
        <v>87.980003356933594</v>
      </c>
      <c r="R762" s="75">
        <v>56.410282135009801</v>
      </c>
      <c r="S762" s="75">
        <v>532.89556884765602</v>
      </c>
      <c r="T762" s="75">
        <v>146.83544921875</v>
      </c>
      <c r="U762" s="75">
        <v>685.22998046875</v>
      </c>
      <c r="V762" s="75">
        <v>276.47000122070301</v>
      </c>
      <c r="X762" cm="1">
        <f t="array" ref="X762">+SUMPRODUCT(C762:V762,TRANSPOSE('Final Portfolio'!$E$5:$E$24))</f>
        <v>368.42173769832311</v>
      </c>
    </row>
    <row r="763" spans="1:24">
      <c r="A763" s="75">
        <v>762</v>
      </c>
      <c r="B763" s="76">
        <v>44638</v>
      </c>
      <c r="C763" s="75">
        <v>162.12725830078099</v>
      </c>
      <c r="D763" s="75">
        <v>295.08941650390602</v>
      </c>
      <c r="E763" s="75">
        <v>264.19830322265602</v>
      </c>
      <c r="F763" s="75">
        <v>491.64999389648398</v>
      </c>
      <c r="G763" s="75">
        <v>75.951736450195298</v>
      </c>
      <c r="H763" s="75">
        <v>325.42517089843801</v>
      </c>
      <c r="I763" s="75">
        <v>356.20358276367199</v>
      </c>
      <c r="J763" s="75">
        <v>281.66943359375</v>
      </c>
      <c r="K763" s="75">
        <v>301.79666137695301</v>
      </c>
      <c r="L763" s="75">
        <v>578.22985839843795</v>
      </c>
      <c r="M763" s="75">
        <v>1952.75</v>
      </c>
      <c r="N763" s="75">
        <v>163.83905029296901</v>
      </c>
      <c r="O763" s="75">
        <v>113.459999084473</v>
      </c>
      <c r="P763" s="75">
        <v>20.393333435058601</v>
      </c>
      <c r="Q763" s="75">
        <v>87.739997863769503</v>
      </c>
      <c r="R763" s="75">
        <v>58.181053161621101</v>
      </c>
      <c r="S763" s="75">
        <v>541.14758300781205</v>
      </c>
      <c r="T763" s="75">
        <v>147.40020751953099</v>
      </c>
      <c r="U763" s="75">
        <v>685.94000244140602</v>
      </c>
      <c r="V763" s="75">
        <v>291.17999267578102</v>
      </c>
      <c r="X763" cm="1">
        <f t="array" ref="X763">+SUMPRODUCT(C763:V763,TRANSPOSE('Final Portfolio'!$E$5:$E$24))</f>
        <v>374.63100908324839</v>
      </c>
    </row>
    <row r="764" spans="1:24">
      <c r="A764" s="75">
        <v>763</v>
      </c>
      <c r="B764" s="76">
        <v>44641</v>
      </c>
      <c r="C764" s="75">
        <v>163.51144409179699</v>
      </c>
      <c r="D764" s="75">
        <v>293.84194946289102</v>
      </c>
      <c r="E764" s="75">
        <v>267.00469970703102</v>
      </c>
      <c r="F764" s="75">
        <v>483.73001098632801</v>
      </c>
      <c r="G764" s="75">
        <v>73.906875610351605</v>
      </c>
      <c r="H764" s="75">
        <v>316.98974609375</v>
      </c>
      <c r="I764" s="75">
        <v>347.64611816406199</v>
      </c>
      <c r="J764" s="75">
        <v>283.6279296875</v>
      </c>
      <c r="K764" s="75">
        <v>307.05334472656199</v>
      </c>
      <c r="L764" s="75">
        <v>573.4423828125</v>
      </c>
      <c r="M764" s="75">
        <v>1938.68994140625</v>
      </c>
      <c r="N764" s="75">
        <v>163.10488891601599</v>
      </c>
      <c r="O764" s="75">
        <v>115.919998168945</v>
      </c>
      <c r="P764" s="75">
        <v>19.920000076293899</v>
      </c>
      <c r="Q764" s="75">
        <v>86.75</v>
      </c>
      <c r="R764" s="75">
        <v>57.134246826171903</v>
      </c>
      <c r="S764" s="75">
        <v>535.537109375</v>
      </c>
      <c r="T764" s="75">
        <v>148.18721008300801</v>
      </c>
      <c r="U764" s="75">
        <v>693.20001220703102</v>
      </c>
      <c r="V764" s="75">
        <v>278.29000854492199</v>
      </c>
      <c r="X764" cm="1">
        <f t="array" ref="X764">+SUMPRODUCT(C764:V764,TRANSPOSE('Final Portfolio'!$E$5:$E$24))</f>
        <v>372.17105324284205</v>
      </c>
    </row>
    <row r="765" spans="1:24">
      <c r="A765" s="75">
        <v>764</v>
      </c>
      <c r="B765" s="76">
        <v>44642</v>
      </c>
      <c r="C765" s="75">
        <v>166.91256713867199</v>
      </c>
      <c r="D765" s="75">
        <v>298.65487670898398</v>
      </c>
      <c r="E765" s="75">
        <v>264.90737915039102</v>
      </c>
      <c r="F765" s="75">
        <v>484.79000854492199</v>
      </c>
      <c r="G765" s="75">
        <v>75.659614562988295</v>
      </c>
      <c r="H765" s="75">
        <v>320.09231567382801</v>
      </c>
      <c r="I765" s="75">
        <v>352.28103637695301</v>
      </c>
      <c r="J765" s="75">
        <v>279.10379028320301</v>
      </c>
      <c r="K765" s="75">
        <v>331.32666015625</v>
      </c>
      <c r="L765" s="75">
        <v>583.02685546875</v>
      </c>
      <c r="M765" s="75">
        <v>1946.81994628906</v>
      </c>
      <c r="N765" s="75">
        <v>164.064208984375</v>
      </c>
      <c r="O765" s="75">
        <v>114.779998779297</v>
      </c>
      <c r="P765" s="75">
        <v>19.433332443237301</v>
      </c>
      <c r="Q765" s="75">
        <v>87.569999694824205</v>
      </c>
      <c r="R765" s="75">
        <v>58.846317291259801</v>
      </c>
      <c r="S765" s="75">
        <v>539.28698730468795</v>
      </c>
      <c r="T765" s="75">
        <v>148.15017700195301</v>
      </c>
      <c r="U765" s="75">
        <v>692.64001464843795</v>
      </c>
      <c r="V765" s="75">
        <v>280.260009765625</v>
      </c>
      <c r="X765" cm="1">
        <f t="array" ref="X765">+SUMPRODUCT(C765:V765,TRANSPOSE('Final Portfolio'!$E$5:$E$24))</f>
        <v>375.14081342393121</v>
      </c>
    </row>
    <row r="766" spans="1:24">
      <c r="A766" s="75">
        <v>765</v>
      </c>
      <c r="B766" s="76">
        <v>44643</v>
      </c>
      <c r="C766" s="75">
        <v>168.28684997558599</v>
      </c>
      <c r="D766" s="75">
        <v>294.16613769531199</v>
      </c>
      <c r="E766" s="75">
        <v>256.0185546875</v>
      </c>
      <c r="F766" s="75">
        <v>464.42001342773398</v>
      </c>
      <c r="G766" s="75">
        <v>74.133033752441406</v>
      </c>
      <c r="H766" s="75">
        <v>311.93438720703102</v>
      </c>
      <c r="I766" s="75">
        <v>340.27914428710898</v>
      </c>
      <c r="J766" s="75">
        <v>278.29104614257801</v>
      </c>
      <c r="K766" s="75">
        <v>333.03668212890602</v>
      </c>
      <c r="L766" s="75">
        <v>571.62072753906205</v>
      </c>
      <c r="M766" s="75">
        <v>1972.28002929688</v>
      </c>
      <c r="N766" s="75">
        <v>160.60868835449199</v>
      </c>
      <c r="O766" s="75">
        <v>113.919998168945</v>
      </c>
      <c r="P766" s="75">
        <v>19.299999237060501</v>
      </c>
      <c r="Q766" s="75">
        <v>82.459999084472699</v>
      </c>
      <c r="R766" s="75">
        <v>57.701671600341797</v>
      </c>
      <c r="S766" s="75">
        <v>534.08148193359398</v>
      </c>
      <c r="T766" s="75">
        <v>146.67802429199199</v>
      </c>
      <c r="U766" s="75">
        <v>669.219970703125</v>
      </c>
      <c r="V766" s="75">
        <v>269.42999267578102</v>
      </c>
      <c r="X766" cm="1">
        <f t="array" ref="X766">+SUMPRODUCT(C766:V766,TRANSPOSE('Final Portfolio'!$E$5:$E$24))</f>
        <v>372.31552549382087</v>
      </c>
    </row>
    <row r="767" spans="1:24">
      <c r="A767" s="75">
        <v>766</v>
      </c>
      <c r="B767" s="76">
        <v>44644</v>
      </c>
      <c r="C767" s="75">
        <v>172.10325622558599</v>
      </c>
      <c r="D767" s="75">
        <v>298.69424438476602</v>
      </c>
      <c r="E767" s="75">
        <v>281.14697265625</v>
      </c>
      <c r="F767" s="75">
        <v>465.17001342773398</v>
      </c>
      <c r="G767" s="75">
        <v>74.575942993164105</v>
      </c>
      <c r="H767" s="75">
        <v>313.89703369140602</v>
      </c>
      <c r="I767" s="75">
        <v>357.02325439453102</v>
      </c>
      <c r="J767" s="75">
        <v>281.71838378906199</v>
      </c>
      <c r="K767" s="75">
        <v>337.97332763671898</v>
      </c>
      <c r="L767" s="75">
        <v>597.41796875</v>
      </c>
      <c r="M767" s="75">
        <v>2013.60998535156</v>
      </c>
      <c r="N767" s="75">
        <v>162.76226806640599</v>
      </c>
      <c r="O767" s="75">
        <v>120.529998779297</v>
      </c>
      <c r="P767" s="75">
        <v>18.903333663940401</v>
      </c>
      <c r="Q767" s="75">
        <v>84.709999084472699</v>
      </c>
      <c r="R767" s="75">
        <v>57.9658203125</v>
      </c>
      <c r="S767" s="75">
        <v>538.024169921875</v>
      </c>
      <c r="T767" s="75">
        <v>148.40017700195301</v>
      </c>
      <c r="U767" s="75">
        <v>679.760009765625</v>
      </c>
      <c r="V767" s="75">
        <v>270.05999755859398</v>
      </c>
      <c r="X767" cm="1">
        <f t="array" ref="X767">+SUMPRODUCT(C767:V767,TRANSPOSE('Final Portfolio'!$E$5:$E$24))</f>
        <v>380.04075968869785</v>
      </c>
    </row>
    <row r="768" spans="1:24">
      <c r="A768" s="75">
        <v>767</v>
      </c>
      <c r="B768" s="76">
        <v>44645</v>
      </c>
      <c r="C768" s="75">
        <v>172.74591064453099</v>
      </c>
      <c r="D768" s="75">
        <v>298.28167724609398</v>
      </c>
      <c r="E768" s="75">
        <v>276.57275390625</v>
      </c>
      <c r="F768" s="75">
        <v>457.5</v>
      </c>
      <c r="G768" s="75">
        <v>74.528816223144503</v>
      </c>
      <c r="H768" s="75">
        <v>311.01254272460898</v>
      </c>
      <c r="I768" s="75">
        <v>357.55993652343801</v>
      </c>
      <c r="J768" s="75">
        <v>283.02072143554699</v>
      </c>
      <c r="K768" s="75">
        <v>336.88000488281199</v>
      </c>
      <c r="L768" s="75">
        <v>599.74505615234398</v>
      </c>
      <c r="M768" s="75">
        <v>2027.2900390625</v>
      </c>
      <c r="N768" s="75">
        <v>164.51448059082</v>
      </c>
      <c r="O768" s="75">
        <v>119.669998168945</v>
      </c>
      <c r="P768" s="75">
        <v>18.543333053588899</v>
      </c>
      <c r="Q768" s="75">
        <v>85.589996337890597</v>
      </c>
      <c r="R768" s="75">
        <v>57.388618469238303</v>
      </c>
      <c r="S768" s="75">
        <v>535.710693359375</v>
      </c>
      <c r="T768" s="75">
        <v>149.37234497070301</v>
      </c>
      <c r="U768" s="75">
        <v>680.030029296875</v>
      </c>
      <c r="V768" s="75">
        <v>268.69000244140602</v>
      </c>
      <c r="X768" cm="1">
        <f t="array" ref="X768">+SUMPRODUCT(C768:V768,TRANSPOSE('Final Portfolio'!$E$5:$E$24))</f>
        <v>379.74307375511262</v>
      </c>
    </row>
    <row r="769" spans="1:24">
      <c r="A769" s="75">
        <v>768</v>
      </c>
      <c r="B769" s="76">
        <v>44648</v>
      </c>
      <c r="C769" s="75">
        <v>173.615966796875</v>
      </c>
      <c r="D769" s="75">
        <v>305.17684936523398</v>
      </c>
      <c r="E769" s="75">
        <v>281.83612060546898</v>
      </c>
      <c r="F769" s="75">
        <v>462.39001464843801</v>
      </c>
      <c r="G769" s="75">
        <v>75.037673950195298</v>
      </c>
      <c r="H769" s="75">
        <v>313.16354370117199</v>
      </c>
      <c r="I769" s="75">
        <v>366.25402832031199</v>
      </c>
      <c r="J769" s="75">
        <v>285.60598754882801</v>
      </c>
      <c r="K769" s="75">
        <v>363.94665527343801</v>
      </c>
      <c r="L769" s="75">
        <v>603.5693359375</v>
      </c>
      <c r="M769" s="75">
        <v>2019.5400390625</v>
      </c>
      <c r="N769" s="75">
        <v>166.73661804199199</v>
      </c>
      <c r="O769" s="75">
        <v>120.23999786377</v>
      </c>
      <c r="P769" s="75">
        <v>19.209999084472699</v>
      </c>
      <c r="Q769" s="75">
        <v>85.239997863769503</v>
      </c>
      <c r="R769" s="75">
        <v>57.310344696044901</v>
      </c>
      <c r="S769" s="75">
        <v>544.86877441406205</v>
      </c>
      <c r="T769" s="75">
        <v>149.96490478515599</v>
      </c>
      <c r="U769" s="75">
        <v>693.40002441406205</v>
      </c>
      <c r="V769" s="75">
        <v>275.58999633789102</v>
      </c>
      <c r="X769" cm="1">
        <f t="array" ref="X769">+SUMPRODUCT(C769:V769,TRANSPOSE('Final Portfolio'!$E$5:$E$24))</f>
        <v>383.96654226003812</v>
      </c>
    </row>
    <row r="770" spans="1:24">
      <c r="A770" s="75">
        <v>769</v>
      </c>
      <c r="B770" s="76">
        <v>44649</v>
      </c>
      <c r="C770" s="75">
        <v>176.93803405761699</v>
      </c>
      <c r="D770" s="75">
        <v>309.80319213867199</v>
      </c>
      <c r="E770" s="75">
        <v>286.20065307617199</v>
      </c>
      <c r="F770" s="75">
        <v>479.35998535156199</v>
      </c>
      <c r="G770" s="75">
        <v>77.940055847167997</v>
      </c>
      <c r="H770" s="75">
        <v>317.34655761718801</v>
      </c>
      <c r="I770" s="75">
        <v>375.016357421875</v>
      </c>
      <c r="J770" s="75">
        <v>282.40386962890602</v>
      </c>
      <c r="K770" s="75">
        <v>366.52334594726602</v>
      </c>
      <c r="L770" s="75">
        <v>611.761474609375</v>
      </c>
      <c r="M770" s="75">
        <v>2077.72998046875</v>
      </c>
      <c r="N770" s="75">
        <v>169.11534118652301</v>
      </c>
      <c r="O770" s="75">
        <v>123.23000335693401</v>
      </c>
      <c r="P770" s="75">
        <v>19.840000152587901</v>
      </c>
      <c r="Q770" s="75">
        <v>84.930000305175795</v>
      </c>
      <c r="R770" s="75">
        <v>60.440982818603501</v>
      </c>
      <c r="S770" s="75">
        <v>549.46697998046898</v>
      </c>
      <c r="T770" s="75">
        <v>150.15934753418</v>
      </c>
      <c r="U770" s="75">
        <v>698.42999267578102</v>
      </c>
      <c r="V770" s="75">
        <v>289</v>
      </c>
      <c r="X770" cm="1">
        <f t="array" ref="X770">+SUMPRODUCT(C770:V770,TRANSPOSE('Final Portfolio'!$E$5:$E$24))</f>
        <v>390.99245478265078</v>
      </c>
    </row>
    <row r="771" spans="1:24">
      <c r="A771" s="75">
        <v>770</v>
      </c>
      <c r="B771" s="76">
        <v>44650</v>
      </c>
      <c r="C771" s="75">
        <v>175.76144409179699</v>
      </c>
      <c r="D771" s="75">
        <v>308.28070068359398</v>
      </c>
      <c r="E771" s="75">
        <v>276.552734375</v>
      </c>
      <c r="F771" s="75">
        <v>476.95999145507801</v>
      </c>
      <c r="G771" s="75">
        <v>76.978874206542997</v>
      </c>
      <c r="H771" s="75">
        <v>308.59387207031199</v>
      </c>
      <c r="I771" s="75">
        <v>364.76113891601602</v>
      </c>
      <c r="J771" s="75">
        <v>283.87274169921898</v>
      </c>
      <c r="K771" s="75">
        <v>364.663330078125</v>
      </c>
      <c r="L771" s="75">
        <v>601.86224365234398</v>
      </c>
      <c r="M771" s="75">
        <v>2064.080078125</v>
      </c>
      <c r="N771" s="75">
        <v>170.133377075195</v>
      </c>
      <c r="O771" s="75">
        <v>119.220001220703</v>
      </c>
      <c r="P771" s="75">
        <v>19.0533332824707</v>
      </c>
      <c r="Q771" s="75">
        <v>86.360000610351605</v>
      </c>
      <c r="R771" s="75">
        <v>58.024528503417997</v>
      </c>
      <c r="S771" s="75">
        <v>555.72344970703102</v>
      </c>
      <c r="T771" s="75">
        <v>151.61299133300801</v>
      </c>
      <c r="U771" s="75">
        <v>692.38000488281205</v>
      </c>
      <c r="V771" s="75">
        <v>281.39001464843801</v>
      </c>
      <c r="X771" cm="1">
        <f t="array" ref="X771">+SUMPRODUCT(C771:V771,TRANSPOSE('Final Portfolio'!$E$5:$E$24))</f>
        <v>388.25935601493973</v>
      </c>
    </row>
    <row r="772" spans="1:24">
      <c r="A772" s="75">
        <v>771</v>
      </c>
      <c r="B772" s="76">
        <v>44651</v>
      </c>
      <c r="C772" s="75">
        <v>172.637130737305</v>
      </c>
      <c r="D772" s="75">
        <v>302.829345703125</v>
      </c>
      <c r="E772" s="75">
        <v>272.51779174804699</v>
      </c>
      <c r="F772" s="75">
        <v>466.45999145507801</v>
      </c>
      <c r="G772" s="75">
        <v>76.545402526855497</v>
      </c>
      <c r="H772" s="75">
        <v>296.06454467773398</v>
      </c>
      <c r="I772" s="75">
        <v>357.18911743164102</v>
      </c>
      <c r="J772" s="75">
        <v>280.42578125</v>
      </c>
      <c r="K772" s="75">
        <v>359.20001220703102</v>
      </c>
      <c r="L772" s="75">
        <v>600.517578125</v>
      </c>
      <c r="M772" s="75">
        <v>2044.57995605469</v>
      </c>
      <c r="N772" s="75">
        <v>170.91653442382801</v>
      </c>
      <c r="O772" s="75">
        <v>109.33999633789099</v>
      </c>
      <c r="P772" s="75">
        <v>18.393333435058601</v>
      </c>
      <c r="Q772" s="75">
        <v>84.190002441406193</v>
      </c>
      <c r="R772" s="75">
        <v>57.202732086181598</v>
      </c>
      <c r="S772" s="75">
        <v>555.12567138671898</v>
      </c>
      <c r="T772" s="75">
        <v>150.09452819824199</v>
      </c>
      <c r="U772" s="75">
        <v>698.41998291015602</v>
      </c>
      <c r="V772" s="75">
        <v>273.76998901367199</v>
      </c>
      <c r="X772" cm="1">
        <f t="array" ref="X772">+SUMPRODUCT(C772:V772,TRANSPOSE('Final Portfolio'!$E$5:$E$24))</f>
        <v>383.21999780163344</v>
      </c>
    </row>
    <row r="773" spans="1:24">
      <c r="A773" s="75">
        <v>772</v>
      </c>
      <c r="B773" s="76">
        <v>44652</v>
      </c>
      <c r="C773" s="75">
        <v>172.34054565429699</v>
      </c>
      <c r="D773" s="75">
        <v>303.91961669921898</v>
      </c>
      <c r="E773" s="75">
        <v>266.78503417968801</v>
      </c>
      <c r="F773" s="75">
        <v>449.29000854492199</v>
      </c>
      <c r="G773" s="75">
        <v>78.251022338867202</v>
      </c>
      <c r="H773" s="75">
        <v>276.06130981445301</v>
      </c>
      <c r="I773" s="75">
        <v>351.53942871093801</v>
      </c>
      <c r="J773" s="75">
        <v>286.59500122070301</v>
      </c>
      <c r="K773" s="75">
        <v>361.52999877929699</v>
      </c>
      <c r="L773" s="75">
        <v>597.94250488281205</v>
      </c>
      <c r="M773" s="75">
        <v>1974.51000976562</v>
      </c>
      <c r="N773" s="75">
        <v>172.67854309082</v>
      </c>
      <c r="O773" s="75">
        <v>108.19000244140599</v>
      </c>
      <c r="P773" s="75">
        <v>19.5533332824707</v>
      </c>
      <c r="Q773" s="75">
        <v>85.510002136230497</v>
      </c>
      <c r="R773" s="75">
        <v>58.484336853027301</v>
      </c>
      <c r="S773" s="75">
        <v>554.85583496093795</v>
      </c>
      <c r="T773" s="75">
        <v>150.62226867675801</v>
      </c>
      <c r="U773" s="75">
        <v>694.83001708984398</v>
      </c>
      <c r="V773" s="75">
        <v>276.67001342773398</v>
      </c>
      <c r="X773" cm="1">
        <f t="array" ref="X773">+SUMPRODUCT(C773:V773,TRANSPOSE('Final Portfolio'!$E$5:$E$24))</f>
        <v>375.93900911490317</v>
      </c>
    </row>
    <row r="774" spans="1:24">
      <c r="A774" s="75">
        <v>773</v>
      </c>
      <c r="B774" s="76">
        <v>44655</v>
      </c>
      <c r="C774" s="75">
        <v>176.423904418945</v>
      </c>
      <c r="D774" s="75">
        <v>309.37094116210898</v>
      </c>
      <c r="E774" s="75">
        <v>273.25689697265602</v>
      </c>
      <c r="F774" s="75">
        <v>452.42999267578102</v>
      </c>
      <c r="G774" s="75">
        <v>79.513740539550795</v>
      </c>
      <c r="H774" s="75">
        <v>275.27819824218801</v>
      </c>
      <c r="I774" s="75">
        <v>358.15512084960898</v>
      </c>
      <c r="J774" s="75">
        <v>285.37094116210898</v>
      </c>
      <c r="K774" s="75">
        <v>381.81668090820301</v>
      </c>
      <c r="L774" s="75">
        <v>605.44805908203102</v>
      </c>
      <c r="M774" s="75">
        <v>2016.38000488281</v>
      </c>
      <c r="N774" s="75">
        <v>170.25085449218801</v>
      </c>
      <c r="O774" s="75">
        <v>110.529998779297</v>
      </c>
      <c r="P774" s="75">
        <v>20.043333053588899</v>
      </c>
      <c r="Q774" s="75">
        <v>84.180000305175795</v>
      </c>
      <c r="R774" s="75">
        <v>58.640869140625</v>
      </c>
      <c r="S774" s="75">
        <v>554.43176269531205</v>
      </c>
      <c r="T774" s="75">
        <v>149.89082336425801</v>
      </c>
      <c r="U774" s="75">
        <v>698.40997314453102</v>
      </c>
      <c r="V774" s="75">
        <v>286.79998779296898</v>
      </c>
      <c r="X774" cm="1">
        <f t="array" ref="X774">+SUMPRODUCT(C774:V774,TRANSPOSE('Final Portfolio'!$E$5:$E$24))</f>
        <v>381.41334905609318</v>
      </c>
    </row>
    <row r="775" spans="1:24">
      <c r="A775" s="75">
        <v>774</v>
      </c>
      <c r="B775" s="76">
        <v>44656</v>
      </c>
      <c r="C775" s="75">
        <v>173.08204650878901</v>
      </c>
      <c r="D775" s="75">
        <v>305.35369873046898</v>
      </c>
      <c r="E775" s="75">
        <v>258.98483276367199</v>
      </c>
      <c r="F775" s="75">
        <v>439.91000366210898</v>
      </c>
      <c r="G775" s="75">
        <v>76.686744689941406</v>
      </c>
      <c r="H775" s="75">
        <v>266.96163940429699</v>
      </c>
      <c r="I775" s="75">
        <v>337.14688110351602</v>
      </c>
      <c r="J775" s="75">
        <v>286.41873168945301</v>
      </c>
      <c r="K775" s="75">
        <v>363.75332641601602</v>
      </c>
      <c r="L775" s="75">
        <v>585.67822265625</v>
      </c>
      <c r="M775" s="75">
        <v>2041.53002929688</v>
      </c>
      <c r="N775" s="75">
        <v>171.18083190918</v>
      </c>
      <c r="O775" s="75">
        <v>106.81999969482401</v>
      </c>
      <c r="P775" s="75">
        <v>18.920000076293899</v>
      </c>
      <c r="Q775" s="75">
        <v>84.830001831054702</v>
      </c>
      <c r="R775" s="75">
        <v>56.234180450439503</v>
      </c>
      <c r="S775" s="75">
        <v>554.61486816406205</v>
      </c>
      <c r="T775" s="75">
        <v>151.31669616699199</v>
      </c>
      <c r="U775" s="75">
        <v>691.469970703125</v>
      </c>
      <c r="V775" s="75">
        <v>276.14999389648398</v>
      </c>
      <c r="X775" cm="1">
        <f t="array" ref="X775">+SUMPRODUCT(C775:V775,TRANSPOSE('Final Portfolio'!$E$5:$E$24))</f>
        <v>377.97126023274677</v>
      </c>
    </row>
    <row r="776" spans="1:24">
      <c r="A776" s="75">
        <v>775</v>
      </c>
      <c r="B776" s="76">
        <v>44657</v>
      </c>
      <c r="C776" s="75">
        <v>169.88856506347699</v>
      </c>
      <c r="D776" s="75">
        <v>294.17593383789102</v>
      </c>
      <c r="E776" s="75">
        <v>243.76396179199199</v>
      </c>
      <c r="F776" s="75">
        <v>419.10000610351602</v>
      </c>
      <c r="G776" s="75">
        <v>74.868049621582003</v>
      </c>
      <c r="H776" s="75">
        <v>260.26089477539102</v>
      </c>
      <c r="I776" s="75">
        <v>335.90768432617199</v>
      </c>
      <c r="J776" s="75">
        <v>299.49166870117199</v>
      </c>
      <c r="K776" s="75">
        <v>348.586669921875</v>
      </c>
      <c r="L776" s="75">
        <v>574.11944580078102</v>
      </c>
      <c r="M776" s="75">
        <v>2072.75</v>
      </c>
      <c r="N776" s="75">
        <v>175.27265930175801</v>
      </c>
      <c r="O776" s="75">
        <v>103.669998168945</v>
      </c>
      <c r="P776" s="75">
        <v>17.333332061767599</v>
      </c>
      <c r="Q776" s="75">
        <v>87.120002746582003</v>
      </c>
      <c r="R776" s="75">
        <v>55.079753875732401</v>
      </c>
      <c r="S776" s="75">
        <v>563.74395751953102</v>
      </c>
      <c r="T776" s="75">
        <v>156.39051818847699</v>
      </c>
      <c r="U776" s="75">
        <v>708.35998535156205</v>
      </c>
      <c r="V776" s="75">
        <v>268.239990234375</v>
      </c>
      <c r="X776" cm="1">
        <f t="array" ref="X776">+SUMPRODUCT(C776:V776,TRANSPOSE('Final Portfolio'!$E$5:$E$24))</f>
        <v>377.67984986424631</v>
      </c>
    </row>
    <row r="777" spans="1:24">
      <c r="A777" s="75">
        <v>776</v>
      </c>
      <c r="B777" s="76">
        <v>44658</v>
      </c>
      <c r="C777" s="75">
        <v>170.19503784179699</v>
      </c>
      <c r="D777" s="75">
        <v>296.0126953125</v>
      </c>
      <c r="E777" s="75">
        <v>241.77642822265599</v>
      </c>
      <c r="F777" s="75">
        <v>421.17999267578102</v>
      </c>
      <c r="G777" s="75">
        <v>75.386337280273395</v>
      </c>
      <c r="H777" s="75">
        <v>261.67828369140602</v>
      </c>
      <c r="I777" s="75">
        <v>344.52365112304699</v>
      </c>
      <c r="J777" s="75">
        <v>302.02786254882801</v>
      </c>
      <c r="K777" s="75">
        <v>352.42001342773398</v>
      </c>
      <c r="L777" s="75">
        <v>575.12091064453102</v>
      </c>
      <c r="M777" s="75">
        <v>2155.59008789062</v>
      </c>
      <c r="N777" s="75">
        <v>177.62197875976599</v>
      </c>
      <c r="O777" s="75">
        <v>103.720001220703</v>
      </c>
      <c r="P777" s="75">
        <v>17.626667022705099</v>
      </c>
      <c r="Q777" s="75">
        <v>88.559997558593807</v>
      </c>
      <c r="R777" s="75">
        <v>54.600383758544901</v>
      </c>
      <c r="S777" s="75">
        <v>586.16693115234398</v>
      </c>
      <c r="T777" s="75">
        <v>160.43663024902301</v>
      </c>
      <c r="U777" s="75">
        <v>721.79998779296898</v>
      </c>
      <c r="V777" s="75">
        <v>267.95999145507801</v>
      </c>
      <c r="X777" cm="1">
        <f t="array" ref="X777">+SUMPRODUCT(C777:V777,TRANSPOSE('Final Portfolio'!$E$5:$E$24))</f>
        <v>386.87711452018044</v>
      </c>
    </row>
    <row r="778" spans="1:24">
      <c r="A778" s="75">
        <v>777</v>
      </c>
      <c r="B778" s="76">
        <v>44659</v>
      </c>
      <c r="C778" s="75">
        <v>168.16822814941401</v>
      </c>
      <c r="D778" s="75">
        <v>291.69094848632801</v>
      </c>
      <c r="E778" s="75">
        <v>230.90010070800801</v>
      </c>
      <c r="F778" s="75">
        <v>418.75</v>
      </c>
      <c r="G778" s="75">
        <v>75.735000610351605</v>
      </c>
      <c r="H778" s="75">
        <v>257.63406372070301</v>
      </c>
      <c r="I778" s="75">
        <v>332.94131469726602</v>
      </c>
      <c r="J778" s="75">
        <v>305.22027587890602</v>
      </c>
      <c r="K778" s="75">
        <v>341.82998657226602</v>
      </c>
      <c r="L778" s="75">
        <v>559.81414794921898</v>
      </c>
      <c r="M778" s="75">
        <v>2190.56005859375</v>
      </c>
      <c r="N778" s="75">
        <v>179.32528686523401</v>
      </c>
      <c r="O778" s="75">
        <v>101</v>
      </c>
      <c r="P778" s="75">
        <v>16.6766662597656</v>
      </c>
      <c r="Q778" s="75">
        <v>88.480003356933594</v>
      </c>
      <c r="R778" s="75">
        <v>56.449420928955099</v>
      </c>
      <c r="S778" s="75">
        <v>578.44525146484398</v>
      </c>
      <c r="T778" s="75">
        <v>161.992111206055</v>
      </c>
      <c r="U778" s="75">
        <v>738.84002685546898</v>
      </c>
      <c r="V778" s="75">
        <v>263.73001098632801</v>
      </c>
      <c r="X778" cm="1">
        <f t="array" ref="X778">+SUMPRODUCT(C778:V778,TRANSPOSE('Final Portfolio'!$E$5:$E$24))</f>
        <v>386.20103585829906</v>
      </c>
    </row>
    <row r="779" spans="1:24">
      <c r="A779" s="75">
        <v>778</v>
      </c>
      <c r="B779" s="76">
        <v>44662</v>
      </c>
      <c r="C779" s="75">
        <v>163.87725830078099</v>
      </c>
      <c r="D779" s="75">
        <v>280.18911743164102</v>
      </c>
      <c r="E779" s="75">
        <v>218.89514160156199</v>
      </c>
      <c r="F779" s="75">
        <v>411.010009765625</v>
      </c>
      <c r="G779" s="75">
        <v>72.606468200683594</v>
      </c>
      <c r="H779" s="75">
        <v>255.839920043945</v>
      </c>
      <c r="I779" s="75">
        <v>323.43737792968801</v>
      </c>
      <c r="J779" s="75">
        <v>302.546875</v>
      </c>
      <c r="K779" s="75">
        <v>325.30999755859398</v>
      </c>
      <c r="L779" s="75">
        <v>553.72009277343795</v>
      </c>
      <c r="M779" s="75">
        <v>2158.47998046875</v>
      </c>
      <c r="N779" s="75">
        <v>179.35466003418</v>
      </c>
      <c r="O779" s="75">
        <v>97.370002746582003</v>
      </c>
      <c r="P779" s="75">
        <v>16.713333129882798</v>
      </c>
      <c r="Q779" s="75">
        <v>86.900001525878906</v>
      </c>
      <c r="R779" s="75">
        <v>55.0406303405762</v>
      </c>
      <c r="S779" s="75">
        <v>563.62841796875</v>
      </c>
      <c r="T779" s="75">
        <v>157.24234008789099</v>
      </c>
      <c r="U779" s="75">
        <v>722.36999511718795</v>
      </c>
      <c r="V779" s="75">
        <v>260.35998535156199</v>
      </c>
      <c r="X779" cm="1">
        <f t="array" ref="X779">+SUMPRODUCT(C779:V779,TRANSPOSE('Final Portfolio'!$E$5:$E$24))</f>
        <v>378.06516999233935</v>
      </c>
    </row>
    <row r="780" spans="1:24">
      <c r="A780" s="75">
        <v>779</v>
      </c>
      <c r="B780" s="76">
        <v>44663</v>
      </c>
      <c r="C780" s="75">
        <v>165.76568603515599</v>
      </c>
      <c r="D780" s="75">
        <v>277.04595947265602</v>
      </c>
      <c r="E780" s="75">
        <v>214.77032470703099</v>
      </c>
      <c r="F780" s="75">
        <v>407.39999389648398</v>
      </c>
      <c r="G780" s="75">
        <v>71.617019653320298</v>
      </c>
      <c r="H780" s="75">
        <v>257.72326660156199</v>
      </c>
      <c r="I780" s="75">
        <v>322.24691772460898</v>
      </c>
      <c r="J780" s="75">
        <v>301.68515014648398</v>
      </c>
      <c r="K780" s="75">
        <v>328.98333740234398</v>
      </c>
      <c r="L780" s="75">
        <v>557.97357177734398</v>
      </c>
      <c r="M780" s="75">
        <v>2168.43994140625</v>
      </c>
      <c r="N780" s="75">
        <v>176.447341918945</v>
      </c>
      <c r="O780" s="75">
        <v>95.099998474121094</v>
      </c>
      <c r="P780" s="75">
        <v>16.976667404174801</v>
      </c>
      <c r="Q780" s="75">
        <v>85.809997558593807</v>
      </c>
      <c r="R780" s="75">
        <v>54.2971000671387</v>
      </c>
      <c r="S780" s="75">
        <v>560.43756103515602</v>
      </c>
      <c r="T780" s="75">
        <v>154.90911865234401</v>
      </c>
      <c r="U780" s="75">
        <v>715.78997802734398</v>
      </c>
      <c r="V780" s="75">
        <v>265.35000610351602</v>
      </c>
      <c r="X780" cm="1">
        <f t="array" ref="X780">+SUMPRODUCT(C780:V780,TRANSPOSE('Final Portfolio'!$E$5:$E$24))</f>
        <v>377.96243131017007</v>
      </c>
    </row>
    <row r="781" spans="1:24">
      <c r="A781" s="75">
        <v>780</v>
      </c>
      <c r="B781" s="76">
        <v>44664</v>
      </c>
      <c r="C781" s="75">
        <v>168.47471618652301</v>
      </c>
      <c r="D781" s="75">
        <v>282.50714111328102</v>
      </c>
      <c r="E781" s="75">
        <v>221.75158691406199</v>
      </c>
      <c r="F781" s="75">
        <v>414.98001098632801</v>
      </c>
      <c r="G781" s="75">
        <v>74.114196777343807</v>
      </c>
      <c r="H781" s="75">
        <v>264.24563598632801</v>
      </c>
      <c r="I781" s="75">
        <v>328.36495971679699</v>
      </c>
      <c r="J781" s="75">
        <v>296.387451171875</v>
      </c>
      <c r="K781" s="75">
        <v>340.79000854492199</v>
      </c>
      <c r="L781" s="75">
        <v>565.09753417968795</v>
      </c>
      <c r="M781" s="75">
        <v>2171.42993164062</v>
      </c>
      <c r="N781" s="75">
        <v>177.19129943847699</v>
      </c>
      <c r="O781" s="75">
        <v>97.739997863769503</v>
      </c>
      <c r="P781" s="75">
        <v>17.5533332824707</v>
      </c>
      <c r="Q781" s="75">
        <v>86.209999084472699</v>
      </c>
      <c r="R781" s="75">
        <v>55.2656440734863</v>
      </c>
      <c r="S781" s="75">
        <v>569.81726074218795</v>
      </c>
      <c r="T781" s="75">
        <v>148.41954040527301</v>
      </c>
      <c r="U781" s="75">
        <v>731.89001464843795</v>
      </c>
      <c r="V781" s="75">
        <v>271.82998657226602</v>
      </c>
      <c r="X781" cm="1">
        <f t="array" ref="X781">+SUMPRODUCT(C781:V781,TRANSPOSE('Final Portfolio'!$E$5:$E$24))</f>
        <v>382.00380013440821</v>
      </c>
    </row>
    <row r="782" spans="1:24">
      <c r="A782" s="75">
        <v>781</v>
      </c>
      <c r="B782" s="76">
        <v>44665</v>
      </c>
      <c r="C782" s="75">
        <v>163.422439575195</v>
      </c>
      <c r="D782" s="75">
        <v>274.85562133789102</v>
      </c>
      <c r="E782" s="75">
        <v>212.31343078613301</v>
      </c>
      <c r="F782" s="75">
        <v>413.72000122070301</v>
      </c>
      <c r="G782" s="75">
        <v>72.842041015625</v>
      </c>
      <c r="H782" s="75">
        <v>262.43170166015602</v>
      </c>
      <c r="I782" s="75">
        <v>313.68948364257801</v>
      </c>
      <c r="J782" s="75">
        <v>295.59423828125</v>
      </c>
      <c r="K782" s="75">
        <v>328.33334350585898</v>
      </c>
      <c r="L782" s="75">
        <v>547.27313232421898</v>
      </c>
      <c r="M782" s="75">
        <v>2164.60009765625</v>
      </c>
      <c r="N782" s="75">
        <v>176.79974365234401</v>
      </c>
      <c r="O782" s="75">
        <v>93.059997558593807</v>
      </c>
      <c r="P782" s="75">
        <v>17.9266662597656</v>
      </c>
      <c r="Q782" s="75">
        <v>86.540000915527301</v>
      </c>
      <c r="R782" s="75">
        <v>54.052513122558601</v>
      </c>
      <c r="S782" s="75">
        <v>569.142578125</v>
      </c>
      <c r="T782" s="75">
        <v>151.55693054199199</v>
      </c>
      <c r="U782" s="75">
        <v>733.02001953125</v>
      </c>
      <c r="V782" s="75">
        <v>271.239990234375</v>
      </c>
      <c r="X782" cm="1">
        <f t="array" ref="X782">+SUMPRODUCT(C782:V782,TRANSPOSE('Final Portfolio'!$E$5:$E$24))</f>
        <v>378.69687062227365</v>
      </c>
    </row>
    <row r="783" spans="1:24">
      <c r="A783" s="75">
        <v>782</v>
      </c>
      <c r="B783" s="76">
        <v>44669</v>
      </c>
      <c r="C783" s="75">
        <v>163.20492553710901</v>
      </c>
      <c r="D783" s="75">
        <v>275.53335571289102</v>
      </c>
      <c r="E783" s="75">
        <v>217.55683898925801</v>
      </c>
      <c r="F783" s="75">
        <v>404.739990234375</v>
      </c>
      <c r="G783" s="75">
        <v>72.248374938964801</v>
      </c>
      <c r="H783" s="75">
        <v>263.06610107421898</v>
      </c>
      <c r="I783" s="75">
        <v>319.92462158203102</v>
      </c>
      <c r="J783" s="75">
        <v>292.61737060546898</v>
      </c>
      <c r="K783" s="75">
        <v>334.76333618164102</v>
      </c>
      <c r="L783" s="75">
        <v>559.33740234375</v>
      </c>
      <c r="M783" s="75">
        <v>2174.64990234375</v>
      </c>
      <c r="N783" s="75">
        <v>176.37879943847699</v>
      </c>
      <c r="O783" s="75">
        <v>93.889999389648395</v>
      </c>
      <c r="P783" s="75">
        <v>17.683332443237301</v>
      </c>
      <c r="Q783" s="75">
        <v>84.879997253417997</v>
      </c>
      <c r="R783" s="75">
        <v>53.367691040039098</v>
      </c>
      <c r="S783" s="75">
        <v>561.17010498046898</v>
      </c>
      <c r="T783" s="75">
        <v>148.80239868164099</v>
      </c>
      <c r="U783" s="75">
        <v>723.20001220703102</v>
      </c>
      <c r="V783" s="75">
        <v>270.98001098632801</v>
      </c>
      <c r="X783" cm="1">
        <f t="array" ref="X783">+SUMPRODUCT(C783:V783,TRANSPOSE('Final Portfolio'!$E$5:$E$24))</f>
        <v>378.71648578980984</v>
      </c>
    </row>
    <row r="784" spans="1:24">
      <c r="A784" s="75">
        <v>783</v>
      </c>
      <c r="B784" s="76">
        <v>44670</v>
      </c>
      <c r="C784" s="75">
        <v>165.50860595703099</v>
      </c>
      <c r="D784" s="75">
        <v>280.22842407226602</v>
      </c>
      <c r="E784" s="75">
        <v>221.70162963867199</v>
      </c>
      <c r="F784" s="75">
        <v>409.54998779296898</v>
      </c>
      <c r="G784" s="75">
        <v>75.584220886230497</v>
      </c>
      <c r="H784" s="75">
        <v>271.42227172851602</v>
      </c>
      <c r="I784" s="75">
        <v>329.63345336914102</v>
      </c>
      <c r="J784" s="75">
        <v>290.84494018554699</v>
      </c>
      <c r="K784" s="75">
        <v>342.71667480468801</v>
      </c>
      <c r="L784" s="75">
        <v>569.94226074218795</v>
      </c>
      <c r="M784" s="75">
        <v>2196.7900390625</v>
      </c>
      <c r="N784" s="75">
        <v>175.71316528320301</v>
      </c>
      <c r="O784" s="75">
        <v>96.930000305175795</v>
      </c>
      <c r="P784" s="75">
        <v>19.079999923706101</v>
      </c>
      <c r="Q784" s="75">
        <v>85.989997863769503</v>
      </c>
      <c r="R784" s="75">
        <v>55.206943511962898</v>
      </c>
      <c r="S784" s="75">
        <v>572.91168212890602</v>
      </c>
      <c r="T784" s="75">
        <v>145.99180603027301</v>
      </c>
      <c r="U784" s="75">
        <v>716.219970703125</v>
      </c>
      <c r="V784" s="75">
        <v>290.35998535156199</v>
      </c>
      <c r="X784" cm="1">
        <f t="array" ref="X784">+SUMPRODUCT(C784:V784,TRANSPOSE('Final Portfolio'!$E$5:$E$24))</f>
        <v>384.37899685935008</v>
      </c>
    </row>
    <row r="785" spans="1:24">
      <c r="A785" s="75">
        <v>784</v>
      </c>
      <c r="B785" s="76">
        <v>44671</v>
      </c>
      <c r="C785" s="75">
        <v>165.34053039550801</v>
      </c>
      <c r="D785" s="75">
        <v>281.26950073242199</v>
      </c>
      <c r="E785" s="75">
        <v>214.55062866210901</v>
      </c>
      <c r="F785" s="75">
        <v>408.08999633789102</v>
      </c>
      <c r="G785" s="75">
        <v>77.280418395996094</v>
      </c>
      <c r="H785" s="75">
        <v>274.47528076171898</v>
      </c>
      <c r="I785" s="75">
        <v>337.21517944335898</v>
      </c>
      <c r="J785" s="75">
        <v>286.83987426757801</v>
      </c>
      <c r="K785" s="75">
        <v>325.73333740234398</v>
      </c>
      <c r="L785" s="75">
        <v>570.03759765625</v>
      </c>
      <c r="M785" s="75">
        <v>2254.03002929688</v>
      </c>
      <c r="N785" s="75">
        <v>180.02030944824199</v>
      </c>
      <c r="O785" s="75">
        <v>94.019996643066406</v>
      </c>
      <c r="P785" s="75">
        <v>19.3533325195312</v>
      </c>
      <c r="Q785" s="75">
        <v>89.010002136230497</v>
      </c>
      <c r="R785" s="75">
        <v>56.674434661865199</v>
      </c>
      <c r="S785" s="75">
        <v>581.80963134765602</v>
      </c>
      <c r="T785" s="75">
        <v>146.31861877441401</v>
      </c>
      <c r="U785" s="75">
        <v>719.61999511718795</v>
      </c>
      <c r="V785" s="75">
        <v>289.63000488281199</v>
      </c>
      <c r="X785" cm="1">
        <f t="array" ref="X785">+SUMPRODUCT(C785:V785,TRANSPOSE('Final Portfolio'!$E$5:$E$24))</f>
        <v>387.74619411244788</v>
      </c>
    </row>
    <row r="786" spans="1:24">
      <c r="A786" s="75">
        <v>785</v>
      </c>
      <c r="B786" s="76">
        <v>44672</v>
      </c>
      <c r="C786" s="75">
        <v>164.53967285156199</v>
      </c>
      <c r="D786" s="75">
        <v>275.81817626953102</v>
      </c>
      <c r="E786" s="75">
        <v>201.576904296875</v>
      </c>
      <c r="F786" s="75">
        <v>386.67001342773398</v>
      </c>
      <c r="G786" s="75">
        <v>73.134178161621094</v>
      </c>
      <c r="H786" s="75">
        <v>272.67126464843801</v>
      </c>
      <c r="I786" s="75">
        <v>327.84780883789102</v>
      </c>
      <c r="J786" s="75">
        <v>283.59848022460898</v>
      </c>
      <c r="K786" s="75">
        <v>336.260009765625</v>
      </c>
      <c r="L786" s="75">
        <v>565.27874755859398</v>
      </c>
      <c r="M786" s="75">
        <v>2233.31005859375</v>
      </c>
      <c r="N786" s="75">
        <v>180.26504516601599</v>
      </c>
      <c r="O786" s="75">
        <v>89.849998474121094</v>
      </c>
      <c r="P786" s="75">
        <v>18.3866672515869</v>
      </c>
      <c r="Q786" s="75">
        <v>87.839996337890597</v>
      </c>
      <c r="R786" s="75">
        <v>52.702430725097699</v>
      </c>
      <c r="S786" s="75">
        <v>570.44384765625</v>
      </c>
      <c r="T786" s="75">
        <v>148.01803588867199</v>
      </c>
      <c r="U786" s="75">
        <v>706.10998535156205</v>
      </c>
      <c r="V786" s="75">
        <v>289.14999389648398</v>
      </c>
      <c r="X786" cm="1">
        <f t="array" ref="X786">+SUMPRODUCT(C786:V786,TRANSPOSE('Final Portfolio'!$E$5:$E$24))</f>
        <v>381.98301903107347</v>
      </c>
    </row>
    <row r="787" spans="1:24">
      <c r="A787" s="75">
        <v>786</v>
      </c>
      <c r="B787" s="76">
        <v>44673</v>
      </c>
      <c r="C787" s="75">
        <v>159.96197509765599</v>
      </c>
      <c r="D787" s="75">
        <v>269.15869140625</v>
      </c>
      <c r="E787" s="75">
        <v>194.90525817871099</v>
      </c>
      <c r="F787" s="75">
        <v>382.60000610351602</v>
      </c>
      <c r="G787" s="75">
        <v>71.258949279785199</v>
      </c>
      <c r="H787" s="75">
        <v>266.67419433593801</v>
      </c>
      <c r="I787" s="75">
        <v>316.421630859375</v>
      </c>
      <c r="J787" s="75">
        <v>272.94436645507801</v>
      </c>
      <c r="K787" s="75">
        <v>335.01666259765602</v>
      </c>
      <c r="L787" s="75">
        <v>559.76654052734398</v>
      </c>
      <c r="M787" s="75">
        <v>2160.27001953125</v>
      </c>
      <c r="N787" s="75">
        <v>174.27415466308599</v>
      </c>
      <c r="O787" s="75">
        <v>88.139999389648395</v>
      </c>
      <c r="P787" s="75">
        <v>17.486667633056602</v>
      </c>
      <c r="Q787" s="75">
        <v>84.410003662109403</v>
      </c>
      <c r="R787" s="75">
        <v>50.647941589355497</v>
      </c>
      <c r="S787" s="75">
        <v>551.12512207031205</v>
      </c>
      <c r="T787" s="75">
        <v>144.72189331054699</v>
      </c>
      <c r="U787" s="75">
        <v>688.08001708984398</v>
      </c>
      <c r="V787" s="75">
        <v>273.95999145507801</v>
      </c>
      <c r="X787" cm="1">
        <f t="array" ref="X787">+SUMPRODUCT(C787:V787,TRANSPOSE('Final Portfolio'!$E$5:$E$24))</f>
        <v>370.91029718470554</v>
      </c>
    </row>
    <row r="788" spans="1:24">
      <c r="A788" s="75">
        <v>787</v>
      </c>
      <c r="B788" s="76">
        <v>44676</v>
      </c>
      <c r="C788" s="75">
        <v>161.03968811035199</v>
      </c>
      <c r="D788" s="75">
        <v>275.72985839843801</v>
      </c>
      <c r="E788" s="75">
        <v>198.77044677734401</v>
      </c>
      <c r="F788" s="75">
        <v>386.5</v>
      </c>
      <c r="G788" s="75">
        <v>72.125869750976605</v>
      </c>
      <c r="H788" s="75">
        <v>277.36965942382801</v>
      </c>
      <c r="I788" s="75">
        <v>323.18365478515602</v>
      </c>
      <c r="J788" s="75">
        <v>279.28005981445301</v>
      </c>
      <c r="K788" s="75">
        <v>332.67333984375</v>
      </c>
      <c r="L788" s="75">
        <v>560.65350341796898</v>
      </c>
      <c r="M788" s="75">
        <v>2195.67993164062</v>
      </c>
      <c r="N788" s="75">
        <v>175.11601257324199</v>
      </c>
      <c r="O788" s="75">
        <v>90.690002441406193</v>
      </c>
      <c r="P788" s="75">
        <v>19.166667938232401</v>
      </c>
      <c r="Q788" s="75">
        <v>84.860000610351605</v>
      </c>
      <c r="R788" s="75">
        <v>51.851287841796903</v>
      </c>
      <c r="S788" s="75">
        <v>547.76068115234398</v>
      </c>
      <c r="T788" s="75">
        <v>145.94511413574199</v>
      </c>
      <c r="U788" s="75">
        <v>690.33001708984398</v>
      </c>
      <c r="V788" s="75">
        <v>278.51998901367199</v>
      </c>
      <c r="X788" cm="1">
        <f t="array" ref="X788">+SUMPRODUCT(C788:V788,TRANSPOSE('Final Portfolio'!$E$5:$E$24))</f>
        <v>375.7586783501747</v>
      </c>
    </row>
    <row r="789" spans="1:24">
      <c r="A789" s="75">
        <v>788</v>
      </c>
      <c r="B789" s="76">
        <v>44677</v>
      </c>
      <c r="C789" s="75">
        <v>155.02838134765599</v>
      </c>
      <c r="D789" s="75">
        <v>265.41647338867199</v>
      </c>
      <c r="E789" s="75">
        <v>187.64439392089801</v>
      </c>
      <c r="F789" s="75">
        <v>369.33999633789102</v>
      </c>
      <c r="G789" s="75">
        <v>67.555587768554702</v>
      </c>
      <c r="H789" s="75">
        <v>269.72720336914102</v>
      </c>
      <c r="I789" s="75">
        <v>307.13232421875</v>
      </c>
      <c r="J789" s="75">
        <v>276.959228515625</v>
      </c>
      <c r="K789" s="75">
        <v>292.14001464843801</v>
      </c>
      <c r="L789" s="75">
        <v>534.13122558593795</v>
      </c>
      <c r="M789" s="75">
        <v>2195.93994140625</v>
      </c>
      <c r="N789" s="75">
        <v>169.85932922363301</v>
      </c>
      <c r="O789" s="75">
        <v>85.160003662109403</v>
      </c>
      <c r="P789" s="75">
        <v>17.776666641235401</v>
      </c>
      <c r="Q789" s="75">
        <v>81.879997253417997</v>
      </c>
      <c r="R789" s="75">
        <v>49.777233123779297</v>
      </c>
      <c r="S789" s="75">
        <v>533.830810546875</v>
      </c>
      <c r="T789" s="75">
        <v>145.83303833007801</v>
      </c>
      <c r="U789" s="75">
        <v>674.82000732421898</v>
      </c>
      <c r="V789" s="75">
        <v>262.19000244140602</v>
      </c>
      <c r="X789" cm="1">
        <f t="array" ref="X789">+SUMPRODUCT(C789:V789,TRANSPOSE('Final Portfolio'!$E$5:$E$24))</f>
        <v>366.32936482980773</v>
      </c>
    </row>
    <row r="790" spans="1:24">
      <c r="A790" s="75">
        <v>789</v>
      </c>
      <c r="B790" s="76">
        <v>44678</v>
      </c>
      <c r="C790" s="75">
        <v>154.80099487304699</v>
      </c>
      <c r="D790" s="75">
        <v>278.18536376953102</v>
      </c>
      <c r="E790" s="75">
        <v>183.91906738281199</v>
      </c>
      <c r="F790" s="75">
        <v>375.27999877929699</v>
      </c>
      <c r="G790" s="75">
        <v>66.226898193359403</v>
      </c>
      <c r="H790" s="75">
        <v>269.60827636718801</v>
      </c>
      <c r="I790" s="75">
        <v>307.15182495117199</v>
      </c>
      <c r="J790" s="75">
        <v>279.17230224609398</v>
      </c>
      <c r="K790" s="75">
        <v>293.836669921875</v>
      </c>
      <c r="L790" s="75">
        <v>533.62591552734398</v>
      </c>
      <c r="M790" s="75">
        <v>2181.34008789062</v>
      </c>
      <c r="N790" s="75">
        <v>171.69964599609401</v>
      </c>
      <c r="O790" s="75">
        <v>84.910003662109403</v>
      </c>
      <c r="P790" s="75">
        <v>17.986667633056602</v>
      </c>
      <c r="Q790" s="75">
        <v>80.720001220703097</v>
      </c>
      <c r="R790" s="75">
        <v>50.559898376464801</v>
      </c>
      <c r="S790" s="75">
        <v>534.13934326171898</v>
      </c>
      <c r="T790" s="75">
        <v>147.17764282226599</v>
      </c>
      <c r="U790" s="75">
        <v>673.510009765625</v>
      </c>
      <c r="V790" s="75">
        <v>264.98001098632801</v>
      </c>
      <c r="X790" cm="1">
        <f t="array" ref="X790">+SUMPRODUCT(C790:V790,TRANSPOSE('Final Portfolio'!$E$5:$E$24))</f>
        <v>365.56199922347128</v>
      </c>
    </row>
    <row r="791" spans="1:24">
      <c r="A791" s="75">
        <v>790</v>
      </c>
      <c r="B791" s="76">
        <v>44679</v>
      </c>
      <c r="C791" s="75">
        <v>161.79110717773401</v>
      </c>
      <c r="D791" s="75">
        <v>284.48141479492199</v>
      </c>
      <c r="E791" s="75">
        <v>197.57194519043</v>
      </c>
      <c r="F791" s="75">
        <v>385.38000488281199</v>
      </c>
      <c r="G791" s="75">
        <v>66.905380249023395</v>
      </c>
      <c r="H791" s="75">
        <v>289.70077514648398</v>
      </c>
      <c r="I791" s="75">
        <v>324.69613647460898</v>
      </c>
      <c r="J791" s="75">
        <v>291.09954833984398</v>
      </c>
      <c r="K791" s="75">
        <v>292.50332641601602</v>
      </c>
      <c r="L791" s="75">
        <v>552.12738037109398</v>
      </c>
      <c r="M791" s="75">
        <v>2014.43994140625</v>
      </c>
      <c r="N791" s="75">
        <v>175.54673767089801</v>
      </c>
      <c r="O791" s="75">
        <v>89.639999389648395</v>
      </c>
      <c r="P791" s="75">
        <v>18.579999923706101</v>
      </c>
      <c r="Q791" s="75">
        <v>81.589996337890597</v>
      </c>
      <c r="R791" s="75">
        <v>51.440391540527301</v>
      </c>
      <c r="S791" s="75">
        <v>542.65563964843795</v>
      </c>
      <c r="T791" s="75">
        <v>145.95443725585901</v>
      </c>
      <c r="U791" s="75">
        <v>675.58001708984398</v>
      </c>
      <c r="V791" s="75">
        <v>273.32000732421898</v>
      </c>
      <c r="X791" cm="1">
        <f t="array" ref="X791">+SUMPRODUCT(C791:V791,TRANSPOSE('Final Portfolio'!$E$5:$E$24))</f>
        <v>360.58411644723105</v>
      </c>
    </row>
    <row r="792" spans="1:24">
      <c r="A792" s="75">
        <v>791</v>
      </c>
      <c r="B792" s="76">
        <v>44680</v>
      </c>
      <c r="C792" s="75">
        <v>155.86875915527301</v>
      </c>
      <c r="D792" s="75">
        <v>272.58670043945301</v>
      </c>
      <c r="E792" s="75">
        <v>185.23741149902301</v>
      </c>
      <c r="F792" s="75">
        <v>373.510009765625</v>
      </c>
      <c r="G792" s="75">
        <v>62.401031494140597</v>
      </c>
      <c r="H792" s="75">
        <v>277.66708374023398</v>
      </c>
      <c r="I792" s="75">
        <v>311.52331542968801</v>
      </c>
      <c r="J792" s="75">
        <v>286.06625366210898</v>
      </c>
      <c r="K792" s="75">
        <v>290.25332641601602</v>
      </c>
      <c r="L792" s="75">
        <v>528.71447753906205</v>
      </c>
      <c r="M792" s="75">
        <v>1955.46997070312</v>
      </c>
      <c r="N792" s="75">
        <v>164.93544006347699</v>
      </c>
      <c r="O792" s="75">
        <v>85.519996643066406</v>
      </c>
      <c r="P792" s="75">
        <v>17.333332061767599</v>
      </c>
      <c r="Q792" s="75">
        <v>80.550003051757798</v>
      </c>
      <c r="R792" s="75">
        <v>49.865280151367202</v>
      </c>
      <c r="S792" s="75">
        <v>513.41784667968795</v>
      </c>
      <c r="T792" s="75">
        <v>137.14920043945301</v>
      </c>
      <c r="U792" s="75">
        <v>659.10998535156205</v>
      </c>
      <c r="V792" s="75">
        <v>265.75</v>
      </c>
      <c r="X792" cm="1">
        <f t="array" ref="X792">+SUMPRODUCT(C792:V792,TRANSPOSE('Final Portfolio'!$E$5:$E$24))</f>
        <v>348.05828114155895</v>
      </c>
    </row>
    <row r="793" spans="1:24">
      <c r="A793" s="75">
        <v>792</v>
      </c>
      <c r="B793" s="76">
        <v>44683</v>
      </c>
      <c r="C793" s="75">
        <v>156.17529296875</v>
      </c>
      <c r="D793" s="75">
        <v>279.41317749023398</v>
      </c>
      <c r="E793" s="75">
        <v>195.08506774902301</v>
      </c>
      <c r="F793" s="75">
        <v>374.08999633789102</v>
      </c>
      <c r="G793" s="75">
        <v>63.720298767089801</v>
      </c>
      <c r="H793" s="75">
        <v>277.58779907226602</v>
      </c>
      <c r="I793" s="75">
        <v>318.72442626953102</v>
      </c>
      <c r="J793" s="75">
        <v>283.549560546875</v>
      </c>
      <c r="K793" s="75">
        <v>300.98001098632801</v>
      </c>
      <c r="L793" s="75">
        <v>549.65734863281205</v>
      </c>
      <c r="M793" s="75">
        <v>2006.68994140625</v>
      </c>
      <c r="N793" s="75">
        <v>162.351150512695</v>
      </c>
      <c r="O793" s="75">
        <v>89.839996337890597</v>
      </c>
      <c r="P793" s="75">
        <v>18.193332672119102</v>
      </c>
      <c r="Q793" s="75">
        <v>79.059997558593807</v>
      </c>
      <c r="R793" s="75">
        <v>51.7925834655762</v>
      </c>
      <c r="S793" s="75">
        <v>510.74328613281199</v>
      </c>
      <c r="T793" s="75">
        <v>138.07359313964801</v>
      </c>
      <c r="U793" s="75">
        <v>652.02001953125</v>
      </c>
      <c r="V793" s="75">
        <v>273.07998657226602</v>
      </c>
      <c r="X793" cm="1">
        <f t="array" ref="X793">+SUMPRODUCT(C793:V793,TRANSPOSE('Final Portfolio'!$E$5:$E$24))</f>
        <v>353.43619482826233</v>
      </c>
    </row>
    <row r="794" spans="1:24">
      <c r="A794" s="75">
        <v>793</v>
      </c>
      <c r="B794" s="76">
        <v>44684</v>
      </c>
      <c r="C794" s="75">
        <v>157.67808532714801</v>
      </c>
      <c r="D794" s="75">
        <v>276.77099609375</v>
      </c>
      <c r="E794" s="75">
        <v>195.77420043945301</v>
      </c>
      <c r="F794" s="75">
        <v>370.51998901367199</v>
      </c>
      <c r="G794" s="75">
        <v>65.303413391113295</v>
      </c>
      <c r="H794" s="75">
        <v>279.07467651367199</v>
      </c>
      <c r="I794" s="75">
        <v>325.90609741210898</v>
      </c>
      <c r="J794" s="75">
        <v>282.09051513671898</v>
      </c>
      <c r="K794" s="75">
        <v>303.08334350585898</v>
      </c>
      <c r="L794" s="75">
        <v>554.25408935546898</v>
      </c>
      <c r="M794" s="75">
        <v>1976.2900390625</v>
      </c>
      <c r="N794" s="75">
        <v>162.01829528808599</v>
      </c>
      <c r="O794" s="75">
        <v>91.129997253417997</v>
      </c>
      <c r="P794" s="75">
        <v>18.026666641235401</v>
      </c>
      <c r="Q794" s="75">
        <v>80.339996337890597</v>
      </c>
      <c r="R794" s="75">
        <v>53.113327026367202</v>
      </c>
      <c r="S794" s="75">
        <v>509.90319824218801</v>
      </c>
      <c r="T794" s="75">
        <v>139.68899536132801</v>
      </c>
      <c r="U794" s="75">
        <v>660.489990234375</v>
      </c>
      <c r="V794" s="75">
        <v>271.45001220703102</v>
      </c>
      <c r="X794" cm="1">
        <f t="array" ref="X794">+SUMPRODUCT(C794:V794,TRANSPOSE('Final Portfolio'!$E$5:$E$24))</f>
        <v>351.74222351104805</v>
      </c>
    </row>
    <row r="795" spans="1:24">
      <c r="A795" s="75">
        <v>794</v>
      </c>
      <c r="B795" s="76">
        <v>44685</v>
      </c>
      <c r="C795" s="75">
        <v>164.14421081543</v>
      </c>
      <c r="D795" s="75">
        <v>284.82522583007801</v>
      </c>
      <c r="E795" s="75">
        <v>203.08500671386699</v>
      </c>
      <c r="F795" s="75">
        <v>378.42001342773398</v>
      </c>
      <c r="G795" s="75">
        <v>67.847694396972699</v>
      </c>
      <c r="H795" s="75">
        <v>288.47164916992199</v>
      </c>
      <c r="I795" s="75">
        <v>340.91336059570301</v>
      </c>
      <c r="J795" s="75">
        <v>288.77871704101602</v>
      </c>
      <c r="K795" s="75">
        <v>317.54000854492199</v>
      </c>
      <c r="L795" s="75">
        <v>575.70257568359398</v>
      </c>
      <c r="M795" s="75">
        <v>2054.580078125</v>
      </c>
      <c r="N795" s="75">
        <v>166.77575683593801</v>
      </c>
      <c r="O795" s="75">
        <v>99.419998168945298</v>
      </c>
      <c r="P795" s="75">
        <v>19.256666183471701</v>
      </c>
      <c r="Q795" s="75">
        <v>82.910003662109403</v>
      </c>
      <c r="R795" s="75">
        <v>56.107002258300803</v>
      </c>
      <c r="S795" s="75">
        <v>525.69036865234398</v>
      </c>
      <c r="T795" s="75">
        <v>141.54714965820301</v>
      </c>
      <c r="U795" s="75">
        <v>660.85998535156205</v>
      </c>
      <c r="V795" s="75">
        <v>279.07998657226602</v>
      </c>
      <c r="X795" cm="1">
        <f t="array" ref="X795">+SUMPRODUCT(C795:V795,TRANSPOSE('Final Portfolio'!$E$5:$E$24))</f>
        <v>364.09093694128654</v>
      </c>
    </row>
    <row r="796" spans="1:24">
      <c r="A796" s="75">
        <v>795</v>
      </c>
      <c r="B796" s="76">
        <v>44686</v>
      </c>
      <c r="C796" s="75">
        <v>154.99873352050801</v>
      </c>
      <c r="D796" s="75">
        <v>272.41976928710898</v>
      </c>
      <c r="E796" s="75">
        <v>188.20370483398401</v>
      </c>
      <c r="F796" s="75">
        <v>362.67001342773398</v>
      </c>
      <c r="G796" s="75">
        <v>65.218597412109403</v>
      </c>
      <c r="H796" s="75">
        <v>280.81924438476602</v>
      </c>
      <c r="I796" s="75">
        <v>325.32061767578102</v>
      </c>
      <c r="J796" s="75">
        <v>286.30126953125</v>
      </c>
      <c r="K796" s="75">
        <v>291.09332275390602</v>
      </c>
      <c r="L796" s="75">
        <v>553.12884521484398</v>
      </c>
      <c r="M796" s="75">
        <v>1973.08996582031</v>
      </c>
      <c r="N796" s="75">
        <v>161.50927734375</v>
      </c>
      <c r="O796" s="75">
        <v>93.870002746582003</v>
      </c>
      <c r="P796" s="75">
        <v>16.930000305175799</v>
      </c>
      <c r="Q796" s="75">
        <v>84.819999694824205</v>
      </c>
      <c r="R796" s="75">
        <v>54.160133361816399</v>
      </c>
      <c r="S796" s="75">
        <v>499.51351928710898</v>
      </c>
      <c r="T796" s="75">
        <v>142.09805297851599</v>
      </c>
      <c r="U796" s="75">
        <v>639.36999511718795</v>
      </c>
      <c r="V796" s="75">
        <v>258.989990234375</v>
      </c>
      <c r="X796" cm="1">
        <f t="array" ref="X796">+SUMPRODUCT(C796:V796,TRANSPOSE('Final Portfolio'!$E$5:$E$24))</f>
        <v>348.94521729877084</v>
      </c>
    </row>
    <row r="797" spans="1:24">
      <c r="A797" s="75">
        <v>796</v>
      </c>
      <c r="B797" s="76">
        <v>44687</v>
      </c>
      <c r="C797" s="75">
        <v>155.73141479492199</v>
      </c>
      <c r="D797" s="75">
        <v>269.84628295898398</v>
      </c>
      <c r="E797" s="75">
        <v>186.51580810546901</v>
      </c>
      <c r="F797" s="75">
        <v>349.89001464843801</v>
      </c>
      <c r="G797" s="75">
        <v>63.974723815917997</v>
      </c>
      <c r="H797" s="75">
        <v>277.88519287109398</v>
      </c>
      <c r="I797" s="75">
        <v>323.3203125</v>
      </c>
      <c r="J797" s="75">
        <v>290.73718261718801</v>
      </c>
      <c r="K797" s="75">
        <v>288.54998779296898</v>
      </c>
      <c r="L797" s="75">
        <v>553.23370361328102</v>
      </c>
      <c r="M797" s="75">
        <v>2000</v>
      </c>
      <c r="N797" s="75">
        <v>161.01002502441401</v>
      </c>
      <c r="O797" s="75">
        <v>95.339996337890597</v>
      </c>
      <c r="P797" s="75">
        <v>16.909999847412099</v>
      </c>
      <c r="Q797" s="75">
        <v>84.029998779296903</v>
      </c>
      <c r="R797" s="75">
        <v>52.389362335205099</v>
      </c>
      <c r="S797" s="75">
        <v>486.03402709960898</v>
      </c>
      <c r="T797" s="75">
        <v>142.70498657226599</v>
      </c>
      <c r="U797" s="75">
        <v>623.04998779296898</v>
      </c>
      <c r="V797" s="75">
        <v>246.64999389648401</v>
      </c>
      <c r="X797" cm="1">
        <f t="array" ref="X797">+SUMPRODUCT(C797:V797,TRANSPOSE('Final Portfolio'!$E$5:$E$24))</f>
        <v>348.06315852484681</v>
      </c>
    </row>
    <row r="798" spans="1:24">
      <c r="A798" s="75">
        <v>797</v>
      </c>
      <c r="B798" s="76">
        <v>44690</v>
      </c>
      <c r="C798" s="75">
        <v>150.56282043457</v>
      </c>
      <c r="D798" s="75">
        <v>259.87667846679699</v>
      </c>
      <c r="E798" s="75">
        <v>169.28744506835901</v>
      </c>
      <c r="F798" s="75">
        <v>341.44000244140602</v>
      </c>
      <c r="G798" s="75">
        <v>59.6400146484375</v>
      </c>
      <c r="H798" s="75">
        <v>268.82525634765602</v>
      </c>
      <c r="I798" s="75">
        <v>311.14266967773398</v>
      </c>
      <c r="J798" s="75">
        <v>283.22644042968801</v>
      </c>
      <c r="K798" s="75">
        <v>262.36999511718801</v>
      </c>
      <c r="L798" s="75">
        <v>536.849365234375</v>
      </c>
      <c r="M798" s="75">
        <v>1951.66003417969</v>
      </c>
      <c r="N798" s="75">
        <v>156.81051635742199</v>
      </c>
      <c r="O798" s="75">
        <v>86.360000610351605</v>
      </c>
      <c r="P798" s="75">
        <v>13.9633331298828</v>
      </c>
      <c r="Q798" s="75">
        <v>79.190002441406193</v>
      </c>
      <c r="R798" s="75">
        <v>48.779342651367202</v>
      </c>
      <c r="S798" s="75">
        <v>481.66000366210898</v>
      </c>
      <c r="T798" s="75">
        <v>140.95887756347699</v>
      </c>
      <c r="U798" s="75">
        <v>599.77001953125</v>
      </c>
      <c r="V798" s="75">
        <v>237</v>
      </c>
      <c r="X798" cm="1">
        <f t="array" ref="X798">+SUMPRODUCT(C798:V798,TRANSPOSE('Final Portfolio'!$E$5:$E$24))</f>
        <v>336.23295596786909</v>
      </c>
    </row>
    <row r="799" spans="1:24">
      <c r="A799" s="75">
        <v>798</v>
      </c>
      <c r="B799" s="76">
        <v>44691</v>
      </c>
      <c r="C799" s="75">
        <v>152.988693237305</v>
      </c>
      <c r="D799" s="75">
        <v>264.70919799804699</v>
      </c>
      <c r="E799" s="75">
        <v>175.72935485839801</v>
      </c>
      <c r="F799" s="75">
        <v>358.41000366210898</v>
      </c>
      <c r="G799" s="75">
        <v>60.733112335205099</v>
      </c>
      <c r="H799" s="75">
        <v>271.75927734375</v>
      </c>
      <c r="I799" s="75">
        <v>315.38726806640602</v>
      </c>
      <c r="J799" s="75">
        <v>279.76971435546898</v>
      </c>
      <c r="K799" s="75">
        <v>266.67999267578102</v>
      </c>
      <c r="L799" s="75">
        <v>554.46398925781205</v>
      </c>
      <c r="M799" s="75">
        <v>1950.89001464844</v>
      </c>
      <c r="N799" s="75">
        <v>154.91145324707</v>
      </c>
      <c r="O799" s="75">
        <v>88.730003356933594</v>
      </c>
      <c r="P799" s="75">
        <v>13.7700004577637</v>
      </c>
      <c r="Q799" s="75">
        <v>79.959999084472699</v>
      </c>
      <c r="R799" s="75">
        <v>50.051162719726598</v>
      </c>
      <c r="S799" s="75">
        <v>484.19943237304699</v>
      </c>
      <c r="T799" s="75">
        <v>142.01400756835901</v>
      </c>
      <c r="U799" s="75">
        <v>615.09002685546898</v>
      </c>
      <c r="V799" s="75">
        <v>236.50999450683599</v>
      </c>
      <c r="X799" cm="1">
        <f t="array" ref="X799">+SUMPRODUCT(C799:V799,TRANSPOSE('Final Portfolio'!$E$5:$E$24))</f>
        <v>338.89228326102841</v>
      </c>
    </row>
    <row r="800" spans="1:24">
      <c r="A800" s="75">
        <v>799</v>
      </c>
      <c r="B800" s="76">
        <v>44692</v>
      </c>
      <c r="C800" s="75">
        <v>145.05755615234401</v>
      </c>
      <c r="D800" s="75">
        <v>255.918380737305</v>
      </c>
      <c r="E800" s="75">
        <v>166.09144592285199</v>
      </c>
      <c r="F800" s="75">
        <v>351.08999633789102</v>
      </c>
      <c r="G800" s="75">
        <v>59.395008087158203</v>
      </c>
      <c r="H800" s="75">
        <v>268.45840454101602</v>
      </c>
      <c r="I800" s="75">
        <v>304.07815551757801</v>
      </c>
      <c r="J800" s="75">
        <v>280.73913574218801</v>
      </c>
      <c r="K800" s="75">
        <v>244.66667175293</v>
      </c>
      <c r="L800" s="75">
        <v>540.84527587890602</v>
      </c>
      <c r="M800" s="75">
        <v>1930.97998046875</v>
      </c>
      <c r="N800" s="75">
        <v>154.45137023925801</v>
      </c>
      <c r="O800" s="75">
        <v>87.919998168945298</v>
      </c>
      <c r="P800" s="75">
        <v>15.8066673278809</v>
      </c>
      <c r="Q800" s="75">
        <v>80.650001525878906</v>
      </c>
      <c r="R800" s="75">
        <v>49.063056945800803</v>
      </c>
      <c r="S800" s="75">
        <v>472.24557495117199</v>
      </c>
      <c r="T800" s="75">
        <v>141.89263916015599</v>
      </c>
      <c r="U800" s="75">
        <v>613.04998779296898</v>
      </c>
      <c r="V800" s="75">
        <v>229.13999938964801</v>
      </c>
      <c r="X800" cm="1">
        <f t="array" ref="X800">+SUMPRODUCT(C800:V800,TRANSPOSE('Final Portfolio'!$E$5:$E$24))</f>
        <v>332.63173446319684</v>
      </c>
    </row>
    <row r="801" spans="1:24">
      <c r="A801" s="75">
        <v>800</v>
      </c>
      <c r="B801" s="76">
        <v>44693</v>
      </c>
      <c r="C801" s="75">
        <v>141.15635681152301</v>
      </c>
      <c r="D801" s="75">
        <v>250.810791015625</v>
      </c>
      <c r="E801" s="75">
        <v>161.54718017578099</v>
      </c>
      <c r="F801" s="75">
        <v>352.73001098632801</v>
      </c>
      <c r="G801" s="75">
        <v>60.167716979980497</v>
      </c>
      <c r="H801" s="75">
        <v>267.28875732421898</v>
      </c>
      <c r="I801" s="75">
        <v>307.95199584960898</v>
      </c>
      <c r="J801" s="75">
        <v>285.74310302734398</v>
      </c>
      <c r="K801" s="75">
        <v>242.66667175293</v>
      </c>
      <c r="L801" s="75">
        <v>545.09875488281205</v>
      </c>
      <c r="M801" s="75">
        <v>1954.76000976562</v>
      </c>
      <c r="N801" s="75">
        <v>154.15771484375</v>
      </c>
      <c r="O801" s="75">
        <v>87.059997558593807</v>
      </c>
      <c r="P801" s="75">
        <v>16.680000305175799</v>
      </c>
      <c r="Q801" s="75">
        <v>81.230003356933594</v>
      </c>
      <c r="R801" s="75">
        <v>47.253147125244098</v>
      </c>
      <c r="S801" s="75">
        <v>469.44543457031199</v>
      </c>
      <c r="T801" s="75">
        <v>144.068283081055</v>
      </c>
      <c r="U801" s="75">
        <v>633.96002197265602</v>
      </c>
      <c r="V801" s="75">
        <v>236.69999694824199</v>
      </c>
      <c r="X801" cm="1">
        <f t="array" ref="X801">+SUMPRODUCT(C801:V801,TRANSPOSE('Final Portfolio'!$E$5:$E$24))</f>
        <v>334.37641439785176</v>
      </c>
    </row>
    <row r="802" spans="1:24">
      <c r="A802" s="75">
        <v>801</v>
      </c>
      <c r="B802" s="76">
        <v>44694</v>
      </c>
      <c r="C802" s="75">
        <v>145.66156005859401</v>
      </c>
      <c r="D802" s="75">
        <v>256.47821044921898</v>
      </c>
      <c r="E802" s="75">
        <v>176.83795166015599</v>
      </c>
      <c r="F802" s="75">
        <v>361.52999877929699</v>
      </c>
      <c r="G802" s="75">
        <v>64.577827453613295</v>
      </c>
      <c r="H802" s="75">
        <v>270.72839355468801</v>
      </c>
      <c r="I802" s="75">
        <v>329.36322021484398</v>
      </c>
      <c r="J802" s="75">
        <v>286.53894042968801</v>
      </c>
      <c r="K802" s="75">
        <v>256.52999877929699</v>
      </c>
      <c r="L802" s="75">
        <v>560.99676513671898</v>
      </c>
      <c r="M802" s="75">
        <v>2001.10998535156</v>
      </c>
      <c r="N802" s="75">
        <v>158.60191345214801</v>
      </c>
      <c r="O802" s="75">
        <v>95.120002746582003</v>
      </c>
      <c r="P802" s="75">
        <v>18.793333053588899</v>
      </c>
      <c r="Q802" s="75">
        <v>82.319999694824205</v>
      </c>
      <c r="R802" s="75">
        <v>50.614704132080099</v>
      </c>
      <c r="S802" s="75">
        <v>480.15371704101602</v>
      </c>
      <c r="T802" s="75">
        <v>143.33061218261699</v>
      </c>
      <c r="U802" s="75">
        <v>645.52001953125</v>
      </c>
      <c r="V802" s="75">
        <v>246.50999450683599</v>
      </c>
      <c r="X802" cm="1">
        <f t="array" ref="X802">+SUMPRODUCT(C802:V802,TRANSPOSE('Final Portfolio'!$E$5:$E$24))</f>
        <v>343.78663741073905</v>
      </c>
    </row>
    <row r="803" spans="1:24">
      <c r="A803" s="75">
        <v>802</v>
      </c>
      <c r="B803" s="76">
        <v>44697</v>
      </c>
      <c r="C803" s="75">
        <v>144.10702514648401</v>
      </c>
      <c r="D803" s="75">
        <v>256.85147094726602</v>
      </c>
      <c r="E803" s="75">
        <v>172.42349243164099</v>
      </c>
      <c r="F803" s="75">
        <v>364.39999389648398</v>
      </c>
      <c r="G803" s="75">
        <v>63.381057739257798</v>
      </c>
      <c r="H803" s="75">
        <v>260.18157958984398</v>
      </c>
      <c r="I803" s="75">
        <v>323.60653686523398</v>
      </c>
      <c r="J803" s="75">
        <v>294.15365600585898</v>
      </c>
      <c r="K803" s="75">
        <v>241.45666503906199</v>
      </c>
      <c r="L803" s="75">
        <v>555.68469238281205</v>
      </c>
      <c r="M803" s="75">
        <v>2023.48999023438</v>
      </c>
      <c r="N803" s="75">
        <v>157.74049377441401</v>
      </c>
      <c r="O803" s="75">
        <v>94.239997863769503</v>
      </c>
      <c r="P803" s="75">
        <v>18.266666412353501</v>
      </c>
      <c r="Q803" s="75">
        <v>84.720001220703097</v>
      </c>
      <c r="R803" s="75">
        <v>49.996372222900398</v>
      </c>
      <c r="S803" s="75">
        <v>477.50802612304699</v>
      </c>
      <c r="T803" s="75">
        <v>145.17008972168</v>
      </c>
      <c r="U803" s="75">
        <v>655.010009765625</v>
      </c>
      <c r="V803" s="75">
        <v>239</v>
      </c>
      <c r="X803" cm="1">
        <f t="array" ref="X803">+SUMPRODUCT(C803:V803,TRANSPOSE('Final Portfolio'!$E$5:$E$24))</f>
        <v>343.3191784349583</v>
      </c>
    </row>
    <row r="804" spans="1:24">
      <c r="A804" s="75">
        <v>803</v>
      </c>
      <c r="B804" s="76">
        <v>44698</v>
      </c>
      <c r="C804" s="75">
        <v>147.77059936523401</v>
      </c>
      <c r="D804" s="75">
        <v>262.07693481445301</v>
      </c>
      <c r="E804" s="75">
        <v>181.54203796386699</v>
      </c>
      <c r="F804" s="75">
        <v>379.60000610351602</v>
      </c>
      <c r="G804" s="75">
        <v>65.765151977539105</v>
      </c>
      <c r="H804" s="75">
        <v>269.34063720703102</v>
      </c>
      <c r="I804" s="75">
        <v>344.13668823242199</v>
      </c>
      <c r="J804" s="75">
        <v>296.13836669921898</v>
      </c>
      <c r="K804" s="75">
        <v>253.86999511718801</v>
      </c>
      <c r="L804" s="75">
        <v>579.98468017578102</v>
      </c>
      <c r="M804" s="75">
        <v>2031.86999511719</v>
      </c>
      <c r="N804" s="75">
        <v>160.70655822753901</v>
      </c>
      <c r="O804" s="75">
        <v>102.470001220703</v>
      </c>
      <c r="P804" s="75">
        <v>19.526666641235401</v>
      </c>
      <c r="Q804" s="75">
        <v>84.099998474121094</v>
      </c>
      <c r="R804" s="75">
        <v>52.0967407226562</v>
      </c>
      <c r="S804" s="75">
        <v>473.58776855468801</v>
      </c>
      <c r="T804" s="75">
        <v>144.52583312988301</v>
      </c>
      <c r="U804" s="75">
        <v>667.55999755859398</v>
      </c>
      <c r="V804" s="75">
        <v>244.19999694824199</v>
      </c>
      <c r="X804" cm="1">
        <f t="array" ref="X804">+SUMPRODUCT(C804:V804,TRANSPOSE('Final Portfolio'!$E$5:$E$24))</f>
        <v>348.44464059085016</v>
      </c>
    </row>
    <row r="805" spans="1:24">
      <c r="A805" s="75">
        <v>804</v>
      </c>
      <c r="B805" s="76">
        <v>44699</v>
      </c>
      <c r="C805" s="75">
        <v>139.43350219726599</v>
      </c>
      <c r="D805" s="75">
        <v>250.14462280273401</v>
      </c>
      <c r="E805" s="75">
        <v>169.16761779785199</v>
      </c>
      <c r="F805" s="75">
        <v>375.63000488281199</v>
      </c>
      <c r="G805" s="75">
        <v>62.938167572021499</v>
      </c>
      <c r="H805" s="75">
        <v>234.39929199218801</v>
      </c>
      <c r="I805" s="75">
        <v>326.84716796875</v>
      </c>
      <c r="J805" s="75">
        <v>290.03680419921898</v>
      </c>
      <c r="K805" s="75">
        <v>236.60333251953099</v>
      </c>
      <c r="L805" s="75">
        <v>544.14508056640602</v>
      </c>
      <c r="M805" s="75">
        <v>1839.61999511719</v>
      </c>
      <c r="N805" s="75">
        <v>153.40393066406199</v>
      </c>
      <c r="O805" s="75">
        <v>96.279998779296903</v>
      </c>
      <c r="P805" s="75">
        <v>18.816667556762699</v>
      </c>
      <c r="Q805" s="75">
        <v>81.769996643066406</v>
      </c>
      <c r="R805" s="75">
        <v>49.819705963134801</v>
      </c>
      <c r="S805" s="75">
        <v>414.61978149414102</v>
      </c>
      <c r="T805" s="75">
        <v>142.33148193359401</v>
      </c>
      <c r="U805" s="75">
        <v>659.20001220703102</v>
      </c>
      <c r="V805" s="75">
        <v>227.28999328613301</v>
      </c>
      <c r="X805" cm="1">
        <f t="array" ref="X805">+SUMPRODUCT(C805:V805,TRANSPOSE('Final Portfolio'!$E$5:$E$24))</f>
        <v>320.41329130663291</v>
      </c>
    </row>
    <row r="806" spans="1:24">
      <c r="A806" s="75">
        <v>805</v>
      </c>
      <c r="B806" s="76">
        <v>44700</v>
      </c>
      <c r="C806" s="75">
        <v>135.99766540527301</v>
      </c>
      <c r="D806" s="75">
        <v>249.21917724609401</v>
      </c>
      <c r="E806" s="75">
        <v>171.02526855468801</v>
      </c>
      <c r="F806" s="75">
        <v>378.72000122070301</v>
      </c>
      <c r="G806" s="75">
        <v>62.834514617919901</v>
      </c>
      <c r="H806" s="75">
        <v>236.38182067871099</v>
      </c>
      <c r="I806" s="75">
        <v>331.419189453125</v>
      </c>
      <c r="J806" s="75">
        <v>281.27255249023398</v>
      </c>
      <c r="K806" s="75">
        <v>236.47332763671901</v>
      </c>
      <c r="L806" s="75">
        <v>520.913330078125</v>
      </c>
      <c r="M806" s="75">
        <v>1889.39001464844</v>
      </c>
      <c r="N806" s="75">
        <v>151.97474670410199</v>
      </c>
      <c r="O806" s="75">
        <v>96.669998168945298</v>
      </c>
      <c r="P806" s="75">
        <v>20.003332138061499</v>
      </c>
      <c r="Q806" s="75">
        <v>82.639999389648395</v>
      </c>
      <c r="R806" s="75">
        <v>49.5252685546875</v>
      </c>
      <c r="S806" s="75">
        <v>408.37252807617199</v>
      </c>
      <c r="T806" s="75">
        <v>141.66854858398401</v>
      </c>
      <c r="U806" s="75">
        <v>657.15002441406205</v>
      </c>
      <c r="V806" s="75">
        <v>226.78999328613301</v>
      </c>
      <c r="X806" cm="1">
        <f t="array" ref="X806">+SUMPRODUCT(C806:V806,TRANSPOSE('Final Portfolio'!$E$5:$E$24))</f>
        <v>322.86717001574345</v>
      </c>
    </row>
    <row r="807" spans="1:24">
      <c r="A807" s="75">
        <v>806</v>
      </c>
      <c r="B807" s="76">
        <v>44701</v>
      </c>
      <c r="C807" s="75">
        <v>136.23529052734401</v>
      </c>
      <c r="D807" s="75">
        <v>248.64817810058599</v>
      </c>
      <c r="E807" s="75">
        <v>166.73066711425801</v>
      </c>
      <c r="F807" s="75">
        <v>395.42001342773398</v>
      </c>
      <c r="G807" s="75">
        <v>62.909904479980497</v>
      </c>
      <c r="H807" s="75">
        <v>241.05056762695301</v>
      </c>
      <c r="I807" s="75">
        <v>328.44290161132801</v>
      </c>
      <c r="J807" s="75">
        <v>293.63293457031199</v>
      </c>
      <c r="K807" s="75">
        <v>221.30000305175801</v>
      </c>
      <c r="L807" s="75">
        <v>518.03314208984398</v>
      </c>
      <c r="M807" s="75">
        <v>1771.68005371094</v>
      </c>
      <c r="N807" s="75">
        <v>151.73001098632801</v>
      </c>
      <c r="O807" s="75">
        <v>93.5</v>
      </c>
      <c r="P807" s="75">
        <v>19.590000152587901</v>
      </c>
      <c r="Q807" s="75">
        <v>84.959999084472699</v>
      </c>
      <c r="R807" s="75">
        <v>50.801177978515597</v>
      </c>
      <c r="S807" s="75">
        <v>402.09622192382801</v>
      </c>
      <c r="T807" s="75">
        <v>141.00556945800801</v>
      </c>
      <c r="U807" s="75">
        <v>661.14001464843795</v>
      </c>
      <c r="V807" s="75">
        <v>255.27999877929699</v>
      </c>
      <c r="X807" cm="1">
        <f t="array" ref="X807">+SUMPRODUCT(C807:V807,TRANSPOSE('Final Portfolio'!$E$5:$E$24))</f>
        <v>315.40397991557143</v>
      </c>
    </row>
    <row r="808" spans="1:24">
      <c r="A808" s="75">
        <v>807</v>
      </c>
      <c r="B808" s="76">
        <v>44704</v>
      </c>
      <c r="C808" s="75">
        <v>141.70095825195301</v>
      </c>
      <c r="D808" s="75">
        <v>256.61288452148398</v>
      </c>
      <c r="E808" s="75">
        <v>168.76809692382801</v>
      </c>
      <c r="F808" s="75">
        <v>398.72000122070301</v>
      </c>
      <c r="G808" s="75">
        <v>64.257423400878906</v>
      </c>
      <c r="H808" s="75">
        <v>247.87031555175801</v>
      </c>
      <c r="I808" s="75">
        <v>334.02334594726602</v>
      </c>
      <c r="J808" s="75">
        <v>297.31744384765602</v>
      </c>
      <c r="K808" s="75">
        <v>224.96665954589801</v>
      </c>
      <c r="L808" s="75">
        <v>501.98257446289102</v>
      </c>
      <c r="M808" s="75">
        <v>1805.21997070312</v>
      </c>
      <c r="N808" s="75">
        <v>155.185546875</v>
      </c>
      <c r="O808" s="75">
        <v>95.069999694824205</v>
      </c>
      <c r="P808" s="75">
        <v>20.873332977294901</v>
      </c>
      <c r="Q808" s="75">
        <v>86.040000915527301</v>
      </c>
      <c r="R808" s="75">
        <v>50.9876708984375</v>
      </c>
      <c r="S808" s="75">
        <v>414.69708251953102</v>
      </c>
      <c r="T808" s="75">
        <v>138.22299194335901</v>
      </c>
      <c r="U808" s="75">
        <v>681.90997314453102</v>
      </c>
      <c r="V808" s="75">
        <v>248.13000488281199</v>
      </c>
      <c r="X808" cm="1">
        <f t="array" ref="X808">+SUMPRODUCT(C808:V808,TRANSPOSE('Final Portfolio'!$E$5:$E$24))</f>
        <v>321.29212013318397</v>
      </c>
    </row>
    <row r="809" spans="1:24">
      <c r="A809" s="75">
        <v>808</v>
      </c>
      <c r="B809" s="76">
        <v>44705</v>
      </c>
      <c r="C809" s="75">
        <v>138.97801208496099</v>
      </c>
      <c r="D809" s="75">
        <v>255.59880065918</v>
      </c>
      <c r="E809" s="75">
        <v>161.33743286132801</v>
      </c>
      <c r="F809" s="75">
        <v>390.83999633789102</v>
      </c>
      <c r="G809" s="75">
        <v>62.570655822753899</v>
      </c>
      <c r="H809" s="75">
        <v>244.32168579101599</v>
      </c>
      <c r="I809" s="75">
        <v>323.16598510742199</v>
      </c>
      <c r="J809" s="75">
        <v>300.61877441406199</v>
      </c>
      <c r="K809" s="75">
        <v>209.38667297363301</v>
      </c>
      <c r="L809" s="75">
        <v>499.92263793945301</v>
      </c>
      <c r="M809" s="75">
        <v>1910.21997070312</v>
      </c>
      <c r="N809" s="75">
        <v>154.43179321289099</v>
      </c>
      <c r="O809" s="75">
        <v>91.160003662109403</v>
      </c>
      <c r="P809" s="75">
        <v>19.579999923706101</v>
      </c>
      <c r="Q809" s="75">
        <v>87.209999084472699</v>
      </c>
      <c r="R809" s="75">
        <v>49.063980102539098</v>
      </c>
      <c r="S809" s="75">
        <v>422.64376831054699</v>
      </c>
      <c r="T809" s="75">
        <v>139.2314453125</v>
      </c>
      <c r="U809" s="75">
        <v>686.02001953125</v>
      </c>
      <c r="V809" s="75">
        <v>240.919998168945</v>
      </c>
      <c r="X809" cm="1">
        <f t="array" ref="X809">+SUMPRODUCT(C809:V809,TRANSPOSE('Final Portfolio'!$E$5:$E$24))</f>
        <v>326.65049567771064</v>
      </c>
    </row>
    <row r="810" spans="1:24">
      <c r="A810" s="75">
        <v>809</v>
      </c>
      <c r="B810" s="76">
        <v>44706</v>
      </c>
      <c r="C810" s="75">
        <v>139.13644409179699</v>
      </c>
      <c r="D810" s="75">
        <v>258.45391845703102</v>
      </c>
      <c r="E810" s="75">
        <v>169.53713989257801</v>
      </c>
      <c r="F810" s="75">
        <v>398.10000610351602</v>
      </c>
      <c r="G810" s="75">
        <v>63.871070861816399</v>
      </c>
      <c r="H810" s="75">
        <v>249.158935546875</v>
      </c>
      <c r="I810" s="75">
        <v>330.89050292968801</v>
      </c>
      <c r="J810" s="75">
        <v>301.65045166015602</v>
      </c>
      <c r="K810" s="75">
        <v>219.60000610351599</v>
      </c>
      <c r="L810" s="75">
        <v>507.00851440429699</v>
      </c>
      <c r="M810" s="75">
        <v>1964.66003417969</v>
      </c>
      <c r="N810" s="75">
        <v>154.16748046875</v>
      </c>
      <c r="O810" s="75">
        <v>92.650001525878906</v>
      </c>
      <c r="P810" s="75">
        <v>20.8133335113525</v>
      </c>
      <c r="Q810" s="75">
        <v>85.309997558593807</v>
      </c>
      <c r="R810" s="75">
        <v>49.662677764892599</v>
      </c>
      <c r="S810" s="75">
        <v>424.96115112304699</v>
      </c>
      <c r="T810" s="75">
        <v>141.89263916015599</v>
      </c>
      <c r="U810" s="75">
        <v>690.88000488281205</v>
      </c>
      <c r="V810" s="75">
        <v>247.58999633789099</v>
      </c>
      <c r="X810" cm="1">
        <f t="array" ref="X810">+SUMPRODUCT(C810:V810,TRANSPOSE('Final Portfolio'!$E$5:$E$24))</f>
        <v>333.68367853833558</v>
      </c>
    </row>
    <row r="811" spans="1:24">
      <c r="A811" s="75">
        <v>810</v>
      </c>
      <c r="B811" s="76">
        <v>44707</v>
      </c>
      <c r="C811" s="75">
        <v>142.36434936523401</v>
      </c>
      <c r="D811" s="75">
        <v>261.78155517578102</v>
      </c>
      <c r="E811" s="75">
        <v>178.28614807128901</v>
      </c>
      <c r="F811" s="75">
        <v>401.61999511718801</v>
      </c>
      <c r="G811" s="75">
        <v>66.396514892578097</v>
      </c>
      <c r="H811" s="75">
        <v>258.6748046875</v>
      </c>
      <c r="I811" s="75">
        <v>345.86956787109398</v>
      </c>
      <c r="J811" s="75">
        <v>307.98779296875</v>
      </c>
      <c r="K811" s="75">
        <v>235.91000366210901</v>
      </c>
      <c r="L811" s="75">
        <v>525.15716552734398</v>
      </c>
      <c r="M811" s="75">
        <v>2028.9599609375</v>
      </c>
      <c r="N811" s="75">
        <v>157.62301635742199</v>
      </c>
      <c r="O811" s="75">
        <v>98.75</v>
      </c>
      <c r="P811" s="75">
        <v>21.9466667175293</v>
      </c>
      <c r="Q811" s="75">
        <v>81.889999389648395</v>
      </c>
      <c r="R811" s="75">
        <v>53.431541442871101</v>
      </c>
      <c r="S811" s="75">
        <v>448.98477172851602</v>
      </c>
      <c r="T811" s="75">
        <v>140.5947265625</v>
      </c>
      <c r="U811" s="75">
        <v>683.44000244140602</v>
      </c>
      <c r="V811" s="75">
        <v>262.16000366210898</v>
      </c>
      <c r="X811" cm="1">
        <f t="array" ref="X811">+SUMPRODUCT(C811:V811,TRANSPOSE('Final Portfolio'!$E$5:$E$24))</f>
        <v>345.1114286643234</v>
      </c>
    </row>
    <row r="812" spans="1:24">
      <c r="A812" s="75">
        <v>811</v>
      </c>
      <c r="B812" s="76">
        <v>44708</v>
      </c>
      <c r="C812" s="75">
        <v>148.16664123535199</v>
      </c>
      <c r="D812" s="75">
        <v>269.00784301757801</v>
      </c>
      <c r="E812" s="75">
        <v>187.87411499023401</v>
      </c>
      <c r="F812" s="75">
        <v>410.92001342773398</v>
      </c>
      <c r="G812" s="75">
        <v>68.516754150390597</v>
      </c>
      <c r="H812" s="75">
        <v>261.82702636718801</v>
      </c>
      <c r="I812" s="75">
        <v>363.482177734375</v>
      </c>
      <c r="J812" s="75">
        <v>317.83294677734398</v>
      </c>
      <c r="K812" s="75">
        <v>253.21000671386699</v>
      </c>
      <c r="L812" s="75">
        <v>556.26647949218795</v>
      </c>
      <c r="M812" s="75">
        <v>2055.38989257812</v>
      </c>
      <c r="N812" s="75">
        <v>162.14555358886699</v>
      </c>
      <c r="O812" s="75">
        <v>102.26000213623</v>
      </c>
      <c r="P812" s="75">
        <v>23.620000839233398</v>
      </c>
      <c r="Q812" s="75">
        <v>84.410003662109403</v>
      </c>
      <c r="R812" s="75">
        <v>55.001907348632798</v>
      </c>
      <c r="S812" s="75">
        <v>454.55618286132801</v>
      </c>
      <c r="T812" s="75">
        <v>140.0625</v>
      </c>
      <c r="U812" s="75">
        <v>692.79998779296898</v>
      </c>
      <c r="V812" s="75">
        <v>271.85000610351602</v>
      </c>
      <c r="X812" cm="1">
        <f t="array" ref="X812">+SUMPRODUCT(C812:V812,TRANSPOSE('Final Portfolio'!$E$5:$E$24))</f>
        <v>353.13276303703793</v>
      </c>
    </row>
    <row r="813" spans="1:24">
      <c r="A813" s="75">
        <v>812</v>
      </c>
      <c r="B813" s="76">
        <v>44712</v>
      </c>
      <c r="C813" s="75">
        <v>147.37452697753901</v>
      </c>
      <c r="D813" s="75">
        <v>267.65905761718801</v>
      </c>
      <c r="E813" s="75">
        <v>186.48585510253901</v>
      </c>
      <c r="F813" s="75">
        <v>409.54998779296898</v>
      </c>
      <c r="G813" s="75">
        <v>67.065567016601605</v>
      </c>
      <c r="H813" s="75">
        <v>256.269775390625</v>
      </c>
      <c r="I813" s="75">
        <v>357.19686889648398</v>
      </c>
      <c r="J813" s="75">
        <v>307.96817016601602</v>
      </c>
      <c r="K813" s="75">
        <v>252.75332641601599</v>
      </c>
      <c r="L813" s="75">
        <v>553.26239013671898</v>
      </c>
      <c r="M813" s="75">
        <v>2059.64990234375</v>
      </c>
      <c r="N813" s="75">
        <v>158.52360534668</v>
      </c>
      <c r="O813" s="75">
        <v>101.860000610352</v>
      </c>
      <c r="P813" s="75">
        <v>22.3633327484131</v>
      </c>
      <c r="Q813" s="75">
        <v>81.440002441406193</v>
      </c>
      <c r="R813" s="75">
        <v>53.794689178466797</v>
      </c>
      <c r="S813" s="75">
        <v>450.17239379882801</v>
      </c>
      <c r="T813" s="75">
        <v>137.60670471191401</v>
      </c>
      <c r="U813" s="75">
        <v>664.739990234375</v>
      </c>
      <c r="V813" s="75">
        <v>268.55999755859398</v>
      </c>
      <c r="X813" cm="1">
        <f t="array" ref="X813">+SUMPRODUCT(C813:V813,TRANSPOSE('Final Portfolio'!$E$5:$E$24))</f>
        <v>350.13235320003815</v>
      </c>
    </row>
    <row r="814" spans="1:24">
      <c r="A814" s="75">
        <v>813</v>
      </c>
      <c r="B814" s="76">
        <v>44713</v>
      </c>
      <c r="C814" s="75">
        <v>147.24580383300801</v>
      </c>
      <c r="D814" s="75">
        <v>268.20056152343801</v>
      </c>
      <c r="E814" s="75">
        <v>182.97026062011699</v>
      </c>
      <c r="F814" s="75">
        <v>406.25</v>
      </c>
      <c r="G814" s="75">
        <v>65.812271118164105</v>
      </c>
      <c r="H814" s="75">
        <v>255.45602416992199</v>
      </c>
      <c r="I814" s="75">
        <v>349.501708984375</v>
      </c>
      <c r="J814" s="75">
        <v>305.6494140625</v>
      </c>
      <c r="K814" s="75">
        <v>246.78999328613301</v>
      </c>
      <c r="L814" s="75">
        <v>547.05383300781205</v>
      </c>
      <c r="M814" s="75">
        <v>2035.10998535156</v>
      </c>
      <c r="N814" s="75">
        <v>157.123779296875</v>
      </c>
      <c r="O814" s="75">
        <v>101.220001220703</v>
      </c>
      <c r="P814" s="75">
        <v>21.956666946411101</v>
      </c>
      <c r="Q814" s="75">
        <v>81.209999084472699</v>
      </c>
      <c r="R814" s="75">
        <v>53.451171875</v>
      </c>
      <c r="S814" s="75">
        <v>441.26016235351602</v>
      </c>
      <c r="T814" s="75">
        <v>136.34617614746099</v>
      </c>
      <c r="U814" s="75">
        <v>658.91998291015602</v>
      </c>
      <c r="V814" s="75">
        <v>261.04998779296898</v>
      </c>
      <c r="X814" cm="1">
        <f t="array" ref="X814">+SUMPRODUCT(C814:V814,TRANSPOSE('Final Portfolio'!$E$5:$E$24))</f>
        <v>345.7266029710118</v>
      </c>
    </row>
    <row r="815" spans="1:24">
      <c r="A815" s="75">
        <v>814</v>
      </c>
      <c r="B815" s="76">
        <v>44714</v>
      </c>
      <c r="C815" s="75">
        <v>149.72120666503901</v>
      </c>
      <c r="D815" s="75">
        <v>270.32705688476602</v>
      </c>
      <c r="E815" s="75">
        <v>195.67430114746099</v>
      </c>
      <c r="F815" s="75">
        <v>419.55999755859398</v>
      </c>
      <c r="G815" s="75">
        <v>68.224632263183594</v>
      </c>
      <c r="H815" s="75">
        <v>265.43930053710898</v>
      </c>
      <c r="I815" s="75">
        <v>363.9716796875</v>
      </c>
      <c r="J815" s="75">
        <v>297.150390625</v>
      </c>
      <c r="K815" s="75">
        <v>258.33334350585898</v>
      </c>
      <c r="L815" s="75">
        <v>550.02923583984398</v>
      </c>
      <c r="M815" s="75">
        <v>2061.30004882812</v>
      </c>
      <c r="N815" s="75">
        <v>161.41520690918</v>
      </c>
      <c r="O815" s="75">
        <v>108.58999633789099</v>
      </c>
      <c r="P815" s="75">
        <v>22.986667633056602</v>
      </c>
      <c r="Q815" s="75">
        <v>82.559997558593807</v>
      </c>
      <c r="R815" s="75">
        <v>55.306159973144503</v>
      </c>
      <c r="S815" s="75">
        <v>470.826171875</v>
      </c>
      <c r="T815" s="75">
        <v>137.02780151367199</v>
      </c>
      <c r="U815" s="75">
        <v>630.70001220703102</v>
      </c>
      <c r="V815" s="75">
        <v>272.67999267578102</v>
      </c>
      <c r="X815" cm="1">
        <f t="array" ref="X815">+SUMPRODUCT(C815:V815,TRANSPOSE('Final Portfolio'!$E$5:$E$24))</f>
        <v>354.20961646818796</v>
      </c>
    </row>
    <row r="816" spans="1:24">
      <c r="A816" s="75">
        <v>815</v>
      </c>
      <c r="B816" s="76">
        <v>44715</v>
      </c>
      <c r="C816" s="75">
        <v>143.94859313964801</v>
      </c>
      <c r="D816" s="75">
        <v>265.83773803710898</v>
      </c>
      <c r="E816" s="75">
        <v>186.96524047851599</v>
      </c>
      <c r="F816" s="75">
        <v>420.45001220703102</v>
      </c>
      <c r="G816" s="75">
        <v>69.091575622558594</v>
      </c>
      <c r="H816" s="75">
        <v>266.14385986328102</v>
      </c>
      <c r="I816" s="75">
        <v>354.83740234375</v>
      </c>
      <c r="J816" s="75">
        <v>296.38400268554699</v>
      </c>
      <c r="K816" s="75">
        <v>234.51666259765599</v>
      </c>
      <c r="L816" s="75">
        <v>537.23083496093795</v>
      </c>
      <c r="M816" s="75">
        <v>2058.0400390625</v>
      </c>
      <c r="N816" s="75">
        <v>159.29405212402301</v>
      </c>
      <c r="O816" s="75">
        <v>106.300003051758</v>
      </c>
      <c r="P816" s="75">
        <v>22.829999923706101</v>
      </c>
      <c r="Q816" s="75">
        <v>81.970001220703097</v>
      </c>
      <c r="R816" s="75">
        <v>54.295238494872997</v>
      </c>
      <c r="S816" s="75">
        <v>459.85723876953102</v>
      </c>
      <c r="T816" s="75">
        <v>137.41998291015599</v>
      </c>
      <c r="U816" s="75">
        <v>630.34997558593795</v>
      </c>
      <c r="V816" s="75">
        <v>270.57000732421898</v>
      </c>
      <c r="X816" cm="1">
        <f t="array" ref="X816">+SUMPRODUCT(C816:V816,TRANSPOSE('Final Portfolio'!$E$5:$E$24))</f>
        <v>349.84704963142417</v>
      </c>
    </row>
    <row r="817" spans="1:24">
      <c r="A817" s="75">
        <v>816</v>
      </c>
      <c r="B817" s="76">
        <v>44718</v>
      </c>
      <c r="C817" s="75">
        <v>144.70111083984401</v>
      </c>
      <c r="D817" s="75">
        <v>264.58740234375</v>
      </c>
      <c r="E817" s="75">
        <v>187.62442016601599</v>
      </c>
      <c r="F817" s="75">
        <v>416.58999633789102</v>
      </c>
      <c r="G817" s="75">
        <v>69.138702392578097</v>
      </c>
      <c r="H817" s="75">
        <v>266.99728393554699</v>
      </c>
      <c r="I817" s="75">
        <v>354.86682128906199</v>
      </c>
      <c r="J817" s="75">
        <v>298.06414794921898</v>
      </c>
      <c r="K817" s="75">
        <v>238.27999877929699</v>
      </c>
      <c r="L817" s="75">
        <v>535.23767089843795</v>
      </c>
      <c r="M817" s="75">
        <v>2099.06005859375</v>
      </c>
      <c r="N817" s="75">
        <v>159.087814331055</v>
      </c>
      <c r="O817" s="75">
        <v>105.65000152587901</v>
      </c>
      <c r="P817" s="75">
        <v>22.7299995422363</v>
      </c>
      <c r="Q817" s="75">
        <v>83.239997863769503</v>
      </c>
      <c r="R817" s="75">
        <v>55.4631958007812</v>
      </c>
      <c r="S817" s="75">
        <v>456.20733642578102</v>
      </c>
      <c r="T817" s="75">
        <v>136.82237243652301</v>
      </c>
      <c r="U817" s="75">
        <v>609.030029296875</v>
      </c>
      <c r="V817" s="75">
        <v>274.92001342773398</v>
      </c>
      <c r="X817" cm="1">
        <f t="array" ref="X817">+SUMPRODUCT(C817:V817,TRANSPOSE('Final Portfolio'!$E$5:$E$24))</f>
        <v>352.69036128379736</v>
      </c>
    </row>
    <row r="818" spans="1:24">
      <c r="A818" s="75">
        <v>817</v>
      </c>
      <c r="B818" s="76">
        <v>44719</v>
      </c>
      <c r="C818" s="75">
        <v>147.24580383300801</v>
      </c>
      <c r="D818" s="75">
        <v>268.27932739257801</v>
      </c>
      <c r="E818" s="75">
        <v>189.02265930175801</v>
      </c>
      <c r="F818" s="75">
        <v>421.88000488281199</v>
      </c>
      <c r="G818" s="75">
        <v>68.959655761718807</v>
      </c>
      <c r="H818" s="75">
        <v>265.00259399414102</v>
      </c>
      <c r="I818" s="75">
        <v>359.51715087890602</v>
      </c>
      <c r="J818" s="75">
        <v>306.65158081054699</v>
      </c>
      <c r="K818" s="75">
        <v>238.88667297363301</v>
      </c>
      <c r="L818" s="75">
        <v>546.45300292968795</v>
      </c>
      <c r="M818" s="75">
        <v>2119.97998046875</v>
      </c>
      <c r="N818" s="75">
        <v>160.61976623535199</v>
      </c>
      <c r="O818" s="75">
        <v>105.279998779297</v>
      </c>
      <c r="P818" s="75">
        <v>23.309999465942401</v>
      </c>
      <c r="Q818" s="75">
        <v>83.349998474121094</v>
      </c>
      <c r="R818" s="75">
        <v>55.895042419433601</v>
      </c>
      <c r="S818" s="75">
        <v>455.54107666015602</v>
      </c>
      <c r="T818" s="75">
        <v>139.25946044921901</v>
      </c>
      <c r="U818" s="75">
        <v>613.97998046875</v>
      </c>
      <c r="V818" s="75">
        <v>272.47000122070301</v>
      </c>
      <c r="X818" cm="1">
        <f t="array" ref="X818">+SUMPRODUCT(C818:V818,TRANSPOSE('Final Portfolio'!$E$5:$E$24))</f>
        <v>355.55811817797991</v>
      </c>
    </row>
    <row r="819" spans="1:24">
      <c r="A819" s="75">
        <v>818</v>
      </c>
      <c r="B819" s="76">
        <v>44720</v>
      </c>
      <c r="C819" s="75">
        <v>146.503173828125</v>
      </c>
      <c r="D819" s="75">
        <v>266.22171020507801</v>
      </c>
      <c r="E819" s="75">
        <v>186.28550720214801</v>
      </c>
      <c r="F819" s="75">
        <v>408.48001098632801</v>
      </c>
      <c r="G819" s="75">
        <v>68.328285217285199</v>
      </c>
      <c r="H819" s="75">
        <v>251.94300842285199</v>
      </c>
      <c r="I819" s="75">
        <v>353.89758300781199</v>
      </c>
      <c r="J819" s="75">
        <v>308.01730346679699</v>
      </c>
      <c r="K819" s="75">
        <v>241.86666870117199</v>
      </c>
      <c r="L819" s="75">
        <v>539.17626953125</v>
      </c>
      <c r="M819" s="75">
        <v>2092.35009765625</v>
      </c>
      <c r="N819" s="75">
        <v>158.28256225585901</v>
      </c>
      <c r="O819" s="75">
        <v>101.90000152587901</v>
      </c>
      <c r="P819" s="75">
        <v>22.969999313354499</v>
      </c>
      <c r="Q819" s="75">
        <v>82.599998474121094</v>
      </c>
      <c r="R819" s="75">
        <v>53.833946228027301</v>
      </c>
      <c r="S819" s="75">
        <v>451.88150024414102</v>
      </c>
      <c r="T819" s="75">
        <v>139.36218261718801</v>
      </c>
      <c r="U819" s="75">
        <v>607.760009765625</v>
      </c>
      <c r="V819" s="75">
        <v>276.16000366210898</v>
      </c>
      <c r="X819" cm="1">
        <f t="array" ref="X819">+SUMPRODUCT(C819:V819,TRANSPOSE('Final Portfolio'!$E$5:$E$24))</f>
        <v>350.89126591428095</v>
      </c>
    </row>
    <row r="820" spans="1:24">
      <c r="A820" s="75">
        <v>819</v>
      </c>
      <c r="B820" s="76">
        <v>44721</v>
      </c>
      <c r="C820" s="75">
        <v>141.23558044433599</v>
      </c>
      <c r="D820" s="75">
        <v>260.68875122070301</v>
      </c>
      <c r="E820" s="75">
        <v>180.29177856445301</v>
      </c>
      <c r="F820" s="75">
        <v>404.82998657226602</v>
      </c>
      <c r="G820" s="75">
        <v>66.405929565429702</v>
      </c>
      <c r="H820" s="75">
        <v>250.34530639648401</v>
      </c>
      <c r="I820" s="75">
        <v>342.24716186523398</v>
      </c>
      <c r="J820" s="75">
        <v>297.95608520507801</v>
      </c>
      <c r="K820" s="75">
        <v>239.70666503906199</v>
      </c>
      <c r="L820" s="75">
        <v>530.45965576171898</v>
      </c>
      <c r="M820" s="75">
        <v>2101.14990234375</v>
      </c>
      <c r="N820" s="75">
        <v>154.13844299316401</v>
      </c>
      <c r="O820" s="75">
        <v>98.800003051757798</v>
      </c>
      <c r="P820" s="75">
        <v>22.006666183471701</v>
      </c>
      <c r="Q820" s="75">
        <v>80.019996643066406</v>
      </c>
      <c r="R820" s="75">
        <v>52.185070037841797</v>
      </c>
      <c r="S820" s="75">
        <v>455.80178833007801</v>
      </c>
      <c r="T820" s="75">
        <v>135.79524230957</v>
      </c>
      <c r="U820" s="75">
        <v>575.47998046875</v>
      </c>
      <c r="V820" s="75">
        <v>275.30999755859398</v>
      </c>
      <c r="X820" cm="1">
        <f t="array" ref="X820">+SUMPRODUCT(C820:V820,TRANSPOSE('Final Portfolio'!$E$5:$E$24))</f>
        <v>348.46259812297063</v>
      </c>
    </row>
    <row r="821" spans="1:24">
      <c r="A821" s="75">
        <v>820</v>
      </c>
      <c r="B821" s="76">
        <v>44722</v>
      </c>
      <c r="C821" s="75">
        <v>135.77984619140599</v>
      </c>
      <c r="D821" s="75">
        <v>249.07151794433599</v>
      </c>
      <c r="E821" s="75">
        <v>169.56298828125</v>
      </c>
      <c r="F821" s="75">
        <v>401.80999755859398</v>
      </c>
      <c r="G821" s="75">
        <v>61.958152770996101</v>
      </c>
      <c r="H821" s="75">
        <v>245.29414367675801</v>
      </c>
      <c r="I821" s="75">
        <v>326.66116333007801</v>
      </c>
      <c r="J821" s="75">
        <v>291.82507324218801</v>
      </c>
      <c r="K821" s="75">
        <v>232.22999572753901</v>
      </c>
      <c r="L821" s="75">
        <v>516.20208740234398</v>
      </c>
      <c r="M821" s="75">
        <v>2064.4599609375</v>
      </c>
      <c r="N821" s="75">
        <v>150.24960327148401</v>
      </c>
      <c r="O821" s="75">
        <v>94.819999694824205</v>
      </c>
      <c r="P821" s="75">
        <v>20.503332138061499</v>
      </c>
      <c r="Q821" s="75">
        <v>79.510002136230497</v>
      </c>
      <c r="R821" s="75">
        <v>50.104335784912102</v>
      </c>
      <c r="S821" s="75">
        <v>447.36260986328102</v>
      </c>
      <c r="T821" s="75">
        <v>133.71298217773401</v>
      </c>
      <c r="U821" s="75">
        <v>571.80999755859398</v>
      </c>
      <c r="V821" s="75">
        <v>269.97000122070301</v>
      </c>
      <c r="X821" cm="1">
        <f t="array" ref="X821">+SUMPRODUCT(C821:V821,TRANSPOSE('Final Portfolio'!$E$5:$E$24))</f>
        <v>340.79128598686242</v>
      </c>
    </row>
    <row r="822" spans="1:24">
      <c r="A822" s="75">
        <v>821</v>
      </c>
      <c r="B822" s="76">
        <v>44725</v>
      </c>
      <c r="C822" s="75">
        <v>130.58152770996099</v>
      </c>
      <c r="D822" s="75">
        <v>238.50770568847699</v>
      </c>
      <c r="E822" s="75">
        <v>156.30682373046901</v>
      </c>
      <c r="F822" s="75">
        <v>381.14001464843801</v>
      </c>
      <c r="G822" s="75">
        <v>55.493762969970703</v>
      </c>
      <c r="H822" s="75">
        <v>237.87118530273401</v>
      </c>
      <c r="I822" s="75">
        <v>307.29602050781199</v>
      </c>
      <c r="J822" s="75">
        <v>286.195068359375</v>
      </c>
      <c r="K822" s="75">
        <v>215.73666381835901</v>
      </c>
      <c r="L822" s="75">
        <v>493.64733886718801</v>
      </c>
      <c r="M822" s="75">
        <v>2026.66003417969</v>
      </c>
      <c r="N822" s="75">
        <v>148.85513305664099</v>
      </c>
      <c r="O822" s="75">
        <v>86.989997863769503</v>
      </c>
      <c r="P822" s="75">
        <v>18.203332901001001</v>
      </c>
      <c r="Q822" s="75">
        <v>75.699996948242202</v>
      </c>
      <c r="R822" s="75">
        <v>45.893806457519503</v>
      </c>
      <c r="S822" s="75">
        <v>436.68325805664102</v>
      </c>
      <c r="T822" s="75">
        <v>130.18341064453099</v>
      </c>
      <c r="U822" s="75">
        <v>549.29998779296898</v>
      </c>
      <c r="V822" s="75">
        <v>250.86000061035199</v>
      </c>
      <c r="X822" cm="1">
        <f t="array" ref="X822">+SUMPRODUCT(C822:V822,TRANSPOSE('Final Portfolio'!$E$5:$E$24))</f>
        <v>329.65432356224795</v>
      </c>
    </row>
    <row r="823" spans="1:24">
      <c r="A823" s="75">
        <v>822</v>
      </c>
      <c r="B823" s="76">
        <v>44726</v>
      </c>
      <c r="C823" s="75">
        <v>131.45285034179699</v>
      </c>
      <c r="D823" s="75">
        <v>240.70317077636699</v>
      </c>
      <c r="E823" s="75">
        <v>158.19483947753901</v>
      </c>
      <c r="F823" s="75">
        <v>379.41000366210898</v>
      </c>
      <c r="G823" s="75">
        <v>55.682235717773402</v>
      </c>
      <c r="H823" s="75">
        <v>237.64295959472699</v>
      </c>
      <c r="I823" s="75">
        <v>309.83169555664102</v>
      </c>
      <c r="J823" s="75">
        <v>285.71359252929699</v>
      </c>
      <c r="K823" s="75">
        <v>220.88999938964801</v>
      </c>
      <c r="L823" s="75">
        <v>496.07925415039102</v>
      </c>
      <c r="M823" s="75">
        <v>2033.57995605469</v>
      </c>
      <c r="N823" s="75">
        <v>150.47546386718801</v>
      </c>
      <c r="O823" s="75">
        <v>86.989997863769503</v>
      </c>
      <c r="P823" s="75">
        <v>19.190000534057599</v>
      </c>
      <c r="Q823" s="75">
        <v>76.230003356933594</v>
      </c>
      <c r="R823" s="75">
        <v>46.227504730224602</v>
      </c>
      <c r="S823" s="75">
        <v>439.1455078125</v>
      </c>
      <c r="T823" s="75">
        <v>128.50267028808599</v>
      </c>
      <c r="U823" s="75">
        <v>548.34997558593795</v>
      </c>
      <c r="V823" s="75">
        <v>251.74000549316401</v>
      </c>
      <c r="X823" cm="1">
        <f t="array" ref="X823">+SUMPRODUCT(C823:V823,TRANSPOSE('Final Portfolio'!$E$5:$E$24))</f>
        <v>331.05962391027435</v>
      </c>
    </row>
    <row r="824" spans="1:24">
      <c r="A824" s="75">
        <v>823</v>
      </c>
      <c r="B824" s="76">
        <v>44727</v>
      </c>
      <c r="C824" s="75">
        <v>134.09655761718801</v>
      </c>
      <c r="D824" s="75">
        <v>247.86054992675801</v>
      </c>
      <c r="E824" s="75">
        <v>165.09764099121099</v>
      </c>
      <c r="F824" s="75">
        <v>395.79998779296898</v>
      </c>
      <c r="G824" s="75">
        <v>55.853622436523402</v>
      </c>
      <c r="H824" s="75">
        <v>240.40173339843801</v>
      </c>
      <c r="I824" s="75">
        <v>316.99819946289102</v>
      </c>
      <c r="J824" s="75">
        <v>287.87518310546898</v>
      </c>
      <c r="K824" s="75">
        <v>233</v>
      </c>
      <c r="L824" s="75">
        <v>502.31637573242199</v>
      </c>
      <c r="M824" s="75">
        <v>2013.81005859375</v>
      </c>
      <c r="N824" s="75">
        <v>150.00410461425801</v>
      </c>
      <c r="O824" s="75">
        <v>89.300003051757798</v>
      </c>
      <c r="P824" s="75">
        <v>18.8666667938232</v>
      </c>
      <c r="Q824" s="75">
        <v>77.459999084472699</v>
      </c>
      <c r="R824" s="75">
        <v>47.788051605224602</v>
      </c>
      <c r="S824" s="75">
        <v>442.99819946289102</v>
      </c>
      <c r="T824" s="75">
        <v>128.94152832031199</v>
      </c>
      <c r="U824" s="75">
        <v>561.19000244140602</v>
      </c>
      <c r="V824" s="75">
        <v>257.86999511718801</v>
      </c>
      <c r="X824" cm="1">
        <f t="array" ref="X824">+SUMPRODUCT(C824:V824,TRANSPOSE('Final Portfolio'!$E$5:$E$24))</f>
        <v>333.60510929836943</v>
      </c>
    </row>
    <row r="825" spans="1:24">
      <c r="A825" s="75">
        <v>824</v>
      </c>
      <c r="B825" s="76">
        <v>44728</v>
      </c>
      <c r="C825" s="75">
        <v>128.77941894531199</v>
      </c>
      <c r="D825" s="75">
        <v>241.17573547363301</v>
      </c>
      <c r="E825" s="75">
        <v>155.84727478027301</v>
      </c>
      <c r="F825" s="75">
        <v>374.79000854492199</v>
      </c>
      <c r="G825" s="75">
        <v>51.140434265136697</v>
      </c>
      <c r="H825" s="75">
        <v>233.15745544433599</v>
      </c>
      <c r="I825" s="75">
        <v>303.88894653320301</v>
      </c>
      <c r="J825" s="75">
        <v>283.04110717773398</v>
      </c>
      <c r="K825" s="75">
        <v>213.10000610351599</v>
      </c>
      <c r="L825" s="75">
        <v>474.15399169921898</v>
      </c>
      <c r="M825" s="75">
        <v>2001.16003417969</v>
      </c>
      <c r="N825" s="75">
        <v>146.37062072753901</v>
      </c>
      <c r="O825" s="75">
        <v>82.050003051757798</v>
      </c>
      <c r="P825" s="75">
        <v>17.976667404174801</v>
      </c>
      <c r="Q825" s="75">
        <v>76.639999389648395</v>
      </c>
      <c r="R825" s="75">
        <v>44.225303649902301</v>
      </c>
      <c r="S825" s="75">
        <v>436.21017456054699</v>
      </c>
      <c r="T825" s="75">
        <v>129.93128967285199</v>
      </c>
      <c r="U825" s="75">
        <v>556.75</v>
      </c>
      <c r="V825" s="75">
        <v>241.63000488281199</v>
      </c>
      <c r="X825" cm="1">
        <f t="array" ref="X825">+SUMPRODUCT(C825:V825,TRANSPOSE('Final Portfolio'!$E$5:$E$24))</f>
        <v>325.74730874391491</v>
      </c>
    </row>
    <row r="826" spans="1:24">
      <c r="A826" s="75">
        <v>825</v>
      </c>
      <c r="B826" s="76">
        <v>44729</v>
      </c>
      <c r="C826" s="75">
        <v>130.26467895507801</v>
      </c>
      <c r="D826" s="75">
        <v>243.81422424316401</v>
      </c>
      <c r="E826" s="75">
        <v>158.63439941406199</v>
      </c>
      <c r="F826" s="75">
        <v>379.02999877929699</v>
      </c>
      <c r="G826" s="75">
        <v>51.9116821289062</v>
      </c>
      <c r="H826" s="75">
        <v>230.32920837402301</v>
      </c>
      <c r="I826" s="75">
        <v>305.38690185546898</v>
      </c>
      <c r="J826" s="75">
        <v>285.82168579101602</v>
      </c>
      <c r="K826" s="75">
        <v>216.75999450683599</v>
      </c>
      <c r="L826" s="75">
        <v>475.555908203125</v>
      </c>
      <c r="M826" s="75">
        <v>1992.55004882812</v>
      </c>
      <c r="N826" s="75">
        <v>147.01876831054699</v>
      </c>
      <c r="O826" s="75">
        <v>81.569999694824205</v>
      </c>
      <c r="P826" s="75">
        <v>18.483333587646499</v>
      </c>
      <c r="Q826" s="75">
        <v>76.319999694824205</v>
      </c>
      <c r="R826" s="75">
        <v>44.343074798583999</v>
      </c>
      <c r="S826" s="75">
        <v>431.31472778320301</v>
      </c>
      <c r="T826" s="75">
        <v>129.11892700195301</v>
      </c>
      <c r="U826" s="75">
        <v>580.95001220703102</v>
      </c>
      <c r="V826" s="75">
        <v>250.30999755859401</v>
      </c>
      <c r="X826" cm="1">
        <f t="array" ref="X826">+SUMPRODUCT(C826:V826,TRANSPOSE('Final Portfolio'!$E$5:$E$24))</f>
        <v>325.92206005309538</v>
      </c>
    </row>
    <row r="827" spans="1:24">
      <c r="A827" s="75">
        <v>826</v>
      </c>
      <c r="B827" s="76">
        <v>44733</v>
      </c>
      <c r="C827" s="75">
        <v>134.5322265625</v>
      </c>
      <c r="D827" s="75">
        <v>249.80987548828099</v>
      </c>
      <c r="E827" s="75">
        <v>165.48724365234401</v>
      </c>
      <c r="F827" s="75">
        <v>385.010009765625</v>
      </c>
      <c r="G827" s="75">
        <v>53.397048950195298</v>
      </c>
      <c r="H827" s="75">
        <v>236.53150939941401</v>
      </c>
      <c r="I827" s="75">
        <v>320.356201171875</v>
      </c>
      <c r="J827" s="75">
        <v>292.14926147460898</v>
      </c>
      <c r="K827" s="75">
        <v>237.03666687011699</v>
      </c>
      <c r="L827" s="75">
        <v>484.42178344726602</v>
      </c>
      <c r="M827" s="75">
        <v>2032.11999511719</v>
      </c>
      <c r="N827" s="75">
        <v>152.41987609863301</v>
      </c>
      <c r="O827" s="75">
        <v>83.790000915527301</v>
      </c>
      <c r="P827" s="75">
        <v>18.409999847412099</v>
      </c>
      <c r="Q827" s="75">
        <v>80.860000610351605</v>
      </c>
      <c r="R827" s="75">
        <v>45.511032104492202</v>
      </c>
      <c r="S827" s="75">
        <v>447.16949462890602</v>
      </c>
      <c r="T827" s="75">
        <v>133.965087890625</v>
      </c>
      <c r="U827" s="75">
        <v>587.66998291015602</v>
      </c>
      <c r="V827" s="75">
        <v>258.239990234375</v>
      </c>
      <c r="X827" cm="1">
        <f t="array" ref="X827">+SUMPRODUCT(C827:V827,TRANSPOSE('Final Portfolio'!$E$5:$E$24))</f>
        <v>335.31464348205213</v>
      </c>
    </row>
    <row r="828" spans="1:24">
      <c r="A828" s="75">
        <v>827</v>
      </c>
      <c r="B828" s="76">
        <v>44734</v>
      </c>
      <c r="C828" s="75">
        <v>134.01734924316401</v>
      </c>
      <c r="D828" s="75">
        <v>249.20933532714801</v>
      </c>
      <c r="E828" s="75">
        <v>163.42938232421901</v>
      </c>
      <c r="F828" s="75">
        <v>386.63000488281199</v>
      </c>
      <c r="G828" s="75">
        <v>53.663654327392599</v>
      </c>
      <c r="H828" s="75">
        <v>233.90171813964801</v>
      </c>
      <c r="I828" s="75">
        <v>317.63446044921898</v>
      </c>
      <c r="J828" s="75">
        <v>301.33602905273398</v>
      </c>
      <c r="K828" s="75">
        <v>236.086669921875</v>
      </c>
      <c r="L828" s="75">
        <v>477.04641723632801</v>
      </c>
      <c r="M828" s="75">
        <v>2071.6201171875</v>
      </c>
      <c r="N828" s="75">
        <v>154.48211669921901</v>
      </c>
      <c r="O828" s="75">
        <v>83.75</v>
      </c>
      <c r="P828" s="75">
        <v>18.556667327880898</v>
      </c>
      <c r="Q828" s="75">
        <v>81.870002746582003</v>
      </c>
      <c r="R828" s="75">
        <v>44.971221923828097</v>
      </c>
      <c r="S828" s="75">
        <v>444.12789916992199</v>
      </c>
      <c r="T828" s="75">
        <v>137.78411865234401</v>
      </c>
      <c r="U828" s="75">
        <v>586.84002685546898</v>
      </c>
      <c r="V828" s="75">
        <v>255.02999877929699</v>
      </c>
      <c r="X828" cm="1">
        <f t="array" ref="X828">+SUMPRODUCT(C828:V828,TRANSPOSE('Final Portfolio'!$E$5:$E$24))</f>
        <v>338.29204736023502</v>
      </c>
    </row>
    <row r="829" spans="1:24">
      <c r="A829" s="75">
        <v>828</v>
      </c>
      <c r="B829" s="76">
        <v>44735</v>
      </c>
      <c r="C829" s="75">
        <v>136.908615112305</v>
      </c>
      <c r="D829" s="75">
        <v>254.8505859375</v>
      </c>
      <c r="E829" s="75">
        <v>162.080810546875</v>
      </c>
      <c r="F829" s="75">
        <v>402.239990234375</v>
      </c>
      <c r="G829" s="75">
        <v>54.863372802734403</v>
      </c>
      <c r="H829" s="75">
        <v>245.73077392578099</v>
      </c>
      <c r="I829" s="75">
        <v>313.93380737304699</v>
      </c>
      <c r="J829" s="75">
        <v>307.26077270507801</v>
      </c>
      <c r="K829" s="75">
        <v>235.07000732421901</v>
      </c>
      <c r="L829" s="75">
        <v>477.50793457031199</v>
      </c>
      <c r="M829" s="75">
        <v>2108.63989257812</v>
      </c>
      <c r="N829" s="75">
        <v>157.16305541992199</v>
      </c>
      <c r="O829" s="75">
        <v>82.430000305175795</v>
      </c>
      <c r="P829" s="75">
        <v>21.283332824706999</v>
      </c>
      <c r="Q829" s="75">
        <v>83.639999389648395</v>
      </c>
      <c r="R829" s="75">
        <v>45.530662536621101</v>
      </c>
      <c r="S829" s="75">
        <v>458.65026855468801</v>
      </c>
      <c r="T829" s="75">
        <v>139.54891967773401</v>
      </c>
      <c r="U829" s="75">
        <v>607.39001464843795</v>
      </c>
      <c r="V829" s="75">
        <v>260.86999511718801</v>
      </c>
      <c r="X829" cm="1">
        <f t="array" ref="X829">+SUMPRODUCT(C829:V829,TRANSPOSE('Final Portfolio'!$E$5:$E$24))</f>
        <v>345.66235236353441</v>
      </c>
    </row>
    <row r="830" spans="1:24">
      <c r="A830" s="75">
        <v>829</v>
      </c>
      <c r="B830" s="76">
        <v>44736</v>
      </c>
      <c r="C830" s="75">
        <v>140.265213012695</v>
      </c>
      <c r="D830" s="75">
        <v>263.55368041992199</v>
      </c>
      <c r="E830" s="75">
        <v>171.08140563964801</v>
      </c>
      <c r="F830" s="75">
        <v>416.14999389648398</v>
      </c>
      <c r="G830" s="75">
        <v>57.062862396240199</v>
      </c>
      <c r="H830" s="75">
        <v>255.75369262695301</v>
      </c>
      <c r="I830" s="75">
        <v>332.37863159179699</v>
      </c>
      <c r="J830" s="75">
        <v>319.935546875</v>
      </c>
      <c r="K830" s="75">
        <v>245.70666503906199</v>
      </c>
      <c r="L830" s="75">
        <v>489.53750610351602</v>
      </c>
      <c r="M830" s="75">
        <v>2158.90991210938</v>
      </c>
      <c r="N830" s="75">
        <v>162.27938842773401</v>
      </c>
      <c r="O830" s="75">
        <v>87.080001831054702</v>
      </c>
      <c r="P830" s="75">
        <v>22.370000839233398</v>
      </c>
      <c r="Q830" s="75">
        <v>82.949996948242202</v>
      </c>
      <c r="R830" s="75">
        <v>47.670276641845703</v>
      </c>
      <c r="S830" s="75">
        <v>467.69772338867199</v>
      </c>
      <c r="T830" s="75">
        <v>142.24743652343801</v>
      </c>
      <c r="U830" s="75">
        <v>612.489990234375</v>
      </c>
      <c r="V830" s="75">
        <v>273.32000732421898</v>
      </c>
      <c r="X830" cm="1">
        <f t="array" ref="X830">+SUMPRODUCT(C830:V830,TRANSPOSE('Final Portfolio'!$E$5:$E$24))</f>
        <v>355.82965079086421</v>
      </c>
    </row>
    <row r="831" spans="1:24">
      <c r="A831" s="75">
        <v>830</v>
      </c>
      <c r="B831" s="76">
        <v>44739</v>
      </c>
      <c r="C831" s="75">
        <v>140.265213012695</v>
      </c>
      <c r="D831" s="75">
        <v>260.78723144531199</v>
      </c>
      <c r="E831" s="75">
        <v>168.51405334472699</v>
      </c>
      <c r="F831" s="75">
        <v>415.02999877929699</v>
      </c>
      <c r="G831" s="75">
        <v>57.529415130615199</v>
      </c>
      <c r="H831" s="75">
        <v>258.07589721679699</v>
      </c>
      <c r="I831" s="75">
        <v>331.48770141601602</v>
      </c>
      <c r="J831" s="75">
        <v>321.55673217773398</v>
      </c>
      <c r="K831" s="75">
        <v>244.919998168945</v>
      </c>
      <c r="L831" s="75">
        <v>486.28729248046898</v>
      </c>
      <c r="M831" s="75">
        <v>2169.27001953125</v>
      </c>
      <c r="N831" s="75">
        <v>162.25973510742199</v>
      </c>
      <c r="O831" s="75">
        <v>86.160003662109403</v>
      </c>
      <c r="P831" s="75">
        <v>22.243333816528299</v>
      </c>
      <c r="Q831" s="75">
        <v>84.569999694824205</v>
      </c>
      <c r="R831" s="75">
        <v>47.572128295898402</v>
      </c>
      <c r="S831" s="75">
        <v>465.16787719726602</v>
      </c>
      <c r="T831" s="75">
        <v>142.99446105957</v>
      </c>
      <c r="U831" s="75">
        <v>602.40002441406205</v>
      </c>
      <c r="V831" s="75">
        <v>268.35998535156199</v>
      </c>
      <c r="X831" cm="1">
        <f t="array" ref="X831">+SUMPRODUCT(C831:V831,TRANSPOSE('Final Portfolio'!$E$5:$E$24))</f>
        <v>356.29586816757063</v>
      </c>
    </row>
    <row r="832" spans="1:24">
      <c r="A832" s="75">
        <v>831</v>
      </c>
      <c r="B832" s="76">
        <v>44740</v>
      </c>
      <c r="C832" s="75">
        <v>136.08676147460901</v>
      </c>
      <c r="D832" s="75">
        <v>252.50747680664099</v>
      </c>
      <c r="E832" s="75">
        <v>159.65335083007801</v>
      </c>
      <c r="F832" s="75">
        <v>401.35998535156199</v>
      </c>
      <c r="G832" s="75">
        <v>56.082141876220703</v>
      </c>
      <c r="H832" s="75">
        <v>248.80712890625</v>
      </c>
      <c r="I832" s="75">
        <v>323.16598510742199</v>
      </c>
      <c r="J832" s="75">
        <v>312.07522583007801</v>
      </c>
      <c r="K832" s="75">
        <v>232.663330078125</v>
      </c>
      <c r="L832" s="75">
        <v>479.30615234375</v>
      </c>
      <c r="M832" s="75">
        <v>2125.330078125</v>
      </c>
      <c r="N832" s="75">
        <v>160.24659729003901</v>
      </c>
      <c r="O832" s="75">
        <v>80.779998779296903</v>
      </c>
      <c r="P832" s="75">
        <v>21.243333816528299</v>
      </c>
      <c r="Q832" s="75">
        <v>84.330001831054702</v>
      </c>
      <c r="R832" s="75">
        <v>47.660465240478501</v>
      </c>
      <c r="S832" s="75">
        <v>452.48013305664102</v>
      </c>
      <c r="T832" s="75">
        <v>142.38754272460901</v>
      </c>
      <c r="U832" s="75">
        <v>594.41998291015602</v>
      </c>
      <c r="V832" s="75">
        <v>263.489990234375</v>
      </c>
      <c r="X832" cm="1">
        <f t="array" ref="X832">+SUMPRODUCT(C832:V832,TRANSPOSE('Final Portfolio'!$E$5:$E$24))</f>
        <v>346.75940470153176</v>
      </c>
    </row>
    <row r="833" spans="1:24">
      <c r="A833" s="75">
        <v>832</v>
      </c>
      <c r="B833" s="76">
        <v>44741</v>
      </c>
      <c r="C833" s="75">
        <v>137.859130859375</v>
      </c>
      <c r="D833" s="75">
        <v>256.22894287109398</v>
      </c>
      <c r="E833" s="75">
        <v>155.25791931152301</v>
      </c>
      <c r="F833" s="75">
        <v>401.05999755859398</v>
      </c>
      <c r="G833" s="75">
        <v>54.682468414306598</v>
      </c>
      <c r="H833" s="75">
        <v>253.34225463867199</v>
      </c>
      <c r="I833" s="75">
        <v>313.84564208984398</v>
      </c>
      <c r="J833" s="75">
        <v>317.36129760742199</v>
      </c>
      <c r="K833" s="75">
        <v>228.49000549316401</v>
      </c>
      <c r="L833" s="75">
        <v>471.57492065429699</v>
      </c>
      <c r="M833" s="75">
        <v>2140</v>
      </c>
      <c r="N833" s="75">
        <v>160.26625061035199</v>
      </c>
      <c r="O833" s="75">
        <v>77.989997863769503</v>
      </c>
      <c r="P833" s="75">
        <v>21.503332138061499</v>
      </c>
      <c r="Q833" s="75">
        <v>84.940002441406193</v>
      </c>
      <c r="R833" s="75">
        <v>46.472873687744098</v>
      </c>
      <c r="S833" s="75">
        <v>453.66787719726602</v>
      </c>
      <c r="T833" s="75">
        <v>143.92823791503901</v>
      </c>
      <c r="U833" s="75">
        <v>597.61999511718795</v>
      </c>
      <c r="V833" s="75">
        <v>260.239990234375</v>
      </c>
      <c r="X833" cm="1">
        <f t="array" ref="X833">+SUMPRODUCT(C833:V833,TRANSPOSE('Final Portfolio'!$E$5:$E$24))</f>
        <v>347.92299475982611</v>
      </c>
    </row>
    <row r="834" spans="1:24">
      <c r="A834" s="75">
        <v>833</v>
      </c>
      <c r="B834" s="76">
        <v>44742</v>
      </c>
      <c r="C834" s="75">
        <v>135.37385559082</v>
      </c>
      <c r="D834" s="75">
        <v>252.85203552246099</v>
      </c>
      <c r="E834" s="75">
        <v>151.43190002441401</v>
      </c>
      <c r="F834" s="75">
        <v>400.89999389648398</v>
      </c>
      <c r="G834" s="75">
        <v>54.139739990234403</v>
      </c>
      <c r="H834" s="75">
        <v>254.32470703125</v>
      </c>
      <c r="I834" s="75">
        <v>312.38693237304699</v>
      </c>
      <c r="J834" s="75">
        <v>318.56982421875</v>
      </c>
      <c r="K834" s="75">
        <v>224.47332763671901</v>
      </c>
      <c r="L834" s="75">
        <v>467.15158081054699</v>
      </c>
      <c r="M834" s="75">
        <v>2149.1201171875</v>
      </c>
      <c r="N834" s="75">
        <v>160.10910034179699</v>
      </c>
      <c r="O834" s="75">
        <v>76.470001220703097</v>
      </c>
      <c r="P834" s="75">
        <v>21.753332138061499</v>
      </c>
      <c r="Q834" s="75">
        <v>84.610000610351605</v>
      </c>
      <c r="R834" s="75">
        <v>45.4325141906738</v>
      </c>
      <c r="S834" s="75">
        <v>462.78286743164102</v>
      </c>
      <c r="T834" s="75">
        <v>143.01312255859401</v>
      </c>
      <c r="U834" s="75">
        <v>591.13000488281205</v>
      </c>
      <c r="V834" s="75">
        <v>255.35000610351599</v>
      </c>
      <c r="X834" cm="1">
        <f t="array" ref="X834">+SUMPRODUCT(C834:V834,TRANSPOSE('Final Portfolio'!$E$5:$E$24))</f>
        <v>348.66611237099204</v>
      </c>
    </row>
    <row r="835" spans="1:24">
      <c r="A835" s="75">
        <v>834</v>
      </c>
      <c r="B835" s="76">
        <v>44743</v>
      </c>
      <c r="C835" s="75">
        <v>137.56210327148401</v>
      </c>
      <c r="D835" s="75">
        <v>255.55940246582</v>
      </c>
      <c r="E835" s="75">
        <v>145.07855224609401</v>
      </c>
      <c r="F835" s="75">
        <v>408.260009765625</v>
      </c>
      <c r="G835" s="75">
        <v>55.748878479003899</v>
      </c>
      <c r="H835" s="75">
        <v>259.01861572265602</v>
      </c>
      <c r="I835" s="75">
        <v>290.04562377929699</v>
      </c>
      <c r="J835" s="75">
        <v>319.04144287109398</v>
      </c>
      <c r="K835" s="75">
        <v>227.26333618164099</v>
      </c>
      <c r="L835" s="75">
        <v>459.48770141601602</v>
      </c>
      <c r="M835" s="75">
        <v>2159.81005859375</v>
      </c>
      <c r="N835" s="75">
        <v>161.67056274414099</v>
      </c>
      <c r="O835" s="75">
        <v>73.669998168945298</v>
      </c>
      <c r="P835" s="75">
        <v>21.986667633056602</v>
      </c>
      <c r="Q835" s="75">
        <v>86.209999084472699</v>
      </c>
      <c r="R835" s="75">
        <v>45.864364624023402</v>
      </c>
      <c r="S835" s="75">
        <v>469.03985595703102</v>
      </c>
      <c r="T835" s="75">
        <v>143.61073303222699</v>
      </c>
      <c r="U835" s="75">
        <v>595.40002441406205</v>
      </c>
      <c r="V835" s="75">
        <v>244.669998168945</v>
      </c>
      <c r="X835" cm="1">
        <f t="array" ref="X835">+SUMPRODUCT(C835:V835,TRANSPOSE('Final Portfolio'!$E$5:$E$24))</f>
        <v>350.55632415286357</v>
      </c>
    </row>
    <row r="836" spans="1:24">
      <c r="A836" s="75">
        <v>835</v>
      </c>
      <c r="B836" s="76">
        <v>44747</v>
      </c>
      <c r="C836" s="75">
        <v>140.16619873046901</v>
      </c>
      <c r="D836" s="75">
        <v>258.77880859375</v>
      </c>
      <c r="E836" s="75">
        <v>149.48393249511699</v>
      </c>
      <c r="F836" s="75">
        <v>411.32998657226602</v>
      </c>
      <c r="G836" s="75">
        <v>57.158077239990199</v>
      </c>
      <c r="H836" s="75">
        <v>257.04376220703102</v>
      </c>
      <c r="I836" s="75">
        <v>289.36032104492199</v>
      </c>
      <c r="J836" s="75">
        <v>321.46832275390602</v>
      </c>
      <c r="K836" s="75">
        <v>233.06666564941401</v>
      </c>
      <c r="L836" s="75">
        <v>458.0068359375</v>
      </c>
      <c r="M836" s="75">
        <v>2140.38989257812</v>
      </c>
      <c r="N836" s="75">
        <v>163.08467102050801</v>
      </c>
      <c r="O836" s="75">
        <v>75.199996948242202</v>
      </c>
      <c r="P836" s="75">
        <v>25.013332366943398</v>
      </c>
      <c r="Q836" s="75">
        <v>84.75</v>
      </c>
      <c r="R836" s="75">
        <v>46.767322540283203</v>
      </c>
      <c r="S836" s="75">
        <v>471.453857421875</v>
      </c>
      <c r="T836" s="75">
        <v>143.73211669921901</v>
      </c>
      <c r="U836" s="75">
        <v>596.55999755859398</v>
      </c>
      <c r="V836" s="75">
        <v>262.70999145507801</v>
      </c>
      <c r="X836" cm="1">
        <f t="array" ref="X836">+SUMPRODUCT(C836:V836,TRANSPOSE('Final Portfolio'!$E$5:$E$24))</f>
        <v>351.09226511157573</v>
      </c>
    </row>
    <row r="837" spans="1:24">
      <c r="A837" s="75">
        <v>836</v>
      </c>
      <c r="B837" s="76">
        <v>44748</v>
      </c>
      <c r="C837" s="75">
        <v>141.51283264160199</v>
      </c>
      <c r="D837" s="75">
        <v>262.08676147460898</v>
      </c>
      <c r="E837" s="75">
        <v>151.14222717285199</v>
      </c>
      <c r="F837" s="75">
        <v>419</v>
      </c>
      <c r="G837" s="75">
        <v>56.539176940917997</v>
      </c>
      <c r="H837" s="75">
        <v>262.17434692382801</v>
      </c>
      <c r="I837" s="75">
        <v>286.85400390625</v>
      </c>
      <c r="J837" s="75">
        <v>324.38641357421898</v>
      </c>
      <c r="K837" s="75">
        <v>231.73333740234401</v>
      </c>
      <c r="L837" s="75">
        <v>464.07449340820301</v>
      </c>
      <c r="M837" s="75">
        <v>2167.5400390625</v>
      </c>
      <c r="N837" s="75">
        <v>165.31385803222699</v>
      </c>
      <c r="O837" s="75">
        <v>75.349998474121094</v>
      </c>
      <c r="P837" s="75">
        <v>25.639999389648398</v>
      </c>
      <c r="Q837" s="75">
        <v>86.010002136230497</v>
      </c>
      <c r="R837" s="75">
        <v>46.463066101074197</v>
      </c>
      <c r="S837" s="75">
        <v>475.69271850585898</v>
      </c>
      <c r="T837" s="75">
        <v>142.42486572265599</v>
      </c>
      <c r="U837" s="75">
        <v>594.90002441406205</v>
      </c>
      <c r="V837" s="75">
        <v>260.10998535156199</v>
      </c>
      <c r="X837" cm="1">
        <f t="array" ref="X837">+SUMPRODUCT(C837:V837,TRANSPOSE('Final Portfolio'!$E$5:$E$24))</f>
        <v>354.87473371410465</v>
      </c>
    </row>
    <row r="838" spans="1:24">
      <c r="A838" s="75">
        <v>837</v>
      </c>
      <c r="B838" s="76">
        <v>44749</v>
      </c>
      <c r="C838" s="75">
        <v>144.90905761718801</v>
      </c>
      <c r="D838" s="75">
        <v>264.24279785156199</v>
      </c>
      <c r="E838" s="75">
        <v>158.414627075195</v>
      </c>
      <c r="F838" s="75">
        <v>423.60998535156199</v>
      </c>
      <c r="G838" s="75">
        <v>58.272106170654297</v>
      </c>
      <c r="H838" s="75">
        <v>271.60186767578102</v>
      </c>
      <c r="I838" s="75">
        <v>307.57995605468801</v>
      </c>
      <c r="J838" s="75">
        <v>322.22494506835898</v>
      </c>
      <c r="K838" s="75">
        <v>244.54333496093801</v>
      </c>
      <c r="L838" s="75">
        <v>479.39263916015602</v>
      </c>
      <c r="M838" s="75">
        <v>2168.60009765625</v>
      </c>
      <c r="N838" s="75">
        <v>164.29252624511699</v>
      </c>
      <c r="O838" s="75">
        <v>79.300003051757798</v>
      </c>
      <c r="P838" s="75">
        <v>25.816667556762699</v>
      </c>
      <c r="Q838" s="75">
        <v>85.260002136230497</v>
      </c>
      <c r="R838" s="75">
        <v>47.788051605224602</v>
      </c>
      <c r="S838" s="75">
        <v>477.91360473632801</v>
      </c>
      <c r="T838" s="75">
        <v>141.92997741699199</v>
      </c>
      <c r="U838" s="75">
        <v>607.45001220703102</v>
      </c>
      <c r="V838" s="75">
        <v>272.20001220703102</v>
      </c>
      <c r="X838" cm="1">
        <f t="array" ref="X838">+SUMPRODUCT(C838:V838,TRANSPOSE('Final Portfolio'!$E$5:$E$24))</f>
        <v>358.66650172650054</v>
      </c>
    </row>
    <row r="839" spans="1:24">
      <c r="A839" s="75">
        <v>838</v>
      </c>
      <c r="B839" s="76">
        <v>44750</v>
      </c>
      <c r="C839" s="75">
        <v>145.59223937988301</v>
      </c>
      <c r="D839" s="75">
        <v>263.51428222656199</v>
      </c>
      <c r="E839" s="75">
        <v>158.21484375</v>
      </c>
      <c r="F839" s="75">
        <v>418.85000610351602</v>
      </c>
      <c r="G839" s="75">
        <v>57.938846588134801</v>
      </c>
      <c r="H839" s="75">
        <v>270.93698120117199</v>
      </c>
      <c r="I839" s="75">
        <v>310.19393920898398</v>
      </c>
      <c r="J839" s="75">
        <v>324.70089721679699</v>
      </c>
      <c r="K839" s="75">
        <v>250.76333618164099</v>
      </c>
      <c r="L839" s="75">
        <v>479.53692626953102</v>
      </c>
      <c r="M839" s="75">
        <v>2182.3701171875</v>
      </c>
      <c r="N839" s="75">
        <v>163.76225280761699</v>
      </c>
      <c r="O839" s="75">
        <v>79.349998474121094</v>
      </c>
      <c r="P839" s="75">
        <v>26.149999618530298</v>
      </c>
      <c r="Q839" s="75">
        <v>88.010002136230497</v>
      </c>
      <c r="R839" s="75">
        <v>46.669174194335902</v>
      </c>
      <c r="S839" s="75">
        <v>484.27676391601602</v>
      </c>
      <c r="T839" s="75">
        <v>142.72367858886699</v>
      </c>
      <c r="U839" s="75">
        <v>621.57000732421898</v>
      </c>
      <c r="V839" s="75">
        <v>269.57998657226602</v>
      </c>
      <c r="X839" cm="1">
        <f t="array" ref="X839">+SUMPRODUCT(C839:V839,TRANSPOSE('Final Portfolio'!$E$5:$E$24))</f>
        <v>361.06297261202775</v>
      </c>
    </row>
    <row r="840" spans="1:24">
      <c r="A840" s="75">
        <v>839</v>
      </c>
      <c r="B840" s="76">
        <v>44753</v>
      </c>
      <c r="C840" s="75">
        <v>143.44361877441401</v>
      </c>
      <c r="D840" s="75">
        <v>260.4130859375</v>
      </c>
      <c r="E840" s="75">
        <v>151.36196899414099</v>
      </c>
      <c r="F840" s="75">
        <v>417.82000732421898</v>
      </c>
      <c r="G840" s="75">
        <v>56.891468048095703</v>
      </c>
      <c r="H840" s="75">
        <v>267.4736328125</v>
      </c>
      <c r="I840" s="75">
        <v>306.60092163085898</v>
      </c>
      <c r="J840" s="75">
        <v>325.29043579101602</v>
      </c>
      <c r="K840" s="75">
        <v>234.343338012695</v>
      </c>
      <c r="L840" s="75">
        <v>464.31484985351602</v>
      </c>
      <c r="M840" s="75">
        <v>2160.01000976562</v>
      </c>
      <c r="N840" s="75">
        <v>162.85879516601599</v>
      </c>
      <c r="O840" s="75">
        <v>76.949996948242202</v>
      </c>
      <c r="P840" s="75">
        <v>25.003332138061499</v>
      </c>
      <c r="Q840" s="75">
        <v>87.220001220703097</v>
      </c>
      <c r="R840" s="75">
        <v>46.394355773925803</v>
      </c>
      <c r="S840" s="75">
        <v>481.72760009765602</v>
      </c>
      <c r="T840" s="75">
        <v>143.07849121093801</v>
      </c>
      <c r="U840" s="75">
        <v>614.46002197265602</v>
      </c>
      <c r="V840" s="75">
        <v>261.64001464843801</v>
      </c>
      <c r="X840" cm="1">
        <f t="array" ref="X840">+SUMPRODUCT(C840:V840,TRANSPOSE('Final Portfolio'!$E$5:$E$24))</f>
        <v>356.23153452607954</v>
      </c>
    </row>
    <row r="841" spans="1:24">
      <c r="A841" s="75">
        <v>840</v>
      </c>
      <c r="B841" s="76">
        <v>44754</v>
      </c>
      <c r="C841" s="75">
        <v>144.42385864257801</v>
      </c>
      <c r="D841" s="75">
        <v>249.74099731445301</v>
      </c>
      <c r="E841" s="75">
        <v>150.66270446777301</v>
      </c>
      <c r="F841" s="75">
        <v>412.13000488281199</v>
      </c>
      <c r="G841" s="75">
        <v>57.453243255615199</v>
      </c>
      <c r="H841" s="75">
        <v>260.80487060546898</v>
      </c>
      <c r="I841" s="75">
        <v>307.19808959960898</v>
      </c>
      <c r="J841" s="75">
        <v>317.94100952148398</v>
      </c>
      <c r="K841" s="75">
        <v>233.07000732421901</v>
      </c>
      <c r="L841" s="75">
        <v>462.88211059570301</v>
      </c>
      <c r="M841" s="75">
        <v>2158.60009765625</v>
      </c>
      <c r="N841" s="75">
        <v>161.85713195800801</v>
      </c>
      <c r="O841" s="75">
        <v>76.360000610351605</v>
      </c>
      <c r="P841" s="75">
        <v>24.110000610351602</v>
      </c>
      <c r="Q841" s="75">
        <v>86.910003662109403</v>
      </c>
      <c r="R841" s="75">
        <v>45.805477142333999</v>
      </c>
      <c r="S841" s="75">
        <v>473.68429565429699</v>
      </c>
      <c r="T841" s="75">
        <v>142.35952758789099</v>
      </c>
      <c r="U841" s="75">
        <v>610.09002685546898</v>
      </c>
      <c r="V841" s="75">
        <v>263.77999877929699</v>
      </c>
      <c r="X841" cm="1">
        <f t="array" ref="X841">+SUMPRODUCT(C841:V841,TRANSPOSE('Final Portfolio'!$E$5:$E$24))</f>
        <v>353.23535045273758</v>
      </c>
    </row>
    <row r="842" spans="1:24">
      <c r="A842" s="75">
        <v>841</v>
      </c>
      <c r="B842" s="76">
        <v>44755</v>
      </c>
      <c r="C842" s="75">
        <v>144.05752563476599</v>
      </c>
      <c r="D842" s="75">
        <v>248.80567932128901</v>
      </c>
      <c r="E842" s="75">
        <v>151.481857299805</v>
      </c>
      <c r="F842" s="75">
        <v>416.32000732421898</v>
      </c>
      <c r="G842" s="75">
        <v>56.377304077148402</v>
      </c>
      <c r="H842" s="75">
        <v>247.41778564453099</v>
      </c>
      <c r="I842" s="75">
        <v>306.55191040039102</v>
      </c>
      <c r="J842" s="75">
        <v>316.83071899414102</v>
      </c>
      <c r="K842" s="75">
        <v>237.03999328613301</v>
      </c>
      <c r="L842" s="75">
        <v>463.22833251953102</v>
      </c>
      <c r="M842" s="75">
        <v>2174.88989257812</v>
      </c>
      <c r="N842" s="75">
        <v>161.70001220703099</v>
      </c>
      <c r="O842" s="75">
        <v>77.519996643066406</v>
      </c>
      <c r="P842" s="75">
        <v>24.75</v>
      </c>
      <c r="Q842" s="75">
        <v>85.190002441406193</v>
      </c>
      <c r="R842" s="75">
        <v>45.314739227294901</v>
      </c>
      <c r="S842" s="75">
        <v>475.27752685546898</v>
      </c>
      <c r="T842" s="75">
        <v>142.07002258300801</v>
      </c>
      <c r="U842" s="75">
        <v>602.02001953125</v>
      </c>
      <c r="V842" s="75">
        <v>270.95999145507801</v>
      </c>
      <c r="X842" cm="1">
        <f t="array" ref="X842">+SUMPRODUCT(C842:V842,TRANSPOSE('Final Portfolio'!$E$5:$E$24))</f>
        <v>353.45986537842566</v>
      </c>
    </row>
    <row r="843" spans="1:24">
      <c r="A843" s="75">
        <v>842</v>
      </c>
      <c r="B843" s="76">
        <v>44756</v>
      </c>
      <c r="C843" s="75">
        <v>147.00816345214801</v>
      </c>
      <c r="D843" s="75">
        <v>250.14462280273401</v>
      </c>
      <c r="E843" s="75">
        <v>153.55969238281199</v>
      </c>
      <c r="F843" s="75">
        <v>419.5</v>
      </c>
      <c r="G843" s="75">
        <v>55.8060111999512</v>
      </c>
      <c r="H843" s="75">
        <v>248.98574829101599</v>
      </c>
      <c r="I843" s="75">
        <v>312.39675903320301</v>
      </c>
      <c r="J843" s="75">
        <v>321.18338012695301</v>
      </c>
      <c r="K843" s="75">
        <v>238.31333923339801</v>
      </c>
      <c r="L843" s="75">
        <v>466.02655029296898</v>
      </c>
      <c r="M843" s="75">
        <v>2175.34008789062</v>
      </c>
      <c r="N843" s="75">
        <v>159.814529418945</v>
      </c>
      <c r="O843" s="75">
        <v>78.599998474121094</v>
      </c>
      <c r="P843" s="75">
        <v>24.950000762939499</v>
      </c>
      <c r="Q843" s="75">
        <v>85.760002136230497</v>
      </c>
      <c r="R843" s="75">
        <v>44.981037139892599</v>
      </c>
      <c r="S843" s="75">
        <v>494.31875610351602</v>
      </c>
      <c r="T843" s="75">
        <v>141.78732299804699</v>
      </c>
      <c r="U843" s="75">
        <v>598.85998535156205</v>
      </c>
      <c r="V843" s="75">
        <v>265.36999511718801</v>
      </c>
      <c r="X843" cm="1">
        <f t="array" ref="X843">+SUMPRODUCT(C843:V843,TRANSPOSE('Final Portfolio'!$E$5:$E$24))</f>
        <v>356.50964725185753</v>
      </c>
    </row>
    <row r="844" spans="1:24">
      <c r="A844" s="75">
        <v>843</v>
      </c>
      <c r="B844" s="76">
        <v>44757</v>
      </c>
      <c r="C844" s="75">
        <v>148.69143676757801</v>
      </c>
      <c r="D844" s="75">
        <v>252.74375915527301</v>
      </c>
      <c r="E844" s="75">
        <v>157.45559692382801</v>
      </c>
      <c r="F844" s="75">
        <v>428.29998779296898</v>
      </c>
      <c r="G844" s="75">
        <v>57.786502838134801</v>
      </c>
      <c r="H844" s="75">
        <v>253.36209106445301</v>
      </c>
      <c r="I844" s="75">
        <v>319.386962890625</v>
      </c>
      <c r="J844" s="75">
        <v>325.81115722656199</v>
      </c>
      <c r="K844" s="75">
        <v>240.06666564941401</v>
      </c>
      <c r="L844" s="75">
        <v>475.46936035156199</v>
      </c>
      <c r="M844" s="75">
        <v>2215.03002929688</v>
      </c>
      <c r="N844" s="75">
        <v>162.77041625976599</v>
      </c>
      <c r="O844" s="75">
        <v>81.110000610351605</v>
      </c>
      <c r="P844" s="75">
        <v>26.956666946411101</v>
      </c>
      <c r="Q844" s="75">
        <v>89.660003662109403</v>
      </c>
      <c r="R844" s="75">
        <v>47.346389770507798</v>
      </c>
      <c r="S844" s="75">
        <v>504.94979858398398</v>
      </c>
      <c r="T844" s="75">
        <v>144.78439331054699</v>
      </c>
      <c r="U844" s="75">
        <v>607.53997802734398</v>
      </c>
      <c r="V844" s="75">
        <v>270.739990234375</v>
      </c>
      <c r="X844" cm="1">
        <f t="array" ref="X844">+SUMPRODUCT(C844:V844,TRANSPOSE('Final Portfolio'!$E$5:$E$24))</f>
        <v>363.49862307772884</v>
      </c>
    </row>
    <row r="845" spans="1:24">
      <c r="A845" s="75">
        <v>844</v>
      </c>
      <c r="B845" s="76">
        <v>44760</v>
      </c>
      <c r="C845" s="75">
        <v>145.62194824218801</v>
      </c>
      <c r="D845" s="75">
        <v>250.31199645996099</v>
      </c>
      <c r="E845" s="75">
        <v>160.84210205078099</v>
      </c>
      <c r="F845" s="75">
        <v>425.39999389648398</v>
      </c>
      <c r="G845" s="75">
        <v>57.624637603759801</v>
      </c>
      <c r="H845" s="75">
        <v>259.5048828125</v>
      </c>
      <c r="I845" s="75">
        <v>322.57858276367199</v>
      </c>
      <c r="J845" s="75">
        <v>316.15277099609398</v>
      </c>
      <c r="K845" s="75">
        <v>240.54666137695301</v>
      </c>
      <c r="L845" s="75">
        <v>472.19998168945301</v>
      </c>
      <c r="M845" s="75">
        <v>2191.80004882812</v>
      </c>
      <c r="N845" s="75">
        <v>158.969970703125</v>
      </c>
      <c r="O845" s="75">
        <v>81.430000305175795</v>
      </c>
      <c r="P845" s="75">
        <v>25.0933322906494</v>
      </c>
      <c r="Q845" s="75">
        <v>89.720001220703097</v>
      </c>
      <c r="R845" s="75">
        <v>47.807682037353501</v>
      </c>
      <c r="S845" s="75">
        <v>498.52865600585898</v>
      </c>
      <c r="T845" s="75">
        <v>140.96734619140599</v>
      </c>
      <c r="U845" s="75">
        <v>586.70001220703102</v>
      </c>
      <c r="V845" s="75">
        <v>275.91000366210898</v>
      </c>
      <c r="X845" cm="1">
        <f t="array" ref="X845">+SUMPRODUCT(C845:V845,TRANSPOSE('Final Portfolio'!$E$5:$E$24))</f>
        <v>360.61643349842927</v>
      </c>
    </row>
    <row r="846" spans="1:24">
      <c r="A846" s="75">
        <v>845</v>
      </c>
      <c r="B846" s="76">
        <v>44761</v>
      </c>
      <c r="C846" s="75">
        <v>149.513259887695</v>
      </c>
      <c r="D846" s="75">
        <v>255.51023864746099</v>
      </c>
      <c r="E846" s="75">
        <v>169.74279785156199</v>
      </c>
      <c r="F846" s="75">
        <v>440.42999267578102</v>
      </c>
      <c r="G846" s="75">
        <v>59.671775817871101</v>
      </c>
      <c r="H846" s="75">
        <v>268.58505249023398</v>
      </c>
      <c r="I846" s="75">
        <v>338.33102416992199</v>
      </c>
      <c r="J846" s="75">
        <v>320.50546264648398</v>
      </c>
      <c r="K846" s="75">
        <v>245.52999877929699</v>
      </c>
      <c r="L846" s="75">
        <v>489.45095825195301</v>
      </c>
      <c r="M846" s="75">
        <v>2224.32006835938</v>
      </c>
      <c r="N846" s="75">
        <v>163.52658081054699</v>
      </c>
      <c r="O846" s="75">
        <v>85.879997253417997</v>
      </c>
      <c r="P846" s="75">
        <v>25.126667022705099</v>
      </c>
      <c r="Q846" s="75">
        <v>91.349998474121094</v>
      </c>
      <c r="R846" s="75">
        <v>49.849159240722699</v>
      </c>
      <c r="S846" s="75">
        <v>502.32339477539102</v>
      </c>
      <c r="T846" s="75">
        <v>141.12756347656199</v>
      </c>
      <c r="U846" s="75">
        <v>595.72998046875</v>
      </c>
      <c r="V846" s="75">
        <v>289.57000732421898</v>
      </c>
      <c r="X846" cm="1">
        <f t="array" ref="X846">+SUMPRODUCT(C846:V846,TRANSPOSE('Final Portfolio'!$E$5:$E$24))</f>
        <v>367.82644751959464</v>
      </c>
    </row>
    <row r="847" spans="1:24">
      <c r="A847" s="75">
        <v>846</v>
      </c>
      <c r="B847" s="76">
        <v>44762</v>
      </c>
      <c r="C847" s="75">
        <v>151.53317260742199</v>
      </c>
      <c r="D847" s="75">
        <v>258.207763671875</v>
      </c>
      <c r="E847" s="75">
        <v>177.88430786132801</v>
      </c>
      <c r="F847" s="75">
        <v>450</v>
      </c>
      <c r="G847" s="75">
        <v>61.157146453857401</v>
      </c>
      <c r="H847" s="75">
        <v>274.509521484375</v>
      </c>
      <c r="I847" s="75">
        <v>348.97305297851602</v>
      </c>
      <c r="J847" s="75">
        <v>316.40826416015602</v>
      </c>
      <c r="K847" s="75">
        <v>247.5</v>
      </c>
      <c r="L847" s="75">
        <v>492.11456298828102</v>
      </c>
      <c r="M847" s="75">
        <v>2194.53002929688</v>
      </c>
      <c r="N847" s="75">
        <v>163.57566833496099</v>
      </c>
      <c r="O847" s="75">
        <v>89.430000305175795</v>
      </c>
      <c r="P847" s="75">
        <v>26.6333332061768</v>
      </c>
      <c r="Q847" s="75">
        <v>90.160003662109403</v>
      </c>
      <c r="R847" s="75">
        <v>50.653964996337898</v>
      </c>
      <c r="S847" s="75">
        <v>506.15676879882801</v>
      </c>
      <c r="T847" s="75">
        <v>139.19546508789099</v>
      </c>
      <c r="U847" s="75">
        <v>594.59002685546898</v>
      </c>
      <c r="V847" s="75">
        <v>296.73001098632801</v>
      </c>
      <c r="X847" cm="1">
        <f t="array" ref="X847">+SUMPRODUCT(C847:V847,TRANSPOSE('Final Portfolio'!$E$5:$E$24))</f>
        <v>368.21914587554488</v>
      </c>
    </row>
    <row r="848" spans="1:24">
      <c r="A848" s="75">
        <v>847</v>
      </c>
      <c r="B848" s="76">
        <v>44763</v>
      </c>
      <c r="C848" s="75">
        <v>153.82043457031199</v>
      </c>
      <c r="D848" s="75">
        <v>260.73800659179699</v>
      </c>
      <c r="E848" s="75">
        <v>180.31175231933599</v>
      </c>
      <c r="F848" s="75">
        <v>466.22000122070301</v>
      </c>
      <c r="G848" s="75">
        <v>62.413986206054702</v>
      </c>
      <c r="H848" s="75">
        <v>280.02716064453102</v>
      </c>
      <c r="I848" s="75">
        <v>352.977294921875</v>
      </c>
      <c r="J848" s="75">
        <v>321.21286010742199</v>
      </c>
      <c r="K848" s="75">
        <v>271.70666503906199</v>
      </c>
      <c r="L848" s="75">
        <v>497.797607421875</v>
      </c>
      <c r="M848" s="75">
        <v>2138.75</v>
      </c>
      <c r="N848" s="75">
        <v>166.551193237305</v>
      </c>
      <c r="O848" s="75">
        <v>91.089996337890597</v>
      </c>
      <c r="P848" s="75">
        <v>28.360000610351602</v>
      </c>
      <c r="Q848" s="75">
        <v>90.510002136230497</v>
      </c>
      <c r="R848" s="75">
        <v>51.478408813476598</v>
      </c>
      <c r="S848" s="75">
        <v>511.23583984375</v>
      </c>
      <c r="T848" s="75">
        <v>139.25201416015599</v>
      </c>
      <c r="U848" s="75">
        <v>592.44000244140602</v>
      </c>
      <c r="V848" s="75">
        <v>298.63000488281199</v>
      </c>
      <c r="X848" cm="1">
        <f t="array" ref="X848">+SUMPRODUCT(C848:V848,TRANSPOSE('Final Portfolio'!$E$5:$E$24))</f>
        <v>369.32939202266596</v>
      </c>
    </row>
    <row r="849" spans="1:24">
      <c r="A849" s="75">
        <v>848</v>
      </c>
      <c r="B849" s="76">
        <v>44764</v>
      </c>
      <c r="C849" s="75">
        <v>152.57284545898401</v>
      </c>
      <c r="D849" s="75">
        <v>256.32733154296898</v>
      </c>
      <c r="E849" s="75">
        <v>173.00939941406199</v>
      </c>
      <c r="F849" s="75">
        <v>467.64999389648398</v>
      </c>
      <c r="G849" s="75">
        <v>62.023612976074197</v>
      </c>
      <c r="H849" s="75">
        <v>276.83163452148398</v>
      </c>
      <c r="I849" s="75">
        <v>346.59402465820301</v>
      </c>
      <c r="J849" s="75">
        <v>323.01095581054699</v>
      </c>
      <c r="K849" s="75">
        <v>272.24334716796898</v>
      </c>
      <c r="L849" s="75">
        <v>492.83575439453102</v>
      </c>
      <c r="M849" s="75">
        <v>2147.6201171875</v>
      </c>
      <c r="N849" s="75">
        <v>165.205810546875</v>
      </c>
      <c r="O849" s="75">
        <v>88.099998474121094</v>
      </c>
      <c r="P849" s="75">
        <v>26.6766662597656</v>
      </c>
      <c r="Q849" s="75">
        <v>90.940002441406193</v>
      </c>
      <c r="R849" s="75">
        <v>50.379154205322301</v>
      </c>
      <c r="S849" s="75">
        <v>511.48675537109398</v>
      </c>
      <c r="T849" s="75">
        <v>139.93060302734401</v>
      </c>
      <c r="U849" s="75">
        <v>586.10998535156205</v>
      </c>
      <c r="V849" s="75">
        <v>293.92999267578102</v>
      </c>
      <c r="X849" cm="1">
        <f t="array" ref="X849">+SUMPRODUCT(C849:V849,TRANSPOSE('Final Portfolio'!$E$5:$E$24))</f>
        <v>368.7326378036492</v>
      </c>
    </row>
    <row r="850" spans="1:24">
      <c r="A850" s="75">
        <v>849</v>
      </c>
      <c r="B850" s="76">
        <v>44767</v>
      </c>
      <c r="C850" s="75">
        <v>151.44406127929699</v>
      </c>
      <c r="D850" s="75">
        <v>254.82106018066401</v>
      </c>
      <c r="E850" s="75">
        <v>170.06246948242199</v>
      </c>
      <c r="F850" s="75">
        <v>469.70001220703102</v>
      </c>
      <c r="G850" s="75">
        <v>62.109302520752003</v>
      </c>
      <c r="H850" s="75">
        <v>273.44769287109398</v>
      </c>
      <c r="I850" s="75">
        <v>343.24578857421898</v>
      </c>
      <c r="J850" s="75">
        <v>325.76202392578102</v>
      </c>
      <c r="K850" s="75">
        <v>268.43331909179699</v>
      </c>
      <c r="L850" s="75">
        <v>493.40304565429699</v>
      </c>
      <c r="M850" s="75">
        <v>2144.8701171875</v>
      </c>
      <c r="N850" s="75">
        <v>166.65924072265599</v>
      </c>
      <c r="O850" s="75">
        <v>87.540000915527301</v>
      </c>
      <c r="P850" s="75">
        <v>27.716667175293001</v>
      </c>
      <c r="Q850" s="75">
        <v>91.930000305175795</v>
      </c>
      <c r="R850" s="75">
        <v>51.174144744872997</v>
      </c>
      <c r="S850" s="75">
        <v>510.92663574218801</v>
      </c>
      <c r="T850" s="75">
        <v>141.57994079589801</v>
      </c>
      <c r="U850" s="75">
        <v>587.280029296875</v>
      </c>
      <c r="V850" s="75">
        <v>291.14999389648398</v>
      </c>
      <c r="X850" cm="1">
        <f t="array" ref="X850">+SUMPRODUCT(C850:V850,TRANSPOSE('Final Portfolio'!$E$5:$E$24))</f>
        <v>368.11776346542928</v>
      </c>
    </row>
    <row r="851" spans="1:24">
      <c r="A851" s="75">
        <v>850</v>
      </c>
      <c r="B851" s="76">
        <v>44768</v>
      </c>
      <c r="C851" s="75">
        <v>150.10736083984401</v>
      </c>
      <c r="D851" s="75">
        <v>247.99838256835901</v>
      </c>
      <c r="E851" s="75">
        <v>165.15759277343801</v>
      </c>
      <c r="F851" s="75">
        <v>427.61999511718801</v>
      </c>
      <c r="G851" s="75">
        <v>61.033363342285199</v>
      </c>
      <c r="H851" s="75">
        <v>271.016357421875</v>
      </c>
      <c r="I851" s="75">
        <v>338.65411376953102</v>
      </c>
      <c r="J851" s="75">
        <v>325.77188110351602</v>
      </c>
      <c r="K851" s="75">
        <v>258.85998535156199</v>
      </c>
      <c r="L851" s="75">
        <v>491.46066284179699</v>
      </c>
      <c r="M851" s="75">
        <v>2097.39990234375</v>
      </c>
      <c r="N851" s="75">
        <v>166.93418884277301</v>
      </c>
      <c r="O851" s="75">
        <v>85.25</v>
      </c>
      <c r="P851" s="75">
        <v>27.296667098998999</v>
      </c>
      <c r="Q851" s="75">
        <v>93.150001525878906</v>
      </c>
      <c r="R851" s="75">
        <v>50.153415679931598</v>
      </c>
      <c r="S851" s="75">
        <v>494.30911254882801</v>
      </c>
      <c r="T851" s="75">
        <v>142.19255065918</v>
      </c>
      <c r="U851" s="75">
        <v>582.55999755859398</v>
      </c>
      <c r="V851" s="75">
        <v>275.98001098632801</v>
      </c>
      <c r="X851" cm="1">
        <f t="array" ref="X851">+SUMPRODUCT(C851:V851,TRANSPOSE('Final Portfolio'!$E$5:$E$24))</f>
        <v>359.0179270016057</v>
      </c>
    </row>
    <row r="852" spans="1:24">
      <c r="A852" s="75">
        <v>851</v>
      </c>
      <c r="B852" s="76">
        <v>44769</v>
      </c>
      <c r="C852" s="75">
        <v>155.24624633789099</v>
      </c>
      <c r="D852" s="75">
        <v>264.57757568359398</v>
      </c>
      <c r="E852" s="75">
        <v>177.71447753906199</v>
      </c>
      <c r="F852" s="75">
        <v>437.67001342773398</v>
      </c>
      <c r="G852" s="75">
        <v>62.861499786377003</v>
      </c>
      <c r="H852" s="75">
        <v>271.39352416992199</v>
      </c>
      <c r="I852" s="75">
        <v>353.564697265625</v>
      </c>
      <c r="J852" s="75">
        <v>323.19760131835898</v>
      </c>
      <c r="K852" s="75">
        <v>274.82000732421898</v>
      </c>
      <c r="L852" s="75">
        <v>507.51922607421898</v>
      </c>
      <c r="M852" s="75">
        <v>2132.669921875</v>
      </c>
      <c r="N852" s="75">
        <v>170.19450378418</v>
      </c>
      <c r="O852" s="75">
        <v>89.819999694824205</v>
      </c>
      <c r="P852" s="75">
        <v>27.996667861938501</v>
      </c>
      <c r="Q852" s="75">
        <v>92.510002136230497</v>
      </c>
      <c r="R852" s="75">
        <v>51.655071258544901</v>
      </c>
      <c r="S852" s="75">
        <v>504.33181762695301</v>
      </c>
      <c r="T852" s="75">
        <v>142.45645141601599</v>
      </c>
      <c r="U852" s="75">
        <v>587.90997314453102</v>
      </c>
      <c r="V852" s="75">
        <v>281.36999511718801</v>
      </c>
      <c r="X852" cm="1">
        <f t="array" ref="X852">+SUMPRODUCT(C852:V852,TRANSPOSE('Final Portfolio'!$E$5:$E$24))</f>
        <v>366.20932282383637</v>
      </c>
    </row>
    <row r="853" spans="1:24">
      <c r="A853" s="75">
        <v>852</v>
      </c>
      <c r="B853" s="76">
        <v>44770</v>
      </c>
      <c r="C853" s="75">
        <v>155.80075073242199</v>
      </c>
      <c r="D853" s="75">
        <v>272.12872314453102</v>
      </c>
      <c r="E853" s="75">
        <v>179.652420043945</v>
      </c>
      <c r="F853" s="75">
        <v>456.26998901367199</v>
      </c>
      <c r="G853" s="75">
        <v>67.869865417480497</v>
      </c>
      <c r="H853" s="75">
        <v>290.92330932617199</v>
      </c>
      <c r="I853" s="75">
        <v>362.21926879882801</v>
      </c>
      <c r="J853" s="75">
        <v>325.025146484375</v>
      </c>
      <c r="K853" s="75">
        <v>280.89999389648398</v>
      </c>
      <c r="L853" s="75">
        <v>513.11572265625</v>
      </c>
      <c r="M853" s="75">
        <v>2130.44995117188</v>
      </c>
      <c r="N853" s="75">
        <v>172.89506530761699</v>
      </c>
      <c r="O853" s="75">
        <v>91.669998168945298</v>
      </c>
      <c r="P853" s="75">
        <v>29.076667785644499</v>
      </c>
      <c r="Q853" s="75">
        <v>92.349998474121094</v>
      </c>
      <c r="R853" s="75">
        <v>54.413013458252003</v>
      </c>
      <c r="S853" s="75">
        <v>518.61798095703102</v>
      </c>
      <c r="T853" s="75">
        <v>141.13699340820301</v>
      </c>
      <c r="U853" s="75">
        <v>582.36999511718795</v>
      </c>
      <c r="V853" s="75">
        <v>287.39999389648398</v>
      </c>
      <c r="X853" cm="1">
        <f t="array" ref="X853">+SUMPRODUCT(C853:V853,TRANSPOSE('Final Portfolio'!$E$5:$E$24))</f>
        <v>372.14800471682906</v>
      </c>
    </row>
    <row r="854" spans="1:24">
      <c r="A854" s="75">
        <v>853</v>
      </c>
      <c r="B854" s="76">
        <v>44771</v>
      </c>
      <c r="C854" s="75">
        <v>160.90995788574199</v>
      </c>
      <c r="D854" s="75">
        <v>276.39166259765602</v>
      </c>
      <c r="E854" s="75">
        <v>181.44056701660199</v>
      </c>
      <c r="F854" s="75">
        <v>462.02999877929699</v>
      </c>
      <c r="G854" s="75">
        <v>68.222160339355497</v>
      </c>
      <c r="H854" s="75">
        <v>301.1943359375</v>
      </c>
      <c r="I854" s="75">
        <v>375.49484252929699</v>
      </c>
      <c r="J854" s="75">
        <v>323.93447875976602</v>
      </c>
      <c r="K854" s="75">
        <v>297.14999389648398</v>
      </c>
      <c r="L854" s="75">
        <v>514.91387939453102</v>
      </c>
      <c r="M854" s="75">
        <v>2137.38989257812</v>
      </c>
      <c r="N854" s="75">
        <v>175.77239990234401</v>
      </c>
      <c r="O854" s="75">
        <v>94.470001220703097</v>
      </c>
      <c r="P854" s="75">
        <v>29.653333663940401</v>
      </c>
      <c r="Q854" s="75">
        <v>92.970001220703097</v>
      </c>
      <c r="R854" s="75">
        <v>54.432647705078097</v>
      </c>
      <c r="S854" s="75">
        <v>523.5703125</v>
      </c>
      <c r="T854" s="75">
        <v>135.25587463378901</v>
      </c>
      <c r="U854" s="75">
        <v>581.69000244140602</v>
      </c>
      <c r="V854" s="75">
        <v>313.20999145507801</v>
      </c>
      <c r="X854" cm="1">
        <f t="array" ref="X854">+SUMPRODUCT(C854:V854,TRANSPOSE('Final Portfolio'!$E$5:$E$24))</f>
        <v>376.42634449526287</v>
      </c>
    </row>
    <row r="855" spans="1:24">
      <c r="A855" s="75">
        <v>854</v>
      </c>
      <c r="B855" s="76">
        <v>44774</v>
      </c>
      <c r="C855" s="75">
        <v>159.91978454589801</v>
      </c>
      <c r="D855" s="75">
        <v>273.70401000976602</v>
      </c>
      <c r="E855" s="75">
        <v>184.21768188476599</v>
      </c>
      <c r="F855" s="75">
        <v>460.70001220703102</v>
      </c>
      <c r="G855" s="75">
        <v>69.288566589355497</v>
      </c>
      <c r="H855" s="75">
        <v>301.47222900390602</v>
      </c>
      <c r="I855" s="75">
        <v>377.55078125</v>
      </c>
      <c r="J855" s="75">
        <v>318.49127197265602</v>
      </c>
      <c r="K855" s="75">
        <v>297.27667236328102</v>
      </c>
      <c r="L855" s="75">
        <v>515.769775390625</v>
      </c>
      <c r="M855" s="75">
        <v>2161.36010742188</v>
      </c>
      <c r="N855" s="75">
        <v>169.41871643066401</v>
      </c>
      <c r="O855" s="75">
        <v>96.779998779296903</v>
      </c>
      <c r="P855" s="75">
        <v>32.956668853759801</v>
      </c>
      <c r="Q855" s="75">
        <v>92.25</v>
      </c>
      <c r="R855" s="75">
        <v>54.501354217529297</v>
      </c>
      <c r="S855" s="75">
        <v>528.89984130859398</v>
      </c>
      <c r="T855" s="75">
        <v>132.15512084960901</v>
      </c>
      <c r="U855" s="75">
        <v>576.67999267578102</v>
      </c>
      <c r="V855" s="75">
        <v>314.010009765625</v>
      </c>
      <c r="X855" cm="1">
        <f t="array" ref="X855">+SUMPRODUCT(C855:V855,TRANSPOSE('Final Portfolio'!$E$5:$E$24))</f>
        <v>378.58796858930521</v>
      </c>
    </row>
    <row r="856" spans="1:24">
      <c r="A856" s="75">
        <v>855</v>
      </c>
      <c r="B856" s="76">
        <v>44775</v>
      </c>
      <c r="C856" s="75">
        <v>158.43453979492199</v>
      </c>
      <c r="D856" s="75">
        <v>270.56338500976602</v>
      </c>
      <c r="E856" s="75">
        <v>185.06680297851599</v>
      </c>
      <c r="F856" s="75">
        <v>462.60000610351602</v>
      </c>
      <c r="G856" s="75">
        <v>69.164794921875</v>
      </c>
      <c r="H856" s="75">
        <v>291.91567993164102</v>
      </c>
      <c r="I856" s="75">
        <v>374.66268920898398</v>
      </c>
      <c r="J856" s="75">
        <v>314.61016845703102</v>
      </c>
      <c r="K856" s="75">
        <v>300.586669921875</v>
      </c>
      <c r="L856" s="75">
        <v>510.80795288085898</v>
      </c>
      <c r="M856" s="75">
        <v>2153.919921875</v>
      </c>
      <c r="N856" s="75">
        <v>169.241943359375</v>
      </c>
      <c r="O856" s="75">
        <v>99.290000915527301</v>
      </c>
      <c r="P856" s="75">
        <v>34.536666870117202</v>
      </c>
      <c r="Q856" s="75">
        <v>93.309997558593807</v>
      </c>
      <c r="R856" s="75">
        <v>51.272289276122997</v>
      </c>
      <c r="S856" s="75">
        <v>525.65954589843795</v>
      </c>
      <c r="T856" s="75">
        <v>132.31532287597699</v>
      </c>
      <c r="U856" s="75">
        <v>574.96002197265602</v>
      </c>
      <c r="V856" s="75">
        <v>307.5</v>
      </c>
      <c r="X856" cm="1">
        <f t="array" ref="X856">+SUMPRODUCT(C856:V856,TRANSPOSE('Final Portfolio'!$E$5:$E$24))</f>
        <v>376.87392576239131</v>
      </c>
    </row>
    <row r="857" spans="1:24">
      <c r="A857" s="75">
        <v>856</v>
      </c>
      <c r="B857" s="76">
        <v>44776</v>
      </c>
      <c r="C857" s="75">
        <v>164.49430847168</v>
      </c>
      <c r="D857" s="75">
        <v>278.09487915039102</v>
      </c>
      <c r="E857" s="75">
        <v>188.73295593261699</v>
      </c>
      <c r="F857" s="75">
        <v>470.45999145507801</v>
      </c>
      <c r="G857" s="75">
        <v>70.059822082519503</v>
      </c>
      <c r="H857" s="75">
        <v>293.44396972656199</v>
      </c>
      <c r="I857" s="75">
        <v>387.62493896484398</v>
      </c>
      <c r="J857" s="75">
        <v>308.35134887695301</v>
      </c>
      <c r="K857" s="75">
        <v>307.39666748046898</v>
      </c>
      <c r="L857" s="75">
        <v>525.74151611328102</v>
      </c>
      <c r="M857" s="75">
        <v>2148.03002929688</v>
      </c>
      <c r="N857" s="75">
        <v>174.05384826660199</v>
      </c>
      <c r="O857" s="75">
        <v>98.089996337890597</v>
      </c>
      <c r="P857" s="75">
        <v>35.143333435058601</v>
      </c>
      <c r="Q857" s="75">
        <v>92.800003051757798</v>
      </c>
      <c r="R857" s="75">
        <v>52.302841186523402</v>
      </c>
      <c r="S857" s="75">
        <v>529.09326171875</v>
      </c>
      <c r="T857" s="75">
        <v>133.07875061035199</v>
      </c>
      <c r="U857" s="75">
        <v>608.77001953125</v>
      </c>
      <c r="V857" s="75">
        <v>316.14999389648398</v>
      </c>
      <c r="X857" cm="1">
        <f t="array" ref="X857">+SUMPRODUCT(C857:V857,TRANSPOSE('Final Portfolio'!$E$5:$E$24))</f>
        <v>378.62916184200719</v>
      </c>
    </row>
    <row r="858" spans="1:24">
      <c r="A858" s="75">
        <v>857</v>
      </c>
      <c r="B858" s="76">
        <v>44777</v>
      </c>
      <c r="C858" s="75">
        <v>164.17745971679699</v>
      </c>
      <c r="D858" s="75">
        <v>279.25662231445301</v>
      </c>
      <c r="E858" s="75">
        <v>191.94960021972699</v>
      </c>
      <c r="F858" s="75">
        <v>475.39999389648398</v>
      </c>
      <c r="G858" s="75">
        <v>70.402610778808594</v>
      </c>
      <c r="H858" s="75">
        <v>296.79812622070301</v>
      </c>
      <c r="I858" s="75">
        <v>389.06408691406199</v>
      </c>
      <c r="J858" s="75">
        <v>300.45178222656199</v>
      </c>
      <c r="K858" s="75">
        <v>308.63333129882801</v>
      </c>
      <c r="L858" s="75">
        <v>531.56872558593795</v>
      </c>
      <c r="M858" s="75">
        <v>2164.1298828125</v>
      </c>
      <c r="N858" s="75">
        <v>173.31736755371099</v>
      </c>
      <c r="O858" s="75">
        <v>103.91000366210901</v>
      </c>
      <c r="P858" s="75">
        <v>36.136665344238303</v>
      </c>
      <c r="Q858" s="75">
        <v>92.970001220703097</v>
      </c>
      <c r="R858" s="75">
        <v>52.253772735595703</v>
      </c>
      <c r="S858" s="75">
        <v>525.48553466796898</v>
      </c>
      <c r="T858" s="75">
        <v>130.92990112304699</v>
      </c>
      <c r="U858" s="75">
        <v>614.96002197265602</v>
      </c>
      <c r="V858" s="75">
        <v>313.35000610351602</v>
      </c>
      <c r="X858" cm="1">
        <f t="array" ref="X858">+SUMPRODUCT(C858:V858,TRANSPOSE('Final Portfolio'!$E$5:$E$24))</f>
        <v>379.91875891049665</v>
      </c>
    </row>
    <row r="859" spans="1:24">
      <c r="A859" s="75">
        <v>858</v>
      </c>
      <c r="B859" s="76">
        <v>44778</v>
      </c>
      <c r="C859" s="75">
        <v>163.94940185546901</v>
      </c>
      <c r="D859" s="75">
        <v>278.52810668945301</v>
      </c>
      <c r="E859" s="75">
        <v>189.691970825195</v>
      </c>
      <c r="F859" s="75">
        <v>482.47000122070301</v>
      </c>
      <c r="G859" s="75">
        <v>69.821784973144503</v>
      </c>
      <c r="H859" s="75">
        <v>300.85696411132801</v>
      </c>
      <c r="I859" s="75">
        <v>387.43887329101602</v>
      </c>
      <c r="J859" s="75">
        <v>296.05978393554699</v>
      </c>
      <c r="K859" s="75">
        <v>288.17001342773398</v>
      </c>
      <c r="L859" s="75">
        <v>530.260986328125</v>
      </c>
      <c r="M859" s="75">
        <v>2195.18994140625</v>
      </c>
      <c r="N859" s="75">
        <v>175.30104064941401</v>
      </c>
      <c r="O859" s="75">
        <v>102.30999755859401</v>
      </c>
      <c r="P859" s="75">
        <v>32.873332977294901</v>
      </c>
      <c r="Q859" s="75">
        <v>93.050003051757798</v>
      </c>
      <c r="R859" s="75">
        <v>51.448959350585902</v>
      </c>
      <c r="S859" s="75">
        <v>522.9609375</v>
      </c>
      <c r="T859" s="75">
        <v>130.10049438476599</v>
      </c>
      <c r="U859" s="75">
        <v>613.60998535156205</v>
      </c>
      <c r="V859" s="75">
        <v>317.32000732421898</v>
      </c>
      <c r="X859" cm="1">
        <f t="array" ref="X859">+SUMPRODUCT(C859:V859,TRANSPOSE('Final Portfolio'!$E$5:$E$24))</f>
        <v>379.99870121893088</v>
      </c>
    </row>
    <row r="860" spans="1:24">
      <c r="A860" s="75">
        <v>859</v>
      </c>
      <c r="B860" s="76">
        <v>44781</v>
      </c>
      <c r="C860" s="75">
        <v>163.47346496582</v>
      </c>
      <c r="D860" s="75">
        <v>275.97817993164102</v>
      </c>
      <c r="E860" s="75">
        <v>177.74441528320301</v>
      </c>
      <c r="F860" s="75">
        <v>489.83999633789102</v>
      </c>
      <c r="G860" s="75">
        <v>69.821784973144503</v>
      </c>
      <c r="H860" s="75">
        <v>304.56838989257801</v>
      </c>
      <c r="I860" s="75">
        <v>379.54797363281199</v>
      </c>
      <c r="J860" s="75">
        <v>297.21917724609398</v>
      </c>
      <c r="K860" s="75">
        <v>290.42333984375</v>
      </c>
      <c r="L860" s="75">
        <v>524.57800292968795</v>
      </c>
      <c r="M860" s="75">
        <v>2218.669921875</v>
      </c>
      <c r="N860" s="75">
        <v>176.16523742675801</v>
      </c>
      <c r="O860" s="75">
        <v>100.06999969482401</v>
      </c>
      <c r="P860" s="75">
        <v>33.7733345031738</v>
      </c>
      <c r="Q860" s="75">
        <v>93.319999694824205</v>
      </c>
      <c r="R860" s="75">
        <v>51.831733703613303</v>
      </c>
      <c r="S860" s="75">
        <v>524.150634765625</v>
      </c>
      <c r="T860" s="75">
        <v>132.26820373535199</v>
      </c>
      <c r="U860" s="75">
        <v>630.63000488281205</v>
      </c>
      <c r="V860" s="75">
        <v>320.16000366210898</v>
      </c>
      <c r="X860" cm="1">
        <f t="array" ref="X860">+SUMPRODUCT(C860:V860,TRANSPOSE('Final Portfolio'!$E$5:$E$24))</f>
        <v>381.78577968369558</v>
      </c>
    </row>
    <row r="861" spans="1:24">
      <c r="A861" s="75">
        <v>860</v>
      </c>
      <c r="B861" s="76">
        <v>44782</v>
      </c>
      <c r="C861" s="75">
        <v>163.523025512695</v>
      </c>
      <c r="D861" s="75">
        <v>277.92755126953102</v>
      </c>
      <c r="E861" s="75">
        <v>170.68182373046901</v>
      </c>
      <c r="F861" s="75">
        <v>490.57998657226602</v>
      </c>
      <c r="G861" s="75">
        <v>68.650619506835895</v>
      </c>
      <c r="H861" s="75">
        <v>299.61651611328102</v>
      </c>
      <c r="I861" s="75">
        <v>350.80383300781199</v>
      </c>
      <c r="J861" s="75">
        <v>297.73007202148398</v>
      </c>
      <c r="K861" s="75">
        <v>283.33334350585898</v>
      </c>
      <c r="L861" s="75">
        <v>512.33685302734398</v>
      </c>
      <c r="M861" s="75">
        <v>2222.51000976562</v>
      </c>
      <c r="N861" s="75">
        <v>179.46481323242199</v>
      </c>
      <c r="O861" s="75">
        <v>95.540000915527301</v>
      </c>
      <c r="P861" s="75">
        <v>31.126667022705099</v>
      </c>
      <c r="Q861" s="75">
        <v>94.769996643066406</v>
      </c>
      <c r="R861" s="75">
        <v>50.791370391845703</v>
      </c>
      <c r="S861" s="75">
        <v>518.26983642578102</v>
      </c>
      <c r="T861" s="75">
        <v>132.18338012695301</v>
      </c>
      <c r="U861" s="75">
        <v>622.15002441406205</v>
      </c>
      <c r="V861" s="75">
        <v>312.30999755859398</v>
      </c>
      <c r="X861" cm="1">
        <f t="array" ref="X861">+SUMPRODUCT(C861:V861,TRANSPOSE('Final Portfolio'!$E$5:$E$24))</f>
        <v>379.00061570067703</v>
      </c>
    </row>
    <row r="862" spans="1:24">
      <c r="A862" s="75">
        <v>861</v>
      </c>
      <c r="B862" s="76">
        <v>44783</v>
      </c>
      <c r="C862" s="75">
        <v>167.80644226074199</v>
      </c>
      <c r="D862" s="75">
        <v>284.68127441406199</v>
      </c>
      <c r="E862" s="75">
        <v>180.78128051757801</v>
      </c>
      <c r="F862" s="75">
        <v>501.10998535156199</v>
      </c>
      <c r="G862" s="75">
        <v>71.069114685058594</v>
      </c>
      <c r="H862" s="75">
        <v>312.97381591796898</v>
      </c>
      <c r="I862" s="75">
        <v>366.65423583984398</v>
      </c>
      <c r="J862" s="75">
        <v>299.29235839843801</v>
      </c>
      <c r="K862" s="75">
        <v>294.35665893554699</v>
      </c>
      <c r="L862" s="75">
        <v>529.27044677734398</v>
      </c>
      <c r="M862" s="75">
        <v>2223.27001953125</v>
      </c>
      <c r="N862" s="75">
        <v>182.07699584960901</v>
      </c>
      <c r="O862" s="75">
        <v>99.050003051757798</v>
      </c>
      <c r="P862" s="75">
        <v>34.203334808349602</v>
      </c>
      <c r="Q862" s="75">
        <v>94.819999694824205</v>
      </c>
      <c r="R862" s="75">
        <v>54.4719047546387</v>
      </c>
      <c r="S862" s="75">
        <v>522.13885498046898</v>
      </c>
      <c r="T862" s="75">
        <v>132.83370971679699</v>
      </c>
      <c r="U862" s="75">
        <v>641.489990234375</v>
      </c>
      <c r="V862" s="75">
        <v>327.23001098632801</v>
      </c>
      <c r="X862" cm="1">
        <f t="array" ref="X862">+SUMPRODUCT(C862:V862,TRANSPOSE('Final Portfolio'!$E$5:$E$24))</f>
        <v>384.78658286629889</v>
      </c>
    </row>
    <row r="863" spans="1:24">
      <c r="A863" s="75">
        <v>862</v>
      </c>
      <c r="B863" s="76">
        <v>44784</v>
      </c>
      <c r="C863" s="75">
        <v>167.06278991699199</v>
      </c>
      <c r="D863" s="75">
        <v>282.57443237304699</v>
      </c>
      <c r="E863" s="75">
        <v>179.23286437988301</v>
      </c>
      <c r="F863" s="75">
        <v>486.23001098632801</v>
      </c>
      <c r="G863" s="75">
        <v>71.354759216308594</v>
      </c>
      <c r="H863" s="75">
        <v>312.98370361328102</v>
      </c>
      <c r="I863" s="75">
        <v>364.93115234375</v>
      </c>
      <c r="J863" s="75">
        <v>295.91241455078102</v>
      </c>
      <c r="K863" s="75">
        <v>286.63000488281199</v>
      </c>
      <c r="L863" s="75">
        <v>524.48175048828102</v>
      </c>
      <c r="M863" s="75">
        <v>2230.830078125</v>
      </c>
      <c r="N863" s="75">
        <v>181.87077331543</v>
      </c>
      <c r="O863" s="75">
        <v>98.120002746582003</v>
      </c>
      <c r="P863" s="75">
        <v>34.369998931884801</v>
      </c>
      <c r="Q863" s="75">
        <v>94.010002136230497</v>
      </c>
      <c r="R863" s="75">
        <v>55.610420227050803</v>
      </c>
      <c r="S863" s="75">
        <v>514.76843261718795</v>
      </c>
      <c r="T863" s="75">
        <v>133.908126831055</v>
      </c>
      <c r="U863" s="75">
        <v>623.90002441406205</v>
      </c>
      <c r="V863" s="75">
        <v>329.04998779296898</v>
      </c>
      <c r="X863" cm="1">
        <f t="array" ref="X863">+SUMPRODUCT(C863:V863,TRANSPOSE('Final Portfolio'!$E$5:$E$24))</f>
        <v>382.42927415773261</v>
      </c>
    </row>
    <row r="864" spans="1:24">
      <c r="A864" s="75">
        <v>863</v>
      </c>
      <c r="B864" s="76">
        <v>44785</v>
      </c>
      <c r="C864" s="75">
        <v>170.64221191406199</v>
      </c>
      <c r="D864" s="75">
        <v>287.38870239257801</v>
      </c>
      <c r="E864" s="75">
        <v>186.89488220214801</v>
      </c>
      <c r="F864" s="75">
        <v>490.75</v>
      </c>
      <c r="G864" s="75">
        <v>71.526153564453097</v>
      </c>
      <c r="H864" s="75">
        <v>311.91192626953102</v>
      </c>
      <c r="I864" s="75">
        <v>374.51007080078102</v>
      </c>
      <c r="J864" s="75">
        <v>303.68997192382801</v>
      </c>
      <c r="K864" s="75">
        <v>300.02999877929699</v>
      </c>
      <c r="L864" s="75">
        <v>536.79016113281205</v>
      </c>
      <c r="M864" s="75">
        <v>2259.17993164062</v>
      </c>
      <c r="N864" s="75">
        <v>185.99526977539099</v>
      </c>
      <c r="O864" s="75">
        <v>100.830001831055</v>
      </c>
      <c r="P864" s="75">
        <v>35.053333282470703</v>
      </c>
      <c r="Q864" s="75">
        <v>96.639999389648395</v>
      </c>
      <c r="R864" s="75">
        <v>56.215682983398402</v>
      </c>
      <c r="S864" s="75">
        <v>519.61431884765602</v>
      </c>
      <c r="T864" s="75">
        <v>134.39820861816401</v>
      </c>
      <c r="U864" s="75">
        <v>628.71002197265602</v>
      </c>
      <c r="V864" s="75">
        <v>333.38000488281199</v>
      </c>
      <c r="X864" cm="1">
        <f t="array" ref="X864">+SUMPRODUCT(C864:V864,TRANSPOSE('Final Portfolio'!$E$5:$E$24))</f>
        <v>388.43027147831424</v>
      </c>
    </row>
    <row r="865" spans="1:24">
      <c r="A865" s="75">
        <v>864</v>
      </c>
      <c r="B865" s="76">
        <v>44788</v>
      </c>
      <c r="C865" s="75">
        <v>171.72299194335901</v>
      </c>
      <c r="D865" s="75">
        <v>288.92453002929699</v>
      </c>
      <c r="E865" s="75">
        <v>190.12153625488301</v>
      </c>
      <c r="F865" s="75">
        <v>489.79000854492199</v>
      </c>
      <c r="G865" s="75">
        <v>71.868934631347699</v>
      </c>
      <c r="H865" s="75">
        <v>309.90737915039102</v>
      </c>
      <c r="I865" s="75">
        <v>377.57528686523398</v>
      </c>
      <c r="J865" s="75">
        <v>309.46646118164102</v>
      </c>
      <c r="K865" s="75">
        <v>309.32000732421898</v>
      </c>
      <c r="L865" s="75">
        <v>537.49224853515602</v>
      </c>
      <c r="M865" s="75">
        <v>2285.9599609375</v>
      </c>
      <c r="N865" s="75">
        <v>186.73178100585901</v>
      </c>
      <c r="O865" s="75">
        <v>101.01000213623</v>
      </c>
      <c r="P865" s="75">
        <v>33.75</v>
      </c>
      <c r="Q865" s="75">
        <v>97.220001220703097</v>
      </c>
      <c r="R865" s="75">
        <v>56.609348297119098</v>
      </c>
      <c r="S865" s="75">
        <v>527.87463378906205</v>
      </c>
      <c r="T865" s="75">
        <v>134.10604858398401</v>
      </c>
      <c r="U865" s="75">
        <v>643.28997802734398</v>
      </c>
      <c r="V865" s="75">
        <v>338.63000488281199</v>
      </c>
      <c r="X865" cm="1">
        <f t="array" ref="X865">+SUMPRODUCT(C865:V865,TRANSPOSE('Final Portfolio'!$E$5:$E$24))</f>
        <v>392.73161668457766</v>
      </c>
    </row>
    <row r="866" spans="1:24">
      <c r="A866" s="75">
        <v>865</v>
      </c>
      <c r="B866" s="76">
        <v>44789</v>
      </c>
      <c r="C866" s="75">
        <v>171.56434631347699</v>
      </c>
      <c r="D866" s="75">
        <v>288.17626953125</v>
      </c>
      <c r="E866" s="75">
        <v>188.59312438964801</v>
      </c>
      <c r="F866" s="75">
        <v>501.489990234375</v>
      </c>
      <c r="G866" s="75">
        <v>71.964149475097699</v>
      </c>
      <c r="H866" s="75">
        <v>307.704345703125</v>
      </c>
      <c r="I866" s="75">
        <v>374.04827880859398</v>
      </c>
      <c r="J866" s="75">
        <v>305.88821411132801</v>
      </c>
      <c r="K866" s="75">
        <v>306.56332397460898</v>
      </c>
      <c r="L866" s="75">
        <v>530.46282958984398</v>
      </c>
      <c r="M866" s="75">
        <v>2329.52001953125</v>
      </c>
      <c r="N866" s="75">
        <v>187.23260498046901</v>
      </c>
      <c r="O866" s="75">
        <v>100.199996948242</v>
      </c>
      <c r="P866" s="75">
        <v>33.200000762939503</v>
      </c>
      <c r="Q866" s="75">
        <v>96.330001831054702</v>
      </c>
      <c r="R866" s="75">
        <v>56.2944145202637</v>
      </c>
      <c r="S866" s="75">
        <v>534.90643310546898</v>
      </c>
      <c r="T866" s="75">
        <v>134.35111999511699</v>
      </c>
      <c r="U866" s="75">
        <v>648.70001220703102</v>
      </c>
      <c r="V866" s="75">
        <v>341.64999389648398</v>
      </c>
      <c r="X866" cm="1">
        <f t="array" ref="X866">+SUMPRODUCT(C866:V866,TRANSPOSE('Final Portfolio'!$E$5:$E$24))</f>
        <v>396.00769734339286</v>
      </c>
    </row>
    <row r="867" spans="1:24">
      <c r="A867" s="75">
        <v>866</v>
      </c>
      <c r="B867" s="76">
        <v>44790</v>
      </c>
      <c r="C867" s="75">
        <v>173.07145690918</v>
      </c>
      <c r="D867" s="75">
        <v>287.41665649414102</v>
      </c>
      <c r="E867" s="75">
        <v>183.15878295898401</v>
      </c>
      <c r="F867" s="75">
        <v>499.17999267578102</v>
      </c>
      <c r="G867" s="75">
        <v>72.830604553222699</v>
      </c>
      <c r="H867" s="75">
        <v>300.90658569335898</v>
      </c>
      <c r="I867" s="75">
        <v>368.50723266601602</v>
      </c>
      <c r="J867" s="75">
        <v>312.30545043945301</v>
      </c>
      <c r="K867" s="75">
        <v>303.99667358398398</v>
      </c>
      <c r="L867" s="75">
        <v>517.904541015625</v>
      </c>
      <c r="M867" s="75">
        <v>2328.60009765625</v>
      </c>
      <c r="N867" s="75">
        <v>187.41921997070301</v>
      </c>
      <c r="O867" s="75">
        <v>98.269996643066406</v>
      </c>
      <c r="P867" s="75">
        <v>32.993331909179702</v>
      </c>
      <c r="Q867" s="75">
        <v>94.830001831054702</v>
      </c>
      <c r="R867" s="75">
        <v>55.644863128662102</v>
      </c>
      <c r="S867" s="75">
        <v>538.098388671875</v>
      </c>
      <c r="T867" s="75">
        <v>133.304931640625</v>
      </c>
      <c r="U867" s="75">
        <v>636.34002685546898</v>
      </c>
      <c r="V867" s="75">
        <v>336.70001220703102</v>
      </c>
      <c r="X867" cm="1">
        <f t="array" ref="X867">+SUMPRODUCT(C867:V867,TRANSPOSE('Final Portfolio'!$E$5:$E$24))</f>
        <v>394.89640748942264</v>
      </c>
    </row>
    <row r="868" spans="1:24">
      <c r="A868" s="75">
        <v>867</v>
      </c>
      <c r="B868" s="76">
        <v>44791</v>
      </c>
      <c r="C868" s="75">
        <v>172.67486572265599</v>
      </c>
      <c r="D868" s="75">
        <v>286.28201293945301</v>
      </c>
      <c r="E868" s="75">
        <v>187.53424072265599</v>
      </c>
      <c r="F868" s="75">
        <v>497.38000488281199</v>
      </c>
      <c r="G868" s="75">
        <v>73.830383300781193</v>
      </c>
      <c r="H868" s="75">
        <v>300.99591064453102</v>
      </c>
      <c r="I868" s="75">
        <v>375.31564331054699</v>
      </c>
      <c r="J868" s="75">
        <v>312.20687866210898</v>
      </c>
      <c r="K868" s="75">
        <v>302.86999511718801</v>
      </c>
      <c r="L868" s="75">
        <v>537.00177001953102</v>
      </c>
      <c r="M868" s="75">
        <v>2320.09008789062</v>
      </c>
      <c r="N868" s="75">
        <v>188.07716369628901</v>
      </c>
      <c r="O868" s="75">
        <v>100.44000244140599</v>
      </c>
      <c r="P868" s="75">
        <v>34.306667327880902</v>
      </c>
      <c r="Q868" s="75">
        <v>95.339996337890597</v>
      </c>
      <c r="R868" s="75">
        <v>54.9461059570312</v>
      </c>
      <c r="S868" s="75">
        <v>542.58648681640602</v>
      </c>
      <c r="T868" s="75">
        <v>133.16355895996099</v>
      </c>
      <c r="U868" s="75">
        <v>624.83001708984398</v>
      </c>
      <c r="V868" s="75">
        <v>337.13000488281199</v>
      </c>
      <c r="X868" cm="1">
        <f t="array" ref="X868">+SUMPRODUCT(C868:V868,TRANSPOSE('Final Portfolio'!$E$5:$E$24))</f>
        <v>395.43704008351352</v>
      </c>
    </row>
    <row r="869" spans="1:24">
      <c r="A869" s="75">
        <v>868</v>
      </c>
      <c r="B869" s="76">
        <v>44792</v>
      </c>
      <c r="C869" s="75">
        <v>170.067138671875</v>
      </c>
      <c r="D869" s="75">
        <v>282.31588745117199</v>
      </c>
      <c r="E869" s="75">
        <v>178.30384826660199</v>
      </c>
      <c r="F869" s="75">
        <v>489.79000854492199</v>
      </c>
      <c r="G869" s="75">
        <v>71.297630310058594</v>
      </c>
      <c r="H869" s="75">
        <v>294.77377319335898</v>
      </c>
      <c r="I869" s="75">
        <v>365.28479003906199</v>
      </c>
      <c r="J869" s="75">
        <v>318.17062377929699</v>
      </c>
      <c r="K869" s="75">
        <v>296.66665649414102</v>
      </c>
      <c r="L869" s="75">
        <v>527.36657714843795</v>
      </c>
      <c r="M869" s="75">
        <v>2332.09008789062</v>
      </c>
      <c r="N869" s="75">
        <v>187.27188110351599</v>
      </c>
      <c r="O869" s="75">
        <v>95.949996948242202</v>
      </c>
      <c r="P869" s="75">
        <v>32.759998321533203</v>
      </c>
      <c r="Q869" s="75">
        <v>96.900001525878906</v>
      </c>
      <c r="R869" s="75">
        <v>53.233654022216797</v>
      </c>
      <c r="S869" s="75">
        <v>536.36700439453102</v>
      </c>
      <c r="T869" s="75">
        <v>133.69139099121099</v>
      </c>
      <c r="U869" s="75">
        <v>618.35998535156205</v>
      </c>
      <c r="V869" s="75">
        <v>327.30999755859398</v>
      </c>
      <c r="X869" cm="1">
        <f t="array" ref="X869">+SUMPRODUCT(C869:V869,TRANSPOSE('Final Portfolio'!$E$5:$E$24))</f>
        <v>393.08865125486773</v>
      </c>
    </row>
    <row r="870" spans="1:24">
      <c r="A870" s="75">
        <v>869</v>
      </c>
      <c r="B870" s="76">
        <v>44795</v>
      </c>
      <c r="C870" s="75">
        <v>166.15057373046901</v>
      </c>
      <c r="D870" s="75">
        <v>274.02844238281199</v>
      </c>
      <c r="E870" s="75">
        <v>170.16233825683599</v>
      </c>
      <c r="F870" s="75">
        <v>477.92001342773398</v>
      </c>
      <c r="G870" s="75">
        <v>70.307388305664105</v>
      </c>
      <c r="H870" s="75">
        <v>289.68289184570301</v>
      </c>
      <c r="I870" s="75">
        <v>353.485595703125</v>
      </c>
      <c r="J870" s="75">
        <v>318.49597167968801</v>
      </c>
      <c r="K870" s="75">
        <v>289.913330078125</v>
      </c>
      <c r="L870" s="75">
        <v>508.44241333007801</v>
      </c>
      <c r="M870" s="75">
        <v>2310.669921875</v>
      </c>
      <c r="N870" s="75">
        <v>185.484619140625</v>
      </c>
      <c r="O870" s="75">
        <v>92.839996337890597</v>
      </c>
      <c r="P870" s="75">
        <v>34.529998779296903</v>
      </c>
      <c r="Q870" s="75">
        <v>96.800003051757798</v>
      </c>
      <c r="R870" s="75">
        <v>52.082176208496101</v>
      </c>
      <c r="S870" s="75">
        <v>527.60369873046898</v>
      </c>
      <c r="T870" s="75">
        <v>132.26820373535199</v>
      </c>
      <c r="U870" s="75">
        <v>612.09997558593795</v>
      </c>
      <c r="V870" s="75">
        <v>328.35998535156199</v>
      </c>
      <c r="X870" cm="1">
        <f t="array" ref="X870">+SUMPRODUCT(C870:V870,TRANSPOSE('Final Portfolio'!$E$5:$E$24))</f>
        <v>387.77995789650214</v>
      </c>
    </row>
    <row r="871" spans="1:24">
      <c r="A871" s="75">
        <v>870</v>
      </c>
      <c r="B871" s="76">
        <v>44796</v>
      </c>
      <c r="C871" s="75">
        <v>165.81344604492199</v>
      </c>
      <c r="D871" s="75">
        <v>272.73596191406199</v>
      </c>
      <c r="E871" s="75">
        <v>171.63084411621099</v>
      </c>
      <c r="F871" s="75">
        <v>476.13000488281199</v>
      </c>
      <c r="G871" s="75">
        <v>71.897491455078097</v>
      </c>
      <c r="H871" s="75">
        <v>289.72256469726602</v>
      </c>
      <c r="I871" s="75">
        <v>356.089111328125</v>
      </c>
      <c r="J871" s="75">
        <v>310.60992431640602</v>
      </c>
      <c r="K871" s="75">
        <v>296.45333862304699</v>
      </c>
      <c r="L871" s="75">
        <v>509.432861328125</v>
      </c>
      <c r="M871" s="75">
        <v>2291.48999023438</v>
      </c>
      <c r="N871" s="75">
        <v>183.00010681152301</v>
      </c>
      <c r="O871" s="75">
        <v>92.489997863769503</v>
      </c>
      <c r="P871" s="75">
        <v>37.680000305175803</v>
      </c>
      <c r="Q871" s="75">
        <v>95.110000610351605</v>
      </c>
      <c r="R871" s="75">
        <v>51.993602752685497</v>
      </c>
      <c r="S871" s="75">
        <v>524.315185546875</v>
      </c>
      <c r="T871" s="75">
        <v>131.02412414550801</v>
      </c>
      <c r="U871" s="75">
        <v>602.530029296875</v>
      </c>
      <c r="V871" s="75">
        <v>326.42999267578102</v>
      </c>
      <c r="X871" cm="1">
        <f t="array" ref="X871">+SUMPRODUCT(C871:V871,TRANSPOSE('Final Portfolio'!$E$5:$E$24))</f>
        <v>386.03877623140551</v>
      </c>
    </row>
    <row r="872" spans="1:24">
      <c r="A872" s="75">
        <v>871</v>
      </c>
      <c r="B872" s="76">
        <v>44797</v>
      </c>
      <c r="C872" s="75">
        <v>166.11093139648401</v>
      </c>
      <c r="D872" s="75">
        <v>272.0947265625</v>
      </c>
      <c r="E872" s="75">
        <v>172.04040527343801</v>
      </c>
      <c r="F872" s="75">
        <v>478.72000122070301</v>
      </c>
      <c r="G872" s="75">
        <v>72.116493225097699</v>
      </c>
      <c r="H872" s="75">
        <v>289.14697265625</v>
      </c>
      <c r="I872" s="75">
        <v>356.30526733398398</v>
      </c>
      <c r="J872" s="75">
        <v>314.32623291015602</v>
      </c>
      <c r="K872" s="75">
        <v>297.0966796875</v>
      </c>
      <c r="L872" s="75">
        <v>510.45211791992199</v>
      </c>
      <c r="M872" s="75">
        <v>2231.81005859375</v>
      </c>
      <c r="N872" s="75">
        <v>184.58114624023401</v>
      </c>
      <c r="O872" s="75">
        <v>92.730003356933594</v>
      </c>
      <c r="P872" s="75">
        <v>37.846668243408203</v>
      </c>
      <c r="Q872" s="75">
        <v>95.620002746582003</v>
      </c>
      <c r="R872" s="75">
        <v>52.3183784484863</v>
      </c>
      <c r="S872" s="75">
        <v>525.42736816406205</v>
      </c>
      <c r="T872" s="75">
        <v>129.97798156738301</v>
      </c>
      <c r="U872" s="75">
        <v>602.78997802734398</v>
      </c>
      <c r="V872" s="75">
        <v>324.25</v>
      </c>
      <c r="X872" cm="1">
        <f t="array" ref="X872">+SUMPRODUCT(C872:V872,TRANSPOSE('Final Portfolio'!$E$5:$E$24))</f>
        <v>382.58929476096125</v>
      </c>
    </row>
    <row r="873" spans="1:24">
      <c r="A873" s="75">
        <v>872</v>
      </c>
      <c r="B873" s="76">
        <v>44798</v>
      </c>
      <c r="C873" s="75">
        <v>168.58975219726599</v>
      </c>
      <c r="D873" s="75">
        <v>275.11370849609398</v>
      </c>
      <c r="E873" s="75">
        <v>178.94317626953099</v>
      </c>
      <c r="F873" s="75">
        <v>485.57998657226602</v>
      </c>
      <c r="G873" s="75">
        <v>74.392143249511705</v>
      </c>
      <c r="H873" s="75">
        <v>298.6142578125</v>
      </c>
      <c r="I873" s="75">
        <v>370.108642578125</v>
      </c>
      <c r="J873" s="75">
        <v>318.535400390625</v>
      </c>
      <c r="K873" s="75">
        <v>296.07000732421898</v>
      </c>
      <c r="L873" s="75">
        <v>529.00128173828102</v>
      </c>
      <c r="M873" s="75">
        <v>2223.60009765625</v>
      </c>
      <c r="N873" s="75">
        <v>187.645095825195</v>
      </c>
      <c r="O873" s="75">
        <v>97.180000305175795</v>
      </c>
      <c r="P873" s="75">
        <v>38.700000762939503</v>
      </c>
      <c r="Q873" s="75">
        <v>95.730003356933594</v>
      </c>
      <c r="R873" s="75">
        <v>53.558425903320298</v>
      </c>
      <c r="S873" s="75">
        <v>532.73010253906205</v>
      </c>
      <c r="T873" s="75">
        <v>131.31629943847699</v>
      </c>
      <c r="U873" s="75">
        <v>603.79998779296898</v>
      </c>
      <c r="V873" s="75">
        <v>332.94000244140602</v>
      </c>
      <c r="X873" cm="1">
        <f t="array" ref="X873">+SUMPRODUCT(C873:V873,TRANSPOSE('Final Portfolio'!$E$5:$E$24))</f>
        <v>385.98762985790069</v>
      </c>
    </row>
    <row r="874" spans="1:24">
      <c r="A874" s="75">
        <v>873</v>
      </c>
      <c r="B874" s="76">
        <v>44799</v>
      </c>
      <c r="C874" s="75">
        <v>162.23403930664099</v>
      </c>
      <c r="D874" s="75">
        <v>264.49786376953102</v>
      </c>
      <c r="E874" s="75">
        <v>162.43043518066401</v>
      </c>
      <c r="F874" s="75">
        <v>476.85000610351602</v>
      </c>
      <c r="G874" s="75">
        <v>71.478538513183594</v>
      </c>
      <c r="H874" s="75">
        <v>283.47058105468801</v>
      </c>
      <c r="I874" s="75">
        <v>352.87646484375</v>
      </c>
      <c r="J874" s="75">
        <v>311.06338500976602</v>
      </c>
      <c r="K874" s="75">
        <v>288.08999633789102</v>
      </c>
      <c r="L874" s="75">
        <v>500.85543823242199</v>
      </c>
      <c r="M874" s="75">
        <v>2163.02001953125</v>
      </c>
      <c r="N874" s="75">
        <v>184.32583618164099</v>
      </c>
      <c r="O874" s="75">
        <v>91.180000305175795</v>
      </c>
      <c r="P874" s="75">
        <v>36.903331756591797</v>
      </c>
      <c r="Q874" s="75">
        <v>89.940002441406193</v>
      </c>
      <c r="R874" s="75">
        <v>50.812595367431598</v>
      </c>
      <c r="S874" s="75">
        <v>514.40081787109398</v>
      </c>
      <c r="T874" s="75">
        <v>128.50770568847699</v>
      </c>
      <c r="U874" s="75">
        <v>596.17999267578102</v>
      </c>
      <c r="V874" s="75">
        <v>328.45001220703102</v>
      </c>
      <c r="X874" cm="1">
        <f t="array" ref="X874">+SUMPRODUCT(C874:V874,TRANSPOSE('Final Portfolio'!$E$5:$E$24))</f>
        <v>372.96689688746449</v>
      </c>
    </row>
    <row r="875" spans="1:24">
      <c r="A875" s="75">
        <v>874</v>
      </c>
      <c r="B875" s="76">
        <v>44802</v>
      </c>
      <c r="C875" s="75">
        <v>160.01303100585901</v>
      </c>
      <c r="D875" s="75">
        <v>261.67617797851602</v>
      </c>
      <c r="E875" s="75">
        <v>157.84519958496099</v>
      </c>
      <c r="F875" s="75">
        <v>462.54000854492199</v>
      </c>
      <c r="G875" s="75">
        <v>69.821784973144503</v>
      </c>
      <c r="H875" s="75">
        <v>277.65530395507801</v>
      </c>
      <c r="I875" s="75">
        <v>347.17825317382801</v>
      </c>
      <c r="J875" s="75">
        <v>305.73046875</v>
      </c>
      <c r="K875" s="75">
        <v>284.82000732421898</v>
      </c>
      <c r="L875" s="75">
        <v>494.43197631835898</v>
      </c>
      <c r="M875" s="75">
        <v>2167.36010742188</v>
      </c>
      <c r="N875" s="75">
        <v>181.73327636718801</v>
      </c>
      <c r="O875" s="75">
        <v>88.489997863769503</v>
      </c>
      <c r="P875" s="75">
        <v>34.993331909179702</v>
      </c>
      <c r="Q875" s="75">
        <v>91.440002441406193</v>
      </c>
      <c r="R875" s="75">
        <v>50.340194702148402</v>
      </c>
      <c r="S875" s="75">
        <v>513.66571044921898</v>
      </c>
      <c r="T875" s="75">
        <v>127.90451812744099</v>
      </c>
      <c r="U875" s="75">
        <v>592.77001953125</v>
      </c>
      <c r="V875" s="75">
        <v>327.89999389648398</v>
      </c>
      <c r="X875" cm="1">
        <f t="array" ref="X875">+SUMPRODUCT(C875:V875,TRANSPOSE('Final Portfolio'!$E$5:$E$24))</f>
        <v>370.13151385476664</v>
      </c>
    </row>
    <row r="876" spans="1:24">
      <c r="A876" s="75">
        <v>875</v>
      </c>
      <c r="B876" s="76">
        <v>44803</v>
      </c>
      <c r="C876" s="75">
        <v>157.56394958496099</v>
      </c>
      <c r="D876" s="75">
        <v>259.44647216796898</v>
      </c>
      <c r="E876" s="75">
        <v>154.51869201660199</v>
      </c>
      <c r="F876" s="75">
        <v>455.82998657226602</v>
      </c>
      <c r="G876" s="75">
        <v>70.012214660644503</v>
      </c>
      <c r="H876" s="75">
        <v>274.19195556640602</v>
      </c>
      <c r="I876" s="75">
        <v>341.04779052734398</v>
      </c>
      <c r="J876" s="75">
        <v>302.66482543945301</v>
      </c>
      <c r="K876" s="75">
        <v>277.70001220703102</v>
      </c>
      <c r="L876" s="75">
        <v>486.94122314453102</v>
      </c>
      <c r="M876" s="75">
        <v>2137.02001953125</v>
      </c>
      <c r="N876" s="75">
        <v>179.60227966308599</v>
      </c>
      <c r="O876" s="75">
        <v>86.940002441406193</v>
      </c>
      <c r="P876" s="75">
        <v>34.810001373291001</v>
      </c>
      <c r="Q876" s="75">
        <v>91.190002441406193</v>
      </c>
      <c r="R876" s="75">
        <v>49.8973197937012</v>
      </c>
      <c r="S876" s="75">
        <v>506.97238159179699</v>
      </c>
      <c r="T876" s="75">
        <v>127.753700256348</v>
      </c>
      <c r="U876" s="75">
        <v>588.39001464843795</v>
      </c>
      <c r="V876" s="75">
        <v>324.55999755859398</v>
      </c>
      <c r="X876" cm="1">
        <f t="array" ref="X876">+SUMPRODUCT(C876:V876,TRANSPOSE('Final Portfolio'!$E$5:$E$24))</f>
        <v>365.11577898779706</v>
      </c>
    </row>
    <row r="877" spans="1:24">
      <c r="A877" s="75">
        <v>876</v>
      </c>
      <c r="B877" s="76">
        <v>44804</v>
      </c>
      <c r="C877" s="75">
        <v>155.88824462890599</v>
      </c>
      <c r="D877" s="75">
        <v>257.966552734375</v>
      </c>
      <c r="E877" s="75">
        <v>150.78259277343801</v>
      </c>
      <c r="F877" s="75">
        <v>449.39999389648398</v>
      </c>
      <c r="G877" s="75">
        <v>70.593040466308594</v>
      </c>
      <c r="H877" s="75">
        <v>269.33929443359398</v>
      </c>
      <c r="I877" s="75">
        <v>338.09060668945301</v>
      </c>
      <c r="J877" s="75">
        <v>296.93756103515602</v>
      </c>
      <c r="K877" s="75">
        <v>275.60998535156199</v>
      </c>
      <c r="L877" s="75">
        <v>479.94073486328102</v>
      </c>
      <c r="M877" s="75">
        <v>2119.2099609375</v>
      </c>
      <c r="N877" s="75">
        <v>178.30601501464801</v>
      </c>
      <c r="O877" s="75">
        <v>84.870002746582003</v>
      </c>
      <c r="P877" s="75">
        <v>34.496665954589801</v>
      </c>
      <c r="Q877" s="75">
        <v>89.739997863769503</v>
      </c>
      <c r="R877" s="75">
        <v>49.7595405578613</v>
      </c>
      <c r="S877" s="75">
        <v>504.99914550781199</v>
      </c>
      <c r="T877" s="75">
        <v>126.726402282715</v>
      </c>
      <c r="U877" s="75">
        <v>581.05999755859398</v>
      </c>
      <c r="V877" s="75">
        <v>321.57000732421898</v>
      </c>
      <c r="X877" cm="1">
        <f t="array" ref="X877">+SUMPRODUCT(C877:V877,TRANSPOSE('Final Portfolio'!$E$5:$E$24))</f>
        <v>361.33542425555959</v>
      </c>
    </row>
    <row r="878" spans="1:24">
      <c r="A878" s="75">
        <v>877</v>
      </c>
      <c r="B878" s="76">
        <v>44805</v>
      </c>
      <c r="C878" s="75">
        <v>156.62200927734401</v>
      </c>
      <c r="D878" s="75">
        <v>256.91085815429699</v>
      </c>
      <c r="E878" s="75">
        <v>139.22465515136699</v>
      </c>
      <c r="F878" s="75">
        <v>442.82000732421898</v>
      </c>
      <c r="G878" s="75">
        <v>69.621841430664105</v>
      </c>
      <c r="H878" s="75">
        <v>275.59121704101602</v>
      </c>
      <c r="I878" s="75">
        <v>331.19378662109398</v>
      </c>
      <c r="J878" s="75">
        <v>304.72497558593801</v>
      </c>
      <c r="K878" s="75">
        <v>277.16000366210898</v>
      </c>
      <c r="L878" s="75">
        <v>473.11346435546898</v>
      </c>
      <c r="M878" s="75">
        <v>2145.59008789062</v>
      </c>
      <c r="N878" s="75">
        <v>178.83779907226599</v>
      </c>
      <c r="O878" s="75">
        <v>82.330001831054702</v>
      </c>
      <c r="P878" s="75">
        <v>33.063331604003899</v>
      </c>
      <c r="Q878" s="75">
        <v>91.239997863769503</v>
      </c>
      <c r="R878" s="75">
        <v>49.336345672607401</v>
      </c>
      <c r="S878" s="75">
        <v>511.83758544921898</v>
      </c>
      <c r="T878" s="75">
        <v>130.48690795898401</v>
      </c>
      <c r="U878" s="75">
        <v>600.63000488281205</v>
      </c>
      <c r="V878" s="75">
        <v>319.86999511718801</v>
      </c>
      <c r="X878" cm="1">
        <f t="array" ref="X878">+SUMPRODUCT(C878:V878,TRANSPOSE('Final Portfolio'!$E$5:$E$24))</f>
        <v>363.85024932026397</v>
      </c>
    </row>
    <row r="879" spans="1:24">
      <c r="A879" s="75">
        <v>878</v>
      </c>
      <c r="B879" s="76">
        <v>44806</v>
      </c>
      <c r="C879" s="75">
        <v>154.49020385742199</v>
      </c>
      <c r="D879" s="75">
        <v>252.62904357910199</v>
      </c>
      <c r="E879" s="75">
        <v>136.32766723632801</v>
      </c>
      <c r="F879" s="75">
        <v>439.77999877929699</v>
      </c>
      <c r="G879" s="75">
        <v>69.269538879394503</v>
      </c>
      <c r="H879" s="75">
        <v>270.15304565429699</v>
      </c>
      <c r="I879" s="75">
        <v>329.366455078125</v>
      </c>
      <c r="J879" s="75">
        <v>297.03616333007801</v>
      </c>
      <c r="K879" s="75">
        <v>270.20999145507801</v>
      </c>
      <c r="L879" s="75">
        <v>481.00817871093801</v>
      </c>
      <c r="M879" s="75">
        <v>2120.8798828125</v>
      </c>
      <c r="N879" s="75">
        <v>177.72499084472699</v>
      </c>
      <c r="O879" s="75">
        <v>80.239997863769503</v>
      </c>
      <c r="P879" s="75">
        <v>32.119998931884801</v>
      </c>
      <c r="Q879" s="75">
        <v>90.050003051757798</v>
      </c>
      <c r="R879" s="75">
        <v>48.470283508300803</v>
      </c>
      <c r="S879" s="75">
        <v>502.10714721679699</v>
      </c>
      <c r="T879" s="75">
        <v>128.44172668457</v>
      </c>
      <c r="U879" s="75">
        <v>580.61999511718795</v>
      </c>
      <c r="V879" s="75">
        <v>317.32000732421898</v>
      </c>
      <c r="X879" cm="1">
        <f t="array" ref="X879">+SUMPRODUCT(C879:V879,TRANSPOSE('Final Portfolio'!$E$5:$E$24))</f>
        <v>358.30635978912903</v>
      </c>
    </row>
    <row r="880" spans="1:24">
      <c r="A880" s="75">
        <v>879</v>
      </c>
      <c r="B880" s="76">
        <v>44810</v>
      </c>
      <c r="C880" s="75">
        <v>153.22103881835901</v>
      </c>
      <c r="D880" s="75">
        <v>249.856689453125</v>
      </c>
      <c r="E880" s="75">
        <v>134.50958251953099</v>
      </c>
      <c r="F880" s="75">
        <v>441.63000488281199</v>
      </c>
      <c r="G880" s="75">
        <v>69.583747863769503</v>
      </c>
      <c r="H880" s="75">
        <v>270.22259521484398</v>
      </c>
      <c r="I880" s="75">
        <v>324.77841186523398</v>
      </c>
      <c r="J880" s="75">
        <v>302.44793701171898</v>
      </c>
      <c r="K880" s="75">
        <v>274.42001342773398</v>
      </c>
      <c r="L880" s="75">
        <v>479.06576538085898</v>
      </c>
      <c r="M880" s="75">
        <v>2130.86010742188</v>
      </c>
      <c r="N880" s="75">
        <v>178.14846801757801</v>
      </c>
      <c r="O880" s="75">
        <v>78.720001220703097</v>
      </c>
      <c r="P880" s="75">
        <v>31.273332595825199</v>
      </c>
      <c r="Q880" s="75">
        <v>88.330001831054702</v>
      </c>
      <c r="R880" s="75">
        <v>47.751834869384801</v>
      </c>
      <c r="S880" s="75">
        <v>501.90402221679699</v>
      </c>
      <c r="T880" s="75">
        <v>129.67639160156199</v>
      </c>
      <c r="U880" s="75">
        <v>573.969970703125</v>
      </c>
      <c r="V880" s="75">
        <v>324.61999511718801</v>
      </c>
      <c r="X880" cm="1">
        <f t="array" ref="X880">+SUMPRODUCT(C880:V880,TRANSPOSE('Final Portfolio'!$E$5:$E$24))</f>
        <v>359.44388495730789</v>
      </c>
    </row>
    <row r="881" spans="1:24">
      <c r="A881" s="75">
        <v>880</v>
      </c>
      <c r="B881" s="76">
        <v>44811</v>
      </c>
      <c r="C881" s="75">
        <v>154.63893127441401</v>
      </c>
      <c r="D881" s="75">
        <v>254.6318359375</v>
      </c>
      <c r="E881" s="75">
        <v>137.03768920898401</v>
      </c>
      <c r="F881" s="75">
        <v>449.54000854492199</v>
      </c>
      <c r="G881" s="75">
        <v>71.630889892578097</v>
      </c>
      <c r="H881" s="75">
        <v>262.25503540039102</v>
      </c>
      <c r="I881" s="75">
        <v>331.891357421875</v>
      </c>
      <c r="J881" s="75">
        <v>307.15979003906199</v>
      </c>
      <c r="K881" s="75">
        <v>283.70001220703102</v>
      </c>
      <c r="L881" s="75">
        <v>485.72955322265602</v>
      </c>
      <c r="M881" s="75">
        <v>2197.06005859375</v>
      </c>
      <c r="N881" s="75">
        <v>183.74205017089801</v>
      </c>
      <c r="O881" s="75">
        <v>79.610000610351605</v>
      </c>
      <c r="P881" s="75">
        <v>32.9766654968262</v>
      </c>
      <c r="Q881" s="75">
        <v>89.330001831054702</v>
      </c>
      <c r="R881" s="75">
        <v>48.647430419921903</v>
      </c>
      <c r="S881" s="75">
        <v>512.29217529296898</v>
      </c>
      <c r="T881" s="75">
        <v>130.73196411132801</v>
      </c>
      <c r="U881" s="75">
        <v>596.44000244140602</v>
      </c>
      <c r="V881" s="75">
        <v>339.42001342773398</v>
      </c>
      <c r="X881" cm="1">
        <f t="array" ref="X881">+SUMPRODUCT(C881:V881,TRANSPOSE('Final Portfolio'!$E$5:$E$24))</f>
        <v>367.32399068359189</v>
      </c>
    </row>
    <row r="882" spans="1:24">
      <c r="A882" s="75">
        <v>881</v>
      </c>
      <c r="B882" s="76">
        <v>44812</v>
      </c>
      <c r="C882" s="75">
        <v>153.15165710449199</v>
      </c>
      <c r="D882" s="75">
        <v>255.05604553222699</v>
      </c>
      <c r="E882" s="75">
        <v>139.79563903808599</v>
      </c>
      <c r="F882" s="75">
        <v>451.60998535156199</v>
      </c>
      <c r="G882" s="75">
        <v>73.868453979492202</v>
      </c>
      <c r="H882" s="75">
        <v>258.08239746093801</v>
      </c>
      <c r="I882" s="75">
        <v>344.928466796875</v>
      </c>
      <c r="J882" s="75">
        <v>311.00421142578102</v>
      </c>
      <c r="K882" s="75">
        <v>289.260009765625</v>
      </c>
      <c r="L882" s="75">
        <v>492.26843261718801</v>
      </c>
      <c r="M882" s="75">
        <v>2193.25</v>
      </c>
      <c r="N882" s="75">
        <v>184.24429321289099</v>
      </c>
      <c r="O882" s="75">
        <v>82.779998779296903</v>
      </c>
      <c r="P882" s="75">
        <v>34.993331909179702</v>
      </c>
      <c r="Q882" s="75">
        <v>91.260002136230497</v>
      </c>
      <c r="R882" s="75">
        <v>49.277297973632798</v>
      </c>
      <c r="S882" s="75">
        <v>511.78933715820301</v>
      </c>
      <c r="T882" s="75">
        <v>132.43786621093801</v>
      </c>
      <c r="U882" s="75">
        <v>708.84997558593795</v>
      </c>
      <c r="V882" s="75">
        <v>348.89001464843801</v>
      </c>
      <c r="X882" cm="1">
        <f t="array" ref="X882">+SUMPRODUCT(C882:V882,TRANSPOSE('Final Portfolio'!$E$5:$E$24))</f>
        <v>369.86698179013592</v>
      </c>
    </row>
    <row r="883" spans="1:24">
      <c r="A883" s="75">
        <v>882</v>
      </c>
      <c r="B883" s="76">
        <v>44813</v>
      </c>
      <c r="C883" s="75">
        <v>156.03701782226599</v>
      </c>
      <c r="D883" s="75">
        <v>260.91650390625</v>
      </c>
      <c r="E883" s="75">
        <v>143.76266479492199</v>
      </c>
      <c r="F883" s="75">
        <v>451.76998901367199</v>
      </c>
      <c r="G883" s="75">
        <v>74.972953796386705</v>
      </c>
      <c r="H883" s="75">
        <v>267.03353881835898</v>
      </c>
      <c r="I883" s="75">
        <v>352.37545776367199</v>
      </c>
      <c r="J883" s="75">
        <v>313.17291259765602</v>
      </c>
      <c r="K883" s="75">
        <v>299.67999267578102</v>
      </c>
      <c r="L883" s="75">
        <v>502.33627319335898</v>
      </c>
      <c r="M883" s="75">
        <v>2199.080078125</v>
      </c>
      <c r="N883" s="75">
        <v>185.55407714843801</v>
      </c>
      <c r="O883" s="75">
        <v>85.449996948242202</v>
      </c>
      <c r="P883" s="75">
        <v>35.310001373291001</v>
      </c>
      <c r="Q883" s="75">
        <v>91.989997863769503</v>
      </c>
      <c r="R883" s="75">
        <v>50.684650421142599</v>
      </c>
      <c r="S883" s="75">
        <v>519.0048828125</v>
      </c>
      <c r="T883" s="75">
        <v>133.28608703613301</v>
      </c>
      <c r="U883" s="75">
        <v>724.32000732421898</v>
      </c>
      <c r="V883" s="75">
        <v>348.70001220703102</v>
      </c>
      <c r="X883" cm="1">
        <f t="array" ref="X883">+SUMPRODUCT(C883:V883,TRANSPOSE('Final Portfolio'!$E$5:$E$24))</f>
        <v>374.00542101961258</v>
      </c>
    </row>
    <row r="884" spans="1:24">
      <c r="A884" s="75">
        <v>883</v>
      </c>
      <c r="B884" s="76">
        <v>44816</v>
      </c>
      <c r="C884" s="75">
        <v>162.04563903808599</v>
      </c>
      <c r="D884" s="75">
        <v>263.07717895507801</v>
      </c>
      <c r="E884" s="75">
        <v>144.94178771972699</v>
      </c>
      <c r="F884" s="75">
        <v>460.67001342773398</v>
      </c>
      <c r="G884" s="75">
        <v>75.049133300781193</v>
      </c>
      <c r="H884" s="75">
        <v>274.19644165039102</v>
      </c>
      <c r="I884" s="75">
        <v>351.19650268554699</v>
      </c>
      <c r="J884" s="75">
        <v>310.72824096679699</v>
      </c>
      <c r="K884" s="75">
        <v>304.42001342773398</v>
      </c>
      <c r="L884" s="75">
        <v>508.74050903320301</v>
      </c>
      <c r="M884" s="75">
        <v>2220.3798828125</v>
      </c>
      <c r="N884" s="75">
        <v>184.77609252929699</v>
      </c>
      <c r="O884" s="75">
        <v>84.639999389648395</v>
      </c>
      <c r="P884" s="75">
        <v>35.786666870117202</v>
      </c>
      <c r="Q884" s="75">
        <v>92.900001525878906</v>
      </c>
      <c r="R884" s="75">
        <v>51.845973968505902</v>
      </c>
      <c r="S884" s="75">
        <v>521.8486328125</v>
      </c>
      <c r="T884" s="75">
        <v>134.05892944335901</v>
      </c>
      <c r="U884" s="75">
        <v>710.739990234375</v>
      </c>
      <c r="V884" s="75">
        <v>357.67001342773398</v>
      </c>
      <c r="X884" cm="1">
        <f t="array" ref="X884">+SUMPRODUCT(C884:V884,TRANSPOSE('Final Portfolio'!$E$5:$E$24))</f>
        <v>377.45007391372195</v>
      </c>
    </row>
    <row r="885" spans="1:24">
      <c r="A885" s="75">
        <v>884</v>
      </c>
      <c r="B885" s="76">
        <v>44817</v>
      </c>
      <c r="C885" s="75">
        <v>152.53689575195301</v>
      </c>
      <c r="D885" s="75">
        <v>248.61360168457</v>
      </c>
      <c r="E885" s="75">
        <v>131.21203613281199</v>
      </c>
      <c r="F885" s="75">
        <v>454.32998657226602</v>
      </c>
      <c r="G885" s="75">
        <v>72.468788146972699</v>
      </c>
      <c r="H885" s="75">
        <v>258.89706420898398</v>
      </c>
      <c r="I885" s="75">
        <v>334.70114135742199</v>
      </c>
      <c r="J885" s="75">
        <v>302.11279296875</v>
      </c>
      <c r="K885" s="75">
        <v>292.13000488281199</v>
      </c>
      <c r="L885" s="75">
        <v>484.306396484375</v>
      </c>
      <c r="M885" s="75">
        <v>2138.36010742188</v>
      </c>
      <c r="N885" s="75">
        <v>181.99897766113301</v>
      </c>
      <c r="O885" s="75">
        <v>77.029998779296903</v>
      </c>
      <c r="P885" s="75">
        <v>33.266666412353501</v>
      </c>
      <c r="Q885" s="75">
        <v>90.029998779296903</v>
      </c>
      <c r="R885" s="75">
        <v>49.208400726318402</v>
      </c>
      <c r="S885" s="75">
        <v>493.58563232421898</v>
      </c>
      <c r="T885" s="75">
        <v>130.56231689453099</v>
      </c>
      <c r="U885" s="75">
        <v>701.39001464843795</v>
      </c>
      <c r="V885" s="75">
        <v>333.67999267578102</v>
      </c>
      <c r="X885" cm="1">
        <f t="array" ref="X885">+SUMPRODUCT(C885:V885,TRANSPOSE('Final Portfolio'!$E$5:$E$24))</f>
        <v>361.87419053569045</v>
      </c>
    </row>
    <row r="886" spans="1:24">
      <c r="A886" s="75">
        <v>885</v>
      </c>
      <c r="B886" s="76">
        <v>44818</v>
      </c>
      <c r="C886" s="75">
        <v>153.99444580078099</v>
      </c>
      <c r="D886" s="75">
        <v>248.84049987793</v>
      </c>
      <c r="E886" s="75">
        <v>131.182052612305</v>
      </c>
      <c r="F886" s="75">
        <v>463.98001098632801</v>
      </c>
      <c r="G886" s="75">
        <v>73.125778198242202</v>
      </c>
      <c r="H886" s="75">
        <v>258.03271484375</v>
      </c>
      <c r="I886" s="75">
        <v>340.52706909179699</v>
      </c>
      <c r="J886" s="75">
        <v>305.19815063476602</v>
      </c>
      <c r="K886" s="75">
        <v>302.60998535156199</v>
      </c>
      <c r="L886" s="75">
        <v>491.13369750976602</v>
      </c>
      <c r="M886" s="75">
        <v>2133.01000976562</v>
      </c>
      <c r="N886" s="75">
        <v>182.28457641601599</v>
      </c>
      <c r="O886" s="75">
        <v>77.449996948242202</v>
      </c>
      <c r="P886" s="75">
        <v>34.656665802002003</v>
      </c>
      <c r="Q886" s="75">
        <v>83.919998168945298</v>
      </c>
      <c r="R886" s="75">
        <v>49.346195220947301</v>
      </c>
      <c r="S886" s="75">
        <v>491.36102294921898</v>
      </c>
      <c r="T886" s="75">
        <v>131.52365112304699</v>
      </c>
      <c r="U886" s="75">
        <v>697.61999511718795</v>
      </c>
      <c r="V886" s="75">
        <v>334.35000610351602</v>
      </c>
      <c r="X886" cm="1">
        <f t="array" ref="X886">+SUMPRODUCT(C886:V886,TRANSPOSE('Final Portfolio'!$E$5:$E$24))</f>
        <v>362.53454894956457</v>
      </c>
    </row>
    <row r="887" spans="1:24">
      <c r="A887" s="75">
        <v>886</v>
      </c>
      <c r="B887" s="76">
        <v>44819</v>
      </c>
      <c r="C887" s="75">
        <v>151.079345703125</v>
      </c>
      <c r="D887" s="75">
        <v>242.09216308593801</v>
      </c>
      <c r="E887" s="75">
        <v>129.19354248046901</v>
      </c>
      <c r="F887" s="75">
        <v>458</v>
      </c>
      <c r="G887" s="75">
        <v>73.144981384277301</v>
      </c>
      <c r="H887" s="75">
        <v>254.68475341796901</v>
      </c>
      <c r="I887" s="75">
        <v>331.43936157226602</v>
      </c>
      <c r="J887" s="75">
        <v>305.06018066406199</v>
      </c>
      <c r="K887" s="75">
        <v>303.75</v>
      </c>
      <c r="L887" s="75">
        <v>480.93127441406199</v>
      </c>
      <c r="M887" s="75">
        <v>2144.93994140625</v>
      </c>
      <c r="N887" s="75">
        <v>181.71339416503901</v>
      </c>
      <c r="O887" s="75">
        <v>76.660003662109403</v>
      </c>
      <c r="P887" s="75">
        <v>33.866668701171903</v>
      </c>
      <c r="Q887" s="75">
        <v>86</v>
      </c>
      <c r="R887" s="75">
        <v>48.854103088378899</v>
      </c>
      <c r="S887" s="75">
        <v>487.00842285156199</v>
      </c>
      <c r="T887" s="75">
        <v>134.31338500976599</v>
      </c>
      <c r="U887" s="75">
        <v>705.84997558593795</v>
      </c>
      <c r="V887" s="75">
        <v>339.29998779296898</v>
      </c>
      <c r="X887" cm="1">
        <f t="array" ref="X887">+SUMPRODUCT(C887:V887,TRANSPOSE('Final Portfolio'!$E$5:$E$24))</f>
        <v>362.1414612223532</v>
      </c>
    </row>
    <row r="888" spans="1:24">
      <c r="A888" s="75">
        <v>887</v>
      </c>
      <c r="B888" s="76">
        <v>44820</v>
      </c>
      <c r="C888" s="75">
        <v>149.42347717285199</v>
      </c>
      <c r="D888" s="75">
        <v>241.46073913574199</v>
      </c>
      <c r="E888" s="75">
        <v>131.88153076171901</v>
      </c>
      <c r="F888" s="75">
        <v>465.95001220703102</v>
      </c>
      <c r="G888" s="75">
        <v>71.657318115234403</v>
      </c>
      <c r="H888" s="75">
        <v>252.36999511718801</v>
      </c>
      <c r="I888" s="75">
        <v>329.64154052734398</v>
      </c>
      <c r="J888" s="75">
        <v>304.48846435546898</v>
      </c>
      <c r="K888" s="75">
        <v>303.35000610351602</v>
      </c>
      <c r="L888" s="75">
        <v>483.20059204101602</v>
      </c>
      <c r="M888" s="75">
        <v>2165.64990234375</v>
      </c>
      <c r="N888" s="75">
        <v>176.72048950195301</v>
      </c>
      <c r="O888" s="75">
        <v>76.510002136230497</v>
      </c>
      <c r="P888" s="75">
        <v>33.566665649414098</v>
      </c>
      <c r="Q888" s="75">
        <v>84.279998779296903</v>
      </c>
      <c r="R888" s="75">
        <v>47.751834869384801</v>
      </c>
      <c r="S888" s="75">
        <v>487.62747192382801</v>
      </c>
      <c r="T888" s="75">
        <v>135.77424621582</v>
      </c>
      <c r="U888" s="75">
        <v>710.29998779296898</v>
      </c>
      <c r="V888" s="75">
        <v>337.20001220703102</v>
      </c>
      <c r="X888" cm="1">
        <f t="array" ref="X888">+SUMPRODUCT(C888:V888,TRANSPOSE('Final Portfolio'!$E$5:$E$24))</f>
        <v>363.63794627131671</v>
      </c>
    </row>
    <row r="889" spans="1:24">
      <c r="A889" s="75">
        <v>888</v>
      </c>
      <c r="B889" s="76">
        <v>44823</v>
      </c>
      <c r="C889" s="75">
        <v>153.171463012695</v>
      </c>
      <c r="D889" s="75">
        <v>241.24369812011699</v>
      </c>
      <c r="E889" s="75">
        <v>133.72018432617199</v>
      </c>
      <c r="F889" s="75">
        <v>449.83999633789102</v>
      </c>
      <c r="G889" s="75">
        <v>72.905036926269503</v>
      </c>
      <c r="H889" s="75">
        <v>256.59222412109398</v>
      </c>
      <c r="I889" s="75">
        <v>328.48226928710898</v>
      </c>
      <c r="J889" s="75">
        <v>300.74255371093801</v>
      </c>
      <c r="K889" s="75">
        <v>309.07000732421898</v>
      </c>
      <c r="L889" s="75">
        <v>482.56591796875</v>
      </c>
      <c r="M889" s="75">
        <v>2097.59008789062</v>
      </c>
      <c r="N889" s="75">
        <v>178.63101196289099</v>
      </c>
      <c r="O889" s="75">
        <v>76.769996643066406</v>
      </c>
      <c r="P889" s="75">
        <v>35.349998474121101</v>
      </c>
      <c r="Q889" s="75">
        <v>84.769996643066406</v>
      </c>
      <c r="R889" s="75">
        <v>48.726165771484403</v>
      </c>
      <c r="S889" s="75">
        <v>489.97787475585898</v>
      </c>
      <c r="T889" s="75">
        <v>134.45478820800801</v>
      </c>
      <c r="U889" s="75">
        <v>715.34002685546898</v>
      </c>
      <c r="V889" s="75">
        <v>342.92999267578102</v>
      </c>
      <c r="X889" cm="1">
        <f t="array" ref="X889">+SUMPRODUCT(C889:V889,TRANSPOSE('Final Portfolio'!$E$5:$E$24))</f>
        <v>359.39803219685626</v>
      </c>
    </row>
    <row r="890" spans="1:24">
      <c r="A890" s="75">
        <v>889</v>
      </c>
      <c r="B890" s="76">
        <v>44824</v>
      </c>
      <c r="C890" s="75">
        <v>155.57095336914099</v>
      </c>
      <c r="D890" s="75">
        <v>239.20140075683599</v>
      </c>
      <c r="E890" s="75">
        <v>131.66171264648401</v>
      </c>
      <c r="F890" s="75">
        <v>450.07000732421898</v>
      </c>
      <c r="G890" s="75">
        <v>70.755119323730497</v>
      </c>
      <c r="H890" s="75">
        <v>251.92291259765599</v>
      </c>
      <c r="I890" s="75">
        <v>324.1103515625</v>
      </c>
      <c r="J890" s="75">
        <v>297.43048095703102</v>
      </c>
      <c r="K890" s="75">
        <v>308.73001098632801</v>
      </c>
      <c r="L890" s="75">
        <v>474.12316894531199</v>
      </c>
      <c r="M890" s="75">
        <v>2131.46997070312</v>
      </c>
      <c r="N890" s="75">
        <v>176.44477844238301</v>
      </c>
      <c r="O890" s="75">
        <v>75.25</v>
      </c>
      <c r="P890" s="75">
        <v>34.076667785644503</v>
      </c>
      <c r="Q890" s="75">
        <v>83.410003662109403</v>
      </c>
      <c r="R890" s="75">
        <v>46.925132751464801</v>
      </c>
      <c r="S890" s="75">
        <v>483.15878295898398</v>
      </c>
      <c r="T890" s="75">
        <v>133.61595153808599</v>
      </c>
      <c r="U890" s="75">
        <v>704.219970703125</v>
      </c>
      <c r="V890" s="75">
        <v>336.92001342773398</v>
      </c>
      <c r="X890" cm="1">
        <f t="array" ref="X890">+SUMPRODUCT(C890:V890,TRANSPOSE('Final Portfolio'!$E$5:$E$24))</f>
        <v>359.24110687857581</v>
      </c>
    </row>
    <row r="891" spans="1:24">
      <c r="A891" s="75">
        <v>890</v>
      </c>
      <c r="B891" s="76">
        <v>44825</v>
      </c>
      <c r="C891" s="75">
        <v>152.41790771484401</v>
      </c>
      <c r="D891" s="75">
        <v>235.74832153320301</v>
      </c>
      <c r="E891" s="75">
        <v>132.51106262207</v>
      </c>
      <c r="F891" s="75">
        <v>449.70001220703102</v>
      </c>
      <c r="G891" s="75">
        <v>68.307670593261705</v>
      </c>
      <c r="H891" s="75">
        <v>249.95588684082</v>
      </c>
      <c r="I891" s="75">
        <v>317.19384765625</v>
      </c>
      <c r="J891" s="75">
        <v>292.25527954101602</v>
      </c>
      <c r="K891" s="75">
        <v>300.79998779296898</v>
      </c>
      <c r="L891" s="75">
        <v>467.51013183593801</v>
      </c>
      <c r="M891" s="75">
        <v>2104.02001953125</v>
      </c>
      <c r="N891" s="75">
        <v>171.668533325195</v>
      </c>
      <c r="O891" s="75">
        <v>74.480003356933594</v>
      </c>
      <c r="P891" s="75">
        <v>32.743331909179702</v>
      </c>
      <c r="Q891" s="75">
        <v>80.910003662109403</v>
      </c>
      <c r="R891" s="75">
        <v>45.3898315429688</v>
      </c>
      <c r="S891" s="75">
        <v>476.92004394531199</v>
      </c>
      <c r="T891" s="75">
        <v>132.23991394043</v>
      </c>
      <c r="U891" s="75">
        <v>684.63000488281205</v>
      </c>
      <c r="V891" s="75">
        <v>329.70001220703102</v>
      </c>
      <c r="X891" cm="1">
        <f t="array" ref="X891">+SUMPRODUCT(C891:V891,TRANSPOSE('Final Portfolio'!$E$5:$E$24))</f>
        <v>354.25081989172372</v>
      </c>
    </row>
    <row r="892" spans="1:24">
      <c r="A892" s="75">
        <v>891</v>
      </c>
      <c r="B892" s="76">
        <v>44826</v>
      </c>
      <c r="C892" s="75">
        <v>151.446212768555</v>
      </c>
      <c r="D892" s="75">
        <v>237.75109863281199</v>
      </c>
      <c r="E892" s="75">
        <v>125.51629638671901</v>
      </c>
      <c r="F892" s="75">
        <v>439.58999633789102</v>
      </c>
      <c r="G892" s="75">
        <v>64.4781494140625</v>
      </c>
      <c r="H892" s="75">
        <v>242.78308105468801</v>
      </c>
      <c r="I892" s="75">
        <v>307.57571411132801</v>
      </c>
      <c r="J892" s="75">
        <v>306.440185546875</v>
      </c>
      <c r="K892" s="75">
        <v>288.58999633789102</v>
      </c>
      <c r="L892" s="75">
        <v>463.11755371093801</v>
      </c>
      <c r="M892" s="75">
        <v>2082.63989257812</v>
      </c>
      <c r="N892" s="75">
        <v>169.90574645996099</v>
      </c>
      <c r="O892" s="75">
        <v>69.5</v>
      </c>
      <c r="P892" s="75">
        <v>29.966667175293001</v>
      </c>
      <c r="Q892" s="75">
        <v>78.940002441406193</v>
      </c>
      <c r="R892" s="75">
        <v>44.395824432372997</v>
      </c>
      <c r="S892" s="75">
        <v>471.21331787109398</v>
      </c>
      <c r="T892" s="75">
        <v>134.78463745117199</v>
      </c>
      <c r="U892" s="75">
        <v>688.260009765625</v>
      </c>
      <c r="V892" s="75">
        <v>321.88000488281199</v>
      </c>
      <c r="X892" cm="1">
        <f t="array" ref="X892">+SUMPRODUCT(C892:V892,TRANSPOSE('Final Portfolio'!$E$5:$E$24))</f>
        <v>349.62614607879527</v>
      </c>
    </row>
    <row r="893" spans="1:24">
      <c r="A893" s="75">
        <v>892</v>
      </c>
      <c r="B893" s="76">
        <v>44827</v>
      </c>
      <c r="C893" s="75">
        <v>149.15576171875</v>
      </c>
      <c r="D893" s="75">
        <v>234.73210144043</v>
      </c>
      <c r="E893" s="75">
        <v>125.06663513183599</v>
      </c>
      <c r="F893" s="75">
        <v>427.91000366210898</v>
      </c>
      <c r="G893" s="75">
        <v>62.596977233886697</v>
      </c>
      <c r="H893" s="75">
        <v>246.40919494628901</v>
      </c>
      <c r="I893" s="75">
        <v>302.20172119140602</v>
      </c>
      <c r="J893" s="75">
        <v>307.02182006835898</v>
      </c>
      <c r="K893" s="75">
        <v>275.32998657226602</v>
      </c>
      <c r="L893" s="75">
        <v>454.45852661132801</v>
      </c>
      <c r="M893" s="75">
        <v>2096.84008789062</v>
      </c>
      <c r="N893" s="75">
        <v>169.21641540527301</v>
      </c>
      <c r="O893" s="75">
        <v>67.959999084472699</v>
      </c>
      <c r="P893" s="75">
        <v>29.506666183471701</v>
      </c>
      <c r="Q893" s="75">
        <v>78.709999084472699</v>
      </c>
      <c r="R893" s="75">
        <v>43.195137023925803</v>
      </c>
      <c r="S893" s="75">
        <v>451.12359619140602</v>
      </c>
      <c r="T893" s="75">
        <v>134.83175659179699</v>
      </c>
      <c r="U893" s="75">
        <v>697.33001708984398</v>
      </c>
      <c r="V893" s="75">
        <v>319.98001098632801</v>
      </c>
      <c r="X893" cm="1">
        <f t="array" ref="X893">+SUMPRODUCT(C893:V893,TRANSPOSE('Final Portfolio'!$E$5:$E$24))</f>
        <v>346.94177233164913</v>
      </c>
    </row>
    <row r="894" spans="1:24">
      <c r="A894" s="75">
        <v>893</v>
      </c>
      <c r="B894" s="76">
        <v>44830</v>
      </c>
      <c r="C894" s="75">
        <v>149.49288940429699</v>
      </c>
      <c r="D894" s="75">
        <v>234.26841735839801</v>
      </c>
      <c r="E894" s="75">
        <v>122.188774108887</v>
      </c>
      <c r="F894" s="75">
        <v>428.17999267578102</v>
      </c>
      <c r="G894" s="75">
        <v>61.1764945983887</v>
      </c>
      <c r="H894" s="75">
        <v>246.26019287109401</v>
      </c>
      <c r="I894" s="75">
        <v>298.242431640625</v>
      </c>
      <c r="J894" s="75">
        <v>303.11822509765602</v>
      </c>
      <c r="K894" s="75">
        <v>276.010009765625</v>
      </c>
      <c r="L894" s="75">
        <v>448.23333740234398</v>
      </c>
      <c r="M894" s="75">
        <v>2093.67993164062</v>
      </c>
      <c r="N894" s="75">
        <v>166.88246154785199</v>
      </c>
      <c r="O894" s="75">
        <v>66.300003051757798</v>
      </c>
      <c r="P894" s="75">
        <v>29.420000076293899</v>
      </c>
      <c r="Q894" s="75">
        <v>77.709999084472699</v>
      </c>
      <c r="R894" s="75">
        <v>42.968776702880902</v>
      </c>
      <c r="S894" s="75">
        <v>464.56829833984398</v>
      </c>
      <c r="T894" s="75">
        <v>133.08818054199199</v>
      </c>
      <c r="U894" s="75">
        <v>686.09997558593795</v>
      </c>
      <c r="V894" s="75">
        <v>314.07998657226602</v>
      </c>
      <c r="X894" cm="1">
        <f t="array" ref="X894">+SUMPRODUCT(C894:V894,TRANSPOSE('Final Portfolio'!$E$5:$E$24))</f>
        <v>346.85279793313777</v>
      </c>
    </row>
    <row r="895" spans="1:24">
      <c r="A895" s="75">
        <v>894</v>
      </c>
      <c r="B895" s="76">
        <v>44831</v>
      </c>
      <c r="C895" s="75">
        <v>150.47450256347699</v>
      </c>
      <c r="D895" s="75">
        <v>233.24235534668</v>
      </c>
      <c r="E895" s="75">
        <v>124.037399291992</v>
      </c>
      <c r="F895" s="75">
        <v>425.57000732421898</v>
      </c>
      <c r="G895" s="75">
        <v>61.502822875976598</v>
      </c>
      <c r="H895" s="75">
        <v>248.11796569824199</v>
      </c>
      <c r="I895" s="75">
        <v>302.96804809570301</v>
      </c>
      <c r="J895" s="75">
        <v>306.66693115234398</v>
      </c>
      <c r="K895" s="75">
        <v>282.94000244140602</v>
      </c>
      <c r="L895" s="75">
        <v>450.64779663085898</v>
      </c>
      <c r="M895" s="75">
        <v>2099.5</v>
      </c>
      <c r="N895" s="75">
        <v>167.14834594726599</v>
      </c>
      <c r="O895" s="75">
        <v>67.169998168945298</v>
      </c>
      <c r="P895" s="75">
        <v>29.943332672119102</v>
      </c>
      <c r="Q895" s="75">
        <v>77.300003051757798</v>
      </c>
      <c r="R895" s="75">
        <v>43.234504699707003</v>
      </c>
      <c r="S895" s="75">
        <v>462.63381958007801</v>
      </c>
      <c r="T895" s="75">
        <v>133.56884765625</v>
      </c>
      <c r="U895" s="75">
        <v>695.010009765625</v>
      </c>
      <c r="V895" s="75">
        <v>319.010009765625</v>
      </c>
      <c r="X895" cm="1">
        <f t="array" ref="X895">+SUMPRODUCT(C895:V895,TRANSPOSE('Final Portfolio'!$E$5:$E$24))</f>
        <v>348.45716170969439</v>
      </c>
    </row>
    <row r="896" spans="1:24">
      <c r="A896" s="75">
        <v>895</v>
      </c>
      <c r="B896" s="76">
        <v>44832</v>
      </c>
      <c r="C896" s="75">
        <v>148.57075500488301</v>
      </c>
      <c r="D896" s="75">
        <v>237.83993530273401</v>
      </c>
      <c r="E896" s="75">
        <v>127.26498413085901</v>
      </c>
      <c r="F896" s="75">
        <v>433.02999877929699</v>
      </c>
      <c r="G896" s="75">
        <v>62.606571197509801</v>
      </c>
      <c r="H896" s="75">
        <v>254.50592041015599</v>
      </c>
      <c r="I896" s="75">
        <v>310.14968872070301</v>
      </c>
      <c r="J896" s="75">
        <v>329.61514282226602</v>
      </c>
      <c r="K896" s="75">
        <v>287.80999755859398</v>
      </c>
      <c r="L896" s="75">
        <v>451.821044921875</v>
      </c>
      <c r="M896" s="75">
        <v>2169.43994140625</v>
      </c>
      <c r="N896" s="75">
        <v>168.202072143555</v>
      </c>
      <c r="O896" s="75">
        <v>68.360000610351605</v>
      </c>
      <c r="P896" s="75">
        <v>30.923332214355501</v>
      </c>
      <c r="Q896" s="75">
        <v>78.180000305175795</v>
      </c>
      <c r="R896" s="75">
        <v>44.307247161865199</v>
      </c>
      <c r="S896" s="75">
        <v>472.29660034179699</v>
      </c>
      <c r="T896" s="75">
        <v>136.283203125</v>
      </c>
      <c r="U896" s="75">
        <v>705.41998291015602</v>
      </c>
      <c r="V896" s="75">
        <v>330.11999511718801</v>
      </c>
      <c r="X896" cm="1">
        <f t="array" ref="X896">+SUMPRODUCT(C896:V896,TRANSPOSE('Final Portfolio'!$E$5:$E$24))</f>
        <v>359.04586849661428</v>
      </c>
    </row>
    <row r="897" spans="1:24">
      <c r="A897" s="75">
        <v>896</v>
      </c>
      <c r="B897" s="76">
        <v>44833</v>
      </c>
      <c r="C897" s="75">
        <v>141.27311706543</v>
      </c>
      <c r="D897" s="75">
        <v>234.31773376464801</v>
      </c>
      <c r="E897" s="75">
        <v>122.108833312988</v>
      </c>
      <c r="F897" s="75">
        <v>424.83999633789102</v>
      </c>
      <c r="G897" s="75">
        <v>59.938377380371101</v>
      </c>
      <c r="H897" s="75">
        <v>252.518966674805</v>
      </c>
      <c r="I897" s="75">
        <v>305.257080078125</v>
      </c>
      <c r="J897" s="75">
        <v>325.30749511718801</v>
      </c>
      <c r="K897" s="75">
        <v>268.20999145507801</v>
      </c>
      <c r="L897" s="75">
        <v>436.47140502929699</v>
      </c>
      <c r="M897" s="75">
        <v>2159.02001953125</v>
      </c>
      <c r="N897" s="75">
        <v>168.53691101074199</v>
      </c>
      <c r="O897" s="75">
        <v>64.139999389648395</v>
      </c>
      <c r="P897" s="75">
        <v>30.283332824706999</v>
      </c>
      <c r="Q897" s="75">
        <v>77.680000305175795</v>
      </c>
      <c r="R897" s="75">
        <v>42.614479064941399</v>
      </c>
      <c r="S897" s="75">
        <v>463.29156494140602</v>
      </c>
      <c r="T897" s="75">
        <v>134.51129150390599</v>
      </c>
      <c r="U897" s="75">
        <v>691.82000732421898</v>
      </c>
      <c r="V897" s="75">
        <v>323.10000610351602</v>
      </c>
      <c r="X897" cm="1">
        <f t="array" ref="X897">+SUMPRODUCT(C897:V897,TRANSPOSE('Final Portfolio'!$E$5:$E$24))</f>
        <v>353.36155279111944</v>
      </c>
    </row>
    <row r="898" spans="1:24">
      <c r="A898" s="75">
        <v>897</v>
      </c>
      <c r="B898" s="76">
        <v>44834</v>
      </c>
      <c r="C898" s="75">
        <v>137.02935791015599</v>
      </c>
      <c r="D898" s="75">
        <v>229.779373168945</v>
      </c>
      <c r="E898" s="75">
        <v>121.299430847168</v>
      </c>
      <c r="F898" s="75">
        <v>412.010009765625</v>
      </c>
      <c r="G898" s="75">
        <v>59.458480834960902</v>
      </c>
      <c r="H898" s="75">
        <v>247.14436340332</v>
      </c>
      <c r="I898" s="75">
        <v>297.31893920898398</v>
      </c>
      <c r="J898" s="75">
        <v>318.74240112304699</v>
      </c>
      <c r="K898" s="75">
        <v>265.25</v>
      </c>
      <c r="L898" s="75">
        <v>430.537109375</v>
      </c>
      <c r="M898" s="75">
        <v>2141.92993164062</v>
      </c>
      <c r="N898" s="75">
        <v>168.61567687988301</v>
      </c>
      <c r="O898" s="75">
        <v>63.360000610351598</v>
      </c>
      <c r="P898" s="75">
        <v>30.226667404174801</v>
      </c>
      <c r="Q898" s="75">
        <v>77.809997558593807</v>
      </c>
      <c r="R898" s="75">
        <v>42.319221496582003</v>
      </c>
      <c r="S898" s="75">
        <v>456.80136108398398</v>
      </c>
      <c r="T898" s="75">
        <v>126.490798950195</v>
      </c>
      <c r="U898" s="75">
        <v>688.86999511718795</v>
      </c>
      <c r="V898" s="75">
        <v>312.60998535156199</v>
      </c>
      <c r="X898" cm="1">
        <f t="array" ref="X898">+SUMPRODUCT(C898:V898,TRANSPOSE('Final Portfolio'!$E$5:$E$24))</f>
        <v>348.83564440175837</v>
      </c>
    </row>
    <row r="899" spans="1:24">
      <c r="A899" s="75">
        <v>898</v>
      </c>
      <c r="B899" s="76">
        <v>44837</v>
      </c>
      <c r="C899" s="75">
        <v>141.24336242675801</v>
      </c>
      <c r="D899" s="75">
        <v>237.51434326171901</v>
      </c>
      <c r="E899" s="75">
        <v>125.026657104492</v>
      </c>
      <c r="F899" s="75">
        <v>423.91000366210898</v>
      </c>
      <c r="G899" s="75">
        <v>61.445228576660199</v>
      </c>
      <c r="H899" s="75">
        <v>260.15875244140602</v>
      </c>
      <c r="I899" s="75">
        <v>310.97500610351602</v>
      </c>
      <c r="J899" s="75">
        <v>316.968017578125</v>
      </c>
      <c r="K899" s="75">
        <v>242.39999389648401</v>
      </c>
      <c r="L899" s="75">
        <v>442.91961669921898</v>
      </c>
      <c r="M899" s="75">
        <v>2197.7099609375</v>
      </c>
      <c r="N899" s="75">
        <v>173.89416503906199</v>
      </c>
      <c r="O899" s="75">
        <v>66.110000610351605</v>
      </c>
      <c r="P899" s="75">
        <v>30.4066677093506</v>
      </c>
      <c r="Q899" s="75">
        <v>80</v>
      </c>
      <c r="R899" s="75">
        <v>43.273872375488303</v>
      </c>
      <c r="S899" s="75">
        <v>462.08251953125</v>
      </c>
      <c r="T899" s="75">
        <v>130.36439514160199</v>
      </c>
      <c r="U899" s="75">
        <v>735.13000488281205</v>
      </c>
      <c r="V899" s="75">
        <v>322.989990234375</v>
      </c>
      <c r="X899" cm="1">
        <f t="array" ref="X899">+SUMPRODUCT(C899:V899,TRANSPOSE('Final Portfolio'!$E$5:$E$24))</f>
        <v>355.17545151745304</v>
      </c>
    </row>
    <row r="900" spans="1:24">
      <c r="A900" s="75">
        <v>899</v>
      </c>
      <c r="B900" s="76">
        <v>44838</v>
      </c>
      <c r="C900" s="75">
        <v>144.86245727539099</v>
      </c>
      <c r="D900" s="75">
        <v>245.54527282714801</v>
      </c>
      <c r="E900" s="75">
        <v>131.57176208496099</v>
      </c>
      <c r="F900" s="75">
        <v>441.14001464843801</v>
      </c>
      <c r="G900" s="75">
        <v>65.908210754394503</v>
      </c>
      <c r="H900" s="75">
        <v>271.375</v>
      </c>
      <c r="I900" s="75">
        <v>321.54611206054699</v>
      </c>
      <c r="J900" s="75">
        <v>325.18917846679699</v>
      </c>
      <c r="K900" s="75">
        <v>249.44000244140599</v>
      </c>
      <c r="L900" s="75">
        <v>465.29925537109398</v>
      </c>
      <c r="M900" s="75">
        <v>2205.03002929688</v>
      </c>
      <c r="N900" s="75">
        <v>177.27197265625</v>
      </c>
      <c r="O900" s="75">
        <v>67.900001525878906</v>
      </c>
      <c r="P900" s="75">
        <v>31.450000762939499</v>
      </c>
      <c r="Q900" s="75">
        <v>80.870002746582003</v>
      </c>
      <c r="R900" s="75">
        <v>46.639724731445298</v>
      </c>
      <c r="S900" s="75">
        <v>470.20736694335898</v>
      </c>
      <c r="T900" s="75">
        <v>133.82330322265599</v>
      </c>
      <c r="U900" s="75">
        <v>739.53997802734398</v>
      </c>
      <c r="V900" s="75">
        <v>334.02999877929699</v>
      </c>
      <c r="X900" cm="1">
        <f t="array" ref="X900">+SUMPRODUCT(C900:V900,TRANSPOSE('Final Portfolio'!$E$5:$E$24))</f>
        <v>361.91439549999609</v>
      </c>
    </row>
    <row r="901" spans="1:24">
      <c r="A901" s="75">
        <v>900</v>
      </c>
      <c r="B901" s="76">
        <v>44839</v>
      </c>
      <c r="C901" s="75">
        <v>145.15989685058599</v>
      </c>
      <c r="D901" s="75">
        <v>245.86096191406199</v>
      </c>
      <c r="E901" s="75">
        <v>131.991455078125</v>
      </c>
      <c r="F901" s="75">
        <v>439.98001098632801</v>
      </c>
      <c r="G901" s="75">
        <v>65.457115173339801</v>
      </c>
      <c r="H901" s="75">
        <v>270.70935058593801</v>
      </c>
      <c r="I901" s="75">
        <v>323.27523803710898</v>
      </c>
      <c r="J901" s="75">
        <v>327.05224609375</v>
      </c>
      <c r="K901" s="75">
        <v>240.80999755859401</v>
      </c>
      <c r="L901" s="75">
        <v>470.08938598632801</v>
      </c>
      <c r="M901" s="75">
        <v>2245.44995117188</v>
      </c>
      <c r="N901" s="75">
        <v>178.995361328125</v>
      </c>
      <c r="O901" s="75">
        <v>67.940002441406193</v>
      </c>
      <c r="P901" s="75">
        <v>29.6966667175293</v>
      </c>
      <c r="Q901" s="75">
        <v>80.809997558593807</v>
      </c>
      <c r="R901" s="75">
        <v>46.541313171386697</v>
      </c>
      <c r="S901" s="75">
        <v>464.58770751953102</v>
      </c>
      <c r="T901" s="75">
        <v>135.08624267578099</v>
      </c>
      <c r="U901" s="75">
        <v>745.67999267578102</v>
      </c>
      <c r="V901" s="75">
        <v>341.01998901367199</v>
      </c>
      <c r="X901" cm="1">
        <f t="array" ref="X901">+SUMPRODUCT(C901:V901,TRANSPOSE('Final Portfolio'!$E$5:$E$24))</f>
        <v>363.63750641647454</v>
      </c>
    </row>
    <row r="902" spans="1:24">
      <c r="A902" s="75">
        <v>901</v>
      </c>
      <c r="B902" s="76">
        <v>44840</v>
      </c>
      <c r="C902" s="75">
        <v>144.19812011718801</v>
      </c>
      <c r="D902" s="75">
        <v>243.48324584960901</v>
      </c>
      <c r="E902" s="75">
        <v>131.20205688476599</v>
      </c>
      <c r="F902" s="75">
        <v>413.82000732421898</v>
      </c>
      <c r="G902" s="75">
        <v>64.516540527343807</v>
      </c>
      <c r="H902" s="75">
        <v>275.36871337890602</v>
      </c>
      <c r="I902" s="75">
        <v>321.74261474609398</v>
      </c>
      <c r="J902" s="75">
        <v>328.20559692382801</v>
      </c>
      <c r="K902" s="75">
        <v>238.13000488281199</v>
      </c>
      <c r="L902" s="75">
        <v>464.95025634765602</v>
      </c>
      <c r="M902" s="75">
        <v>2215.8798828125</v>
      </c>
      <c r="N902" s="75">
        <v>176.37582397460901</v>
      </c>
      <c r="O902" s="75">
        <v>67.849998474121094</v>
      </c>
      <c r="P902" s="75">
        <v>29.8833332061768</v>
      </c>
      <c r="Q902" s="75">
        <v>80.239997863769503</v>
      </c>
      <c r="R902" s="75">
        <v>46.2952690124512</v>
      </c>
      <c r="S902" s="75">
        <v>466.68655395507801</v>
      </c>
      <c r="T902" s="75">
        <v>132.22106933593801</v>
      </c>
      <c r="U902" s="75">
        <v>731.85998535156205</v>
      </c>
      <c r="V902" s="75">
        <v>340.42999267578102</v>
      </c>
      <c r="X902" cm="1">
        <f t="array" ref="X902">+SUMPRODUCT(C902:V902,TRANSPOSE('Final Portfolio'!$E$5:$E$24))</f>
        <v>360.23966257858234</v>
      </c>
    </row>
    <row r="903" spans="1:24">
      <c r="A903" s="75">
        <v>902</v>
      </c>
      <c r="B903" s="76">
        <v>44841</v>
      </c>
      <c r="C903" s="75">
        <v>138.90335083007801</v>
      </c>
      <c r="D903" s="75">
        <v>231.10142517089801</v>
      </c>
      <c r="E903" s="75">
        <v>120.669921875</v>
      </c>
      <c r="F903" s="75">
        <v>402.20001220703102</v>
      </c>
      <c r="G903" s="75">
        <v>62.568183898925803</v>
      </c>
      <c r="H903" s="75">
        <v>258.34072875976602</v>
      </c>
      <c r="I903" s="75">
        <v>308.64657592773398</v>
      </c>
      <c r="J903" s="75">
        <v>322.00524902343801</v>
      </c>
      <c r="K903" s="75">
        <v>223.07000732421901</v>
      </c>
      <c r="L903" s="75">
        <v>446.50732421875</v>
      </c>
      <c r="M903" s="75">
        <v>2174</v>
      </c>
      <c r="N903" s="75">
        <v>171.65867614746099</v>
      </c>
      <c r="O903" s="75">
        <v>58.439998626708999</v>
      </c>
      <c r="P903" s="75">
        <v>28.523332595825199</v>
      </c>
      <c r="Q903" s="75">
        <v>74.819999694824205</v>
      </c>
      <c r="R903" s="75">
        <v>44.1891479492188</v>
      </c>
      <c r="S903" s="75">
        <v>452.81622314453102</v>
      </c>
      <c r="T903" s="75">
        <v>130.77906799316401</v>
      </c>
      <c r="U903" s="75">
        <v>722.36999511718795</v>
      </c>
      <c r="V903" s="75">
        <v>334.89001464843801</v>
      </c>
      <c r="X903" cm="1">
        <f t="array" ref="X903">+SUMPRODUCT(C903:V903,TRANSPOSE('Final Portfolio'!$E$5:$E$24))</f>
        <v>349.07130609901276</v>
      </c>
    </row>
    <row r="904" spans="1:24">
      <c r="A904" s="75">
        <v>903</v>
      </c>
      <c r="B904" s="76">
        <v>44844</v>
      </c>
      <c r="C904" s="75">
        <v>139.23056030273401</v>
      </c>
      <c r="D904" s="75">
        <v>226.17828369140599</v>
      </c>
      <c r="E904" s="75">
        <v>116.61293792724599</v>
      </c>
      <c r="F904" s="75">
        <v>396.30999755859398</v>
      </c>
      <c r="G904" s="75">
        <v>61.205287933349602</v>
      </c>
      <c r="H904" s="75">
        <v>266.09967041015602</v>
      </c>
      <c r="I904" s="75">
        <v>294.086669921875</v>
      </c>
      <c r="J904" s="75">
        <v>319.27471923828102</v>
      </c>
      <c r="K904" s="75">
        <v>222.96000671386699</v>
      </c>
      <c r="L904" s="75">
        <v>424.41857910156199</v>
      </c>
      <c r="M904" s="75">
        <v>2233.5400390625</v>
      </c>
      <c r="N904" s="75">
        <v>173.88430786132801</v>
      </c>
      <c r="O904" s="75">
        <v>57.810001373291001</v>
      </c>
      <c r="P904" s="75">
        <v>29.746667861938501</v>
      </c>
      <c r="Q904" s="75">
        <v>73.760002136230497</v>
      </c>
      <c r="R904" s="75">
        <v>44.277725219726598</v>
      </c>
      <c r="S904" s="75">
        <v>451.03652954101602</v>
      </c>
      <c r="T904" s="75">
        <v>130.35496520996099</v>
      </c>
      <c r="U904" s="75">
        <v>730.91998291015602</v>
      </c>
      <c r="V904" s="75">
        <v>331.20001220703102</v>
      </c>
      <c r="X904" cm="1">
        <f t="array" ref="X904">+SUMPRODUCT(C904:V904,TRANSPOSE('Final Portfolio'!$E$5:$E$24))</f>
        <v>352.38058464371744</v>
      </c>
    </row>
    <row r="905" spans="1:24">
      <c r="A905" s="75">
        <v>904</v>
      </c>
      <c r="B905" s="76">
        <v>44845</v>
      </c>
      <c r="C905" s="75">
        <v>137.80274963378901</v>
      </c>
      <c r="D905" s="75">
        <v>222.38975524902301</v>
      </c>
      <c r="E905" s="75">
        <v>115.773567199707</v>
      </c>
      <c r="F905" s="75">
        <v>405.73001098632801</v>
      </c>
      <c r="G905" s="75">
        <v>58.988189697265597</v>
      </c>
      <c r="H905" s="75">
        <v>266.01028442382801</v>
      </c>
      <c r="I905" s="75">
        <v>275.98992919921898</v>
      </c>
      <c r="J905" s="75">
        <v>322.93182373046898</v>
      </c>
      <c r="K905" s="75">
        <v>216.5</v>
      </c>
      <c r="L905" s="75">
        <v>417.68914794921898</v>
      </c>
      <c r="M905" s="75">
        <v>2267.51000976562</v>
      </c>
      <c r="N905" s="75">
        <v>173.45100402832</v>
      </c>
      <c r="O905" s="75">
        <v>57.630001068115199</v>
      </c>
      <c r="P905" s="75">
        <v>28.7700004577637</v>
      </c>
      <c r="Q905" s="75">
        <v>75.319999694824205</v>
      </c>
      <c r="R905" s="75">
        <v>43.441177368164098</v>
      </c>
      <c r="S905" s="75">
        <v>456.55953979492199</v>
      </c>
      <c r="T905" s="75">
        <v>133.37089538574199</v>
      </c>
      <c r="U905" s="75">
        <v>737.40997314453102</v>
      </c>
      <c r="V905" s="75">
        <v>337.51998901367199</v>
      </c>
      <c r="X905" cm="1">
        <f t="array" ref="X905">+SUMPRODUCT(C905:V905,TRANSPOSE('Final Portfolio'!$E$5:$E$24))</f>
        <v>355.279655044246</v>
      </c>
    </row>
    <row r="906" spans="1:24">
      <c r="A906" s="75">
        <v>905</v>
      </c>
      <c r="B906" s="76">
        <v>44846</v>
      </c>
      <c r="C906" s="75">
        <v>137.16819763183599</v>
      </c>
      <c r="D906" s="75">
        <v>222.72515869140599</v>
      </c>
      <c r="E906" s="75">
        <v>114.91420745849599</v>
      </c>
      <c r="F906" s="75">
        <v>405.30999755859398</v>
      </c>
      <c r="G906" s="75">
        <v>59.189743041992202</v>
      </c>
      <c r="H906" s="75">
        <v>272.85525512695301</v>
      </c>
      <c r="I906" s="75">
        <v>269.98715209960898</v>
      </c>
      <c r="J906" s="75">
        <v>319.94503784179699</v>
      </c>
      <c r="K906" s="75">
        <v>217.24000549316401</v>
      </c>
      <c r="L906" s="75">
        <v>417.50494384765602</v>
      </c>
      <c r="M906" s="75">
        <v>2245.98999023438</v>
      </c>
      <c r="N906" s="75">
        <v>172.21017456054699</v>
      </c>
      <c r="O906" s="75">
        <v>57.849998474121101</v>
      </c>
      <c r="P906" s="75">
        <v>30.1133327484131</v>
      </c>
      <c r="Q906" s="75">
        <v>74.319999694824205</v>
      </c>
      <c r="R906" s="75">
        <v>43.677379608154297</v>
      </c>
      <c r="S906" s="75">
        <v>451.10421752929699</v>
      </c>
      <c r="T906" s="75">
        <v>131.92892456054699</v>
      </c>
      <c r="U906" s="75">
        <v>728.05999755859398</v>
      </c>
      <c r="V906" s="75">
        <v>338.42001342773398</v>
      </c>
      <c r="X906" cm="1">
        <f t="array" ref="X906">+SUMPRODUCT(C906:V906,TRANSPOSE('Final Portfolio'!$E$5:$E$24))</f>
        <v>353.4391279204807</v>
      </c>
    </row>
    <row r="907" spans="1:24">
      <c r="A907" s="75">
        <v>906</v>
      </c>
      <c r="B907" s="76">
        <v>44847</v>
      </c>
      <c r="C907" s="75">
        <v>141.77880859375</v>
      </c>
      <c r="D907" s="75">
        <v>231.10142517089801</v>
      </c>
      <c r="E907" s="75">
        <v>119.510772705078</v>
      </c>
      <c r="F907" s="75">
        <v>404.07000732421898</v>
      </c>
      <c r="G907" s="75">
        <v>60.312690734863303</v>
      </c>
      <c r="H907" s="75">
        <v>266.79510498046898</v>
      </c>
      <c r="I907" s="75">
        <v>273.65170288085898</v>
      </c>
      <c r="J907" s="75">
        <v>327.36770629882801</v>
      </c>
      <c r="K907" s="75">
        <v>221.72000122070301</v>
      </c>
      <c r="L907" s="75">
        <v>424.68035888671898</v>
      </c>
      <c r="M907" s="75">
        <v>2282.76000976562</v>
      </c>
      <c r="N907" s="75">
        <v>175.94253540039099</v>
      </c>
      <c r="O907" s="75">
        <v>58.939998626708999</v>
      </c>
      <c r="P907" s="75">
        <v>30.183332443237301</v>
      </c>
      <c r="Q907" s="75">
        <v>75.260002136230497</v>
      </c>
      <c r="R907" s="75">
        <v>44.799331665039098</v>
      </c>
      <c r="S907" s="75">
        <v>452.66149902343801</v>
      </c>
      <c r="T907" s="75">
        <v>136.07043457031199</v>
      </c>
      <c r="U907" s="75">
        <v>752.55999755859398</v>
      </c>
      <c r="V907" s="75">
        <v>343.19000244140602</v>
      </c>
      <c r="X907" cm="1">
        <f t="array" ref="X907">+SUMPRODUCT(C907:V907,TRANSPOSE('Final Portfolio'!$E$5:$E$24))</f>
        <v>357.89607519219055</v>
      </c>
    </row>
    <row r="908" spans="1:24">
      <c r="A908" s="75">
        <v>907</v>
      </c>
      <c r="B908" s="76">
        <v>44848</v>
      </c>
      <c r="C908" s="75">
        <v>137.20785522460901</v>
      </c>
      <c r="D908" s="75">
        <v>225.49751281738301</v>
      </c>
      <c r="E908" s="75">
        <v>112.186241149902</v>
      </c>
      <c r="F908" s="75">
        <v>400.41000366210898</v>
      </c>
      <c r="G908" s="75">
        <v>58.623477935791001</v>
      </c>
      <c r="H908" s="75">
        <v>257.84393310546898</v>
      </c>
      <c r="I908" s="75">
        <v>259.07211303710898</v>
      </c>
      <c r="J908" s="75">
        <v>326.66784667968801</v>
      </c>
      <c r="K908" s="75">
        <v>204.99000549316401</v>
      </c>
      <c r="L908" s="75">
        <v>414.14019775390602</v>
      </c>
      <c r="M908" s="75">
        <v>2255.169921875</v>
      </c>
      <c r="N908" s="75">
        <v>167.76876831054699</v>
      </c>
      <c r="O908" s="75">
        <v>55.939998626708999</v>
      </c>
      <c r="P908" s="75">
        <v>27.559999465942401</v>
      </c>
      <c r="Q908" s="75">
        <v>74.300003051757798</v>
      </c>
      <c r="R908" s="75">
        <v>43.618328094482401</v>
      </c>
      <c r="S908" s="75">
        <v>439.75845336914102</v>
      </c>
      <c r="T908" s="75">
        <v>136.08949279785199</v>
      </c>
      <c r="U908" s="75">
        <v>736.05999755859398</v>
      </c>
      <c r="V908" s="75">
        <v>341.04000854492199</v>
      </c>
      <c r="X908" cm="1">
        <f t="array" ref="X908">+SUMPRODUCT(C908:V908,TRANSPOSE('Final Portfolio'!$E$5:$E$24))</f>
        <v>350.304908994649</v>
      </c>
    </row>
    <row r="909" spans="1:24">
      <c r="A909" s="75">
        <v>908</v>
      </c>
      <c r="B909" s="76">
        <v>44851</v>
      </c>
      <c r="C909" s="75">
        <v>141.20372009277301</v>
      </c>
      <c r="D909" s="75">
        <v>234.34733581543</v>
      </c>
      <c r="E909" s="75">
        <v>118.791305541992</v>
      </c>
      <c r="F909" s="75">
        <v>409.27999877929699</v>
      </c>
      <c r="G909" s="75">
        <v>61.848342895507798</v>
      </c>
      <c r="H909" s="75">
        <v>265.36453247070301</v>
      </c>
      <c r="I909" s="75">
        <v>258.60055541992199</v>
      </c>
      <c r="J909" s="75">
        <v>328.01828002929699</v>
      </c>
      <c r="K909" s="75">
        <v>219.35000610351599</v>
      </c>
      <c r="L909" s="75">
        <v>422.15927124023398</v>
      </c>
      <c r="M909" s="75">
        <v>2289.7900390625</v>
      </c>
      <c r="N909" s="75">
        <v>172.41696166992199</v>
      </c>
      <c r="O909" s="75">
        <v>57.959999084472699</v>
      </c>
      <c r="P909" s="75">
        <v>29.606666564941399</v>
      </c>
      <c r="Q909" s="75">
        <v>75.180000305175795</v>
      </c>
      <c r="R909" s="75">
        <v>44.464710235595703</v>
      </c>
      <c r="S909" s="75">
        <v>448.96661376953102</v>
      </c>
      <c r="T909" s="75">
        <v>137.48904418945301</v>
      </c>
      <c r="U909" s="75">
        <v>735.96002197265602</v>
      </c>
      <c r="V909" s="75">
        <v>353.32000732421898</v>
      </c>
      <c r="X909" cm="1">
        <f t="array" ref="X909">+SUMPRODUCT(C909:V909,TRANSPOSE('Final Portfolio'!$E$5:$E$24))</f>
        <v>357.80657457519027</v>
      </c>
    </row>
    <row r="910" spans="1:24">
      <c r="A910" s="75">
        <v>909</v>
      </c>
      <c r="B910" s="76">
        <v>44852</v>
      </c>
      <c r="C910" s="75">
        <v>142.53237915039099</v>
      </c>
      <c r="D910" s="75">
        <v>235.30435180664099</v>
      </c>
      <c r="E910" s="75">
        <v>119.58071899414099</v>
      </c>
      <c r="F910" s="75">
        <v>420.010009765625</v>
      </c>
      <c r="G910" s="75">
        <v>64.228599548339801</v>
      </c>
      <c r="H910" s="75">
        <v>266.87463378906199</v>
      </c>
      <c r="I910" s="75">
        <v>264.04333496093801</v>
      </c>
      <c r="J910" s="75">
        <v>330.25592041015602</v>
      </c>
      <c r="K910" s="75">
        <v>220.19000244140599</v>
      </c>
      <c r="L910" s="75">
        <v>421.63562011718801</v>
      </c>
      <c r="M910" s="75">
        <v>2306.86010742188</v>
      </c>
      <c r="N910" s="75">
        <v>173.460861206055</v>
      </c>
      <c r="O910" s="75">
        <v>57.919998168945298</v>
      </c>
      <c r="P910" s="75">
        <v>29.776666641235401</v>
      </c>
      <c r="Q910" s="75">
        <v>75.319999694824205</v>
      </c>
      <c r="R910" s="75">
        <v>45.704765319824197</v>
      </c>
      <c r="S910" s="75">
        <v>457.7685546875</v>
      </c>
      <c r="T910" s="75">
        <v>137.66993713378901</v>
      </c>
      <c r="U910" s="75">
        <v>722.71002197265602</v>
      </c>
      <c r="V910" s="75">
        <v>361.07000732421898</v>
      </c>
      <c r="X910" cm="1">
        <f t="array" ref="X910">+SUMPRODUCT(C910:V910,TRANSPOSE('Final Portfolio'!$E$5:$E$24))</f>
        <v>361.28562288147981</v>
      </c>
    </row>
    <row r="911" spans="1:24">
      <c r="A911" s="75">
        <v>910</v>
      </c>
      <c r="B911" s="76">
        <v>44853</v>
      </c>
      <c r="C911" s="75">
        <v>142.64141845703099</v>
      </c>
      <c r="D911" s="75">
        <v>233.31140136718801</v>
      </c>
      <c r="E911" s="75">
        <v>120.42008972168</v>
      </c>
      <c r="F911" s="75">
        <v>408.95001220703102</v>
      </c>
      <c r="G911" s="75">
        <v>63.201637268066399</v>
      </c>
      <c r="H911" s="75">
        <v>259.05603027343801</v>
      </c>
      <c r="I911" s="75">
        <v>267.18713378906199</v>
      </c>
      <c r="J911" s="75">
        <v>324.59771728515602</v>
      </c>
      <c r="K911" s="75">
        <v>222.03999328613301</v>
      </c>
      <c r="L911" s="75">
        <v>422.09143066406199</v>
      </c>
      <c r="M911" s="75">
        <v>2289.80004882812</v>
      </c>
      <c r="N911" s="75">
        <v>175.341796875</v>
      </c>
      <c r="O911" s="75">
        <v>57.2299995422363</v>
      </c>
      <c r="P911" s="75">
        <v>28.263332366943398</v>
      </c>
      <c r="Q911" s="75">
        <v>75.720001220703097</v>
      </c>
      <c r="R911" s="75">
        <v>45.045375823974602</v>
      </c>
      <c r="S911" s="75">
        <v>455.98883056640602</v>
      </c>
      <c r="T911" s="75">
        <v>136.27038574218801</v>
      </c>
      <c r="U911" s="75">
        <v>709.36999511718795</v>
      </c>
      <c r="V911" s="75">
        <v>354.54998779296898</v>
      </c>
      <c r="X911" cm="1">
        <f t="array" ref="X911">+SUMPRODUCT(C911:V911,TRANSPOSE('Final Portfolio'!$E$5:$E$24))</f>
        <v>357.79387167286939</v>
      </c>
    </row>
    <row r="912" spans="1:24">
      <c r="A912" s="75">
        <v>911</v>
      </c>
      <c r="B912" s="76">
        <v>44854</v>
      </c>
      <c r="C912" s="75">
        <v>142.17541503906199</v>
      </c>
      <c r="D912" s="75">
        <v>232.98580932617199</v>
      </c>
      <c r="E912" s="75">
        <v>121.84902191162099</v>
      </c>
      <c r="F912" s="75">
        <v>408.58999633789102</v>
      </c>
      <c r="G912" s="75">
        <v>63.681522369384801</v>
      </c>
      <c r="H912" s="75">
        <v>255.96633911132801</v>
      </c>
      <c r="I912" s="75">
        <v>272.14855957031199</v>
      </c>
      <c r="J912" s="75">
        <v>324.380859375</v>
      </c>
      <c r="K912" s="75">
        <v>207.27999877929699</v>
      </c>
      <c r="L912" s="75">
        <v>417.24310302734398</v>
      </c>
      <c r="M912" s="75">
        <v>2258.830078125</v>
      </c>
      <c r="N912" s="75">
        <v>171.17614746093801</v>
      </c>
      <c r="O912" s="75">
        <v>57.7700004577637</v>
      </c>
      <c r="P912" s="75">
        <v>27.846666336059599</v>
      </c>
      <c r="Q912" s="75">
        <v>74.150001525878906</v>
      </c>
      <c r="R912" s="75">
        <v>44.198989868164098</v>
      </c>
      <c r="S912" s="75">
        <v>449.40191650390602</v>
      </c>
      <c r="T912" s="75">
        <v>136.07994079589801</v>
      </c>
      <c r="U912" s="75">
        <v>705.89001464843795</v>
      </c>
      <c r="V912" s="75">
        <v>347.79998779296898</v>
      </c>
      <c r="X912" cm="1">
        <f t="array" ref="X912">+SUMPRODUCT(C912:V912,TRANSPOSE('Final Portfolio'!$E$5:$E$24))</f>
        <v>353.31670312531986</v>
      </c>
    </row>
    <row r="913" spans="1:24">
      <c r="A913" s="75">
        <v>912</v>
      </c>
      <c r="B913" s="76">
        <v>44855</v>
      </c>
      <c r="C913" s="75">
        <v>146.02255249023401</v>
      </c>
      <c r="D913" s="75">
        <v>238.87585449218801</v>
      </c>
      <c r="E913" s="75">
        <v>124.567008972168</v>
      </c>
      <c r="F913" s="75">
        <v>409.66000366210898</v>
      </c>
      <c r="G913" s="75">
        <v>65.620285034179702</v>
      </c>
      <c r="H913" s="75">
        <v>258.72814941406199</v>
      </c>
      <c r="I913" s="75">
        <v>285.529541015625</v>
      </c>
      <c r="J913" s="75">
        <v>335.91415405273398</v>
      </c>
      <c r="K913" s="75">
        <v>214.44000244140599</v>
      </c>
      <c r="L913" s="75">
        <v>436.08355712890602</v>
      </c>
      <c r="M913" s="75">
        <v>2301.03002929688</v>
      </c>
      <c r="N913" s="75">
        <v>172.702560424805</v>
      </c>
      <c r="O913" s="75">
        <v>58.819999694824197</v>
      </c>
      <c r="P913" s="75">
        <v>28.5533332824707</v>
      </c>
      <c r="Q913" s="75">
        <v>73.849998474121094</v>
      </c>
      <c r="R913" s="75">
        <v>45.606349945068402</v>
      </c>
      <c r="S913" s="75">
        <v>462.51776123046898</v>
      </c>
      <c r="T913" s="75">
        <v>140.01202392578099</v>
      </c>
      <c r="U913" s="75">
        <v>713.90997314453102</v>
      </c>
      <c r="V913" s="75">
        <v>363.27999877929699</v>
      </c>
      <c r="X913" cm="1">
        <f t="array" ref="X913">+SUMPRODUCT(C913:V913,TRANSPOSE('Final Portfolio'!$E$5:$E$24))</f>
        <v>360.86758653560997</v>
      </c>
    </row>
    <row r="914" spans="1:24">
      <c r="A914" s="75">
        <v>913</v>
      </c>
      <c r="B914" s="76">
        <v>44858</v>
      </c>
      <c r="C914" s="75">
        <v>148.18408203125</v>
      </c>
      <c r="D914" s="75">
        <v>243.93710327148401</v>
      </c>
      <c r="E914" s="75">
        <v>125.89599609375</v>
      </c>
      <c r="F914" s="75">
        <v>415.88000488281199</v>
      </c>
      <c r="G914" s="75">
        <v>66.157760620117202</v>
      </c>
      <c r="H914" s="75">
        <v>267.46072387695301</v>
      </c>
      <c r="I914" s="75">
        <v>290.20602416992199</v>
      </c>
      <c r="J914" s="75">
        <v>342.94253540039102</v>
      </c>
      <c r="K914" s="75">
        <v>211.25</v>
      </c>
      <c r="L914" s="75">
        <v>442.66751098632801</v>
      </c>
      <c r="M914" s="75">
        <v>2407.52001953125</v>
      </c>
      <c r="N914" s="75">
        <v>176.42507934570301</v>
      </c>
      <c r="O914" s="75">
        <v>58.700000762939503</v>
      </c>
      <c r="P914" s="75">
        <v>28.069999694824201</v>
      </c>
      <c r="Q914" s="75">
        <v>75.809997558593807</v>
      </c>
      <c r="R914" s="75">
        <v>45.527614593505902</v>
      </c>
      <c r="S914" s="75">
        <v>480.69232177734398</v>
      </c>
      <c r="T914" s="75">
        <v>143.65847778320301</v>
      </c>
      <c r="U914" s="75">
        <v>737.15002441406205</v>
      </c>
      <c r="V914" s="75">
        <v>361.61999511718801</v>
      </c>
      <c r="X914" cm="1">
        <f t="array" ref="X914">+SUMPRODUCT(C914:V914,TRANSPOSE('Final Portfolio'!$E$5:$E$24))</f>
        <v>372.63682977193849</v>
      </c>
    </row>
    <row r="915" spans="1:24">
      <c r="A915" s="75">
        <v>914</v>
      </c>
      <c r="B915" s="76">
        <v>44859</v>
      </c>
      <c r="C915" s="75">
        <v>151.04959106445301</v>
      </c>
      <c r="D915" s="75">
        <v>247.30139160156199</v>
      </c>
      <c r="E915" s="75">
        <v>132.51106262207</v>
      </c>
      <c r="F915" s="75">
        <v>432.75</v>
      </c>
      <c r="G915" s="75">
        <v>68.979522705078097</v>
      </c>
      <c r="H915" s="75">
        <v>272.23928833007801</v>
      </c>
      <c r="I915" s="75">
        <v>299.51959228515602</v>
      </c>
      <c r="J915" s="75">
        <v>346.303955078125</v>
      </c>
      <c r="K915" s="75">
        <v>222.419998168945</v>
      </c>
      <c r="L915" s="75">
        <v>446.10980224609398</v>
      </c>
      <c r="M915" s="75">
        <v>2439.88989257812</v>
      </c>
      <c r="N915" s="75">
        <v>172.75180053710901</v>
      </c>
      <c r="O915" s="75">
        <v>61.470001220703097</v>
      </c>
      <c r="P915" s="75">
        <v>29.450000762939499</v>
      </c>
      <c r="Q915" s="75">
        <v>83.629997253417997</v>
      </c>
      <c r="R915" s="75">
        <v>46.521621704101598</v>
      </c>
      <c r="S915" s="75">
        <v>482.7138671875</v>
      </c>
      <c r="T915" s="75">
        <v>142.63975524902301</v>
      </c>
      <c r="U915" s="75">
        <v>747.33001708984398</v>
      </c>
      <c r="V915" s="75">
        <v>369.19000244140602</v>
      </c>
      <c r="X915" cm="1">
        <f t="array" ref="X915">+SUMPRODUCT(C915:V915,TRANSPOSE('Final Portfolio'!$E$5:$E$24))</f>
        <v>379.9016816382545</v>
      </c>
    </row>
    <row r="916" spans="1:24">
      <c r="A916" s="75">
        <v>915</v>
      </c>
      <c r="B916" s="76">
        <v>44860</v>
      </c>
      <c r="C916" s="75">
        <v>148.08493041992199</v>
      </c>
      <c r="D916" s="75">
        <v>228.22055053710901</v>
      </c>
      <c r="E916" s="75">
        <v>128.86381530761699</v>
      </c>
      <c r="F916" s="75">
        <v>447.55999755859398</v>
      </c>
      <c r="G916" s="75">
        <v>69.267448425292997</v>
      </c>
      <c r="H916" s="75">
        <v>272.70626831054699</v>
      </c>
      <c r="I916" s="75">
        <v>301.02276611328102</v>
      </c>
      <c r="J916" s="75">
        <v>352.76058959960898</v>
      </c>
      <c r="K916" s="75">
        <v>224.63999938964801</v>
      </c>
      <c r="L916" s="75">
        <v>447.18606567382801</v>
      </c>
      <c r="M916" s="75">
        <v>2423.67993164062</v>
      </c>
      <c r="N916" s="75">
        <v>173.23435974121099</v>
      </c>
      <c r="O916" s="75">
        <v>59.7299995422363</v>
      </c>
      <c r="P916" s="75">
        <v>30.149999618530298</v>
      </c>
      <c r="Q916" s="75">
        <v>84.800003051757798</v>
      </c>
      <c r="R916" s="75">
        <v>47.476268768310497</v>
      </c>
      <c r="S916" s="75">
        <v>483.091064453125</v>
      </c>
      <c r="T916" s="75">
        <v>145.20082092285199</v>
      </c>
      <c r="U916" s="75">
        <v>733.97998046875</v>
      </c>
      <c r="V916" s="75">
        <v>361.41000366210898</v>
      </c>
      <c r="X916" cm="1">
        <f t="array" ref="X916">+SUMPRODUCT(C916:V916,TRANSPOSE('Final Portfolio'!$E$5:$E$24))</f>
        <v>379.91879389329176</v>
      </c>
    </row>
    <row r="917" spans="1:24">
      <c r="A917" s="75">
        <v>916</v>
      </c>
      <c r="B917" s="76">
        <v>44861</v>
      </c>
      <c r="C917" s="75">
        <v>143.57347106933599</v>
      </c>
      <c r="D917" s="75">
        <v>223.71176147460901</v>
      </c>
      <c r="E917" s="75">
        <v>131.66171264648401</v>
      </c>
      <c r="F917" s="75">
        <v>474.57000732421898</v>
      </c>
      <c r="G917" s="75">
        <v>71.139030456542997</v>
      </c>
      <c r="H917" s="75">
        <v>262.68215942382801</v>
      </c>
      <c r="I917" s="75">
        <v>303.48873901367199</v>
      </c>
      <c r="J917" s="75">
        <v>351.25241088867199</v>
      </c>
      <c r="K917" s="75">
        <v>225.08999633789099</v>
      </c>
      <c r="L917" s="75">
        <v>441.58151245117199</v>
      </c>
      <c r="M917" s="75">
        <v>2521.77001953125</v>
      </c>
      <c r="N917" s="75">
        <v>174.82971191406199</v>
      </c>
      <c r="O917" s="75">
        <v>58.599998474121101</v>
      </c>
      <c r="P917" s="75">
        <v>29.790000915527301</v>
      </c>
      <c r="Q917" s="75">
        <v>84.069999694824205</v>
      </c>
      <c r="R917" s="75">
        <v>47.958507537841797</v>
      </c>
      <c r="S917" s="75">
        <v>481.14343261718801</v>
      </c>
      <c r="T917" s="75">
        <v>146.14337158203099</v>
      </c>
      <c r="U917" s="75">
        <v>724.88000488281205</v>
      </c>
      <c r="V917" s="75">
        <v>359.92999267578102</v>
      </c>
      <c r="X917" cm="1">
        <f t="array" ref="X917">+SUMPRODUCT(C917:V917,TRANSPOSE('Final Portfolio'!$E$5:$E$24))</f>
        <v>387.08436431955937</v>
      </c>
    </row>
    <row r="918" spans="1:24">
      <c r="A918" s="75">
        <v>917</v>
      </c>
      <c r="B918" s="76">
        <v>44862</v>
      </c>
      <c r="C918" s="75">
        <v>154.42079162597699</v>
      </c>
      <c r="D918" s="75">
        <v>232.70956420898401</v>
      </c>
      <c r="E918" s="75">
        <v>138.23678588867199</v>
      </c>
      <c r="F918" s="75">
        <v>485.10998535156199</v>
      </c>
      <c r="G918" s="75">
        <v>73.797622680664105</v>
      </c>
      <c r="H918" s="75">
        <v>268.83172607421898</v>
      </c>
      <c r="I918" s="75">
        <v>315.85775756835898</v>
      </c>
      <c r="J918" s="75">
        <v>354.77154541015602</v>
      </c>
      <c r="K918" s="75">
        <v>228.52000427246099</v>
      </c>
      <c r="L918" s="75">
        <v>458.55047607421898</v>
      </c>
      <c r="M918" s="75">
        <v>2543.5</v>
      </c>
      <c r="N918" s="75">
        <v>185.71162414550801</v>
      </c>
      <c r="O918" s="75">
        <v>62.009998321533203</v>
      </c>
      <c r="P918" s="75">
        <v>30.5733337402344</v>
      </c>
      <c r="Q918" s="75">
        <v>85.800003051757798</v>
      </c>
      <c r="R918" s="75">
        <v>48.598220825195298</v>
      </c>
      <c r="S918" s="75">
        <v>495.029052734375</v>
      </c>
      <c r="T918" s="75">
        <v>140.53567504882801</v>
      </c>
      <c r="U918" s="75">
        <v>750.760009765625</v>
      </c>
      <c r="V918" s="75">
        <v>345.35000610351602</v>
      </c>
      <c r="X918" cm="1">
        <f t="array" ref="X918">+SUMPRODUCT(C918:V918,TRANSPOSE('Final Portfolio'!$E$5:$E$24))</f>
        <v>393.66282148784256</v>
      </c>
    </row>
    <row r="919" spans="1:24">
      <c r="A919" s="75">
        <v>918</v>
      </c>
      <c r="B919" s="76">
        <v>44865</v>
      </c>
      <c r="C919" s="75">
        <v>152.04112243652301</v>
      </c>
      <c r="D919" s="75">
        <v>229.01968383789099</v>
      </c>
      <c r="E919" s="75">
        <v>134.86929321289099</v>
      </c>
      <c r="F919" s="75">
        <v>478.83999633789102</v>
      </c>
      <c r="G919" s="75">
        <v>72.780250549316406</v>
      </c>
      <c r="H919" s="75">
        <v>272.80557250976602</v>
      </c>
      <c r="I919" s="75">
        <v>310.89639282226602</v>
      </c>
      <c r="J919" s="75">
        <v>356.93032836914102</v>
      </c>
      <c r="K919" s="75">
        <v>227.53999328613301</v>
      </c>
      <c r="L919" s="75">
        <v>455.85482788085898</v>
      </c>
      <c r="M919" s="75">
        <v>2532.8798828125</v>
      </c>
      <c r="N919" s="75">
        <v>184.23442077636699</v>
      </c>
      <c r="O919" s="75">
        <v>60.060001373291001</v>
      </c>
      <c r="P919" s="75">
        <v>30.360000610351602</v>
      </c>
      <c r="Q919" s="75">
        <v>85.129997253417997</v>
      </c>
      <c r="R919" s="75">
        <v>47.860095977783203</v>
      </c>
      <c r="S919" s="75">
        <v>485.94958496093801</v>
      </c>
      <c r="T919" s="75">
        <v>139.38366699218801</v>
      </c>
      <c r="U919" s="75">
        <v>748.75</v>
      </c>
      <c r="V919" s="75">
        <v>349.92999267578102</v>
      </c>
      <c r="X919" cm="1">
        <f t="array" ref="X919">+SUMPRODUCT(C919:V919,TRANSPOSE('Final Portfolio'!$E$5:$E$24))</f>
        <v>391.52165148409722</v>
      </c>
    </row>
    <row r="920" spans="1:24">
      <c r="A920" s="75">
        <v>919</v>
      </c>
      <c r="B920" s="76">
        <v>44866</v>
      </c>
      <c r="C920" s="75">
        <v>149.37390136718801</v>
      </c>
      <c r="D920" s="75">
        <v>225.11276245117199</v>
      </c>
      <c r="E920" s="75">
        <v>135.32896423339801</v>
      </c>
      <c r="F920" s="75">
        <v>476.11999511718801</v>
      </c>
      <c r="G920" s="75">
        <v>74.949356079101605</v>
      </c>
      <c r="H920" s="75">
        <v>271.08688354492199</v>
      </c>
      <c r="I920" s="75">
        <v>315.54336547851602</v>
      </c>
      <c r="J920" s="75">
        <v>347.55587768554699</v>
      </c>
      <c r="K920" s="75">
        <v>227.82000732421901</v>
      </c>
      <c r="L920" s="75">
        <v>453.70217895507801</v>
      </c>
      <c r="M920" s="75">
        <v>2535</v>
      </c>
      <c r="N920" s="75">
        <v>184.56927490234401</v>
      </c>
      <c r="O920" s="75">
        <v>59.659999847412102</v>
      </c>
      <c r="P920" s="75">
        <v>30.1866664886475</v>
      </c>
      <c r="Q920" s="75">
        <v>85.930000305175795</v>
      </c>
      <c r="R920" s="75">
        <v>48.686794281005902</v>
      </c>
      <c r="S920" s="75">
        <v>484.45733642578102</v>
      </c>
      <c r="T920" s="75">
        <v>139.869216918945</v>
      </c>
      <c r="U920" s="75">
        <v>759.90997314453102</v>
      </c>
      <c r="V920" s="75">
        <v>362.98001098632801</v>
      </c>
      <c r="X920" cm="1">
        <f t="array" ref="X920">+SUMPRODUCT(C920:V920,TRANSPOSE('Final Portfolio'!$E$5:$E$24))</f>
        <v>390.82801253600439</v>
      </c>
    </row>
    <row r="921" spans="1:24">
      <c r="A921" s="75">
        <v>920</v>
      </c>
      <c r="B921" s="76">
        <v>44867</v>
      </c>
      <c r="C921" s="75">
        <v>143.801513671875</v>
      </c>
      <c r="D921" s="75">
        <v>217.15089416503901</v>
      </c>
      <c r="E921" s="75">
        <v>132.091384887695</v>
      </c>
      <c r="F921" s="75">
        <v>447.5</v>
      </c>
      <c r="G921" s="75">
        <v>73.548080444335895</v>
      </c>
      <c r="H921" s="75">
        <v>258.68844604492199</v>
      </c>
      <c r="I921" s="75">
        <v>306.93716430664102</v>
      </c>
      <c r="J921" s="75">
        <v>349.90194702148398</v>
      </c>
      <c r="K921" s="75">
        <v>214.97999572753901</v>
      </c>
      <c r="L921" s="75">
        <v>442.19241333007801</v>
      </c>
      <c r="M921" s="75">
        <v>2478.67993164062</v>
      </c>
      <c r="N921" s="75">
        <v>182.53079223632801</v>
      </c>
      <c r="O921" s="75">
        <v>58.630001068115199</v>
      </c>
      <c r="P921" s="75">
        <v>28.8833332061768</v>
      </c>
      <c r="Q921" s="75">
        <v>85.059997558593807</v>
      </c>
      <c r="R921" s="75">
        <v>49.050937652587898</v>
      </c>
      <c r="S921" s="75">
        <v>468.51742553710898</v>
      </c>
      <c r="T921" s="75">
        <v>137.59375</v>
      </c>
      <c r="U921" s="75">
        <v>740.47998046875</v>
      </c>
      <c r="V921" s="75">
        <v>346.60998535156199</v>
      </c>
      <c r="X921" cm="1">
        <f t="array" ref="X921">+SUMPRODUCT(C921:V921,TRANSPOSE('Final Portfolio'!$E$5:$E$24))</f>
        <v>380.34031257634371</v>
      </c>
    </row>
    <row r="922" spans="1:24">
      <c r="A922" s="75">
        <v>921</v>
      </c>
      <c r="B922" s="76">
        <v>44868</v>
      </c>
      <c r="C922" s="75">
        <v>137.70362854003901</v>
      </c>
      <c r="D922" s="75">
        <v>211.37925720214801</v>
      </c>
      <c r="E922" s="75">
        <v>134.10986328125</v>
      </c>
      <c r="F922" s="75">
        <v>436.67999267578102</v>
      </c>
      <c r="G922" s="75">
        <v>73.9031982421875</v>
      </c>
      <c r="H922" s="75">
        <v>261.31118774414102</v>
      </c>
      <c r="I922" s="75">
        <v>308.92166137695301</v>
      </c>
      <c r="J922" s="75">
        <v>356.52618408203102</v>
      </c>
      <c r="K922" s="75">
        <v>215.30999755859401</v>
      </c>
      <c r="L922" s="75">
        <v>430.64376831054699</v>
      </c>
      <c r="M922" s="75">
        <v>2478.4599609375</v>
      </c>
      <c r="N922" s="75">
        <v>184.50033569335901</v>
      </c>
      <c r="O922" s="75">
        <v>60.110000610351598</v>
      </c>
      <c r="P922" s="75">
        <v>29.626667022705099</v>
      </c>
      <c r="Q922" s="75">
        <v>85.080001831054702</v>
      </c>
      <c r="R922" s="75">
        <v>47.712471008300803</v>
      </c>
      <c r="S922" s="75">
        <v>471.21124267578102</v>
      </c>
      <c r="T922" s="75">
        <v>137.49855041503901</v>
      </c>
      <c r="U922" s="75">
        <v>738.67999267578102</v>
      </c>
      <c r="V922" s="75">
        <v>356.17001342773398</v>
      </c>
      <c r="X922" cm="1">
        <f t="array" ref="X922">+SUMPRODUCT(C922:V922,TRANSPOSE('Final Portfolio'!$E$5:$E$24))</f>
        <v>381.16529729504987</v>
      </c>
    </row>
    <row r="923" spans="1:24">
      <c r="A923" s="75">
        <v>922</v>
      </c>
      <c r="B923" s="76">
        <v>44869</v>
      </c>
      <c r="C923" s="75">
        <v>137.43545532226599</v>
      </c>
      <c r="D923" s="75">
        <v>218.42359924316401</v>
      </c>
      <c r="E923" s="75">
        <v>141.45439147949199</v>
      </c>
      <c r="F923" s="75">
        <v>435.35000610351602</v>
      </c>
      <c r="G923" s="75">
        <v>75.294883728027301</v>
      </c>
      <c r="H923" s="75">
        <v>270.13317871093801</v>
      </c>
      <c r="I923" s="75">
        <v>322.27313232421898</v>
      </c>
      <c r="J923" s="75">
        <v>352.31707763671898</v>
      </c>
      <c r="K923" s="75">
        <v>207.47000122070301</v>
      </c>
      <c r="L923" s="75">
        <v>451.18106079101602</v>
      </c>
      <c r="M923" s="75">
        <v>2465.10009765625</v>
      </c>
      <c r="N923" s="75">
        <v>185.52452087402301</v>
      </c>
      <c r="O923" s="75">
        <v>62.189998626708999</v>
      </c>
      <c r="P923" s="75">
        <v>28.746667861938501</v>
      </c>
      <c r="Q923" s="75">
        <v>81.730003356933594</v>
      </c>
      <c r="R923" s="75">
        <v>50.517349243164098</v>
      </c>
      <c r="S923" s="75">
        <v>471.32751464843801</v>
      </c>
      <c r="T923" s="75">
        <v>138.31733703613301</v>
      </c>
      <c r="U923" s="75">
        <v>740.21002197265602</v>
      </c>
      <c r="V923" s="75">
        <v>353.64001464843801</v>
      </c>
      <c r="X923" cm="1">
        <f t="array" ref="X923">+SUMPRODUCT(C923:V923,TRANSPOSE('Final Portfolio'!$E$5:$E$24))</f>
        <v>380.94349821174768</v>
      </c>
    </row>
    <row r="924" spans="1:24">
      <c r="A924" s="75">
        <v>923</v>
      </c>
      <c r="B924" s="76">
        <v>44872</v>
      </c>
      <c r="C924" s="75">
        <v>137.97174072265599</v>
      </c>
      <c r="D924" s="75">
        <v>224.81677246093801</v>
      </c>
      <c r="E924" s="75">
        <v>142.90328979492199</v>
      </c>
      <c r="F924" s="75">
        <v>436.85000610351602</v>
      </c>
      <c r="G924" s="75">
        <v>76.398635864257798</v>
      </c>
      <c r="H924" s="75">
        <v>280.13732910156199</v>
      </c>
      <c r="I924" s="75">
        <v>331.25274658203102</v>
      </c>
      <c r="J924" s="75">
        <v>359.86788940429699</v>
      </c>
      <c r="K924" s="75">
        <v>197.080001831055</v>
      </c>
      <c r="L924" s="75">
        <v>460.800048828125</v>
      </c>
      <c r="M924" s="75">
        <v>2505.01000976562</v>
      </c>
      <c r="N924" s="75">
        <v>189.06976318359401</v>
      </c>
      <c r="O924" s="75">
        <v>63.080001831054702</v>
      </c>
      <c r="P924" s="75">
        <v>29</v>
      </c>
      <c r="Q924" s="75">
        <v>82.949996948242202</v>
      </c>
      <c r="R924" s="75">
        <v>51.708194732666001</v>
      </c>
      <c r="S924" s="75">
        <v>473.401123046875</v>
      </c>
      <c r="T924" s="75">
        <v>141.00218200683599</v>
      </c>
      <c r="U924" s="75">
        <v>750.92999267578102</v>
      </c>
      <c r="V924" s="75">
        <v>342.14999389648398</v>
      </c>
      <c r="X924" cm="1">
        <f t="array" ref="X924">+SUMPRODUCT(C924:V924,TRANSPOSE('Final Portfolio'!$E$5:$E$24))</f>
        <v>385.72867173713183</v>
      </c>
    </row>
    <row r="925" spans="1:24">
      <c r="A925" s="75">
        <v>924</v>
      </c>
      <c r="B925" s="76">
        <v>44873</v>
      </c>
      <c r="C925" s="75">
        <v>138.54780578613301</v>
      </c>
      <c r="D925" s="75">
        <v>225.80335998535199</v>
      </c>
      <c r="E925" s="75">
        <v>145.91107177734401</v>
      </c>
      <c r="F925" s="75">
        <v>450.52999877929699</v>
      </c>
      <c r="G925" s="75">
        <v>76.792152404785199</v>
      </c>
      <c r="H925" s="75">
        <v>288.16455078125</v>
      </c>
      <c r="I925" s="75">
        <v>336.12570190429699</v>
      </c>
      <c r="J925" s="75">
        <v>361.43524169921898</v>
      </c>
      <c r="K925" s="75">
        <v>191.30000305175801</v>
      </c>
      <c r="L925" s="75">
        <v>467.48101806640602</v>
      </c>
      <c r="M925" s="75">
        <v>2495.60009765625</v>
      </c>
      <c r="N925" s="75">
        <v>189.46368408203099</v>
      </c>
      <c r="O925" s="75">
        <v>63.849998474121101</v>
      </c>
      <c r="P925" s="75">
        <v>27.453332901001001</v>
      </c>
      <c r="Q925" s="75">
        <v>84</v>
      </c>
      <c r="R925" s="75">
        <v>51.8262939453125</v>
      </c>
      <c r="S925" s="75">
        <v>477.48059082031199</v>
      </c>
      <c r="T925" s="75">
        <v>141.41157531738301</v>
      </c>
      <c r="U925" s="75">
        <v>751.95001220703102</v>
      </c>
      <c r="V925" s="75">
        <v>333.35000610351602</v>
      </c>
      <c r="X925" cm="1">
        <f t="array" ref="X925">+SUMPRODUCT(C925:V925,TRANSPOSE('Final Portfolio'!$E$5:$E$24))</f>
        <v>387.08173410130462</v>
      </c>
    </row>
    <row r="926" spans="1:24">
      <c r="A926" s="75">
        <v>925</v>
      </c>
      <c r="B926" s="76">
        <v>44874</v>
      </c>
      <c r="C926" s="75">
        <v>133.94940185546901</v>
      </c>
      <c r="D926" s="75">
        <v>221.50178527832</v>
      </c>
      <c r="E926" s="75">
        <v>137.65721130371099</v>
      </c>
      <c r="F926" s="75">
        <v>443.76998901367199</v>
      </c>
      <c r="G926" s="75">
        <v>75.966735839843807</v>
      </c>
      <c r="H926" s="75">
        <v>280.01809692382801</v>
      </c>
      <c r="I926" s="75">
        <v>331.59658813476602</v>
      </c>
      <c r="J926" s="75">
        <v>358.093505859375</v>
      </c>
      <c r="K926" s="75">
        <v>177.58999633789099</v>
      </c>
      <c r="L926" s="75">
        <v>455.22454833984398</v>
      </c>
      <c r="M926" s="75">
        <v>2464.88989257812</v>
      </c>
      <c r="N926" s="75">
        <v>185.71162414550801</v>
      </c>
      <c r="O926" s="75">
        <v>59.919998168945298</v>
      </c>
      <c r="P926" s="75">
        <v>26.216667175293001</v>
      </c>
      <c r="Q926" s="75">
        <v>83.879997253417997</v>
      </c>
      <c r="R926" s="75">
        <v>49.700485229492202</v>
      </c>
      <c r="S926" s="75">
        <v>474.77713012695301</v>
      </c>
      <c r="T926" s="75">
        <v>140.54518127441401</v>
      </c>
      <c r="U926" s="75">
        <v>742.95001220703102</v>
      </c>
      <c r="V926" s="75">
        <v>329.72000122070301</v>
      </c>
      <c r="X926" cm="1">
        <f t="array" ref="X926">+SUMPRODUCT(C926:V926,TRANSPOSE('Final Portfolio'!$E$5:$E$24))</f>
        <v>380.56262566548799</v>
      </c>
    </row>
    <row r="927" spans="1:24">
      <c r="A927" s="75">
        <v>926</v>
      </c>
      <c r="B927" s="76">
        <v>44875</v>
      </c>
      <c r="C927" s="75">
        <v>145.86749267578099</v>
      </c>
      <c r="D927" s="75">
        <v>239.72431945800801</v>
      </c>
      <c r="E927" s="75">
        <v>157.38250732421901</v>
      </c>
      <c r="F927" s="75">
        <v>581.780029296875</v>
      </c>
      <c r="G927" s="75">
        <v>81.629440307617202</v>
      </c>
      <c r="H927" s="75">
        <v>303.6328125</v>
      </c>
      <c r="I927" s="75">
        <v>361.78732299804699</v>
      </c>
      <c r="J927" s="75">
        <v>363.46588134765602</v>
      </c>
      <c r="K927" s="75">
        <v>190.72000122070301</v>
      </c>
      <c r="L927" s="75">
        <v>491.19879150390602</v>
      </c>
      <c r="M927" s="75">
        <v>2467.65991210938</v>
      </c>
      <c r="N927" s="75">
        <v>190.06439208984401</v>
      </c>
      <c r="O927" s="75">
        <v>68.470001220703097</v>
      </c>
      <c r="P927" s="75">
        <v>29.736667633056602</v>
      </c>
      <c r="Q927" s="75">
        <v>84.430000305175795</v>
      </c>
      <c r="R927" s="75">
        <v>55.658233642578097</v>
      </c>
      <c r="S927" s="75">
        <v>497.21893310546898</v>
      </c>
      <c r="T927" s="75">
        <v>142.54454040527301</v>
      </c>
      <c r="U927" s="75">
        <v>741.08001708984398</v>
      </c>
      <c r="V927" s="75">
        <v>350.739990234375</v>
      </c>
      <c r="X927" cm="1">
        <f t="array" ref="X927">+SUMPRODUCT(C927:V927,TRANSPOSE('Final Portfolio'!$E$5:$E$24))</f>
        <v>398.56056175412027</v>
      </c>
    </row>
    <row r="928" spans="1:24">
      <c r="A928" s="75">
        <v>927</v>
      </c>
      <c r="B928" s="76">
        <v>44876</v>
      </c>
      <c r="C928" s="75">
        <v>148.67819213867199</v>
      </c>
      <c r="D928" s="75">
        <v>243.79898071289099</v>
      </c>
      <c r="E928" s="75">
        <v>163.148193359375</v>
      </c>
      <c r="F928" s="75">
        <v>607.57000732421898</v>
      </c>
      <c r="G928" s="75">
        <v>80.717658996582003</v>
      </c>
      <c r="H928" s="75">
        <v>312.057373046875</v>
      </c>
      <c r="I928" s="75">
        <v>373.53744506835898</v>
      </c>
      <c r="J928" s="75">
        <v>347.27981567382801</v>
      </c>
      <c r="K928" s="75">
        <v>195.97000122070301</v>
      </c>
      <c r="L928" s="75">
        <v>502.36923217773398</v>
      </c>
      <c r="M928" s="75">
        <v>2408.98999023438</v>
      </c>
      <c r="N928" s="75">
        <v>183.17086791992199</v>
      </c>
      <c r="O928" s="75">
        <v>72.370002746582003</v>
      </c>
      <c r="P928" s="75">
        <v>31.1166667938232</v>
      </c>
      <c r="Q928" s="75">
        <v>82.069999694824205</v>
      </c>
      <c r="R928" s="75">
        <v>56.349269866943402</v>
      </c>
      <c r="S928" s="75">
        <v>499.48641967773398</v>
      </c>
      <c r="T928" s="75">
        <v>142.96347045898401</v>
      </c>
      <c r="U928" s="75">
        <v>734.45001220703102</v>
      </c>
      <c r="V928" s="75">
        <v>345.07998657226602</v>
      </c>
      <c r="X928" cm="1">
        <f t="array" ref="X928">+SUMPRODUCT(C928:V928,TRANSPOSE('Final Portfolio'!$E$5:$E$24))</f>
        <v>396.20731232711751</v>
      </c>
    </row>
    <row r="929" spans="1:24">
      <c r="A929" s="75">
        <v>928</v>
      </c>
      <c r="B929" s="76">
        <v>44879</v>
      </c>
      <c r="C929" s="75">
        <v>147.26786804199199</v>
      </c>
      <c r="D929" s="75">
        <v>238.3134765625</v>
      </c>
      <c r="E929" s="75">
        <v>162.82843017578099</v>
      </c>
      <c r="F929" s="75">
        <v>592.90002441406205</v>
      </c>
      <c r="G929" s="75">
        <v>76.331451416015597</v>
      </c>
      <c r="H929" s="75">
        <v>312.21633911132801</v>
      </c>
      <c r="I929" s="75">
        <v>372.55160522460898</v>
      </c>
      <c r="J929" s="75">
        <v>351.96536254882801</v>
      </c>
      <c r="K929" s="75">
        <v>190.94999694824199</v>
      </c>
      <c r="L929" s="75">
        <v>497.64700317382801</v>
      </c>
      <c r="M929" s="75">
        <v>2446.8798828125</v>
      </c>
      <c r="N929" s="75">
        <v>182.94438171386699</v>
      </c>
      <c r="O929" s="75">
        <v>73.529998779296903</v>
      </c>
      <c r="P929" s="75">
        <v>30.3866672515869</v>
      </c>
      <c r="Q929" s="75">
        <v>82.040000915527301</v>
      </c>
      <c r="R929" s="75">
        <v>52.933559417724602</v>
      </c>
      <c r="S929" s="75">
        <v>493.87594604492199</v>
      </c>
      <c r="T929" s="75">
        <v>144.46774291992199</v>
      </c>
      <c r="U929" s="75">
        <v>742.010009765625</v>
      </c>
      <c r="V929" s="75">
        <v>326.23001098632801</v>
      </c>
      <c r="X929" cm="1">
        <f t="array" ref="X929">+SUMPRODUCT(C929:V929,TRANSPOSE('Final Portfolio'!$E$5:$E$24))</f>
        <v>396.83252861573976</v>
      </c>
    </row>
    <row r="930" spans="1:24">
      <c r="A930" s="75">
        <v>929</v>
      </c>
      <c r="B930" s="76">
        <v>44880</v>
      </c>
      <c r="C930" s="75">
        <v>149.01585388183599</v>
      </c>
      <c r="D930" s="75">
        <v>238.72782897949199</v>
      </c>
      <c r="E930" s="75">
        <v>166.53565979003901</v>
      </c>
      <c r="F930" s="75">
        <v>616.489990234375</v>
      </c>
      <c r="G930" s="75">
        <v>77.032089233398395</v>
      </c>
      <c r="H930" s="75">
        <v>316.01138305664102</v>
      </c>
      <c r="I930" s="75">
        <v>380.083251953125</v>
      </c>
      <c r="J930" s="75">
        <v>345.92559814453102</v>
      </c>
      <c r="K930" s="75">
        <v>194.419998168945</v>
      </c>
      <c r="L930" s="75">
        <v>508.50714111328102</v>
      </c>
      <c r="M930" s="75">
        <v>2425.60009765625</v>
      </c>
      <c r="N930" s="75">
        <v>184.92381286621099</v>
      </c>
      <c r="O930" s="75">
        <v>76.370002746582003</v>
      </c>
      <c r="P930" s="75">
        <v>32.790000915527301</v>
      </c>
      <c r="Q930" s="75">
        <v>79.669998168945298</v>
      </c>
      <c r="R930" s="75">
        <v>53.476516723632798</v>
      </c>
      <c r="S930" s="75">
        <v>510.14535522460898</v>
      </c>
      <c r="T930" s="75">
        <v>145.70542907714801</v>
      </c>
      <c r="U930" s="75">
        <v>728.72998046875</v>
      </c>
      <c r="V930" s="75">
        <v>347.26998901367199</v>
      </c>
      <c r="X930" cm="1">
        <f t="array" ref="X930">+SUMPRODUCT(C930:V930,TRANSPOSE('Final Portfolio'!$E$5:$E$24))</f>
        <v>399.05442724718836</v>
      </c>
    </row>
    <row r="931" spans="1:24">
      <c r="A931" s="75">
        <v>930</v>
      </c>
      <c r="B931" s="76">
        <v>44881</v>
      </c>
      <c r="C931" s="75">
        <v>147.77436828613301</v>
      </c>
      <c r="D931" s="75">
        <v>239.16317749023401</v>
      </c>
      <c r="E931" s="75">
        <v>158.98130798339801</v>
      </c>
      <c r="F931" s="75">
        <v>617.86999511718795</v>
      </c>
      <c r="G931" s="75">
        <v>75.755584716796903</v>
      </c>
      <c r="H931" s="75">
        <v>305.16278076171898</v>
      </c>
      <c r="I931" s="75">
        <v>365.16778564453102</v>
      </c>
      <c r="J931" s="75">
        <v>348.871337890625</v>
      </c>
      <c r="K931" s="75">
        <v>186.919998168945</v>
      </c>
      <c r="L931" s="75">
        <v>496.20223999023398</v>
      </c>
      <c r="M931" s="75">
        <v>2450.51000976562</v>
      </c>
      <c r="N931" s="75">
        <v>186.62748718261699</v>
      </c>
      <c r="O931" s="75">
        <v>72.699996948242202</v>
      </c>
      <c r="P931" s="75">
        <v>33.556667327880902</v>
      </c>
      <c r="Q931" s="75">
        <v>79.510002136230497</v>
      </c>
      <c r="R931" s="75">
        <v>52.459709167480497</v>
      </c>
      <c r="S931" s="75">
        <v>507.85852050781199</v>
      </c>
      <c r="T931" s="75">
        <v>144.59150695800801</v>
      </c>
      <c r="U931" s="75">
        <v>735.66998291015602</v>
      </c>
      <c r="V931" s="75">
        <v>347</v>
      </c>
      <c r="X931" cm="1">
        <f t="array" ref="X931">+SUMPRODUCT(C931:V931,TRANSPOSE('Final Portfolio'!$E$5:$E$24))</f>
        <v>398.20834654497304</v>
      </c>
    </row>
    <row r="932" spans="1:24">
      <c r="A932" s="75">
        <v>931</v>
      </c>
      <c r="B932" s="76">
        <v>44882</v>
      </c>
      <c r="C932" s="75">
        <v>149.69122314453099</v>
      </c>
      <c r="D932" s="75">
        <v>239.113693237305</v>
      </c>
      <c r="E932" s="75">
        <v>156.65304565429699</v>
      </c>
      <c r="F932" s="75">
        <v>586.71002197265602</v>
      </c>
      <c r="G932" s="75">
        <v>74.757400512695298</v>
      </c>
      <c r="H932" s="75">
        <v>296.81765747070301</v>
      </c>
      <c r="I932" s="75">
        <v>370.65881347656199</v>
      </c>
      <c r="J932" s="75">
        <v>356.62115478515602</v>
      </c>
      <c r="K932" s="75">
        <v>183.169998168945</v>
      </c>
      <c r="L932" s="75">
        <v>496.57067871093801</v>
      </c>
      <c r="M932" s="75">
        <v>2420.82006835938</v>
      </c>
      <c r="N932" s="75">
        <v>187.37593078613301</v>
      </c>
      <c r="O932" s="75">
        <v>73.900001525878906</v>
      </c>
      <c r="P932" s="75">
        <v>33.236667633056598</v>
      </c>
      <c r="Q932" s="75">
        <v>80.930000305175795</v>
      </c>
      <c r="R932" s="75">
        <v>51.275070190429702</v>
      </c>
      <c r="S932" s="75">
        <v>505.15499877929699</v>
      </c>
      <c r="T932" s="75">
        <v>144.867599487305</v>
      </c>
      <c r="U932" s="75">
        <v>739.08001708984398</v>
      </c>
      <c r="V932" s="75">
        <v>352.95001220703102</v>
      </c>
      <c r="X932" cm="1">
        <f t="array" ref="X932">+SUMPRODUCT(C932:V932,TRANSPOSE('Final Portfolio'!$E$5:$E$24))</f>
        <v>393.80538115687926</v>
      </c>
    </row>
    <row r="933" spans="1:24">
      <c r="A933" s="75">
        <v>932</v>
      </c>
      <c r="B933" s="76">
        <v>44883</v>
      </c>
      <c r="C933" s="75">
        <v>150.25730895996099</v>
      </c>
      <c r="D933" s="75">
        <v>238.65858459472699</v>
      </c>
      <c r="E933" s="75">
        <v>153.97503662109401</v>
      </c>
      <c r="F933" s="75">
        <v>576.20001220703102</v>
      </c>
      <c r="G933" s="75">
        <v>73.816818237304702</v>
      </c>
      <c r="H933" s="75">
        <v>296.39044189453102</v>
      </c>
      <c r="I933" s="75">
        <v>371.00387573242199</v>
      </c>
      <c r="J933" s="75">
        <v>357.51086425781199</v>
      </c>
      <c r="K933" s="75">
        <v>180.19000244140599</v>
      </c>
      <c r="L933" s="75">
        <v>499.52819824218801</v>
      </c>
      <c r="M933" s="75">
        <v>2460.84008789062</v>
      </c>
      <c r="N933" s="75">
        <v>191.37416076660199</v>
      </c>
      <c r="O933" s="75">
        <v>73.569999694824205</v>
      </c>
      <c r="P933" s="75">
        <v>32.330001831054702</v>
      </c>
      <c r="Q933" s="75">
        <v>82.680000305175795</v>
      </c>
      <c r="R933" s="75">
        <v>51.176349639892599</v>
      </c>
      <c r="S933" s="75">
        <v>507.43215942382801</v>
      </c>
      <c r="T933" s="75">
        <v>147.55245971679699</v>
      </c>
      <c r="U933" s="75">
        <v>736.72998046875</v>
      </c>
      <c r="V933" s="75">
        <v>375.39999389648398</v>
      </c>
      <c r="X933" cm="1">
        <f t="array" ref="X933">+SUMPRODUCT(C933:V933,TRANSPOSE('Final Portfolio'!$E$5:$E$24))</f>
        <v>396.12381653558111</v>
      </c>
    </row>
    <row r="934" spans="1:24">
      <c r="A934" s="75">
        <v>933</v>
      </c>
      <c r="B934" s="76">
        <v>44886</v>
      </c>
      <c r="C934" s="75">
        <v>146.99971008300801</v>
      </c>
      <c r="D934" s="75">
        <v>239.47975158691401</v>
      </c>
      <c r="E934" s="75">
        <v>153.05572509765599</v>
      </c>
      <c r="F934" s="75">
        <v>581.489990234375</v>
      </c>
      <c r="G934" s="75">
        <v>74.517463684082003</v>
      </c>
      <c r="H934" s="75">
        <v>296.64874267578102</v>
      </c>
      <c r="I934" s="75">
        <v>366.83377075195301</v>
      </c>
      <c r="J934" s="75">
        <v>357.01657104492199</v>
      </c>
      <c r="K934" s="75">
        <v>167.86999511718801</v>
      </c>
      <c r="L934" s="75">
        <v>501.739013671875</v>
      </c>
      <c r="M934" s="75">
        <v>2501</v>
      </c>
      <c r="N934" s="75">
        <v>192.77258300781199</v>
      </c>
      <c r="O934" s="75">
        <v>72.459999084472699</v>
      </c>
      <c r="P934" s="75">
        <v>32.029998779296903</v>
      </c>
      <c r="Q934" s="75">
        <v>82.120002746582003</v>
      </c>
      <c r="R934" s="75">
        <v>50.672882080078097</v>
      </c>
      <c r="S934" s="75">
        <v>507.14144897460898</v>
      </c>
      <c r="T934" s="75">
        <v>149.58035278320301</v>
      </c>
      <c r="U934" s="75">
        <v>738.97998046875</v>
      </c>
      <c r="V934" s="75">
        <v>364.38000488281199</v>
      </c>
      <c r="X934" cm="1">
        <f t="array" ref="X934">+SUMPRODUCT(C934:V934,TRANSPOSE('Final Portfolio'!$E$5:$E$24))</f>
        <v>398.01044898128561</v>
      </c>
    </row>
    <row r="935" spans="1:24">
      <c r="A935" s="75">
        <v>934</v>
      </c>
      <c r="B935" s="76">
        <v>44887</v>
      </c>
      <c r="C935" s="75">
        <v>149.15490722656199</v>
      </c>
      <c r="D935" s="75">
        <v>242.42813110351599</v>
      </c>
      <c r="E935" s="75">
        <v>160.26034545898401</v>
      </c>
      <c r="F935" s="75">
        <v>577.90002441406205</v>
      </c>
      <c r="G935" s="75">
        <v>75.304481506347699</v>
      </c>
      <c r="H935" s="75">
        <v>293.96640014648398</v>
      </c>
      <c r="I935" s="75">
        <v>376.76104736328102</v>
      </c>
      <c r="J935" s="75">
        <v>356.72998046875</v>
      </c>
      <c r="K935" s="75">
        <v>169.91000366210901</v>
      </c>
      <c r="L935" s="75">
        <v>513.96630859375</v>
      </c>
      <c r="M935" s="75">
        <v>2528.81005859375</v>
      </c>
      <c r="N935" s="75">
        <v>194.230056762695</v>
      </c>
      <c r="O935" s="75">
        <v>75.25</v>
      </c>
      <c r="P935" s="75">
        <v>31.056667327880898</v>
      </c>
      <c r="Q935" s="75">
        <v>82.959999084472699</v>
      </c>
      <c r="R935" s="75">
        <v>51.1862182617188</v>
      </c>
      <c r="S935" s="75">
        <v>515.45544433593795</v>
      </c>
      <c r="T935" s="75">
        <v>152.13192749023401</v>
      </c>
      <c r="U935" s="75">
        <v>749.22998046875</v>
      </c>
      <c r="V935" s="75">
        <v>370.13000488281199</v>
      </c>
      <c r="X935" cm="1">
        <f t="array" ref="X935">+SUMPRODUCT(C935:V935,TRANSPOSE('Final Portfolio'!$E$5:$E$24))</f>
        <v>401.75538182825409</v>
      </c>
    </row>
    <row r="936" spans="1:24">
      <c r="A936" s="75">
        <v>935</v>
      </c>
      <c r="B936" s="76">
        <v>44888</v>
      </c>
      <c r="C936" s="75">
        <v>150.03884887695301</v>
      </c>
      <c r="D936" s="75">
        <v>244.95106506347699</v>
      </c>
      <c r="E936" s="75">
        <v>165.06675720214801</v>
      </c>
      <c r="F936" s="75">
        <v>579.28997802734398</v>
      </c>
      <c r="G936" s="75">
        <v>75.822761535644503</v>
      </c>
      <c r="H936" s="75">
        <v>295.08898925781199</v>
      </c>
      <c r="I936" s="75">
        <v>380.16213989257801</v>
      </c>
      <c r="J936" s="75">
        <v>357.56027221679699</v>
      </c>
      <c r="K936" s="75">
        <v>183.19999694824199</v>
      </c>
      <c r="L936" s="75">
        <v>517.44744873046898</v>
      </c>
      <c r="M936" s="75">
        <v>2516.580078125</v>
      </c>
      <c r="N936" s="75">
        <v>194.31871032714801</v>
      </c>
      <c r="O936" s="75">
        <v>76.400001525878906</v>
      </c>
      <c r="P936" s="75">
        <v>34.639999389648402</v>
      </c>
      <c r="Q936" s="75">
        <v>83.629997253417997</v>
      </c>
      <c r="R936" s="75">
        <v>51.413276672363303</v>
      </c>
      <c r="S936" s="75">
        <v>517.91662597656205</v>
      </c>
      <c r="T936" s="75">
        <v>151.75109863281199</v>
      </c>
      <c r="U936" s="75">
        <v>735.35998535156205</v>
      </c>
      <c r="V936" s="75">
        <v>378.77999877929699</v>
      </c>
      <c r="X936" cm="1">
        <f t="array" ref="X936">+SUMPRODUCT(C936:V936,TRANSPOSE('Final Portfolio'!$E$5:$E$24))</f>
        <v>403.44760057199272</v>
      </c>
    </row>
    <row r="937" spans="1:24">
      <c r="A937" s="75">
        <v>936</v>
      </c>
      <c r="B937" s="76">
        <v>44890</v>
      </c>
      <c r="C937" s="75">
        <v>147.099044799805</v>
      </c>
      <c r="D937" s="75">
        <v>244.86199951171901</v>
      </c>
      <c r="E937" s="75">
        <v>162.57861328125</v>
      </c>
      <c r="F937" s="75">
        <v>589.07000732421898</v>
      </c>
      <c r="G937" s="75">
        <v>75.3140869140625</v>
      </c>
      <c r="H937" s="75">
        <v>292.06887817382801</v>
      </c>
      <c r="I937" s="75">
        <v>374.63165283203102</v>
      </c>
      <c r="J937" s="75">
        <v>361.04968261718801</v>
      </c>
      <c r="K937" s="75">
        <v>182.86000061035199</v>
      </c>
      <c r="L937" s="75">
        <v>513.83062744140602</v>
      </c>
      <c r="M937" s="75">
        <v>2562.1201171875</v>
      </c>
      <c r="N937" s="75">
        <v>196.25874328613301</v>
      </c>
      <c r="O937" s="75">
        <v>75.139999389648395</v>
      </c>
      <c r="P937" s="75">
        <v>36.413333892822301</v>
      </c>
      <c r="Q937" s="75">
        <v>84.860000610351605</v>
      </c>
      <c r="R937" s="75">
        <v>51.1862182617188</v>
      </c>
      <c r="S937" s="75">
        <v>517.1123046875</v>
      </c>
      <c r="T937" s="75">
        <v>151.97009277343801</v>
      </c>
      <c r="U937" s="75">
        <v>736.22998046875</v>
      </c>
      <c r="V937" s="75">
        <v>381.17999267578102</v>
      </c>
      <c r="X937" cm="1">
        <f t="array" ref="X937">+SUMPRODUCT(C937:V937,TRANSPOSE('Final Portfolio'!$E$5:$E$24))</f>
        <v>407.02667365118629</v>
      </c>
    </row>
    <row r="938" spans="1:24">
      <c r="A938" s="75">
        <v>937</v>
      </c>
      <c r="B938" s="76">
        <v>44893</v>
      </c>
      <c r="C938" s="75">
        <v>143.23556518554699</v>
      </c>
      <c r="D938" s="75">
        <v>239.19284057617199</v>
      </c>
      <c r="E938" s="75">
        <v>158.151931762695</v>
      </c>
      <c r="F938" s="75">
        <v>587.67999267578102</v>
      </c>
      <c r="G938" s="75">
        <v>74.104759216308594</v>
      </c>
      <c r="H938" s="75">
        <v>286.43591308593801</v>
      </c>
      <c r="I938" s="75">
        <v>369.61383056640602</v>
      </c>
      <c r="J938" s="75">
        <v>361.56369018554699</v>
      </c>
      <c r="K938" s="75">
        <v>182.919998168945</v>
      </c>
      <c r="L938" s="75">
        <v>506.3642578125</v>
      </c>
      <c r="M938" s="75">
        <v>2545.97998046875</v>
      </c>
      <c r="N938" s="75">
        <v>193.44223022460901</v>
      </c>
      <c r="O938" s="75">
        <v>73.190002441406193</v>
      </c>
      <c r="P938" s="75">
        <v>35.939998626708999</v>
      </c>
      <c r="Q938" s="75">
        <v>84.930000305175795</v>
      </c>
      <c r="R938" s="75">
        <v>49.902862548828097</v>
      </c>
      <c r="S938" s="75">
        <v>514.457275390625</v>
      </c>
      <c r="T938" s="75">
        <v>150.83711242675801</v>
      </c>
      <c r="U938" s="75">
        <v>741.47998046875</v>
      </c>
      <c r="V938" s="75">
        <v>383.48001098632801</v>
      </c>
      <c r="X938" cm="1">
        <f t="array" ref="X938">+SUMPRODUCT(C938:V938,TRANSPOSE('Final Portfolio'!$E$5:$E$24))</f>
        <v>404.22543259484036</v>
      </c>
    </row>
    <row r="939" spans="1:24">
      <c r="A939" s="75">
        <v>938</v>
      </c>
      <c r="B939" s="76">
        <v>44894</v>
      </c>
      <c r="C939" s="75">
        <v>140.20642089843801</v>
      </c>
      <c r="D939" s="75">
        <v>237.77803039550801</v>
      </c>
      <c r="E939" s="75">
        <v>156.27333068847699</v>
      </c>
      <c r="F939" s="75">
        <v>590.739990234375</v>
      </c>
      <c r="G939" s="75">
        <v>74.229515075683594</v>
      </c>
      <c r="H939" s="75">
        <v>290.16143798828102</v>
      </c>
      <c r="I939" s="75">
        <v>369.02233886718801</v>
      </c>
      <c r="J939" s="75">
        <v>359.76461791992199</v>
      </c>
      <c r="K939" s="75">
        <v>180.830001831055</v>
      </c>
      <c r="L939" s="75">
        <v>505.56918334960898</v>
      </c>
      <c r="M939" s="75">
        <v>2556.05004882812</v>
      </c>
      <c r="N939" s="75">
        <v>192.70364379882801</v>
      </c>
      <c r="O939" s="75">
        <v>73.389999389648395</v>
      </c>
      <c r="P939" s="75">
        <v>34.259998321533203</v>
      </c>
      <c r="Q939" s="75">
        <v>84.419998168945298</v>
      </c>
      <c r="R939" s="75">
        <v>49.902862548828097</v>
      </c>
      <c r="S939" s="75">
        <v>512.55816650390602</v>
      </c>
      <c r="T939" s="75">
        <v>150.61813354492199</v>
      </c>
      <c r="U939" s="75">
        <v>736.08001708984398</v>
      </c>
      <c r="V939" s="75">
        <v>388.70999145507801</v>
      </c>
      <c r="X939" cm="1">
        <f t="array" ref="X939">+SUMPRODUCT(C939:V939,TRANSPOSE('Final Portfolio'!$E$5:$E$24))</f>
        <v>404.47672655973531</v>
      </c>
    </row>
    <row r="940" spans="1:24">
      <c r="A940" s="75">
        <v>939</v>
      </c>
      <c r="B940" s="76">
        <v>44895</v>
      </c>
      <c r="C940" s="75">
        <v>147.01959228515599</v>
      </c>
      <c r="D940" s="75">
        <v>252.43077087402301</v>
      </c>
      <c r="E940" s="75">
        <v>169.14700317382801</v>
      </c>
      <c r="F940" s="75">
        <v>619.719970703125</v>
      </c>
      <c r="G940" s="75">
        <v>75.237297058105497</v>
      </c>
      <c r="H940" s="75">
        <v>300.63250732421898</v>
      </c>
      <c r="I940" s="75">
        <v>387.57550048828102</v>
      </c>
      <c r="J940" s="75">
        <v>366.81256103515602</v>
      </c>
      <c r="K940" s="75">
        <v>194.69999694824199</v>
      </c>
      <c r="L940" s="75">
        <v>534.30975341796898</v>
      </c>
      <c r="M940" s="75">
        <v>2579</v>
      </c>
      <c r="N940" s="75">
        <v>196.08148193359401</v>
      </c>
      <c r="O940" s="75">
        <v>77.629997253417997</v>
      </c>
      <c r="P940" s="75">
        <v>37.113334655761697</v>
      </c>
      <c r="Q940" s="75">
        <v>87.050003051757798</v>
      </c>
      <c r="R940" s="75">
        <v>51.255325317382798</v>
      </c>
      <c r="S940" s="75">
        <v>522.529052734375</v>
      </c>
      <c r="T940" s="75">
        <v>153.455322265625</v>
      </c>
      <c r="U940" s="75">
        <v>751.70001220703102</v>
      </c>
      <c r="V940" s="75">
        <v>398.88000488281199</v>
      </c>
      <c r="X940" cm="1">
        <f t="array" ref="X940">+SUMPRODUCT(C940:V940,TRANSPOSE('Final Portfolio'!$E$5:$E$24))</f>
        <v>414.44210229465216</v>
      </c>
    </row>
    <row r="941" spans="1:24">
      <c r="A941" s="75">
        <v>940</v>
      </c>
      <c r="B941" s="76">
        <v>44896</v>
      </c>
      <c r="C941" s="75">
        <v>147.29768371582</v>
      </c>
      <c r="D941" s="75">
        <v>251.98553466796901</v>
      </c>
      <c r="E941" s="75">
        <v>171.26597595214801</v>
      </c>
      <c r="F941" s="75">
        <v>621.14001464843795</v>
      </c>
      <c r="G941" s="75">
        <v>74.862976074218807</v>
      </c>
      <c r="H941" s="75">
        <v>298.92376708984398</v>
      </c>
      <c r="I941" s="75">
        <v>385.18981933593801</v>
      </c>
      <c r="J941" s="75">
        <v>366.07122802734398</v>
      </c>
      <c r="K941" s="75">
        <v>194.69999694824199</v>
      </c>
      <c r="L941" s="75">
        <v>534.03820800781205</v>
      </c>
      <c r="M941" s="75">
        <v>2552.96997070312</v>
      </c>
      <c r="N941" s="75">
        <v>197.18727111816401</v>
      </c>
      <c r="O941" s="75">
        <v>77.480003356933594</v>
      </c>
      <c r="P941" s="75">
        <v>37.793331146240199</v>
      </c>
      <c r="Q941" s="75">
        <v>85.809997558593807</v>
      </c>
      <c r="R941" s="75">
        <v>51.877262115478501</v>
      </c>
      <c r="S941" s="75">
        <v>488.23641967773398</v>
      </c>
      <c r="T941" s="75">
        <v>153.88374328613301</v>
      </c>
      <c r="U941" s="75">
        <v>761.239990234375</v>
      </c>
      <c r="V941" s="75">
        <v>390.41000366210898</v>
      </c>
      <c r="X941" cm="1">
        <f t="array" ref="X941">+SUMPRODUCT(C941:V941,TRANSPOSE('Final Portfolio'!$E$5:$E$24))</f>
        <v>409.13554273397682</v>
      </c>
    </row>
    <row r="942" spans="1:24">
      <c r="A942" s="75">
        <v>941</v>
      </c>
      <c r="B942" s="76">
        <v>44897</v>
      </c>
      <c r="C942" s="75">
        <v>146.80110168457</v>
      </c>
      <c r="D942" s="75">
        <v>252.31205749511699</v>
      </c>
      <c r="E942" s="75">
        <v>168.67723083496099</v>
      </c>
      <c r="F942" s="75">
        <v>621.32000732421898</v>
      </c>
      <c r="G942" s="75">
        <v>72.914627075195298</v>
      </c>
      <c r="H942" s="75">
        <v>300.87100219726602</v>
      </c>
      <c r="I942" s="75">
        <v>384.03640747070301</v>
      </c>
      <c r="J942" s="75">
        <v>370.45031738281199</v>
      </c>
      <c r="K942" s="75">
        <v>194.86000061035199</v>
      </c>
      <c r="L942" s="75">
        <v>524.39013671875</v>
      </c>
      <c r="M942" s="75">
        <v>2571.59008789062</v>
      </c>
      <c r="N942" s="75">
        <v>198.70771789550801</v>
      </c>
      <c r="O942" s="75">
        <v>74.980003356933594</v>
      </c>
      <c r="P942" s="75">
        <v>39.193332672119098</v>
      </c>
      <c r="Q942" s="75">
        <v>85.790000915527301</v>
      </c>
      <c r="R942" s="75">
        <v>51.581100463867202</v>
      </c>
      <c r="S942" s="75">
        <v>479.19570922851602</v>
      </c>
      <c r="T942" s="75">
        <v>155.81645202636699</v>
      </c>
      <c r="U942" s="75">
        <v>766.39001464843795</v>
      </c>
      <c r="V942" s="75">
        <v>389.32000732421898</v>
      </c>
      <c r="X942" cm="1">
        <f t="array" ref="X942">+SUMPRODUCT(C942:V942,TRANSPOSE('Final Portfolio'!$E$5:$E$24))</f>
        <v>409.8159202317774</v>
      </c>
    </row>
    <row r="943" spans="1:24">
      <c r="A943" s="75">
        <v>942</v>
      </c>
      <c r="B943" s="76">
        <v>44900</v>
      </c>
      <c r="C943" s="75">
        <v>145.62913513183599</v>
      </c>
      <c r="D943" s="75">
        <v>247.54324340820301</v>
      </c>
      <c r="E943" s="75">
        <v>166.01853942871099</v>
      </c>
      <c r="F943" s="75">
        <v>612.09997558593795</v>
      </c>
      <c r="G943" s="75">
        <v>69.507400512695298</v>
      </c>
      <c r="H943" s="75">
        <v>287.86651611328102</v>
      </c>
      <c r="I943" s="75">
        <v>383.06045532226602</v>
      </c>
      <c r="J943" s="75">
        <v>365.043212890625</v>
      </c>
      <c r="K943" s="75">
        <v>182.44999694824199</v>
      </c>
      <c r="L943" s="75">
        <v>514.53845214843795</v>
      </c>
      <c r="M943" s="75">
        <v>2526.919921875</v>
      </c>
      <c r="N943" s="75">
        <v>194.333908081055</v>
      </c>
      <c r="O943" s="75">
        <v>73.620002746582003</v>
      </c>
      <c r="P943" s="75">
        <v>37.806667327880902</v>
      </c>
      <c r="Q943" s="75">
        <v>86.349998474121094</v>
      </c>
      <c r="R943" s="75">
        <v>48.9354057312012</v>
      </c>
      <c r="S943" s="75">
        <v>473.50775146484398</v>
      </c>
      <c r="T943" s="75">
        <v>156.08303833007801</v>
      </c>
      <c r="U943" s="75">
        <v>755.45001220703102</v>
      </c>
      <c r="V943" s="75">
        <v>377.10000610351602</v>
      </c>
      <c r="X943" cm="1">
        <f t="array" ref="X943">+SUMPRODUCT(C943:V943,TRANSPOSE('Final Portfolio'!$E$5:$E$24))</f>
        <v>401.65751550863615</v>
      </c>
    </row>
    <row r="944" spans="1:24">
      <c r="A944" s="75">
        <v>943</v>
      </c>
      <c r="B944" s="76">
        <v>44901</v>
      </c>
      <c r="C944" s="75">
        <v>141.93453979492199</v>
      </c>
      <c r="D944" s="75">
        <v>242.51715087890599</v>
      </c>
      <c r="E944" s="75">
        <v>159.79159545898401</v>
      </c>
      <c r="F944" s="75">
        <v>609.60998535156205</v>
      </c>
      <c r="G944" s="75">
        <v>69.34423828125</v>
      </c>
      <c r="H944" s="75">
        <v>285.53939819335898</v>
      </c>
      <c r="I944" s="75">
        <v>377.80599975585898</v>
      </c>
      <c r="J944" s="75">
        <v>364.30187988281199</v>
      </c>
      <c r="K944" s="75">
        <v>179.82000732421901</v>
      </c>
      <c r="L944" s="75">
        <v>509.86474609375</v>
      </c>
      <c r="M944" s="75">
        <v>2456.919921875</v>
      </c>
      <c r="N944" s="75">
        <v>193.49467468261699</v>
      </c>
      <c r="O944" s="75">
        <v>70.269996643066406</v>
      </c>
      <c r="P944" s="75">
        <v>37.986667633056598</v>
      </c>
      <c r="Q944" s="75">
        <v>85.930000305175795</v>
      </c>
      <c r="R944" s="75">
        <v>48.422061920166001</v>
      </c>
      <c r="S944" s="75">
        <v>466.24029541015602</v>
      </c>
      <c r="T944" s="75">
        <v>155.87359619140599</v>
      </c>
      <c r="U944" s="75">
        <v>747.469970703125</v>
      </c>
      <c r="V944" s="75">
        <v>376.32998657226602</v>
      </c>
      <c r="X944" cm="1">
        <f t="array" ref="X944">+SUMPRODUCT(C944:V944,TRANSPOSE('Final Portfolio'!$E$5:$E$24))</f>
        <v>394.38585107485812</v>
      </c>
    </row>
    <row r="945" spans="1:24">
      <c r="A945" s="75">
        <v>944</v>
      </c>
      <c r="B945" s="76">
        <v>44902</v>
      </c>
      <c r="C945" s="75">
        <v>139.97796630859401</v>
      </c>
      <c r="D945" s="75">
        <v>241.77513122558599</v>
      </c>
      <c r="E945" s="75">
        <v>161.12094116210901</v>
      </c>
      <c r="F945" s="75">
        <v>613.5</v>
      </c>
      <c r="G945" s="75">
        <v>68.221290588378906</v>
      </c>
      <c r="H945" s="75">
        <v>285.07199096679699</v>
      </c>
      <c r="I945" s="75">
        <v>382.58724975585898</v>
      </c>
      <c r="J945" s="75">
        <v>367.69244384765602</v>
      </c>
      <c r="K945" s="75">
        <v>174.03999328613301</v>
      </c>
      <c r="L945" s="75">
        <v>502.766845703125</v>
      </c>
      <c r="M945" s="75">
        <v>2455.26000976562</v>
      </c>
      <c r="N945" s="75">
        <v>191.50032043457</v>
      </c>
      <c r="O945" s="75">
        <v>70.139999389648395</v>
      </c>
      <c r="P945" s="75">
        <v>37.119998931884801</v>
      </c>
      <c r="Q945" s="75">
        <v>87.349998474121094</v>
      </c>
      <c r="R945" s="75">
        <v>46.743827819824197</v>
      </c>
      <c r="S945" s="75">
        <v>467.02517700195301</v>
      </c>
      <c r="T945" s="75">
        <v>157.473068237305</v>
      </c>
      <c r="U945" s="75">
        <v>764.27001953125</v>
      </c>
      <c r="V945" s="75">
        <v>377.85000610351602</v>
      </c>
      <c r="X945" cm="1">
        <f t="array" ref="X945">+SUMPRODUCT(C945:V945,TRANSPOSE('Final Portfolio'!$E$5:$E$24))</f>
        <v>394.59190328254391</v>
      </c>
    </row>
    <row r="946" spans="1:24">
      <c r="A946" s="75">
        <v>945</v>
      </c>
      <c r="B946" s="76">
        <v>44903</v>
      </c>
      <c r="C946" s="75">
        <v>141.67628479003901</v>
      </c>
      <c r="D946" s="75">
        <v>244.77293395996099</v>
      </c>
      <c r="E946" s="75">
        <v>171.60580444335901</v>
      </c>
      <c r="F946" s="75">
        <v>624.989990234375</v>
      </c>
      <c r="G946" s="75">
        <v>67.338294982910199</v>
      </c>
      <c r="H946" s="75">
        <v>285.68856811523398</v>
      </c>
      <c r="I946" s="75">
        <v>390.30621337890602</v>
      </c>
      <c r="J946" s="75">
        <v>367.51446533203102</v>
      </c>
      <c r="K946" s="75">
        <v>173.44000244140599</v>
      </c>
      <c r="L946" s="75">
        <v>514.96502685546898</v>
      </c>
      <c r="M946" s="75">
        <v>2488.89990234375</v>
      </c>
      <c r="N946" s="75">
        <v>192.55673217773401</v>
      </c>
      <c r="O946" s="75">
        <v>70.470001220703097</v>
      </c>
      <c r="P946" s="75">
        <v>39.409999847412102</v>
      </c>
      <c r="Q946" s="75">
        <v>86.489997863769503</v>
      </c>
      <c r="R946" s="75">
        <v>47.652046203613303</v>
      </c>
      <c r="S946" s="75">
        <v>466.49224853515602</v>
      </c>
      <c r="T946" s="75">
        <v>158.03477478027301</v>
      </c>
      <c r="U946" s="75">
        <v>765.41998291015602</v>
      </c>
      <c r="V946" s="75">
        <v>380.80999755859398</v>
      </c>
      <c r="X946" cm="1">
        <f t="array" ref="X946">+SUMPRODUCT(C946:V946,TRANSPOSE('Final Portfolio'!$E$5:$E$24))</f>
        <v>398.93075413740166</v>
      </c>
    </row>
    <row r="947" spans="1:24">
      <c r="A947" s="75">
        <v>946</v>
      </c>
      <c r="B947" s="76">
        <v>44904</v>
      </c>
      <c r="C947" s="75">
        <v>141.18965148925801</v>
      </c>
      <c r="D947" s="75">
        <v>242.81398010253901</v>
      </c>
      <c r="E947" s="75">
        <v>169.92662048339801</v>
      </c>
      <c r="F947" s="75">
        <v>615.45001220703102</v>
      </c>
      <c r="G947" s="75">
        <v>66.378509521484403</v>
      </c>
      <c r="H947" s="75">
        <v>290.62127685546898</v>
      </c>
      <c r="I947" s="75">
        <v>387.83184814453102</v>
      </c>
      <c r="J947" s="75">
        <v>356.83868408203102</v>
      </c>
      <c r="K947" s="75">
        <v>179.05000305175801</v>
      </c>
      <c r="L947" s="75">
        <v>528.191162109375</v>
      </c>
      <c r="M947" s="75">
        <v>2454.98999023438</v>
      </c>
      <c r="N947" s="75">
        <v>189.39732360839801</v>
      </c>
      <c r="O947" s="75">
        <v>68.589996337890597</v>
      </c>
      <c r="P947" s="75">
        <v>37.913333892822301</v>
      </c>
      <c r="Q947" s="75">
        <v>86.25</v>
      </c>
      <c r="R947" s="75">
        <v>47.385509490966797</v>
      </c>
      <c r="S947" s="75">
        <v>468.04260253906199</v>
      </c>
      <c r="T947" s="75">
        <v>155.24520874023401</v>
      </c>
      <c r="U947" s="75">
        <v>750.05999755859398</v>
      </c>
      <c r="V947" s="75">
        <v>373.08999633789102</v>
      </c>
      <c r="X947" cm="1">
        <f t="array" ref="X947">+SUMPRODUCT(C947:V947,TRANSPOSE('Final Portfolio'!$E$5:$E$24))</f>
        <v>395.38405323688551</v>
      </c>
    </row>
    <row r="948" spans="1:24">
      <c r="A948" s="75">
        <v>947</v>
      </c>
      <c r="B948" s="76">
        <v>44907</v>
      </c>
      <c r="C948" s="75">
        <v>143.50375366210901</v>
      </c>
      <c r="D948" s="75">
        <v>249.828689575195</v>
      </c>
      <c r="E948" s="75">
        <v>175.26400756835901</v>
      </c>
      <c r="F948" s="75">
        <v>616.30999755859398</v>
      </c>
      <c r="G948" s="75">
        <v>68.240486145019503</v>
      </c>
      <c r="H948" s="75">
        <v>300.13858032226602</v>
      </c>
      <c r="I948" s="75">
        <v>395.22549438476602</v>
      </c>
      <c r="J948" s="75">
        <v>363.02664184570301</v>
      </c>
      <c r="K948" s="75">
        <v>167.82000732421901</v>
      </c>
      <c r="L948" s="75">
        <v>539.73980712890602</v>
      </c>
      <c r="M948" s="75">
        <v>2451.94995117188</v>
      </c>
      <c r="N948" s="75">
        <v>191.28309631347699</v>
      </c>
      <c r="O948" s="75">
        <v>70.669998168945298</v>
      </c>
      <c r="P948" s="75">
        <v>38.426666259765597</v>
      </c>
      <c r="Q948" s="75">
        <v>86.889999389648395</v>
      </c>
      <c r="R948" s="75">
        <v>47.7112846374512</v>
      </c>
      <c r="S948" s="75">
        <v>472.55810546875</v>
      </c>
      <c r="T948" s="75">
        <v>157.39691162109401</v>
      </c>
      <c r="U948" s="75">
        <v>742.47998046875</v>
      </c>
      <c r="V948" s="75">
        <v>379.22000122070301</v>
      </c>
      <c r="X948" cm="1">
        <f t="array" ref="X948">+SUMPRODUCT(C948:V948,TRANSPOSE('Final Portfolio'!$E$5:$E$24))</f>
        <v>397.54707835123861</v>
      </c>
    </row>
    <row r="949" spans="1:24">
      <c r="A949" s="75">
        <v>948</v>
      </c>
      <c r="B949" s="76">
        <v>44908</v>
      </c>
      <c r="C949" s="75">
        <v>144.47705078125</v>
      </c>
      <c r="D949" s="75">
        <v>254.19187927246099</v>
      </c>
      <c r="E949" s="75">
        <v>180.63136291503901</v>
      </c>
      <c r="F949" s="75">
        <v>620.55999755859398</v>
      </c>
      <c r="G949" s="75">
        <v>70.476776123046903</v>
      </c>
      <c r="H949" s="75">
        <v>302.97286987304699</v>
      </c>
      <c r="I949" s="75">
        <v>403.23037719726602</v>
      </c>
      <c r="J949" s="75">
        <v>354.53546142578102</v>
      </c>
      <c r="K949" s="75">
        <v>160.94999694824199</v>
      </c>
      <c r="L949" s="75">
        <v>553.71252441406205</v>
      </c>
      <c r="M949" s="75">
        <v>2393.4599609375</v>
      </c>
      <c r="N949" s="75">
        <v>191.39170837402301</v>
      </c>
      <c r="O949" s="75">
        <v>71.650001525878906</v>
      </c>
      <c r="P949" s="75">
        <v>38.566665649414098</v>
      </c>
      <c r="Q949" s="75">
        <v>83.220001220703097</v>
      </c>
      <c r="R949" s="75">
        <v>49.300666809082003</v>
      </c>
      <c r="S949" s="75">
        <v>473.06201171875</v>
      </c>
      <c r="T949" s="75">
        <v>156.89228820800801</v>
      </c>
      <c r="U949" s="75">
        <v>747.55999755859398</v>
      </c>
      <c r="V949" s="75">
        <v>380.17999267578102</v>
      </c>
      <c r="X949" cm="1">
        <f t="array" ref="X949">+SUMPRODUCT(C949:V949,TRANSPOSE('Final Portfolio'!$E$5:$E$24))</f>
        <v>393.38557667612326</v>
      </c>
    </row>
    <row r="950" spans="1:24">
      <c r="A950" s="75">
        <v>949</v>
      </c>
      <c r="B950" s="76">
        <v>44909</v>
      </c>
      <c r="C950" s="75">
        <v>142.23248291015599</v>
      </c>
      <c r="D950" s="75">
        <v>254.48870849609401</v>
      </c>
      <c r="E950" s="75">
        <v>176.65335083007801</v>
      </c>
      <c r="F950" s="75">
        <v>606.67999267578102</v>
      </c>
      <c r="G950" s="75">
        <v>69.545791625976605</v>
      </c>
      <c r="H950" s="75">
        <v>307.69674682617199</v>
      </c>
      <c r="I950" s="75">
        <v>400.45031738281199</v>
      </c>
      <c r="J950" s="75">
        <v>359.31982421875</v>
      </c>
      <c r="K950" s="75">
        <v>156.80000305175801</v>
      </c>
      <c r="L950" s="75">
        <v>557.00939941406205</v>
      </c>
      <c r="M950" s="75">
        <v>2360.46997070312</v>
      </c>
      <c r="N950" s="75">
        <v>190.66108703613301</v>
      </c>
      <c r="O950" s="75">
        <v>68.930000305175795</v>
      </c>
      <c r="P950" s="75">
        <v>38.680000305175803</v>
      </c>
      <c r="Q950" s="75">
        <v>83</v>
      </c>
      <c r="R950" s="75">
        <v>48.718219757080099</v>
      </c>
      <c r="S950" s="75">
        <v>468.52713012695301</v>
      </c>
      <c r="T950" s="75">
        <v>156.95895385742199</v>
      </c>
      <c r="U950" s="75">
        <v>750</v>
      </c>
      <c r="V950" s="75">
        <v>390.02999877929699</v>
      </c>
      <c r="X950" cm="1">
        <f t="array" ref="X950">+SUMPRODUCT(C950:V950,TRANSPOSE('Final Portfolio'!$E$5:$E$24))</f>
        <v>390.07600289581575</v>
      </c>
    </row>
    <row r="951" spans="1:24">
      <c r="A951" s="75">
        <v>950</v>
      </c>
      <c r="B951" s="76">
        <v>44910</v>
      </c>
      <c r="C951" s="75">
        <v>135.568283081055</v>
      </c>
      <c r="D951" s="75">
        <v>246.36587524414099</v>
      </c>
      <c r="E951" s="75">
        <v>169.43687438964801</v>
      </c>
      <c r="F951" s="75">
        <v>598.21002197265602</v>
      </c>
      <c r="G951" s="75">
        <v>66.777511596679702</v>
      </c>
      <c r="H951" s="75">
        <v>297.49325561523398</v>
      </c>
      <c r="I951" s="75">
        <v>379.29461669921898</v>
      </c>
      <c r="J951" s="75">
        <v>355.86993408203102</v>
      </c>
      <c r="K951" s="75">
        <v>157.669998168945</v>
      </c>
      <c r="L951" s="75">
        <v>541.06823730468795</v>
      </c>
      <c r="M951" s="75">
        <v>2358.5</v>
      </c>
      <c r="N951" s="75">
        <v>185.71463012695301</v>
      </c>
      <c r="O951" s="75">
        <v>66.529998779296903</v>
      </c>
      <c r="P951" s="75">
        <v>35.713333129882798</v>
      </c>
      <c r="Q951" s="75">
        <v>80.309997558593807</v>
      </c>
      <c r="R951" s="75">
        <v>46.862293243408203</v>
      </c>
      <c r="S951" s="75">
        <v>449.52517700195301</v>
      </c>
      <c r="T951" s="75">
        <v>155.28329467773401</v>
      </c>
      <c r="U951" s="75">
        <v>731.27001953125</v>
      </c>
      <c r="V951" s="75">
        <v>377.60998535156199</v>
      </c>
      <c r="X951" cm="1">
        <f t="array" ref="X951">+SUMPRODUCT(C951:V951,TRANSPOSE('Final Portfolio'!$E$5:$E$24))</f>
        <v>383.78445829181572</v>
      </c>
    </row>
    <row r="952" spans="1:24">
      <c r="A952" s="75">
        <v>951</v>
      </c>
      <c r="B952" s="76">
        <v>44911</v>
      </c>
      <c r="C952" s="75">
        <v>133.59184265136699</v>
      </c>
      <c r="D952" s="75">
        <v>242.09173583984401</v>
      </c>
      <c r="E952" s="75">
        <v>165.62873840332</v>
      </c>
      <c r="F952" s="75">
        <v>590.63000488281205</v>
      </c>
      <c r="G952" s="75">
        <v>65.954772949218807</v>
      </c>
      <c r="H952" s="75">
        <v>293.25668334960898</v>
      </c>
      <c r="I952" s="75">
        <v>380.07339477539102</v>
      </c>
      <c r="J952" s="75">
        <v>355.73156738281199</v>
      </c>
      <c r="K952" s="75">
        <v>150.22999572753901</v>
      </c>
      <c r="L952" s="75">
        <v>539.04162597656205</v>
      </c>
      <c r="M952" s="75">
        <v>2380.44995117188</v>
      </c>
      <c r="N952" s="75">
        <v>183.98681640625</v>
      </c>
      <c r="O952" s="75">
        <v>65.410003662109403</v>
      </c>
      <c r="P952" s="75">
        <v>36.266666412353501</v>
      </c>
      <c r="Q952" s="75">
        <v>81.400001525878906</v>
      </c>
      <c r="R952" s="75">
        <v>45.983684539794901</v>
      </c>
      <c r="S952" s="75">
        <v>447.14144897460898</v>
      </c>
      <c r="T952" s="75">
        <v>152.78886413574199</v>
      </c>
      <c r="U952" s="75">
        <v>723.16998291015602</v>
      </c>
      <c r="V952" s="75">
        <v>369.510009765625</v>
      </c>
      <c r="X952" cm="1">
        <f t="array" ref="X952">+SUMPRODUCT(C952:V952,TRANSPOSE('Final Portfolio'!$E$5:$E$24))</f>
        <v>383.08012560010616</v>
      </c>
    </row>
    <row r="953" spans="1:24">
      <c r="A953" s="75">
        <v>952</v>
      </c>
      <c r="B953" s="76">
        <v>44914</v>
      </c>
      <c r="C953" s="75">
        <v>131.46646118164099</v>
      </c>
      <c r="D953" s="75">
        <v>237.89674377441401</v>
      </c>
      <c r="E953" s="75">
        <v>162.46029663085901</v>
      </c>
      <c r="F953" s="75">
        <v>585.65002441406205</v>
      </c>
      <c r="G953" s="75">
        <v>64.435127258300795</v>
      </c>
      <c r="H953" s="75">
        <v>288.59246826171898</v>
      </c>
      <c r="I953" s="75">
        <v>378.22006225585898</v>
      </c>
      <c r="J953" s="75">
        <v>353.66558837890602</v>
      </c>
      <c r="K953" s="75">
        <v>149.86999511718801</v>
      </c>
      <c r="L953" s="75">
        <v>537.39910888671898</v>
      </c>
      <c r="M953" s="75">
        <v>2379.169921875</v>
      </c>
      <c r="N953" s="75">
        <v>182.74278259277301</v>
      </c>
      <c r="O953" s="75">
        <v>64.589996337890597</v>
      </c>
      <c r="P953" s="75">
        <v>35.279998779296903</v>
      </c>
      <c r="Q953" s="75">
        <v>81.419998168945298</v>
      </c>
      <c r="R953" s="75">
        <v>45.411109924316399</v>
      </c>
      <c r="S953" s="75">
        <v>444.40890502929699</v>
      </c>
      <c r="T953" s="75">
        <v>153.75045776367199</v>
      </c>
      <c r="U953" s="75">
        <v>721.09997558593795</v>
      </c>
      <c r="V953" s="75">
        <v>366.82000732421898</v>
      </c>
      <c r="X953" cm="1">
        <f t="array" ref="X953">+SUMPRODUCT(C953:V953,TRANSPOSE('Final Portfolio'!$E$5:$E$24))</f>
        <v>381.02327779630491</v>
      </c>
    </row>
    <row r="954" spans="1:24">
      <c r="A954" s="75">
        <v>953</v>
      </c>
      <c r="B954" s="76">
        <v>44915</v>
      </c>
      <c r="C954" s="75">
        <v>131.39694213867199</v>
      </c>
      <c r="D954" s="75">
        <v>239.232421875</v>
      </c>
      <c r="E954" s="75">
        <v>160.77111816406199</v>
      </c>
      <c r="F954" s="75">
        <v>591.15002441406205</v>
      </c>
      <c r="G954" s="75">
        <v>65.257858276367202</v>
      </c>
      <c r="H954" s="75">
        <v>282.64538574218801</v>
      </c>
      <c r="I954" s="75">
        <v>380.43814086914102</v>
      </c>
      <c r="J954" s="75">
        <v>355.50421142578102</v>
      </c>
      <c r="K954" s="75">
        <v>137.80000305175801</v>
      </c>
      <c r="L954" s="75">
        <v>531.91394042968795</v>
      </c>
      <c r="M954" s="75">
        <v>2384.14990234375</v>
      </c>
      <c r="N954" s="75">
        <v>184.51995849609401</v>
      </c>
      <c r="O954" s="75">
        <v>65.050003051757798</v>
      </c>
      <c r="P954" s="75">
        <v>35.426666259765597</v>
      </c>
      <c r="Q954" s="75">
        <v>80.379997253417997</v>
      </c>
      <c r="R954" s="75">
        <v>45.638168334960902</v>
      </c>
      <c r="S954" s="75">
        <v>443.62405395507801</v>
      </c>
      <c r="T954" s="75">
        <v>152.88406372070301</v>
      </c>
      <c r="U954" s="75">
        <v>733.530029296875</v>
      </c>
      <c r="V954" s="75">
        <v>363.04998779296898</v>
      </c>
      <c r="X954" cm="1">
        <f t="array" ref="X954">+SUMPRODUCT(C954:V954,TRANSPOSE('Final Portfolio'!$E$5:$E$24))</f>
        <v>380.15980635498488</v>
      </c>
    </row>
    <row r="955" spans="1:24">
      <c r="A955" s="75">
        <v>954</v>
      </c>
      <c r="B955" s="76">
        <v>44916</v>
      </c>
      <c r="C955" s="75">
        <v>134.52543640136699</v>
      </c>
      <c r="D955" s="75">
        <v>241.83448791503901</v>
      </c>
      <c r="E955" s="75">
        <v>164.92906188964801</v>
      </c>
      <c r="F955" s="75">
        <v>614.20001220703102</v>
      </c>
      <c r="G955" s="75">
        <v>66.583930969238295</v>
      </c>
      <c r="H955" s="75">
        <v>285.72833251953102</v>
      </c>
      <c r="I955" s="75">
        <v>391.15399169921898</v>
      </c>
      <c r="J955" s="75">
        <v>363.77792358398398</v>
      </c>
      <c r="K955" s="75">
        <v>137.57000732421901</v>
      </c>
      <c r="L955" s="75">
        <v>548.74090576171898</v>
      </c>
      <c r="M955" s="75">
        <v>2430.47998046875</v>
      </c>
      <c r="N955" s="75">
        <v>187.07711791992199</v>
      </c>
      <c r="O955" s="75">
        <v>67.680000305175795</v>
      </c>
      <c r="P955" s="75">
        <v>35.959999084472699</v>
      </c>
      <c r="Q955" s="75">
        <v>81.650001525878906</v>
      </c>
      <c r="R955" s="75">
        <v>47.039993286132798</v>
      </c>
      <c r="S955" s="75">
        <v>447.73251342773398</v>
      </c>
      <c r="T955" s="75">
        <v>154.435958862305</v>
      </c>
      <c r="U955" s="75">
        <v>736.19000244140602</v>
      </c>
      <c r="V955" s="75">
        <v>382.239990234375</v>
      </c>
      <c r="X955" cm="1">
        <f t="array" ref="X955">+SUMPRODUCT(C955:V955,TRANSPOSE('Final Portfolio'!$E$5:$E$24))</f>
        <v>387.53231058915884</v>
      </c>
    </row>
    <row r="956" spans="1:24">
      <c r="A956" s="75">
        <v>955</v>
      </c>
      <c r="B956" s="76">
        <v>44917</v>
      </c>
      <c r="C956" s="75">
        <v>131.32742309570301</v>
      </c>
      <c r="D956" s="75">
        <v>235.66073608398401</v>
      </c>
      <c r="E956" s="75">
        <v>153.31475830078099</v>
      </c>
      <c r="F956" s="75">
        <v>614.52001953125</v>
      </c>
      <c r="G956" s="75">
        <v>65.112663269042997</v>
      </c>
      <c r="H956" s="75">
        <v>280.41775512695301</v>
      </c>
      <c r="I956" s="75">
        <v>368.54916381835898</v>
      </c>
      <c r="J956" s="75">
        <v>361.10897827148398</v>
      </c>
      <c r="K956" s="75">
        <v>125.34999847412099</v>
      </c>
      <c r="L956" s="75">
        <v>540.78204345703102</v>
      </c>
      <c r="M956" s="75">
        <v>2403.86010742188</v>
      </c>
      <c r="N956" s="75">
        <v>185.64549255371099</v>
      </c>
      <c r="O956" s="75">
        <v>63.860000610351598</v>
      </c>
      <c r="P956" s="75">
        <v>35.233333587646499</v>
      </c>
      <c r="Q956" s="75">
        <v>82.239997863769503</v>
      </c>
      <c r="R956" s="75">
        <v>46.0133056640625</v>
      </c>
      <c r="S956" s="75">
        <v>444.48638916015602</v>
      </c>
      <c r="T956" s="75">
        <v>155.44515991210901</v>
      </c>
      <c r="U956" s="75">
        <v>733.61999511718795</v>
      </c>
      <c r="V956" s="75">
        <v>388.64001464843801</v>
      </c>
      <c r="X956" cm="1">
        <f t="array" ref="X956">+SUMPRODUCT(C956:V956,TRANSPOSE('Final Portfolio'!$E$5:$E$24))</f>
        <v>381.88560891393007</v>
      </c>
    </row>
    <row r="957" spans="1:24">
      <c r="A957" s="75">
        <v>956</v>
      </c>
      <c r="B957" s="76">
        <v>44918</v>
      </c>
      <c r="C957" s="75">
        <v>130.9599609375</v>
      </c>
      <c r="D957" s="75">
        <v>236.19502258300801</v>
      </c>
      <c r="E957" s="75">
        <v>151.985427856445</v>
      </c>
      <c r="F957" s="75">
        <v>616.760009765625</v>
      </c>
      <c r="G957" s="75">
        <v>65.519203186035199</v>
      </c>
      <c r="H957" s="75">
        <v>284.52505493164102</v>
      </c>
      <c r="I957" s="75">
        <v>372.03897094726602</v>
      </c>
      <c r="J957" s="75">
        <v>363.66915893554699</v>
      </c>
      <c r="K957" s="75">
        <v>123.15000152587901</v>
      </c>
      <c r="L957" s="75">
        <v>540.13677978515602</v>
      </c>
      <c r="M957" s="75">
        <v>2430.64990234375</v>
      </c>
      <c r="N957" s="75">
        <v>186.02067565918</v>
      </c>
      <c r="O957" s="75">
        <v>64.519996643066406</v>
      </c>
      <c r="P957" s="75">
        <v>35.596668243408203</v>
      </c>
      <c r="Q957" s="75">
        <v>81.629997253417997</v>
      </c>
      <c r="R957" s="75">
        <v>46.269966125488303</v>
      </c>
      <c r="S957" s="75">
        <v>448.30422973632801</v>
      </c>
      <c r="T957" s="75">
        <v>155.28329467773401</v>
      </c>
      <c r="U957" s="75">
        <v>726.739990234375</v>
      </c>
      <c r="V957" s="75">
        <v>390.86999511718801</v>
      </c>
      <c r="X957" cm="1">
        <f t="array" ref="X957">+SUMPRODUCT(C957:V957,TRANSPOSE('Final Portfolio'!$E$5:$E$24))</f>
        <v>384.64529095790868</v>
      </c>
    </row>
    <row r="958" spans="1:24">
      <c r="A958" s="75">
        <v>957</v>
      </c>
      <c r="B958" s="76">
        <v>44922</v>
      </c>
      <c r="C958" s="75">
        <v>129.14245605468801</v>
      </c>
      <c r="D958" s="75">
        <v>234.44381713867199</v>
      </c>
      <c r="E958" s="75">
        <v>141.14076232910199</v>
      </c>
      <c r="F958" s="75">
        <v>614.29998779296898</v>
      </c>
      <c r="G958" s="75">
        <v>64.7835693359375</v>
      </c>
      <c r="H958" s="75">
        <v>285.19131469726602</v>
      </c>
      <c r="I958" s="75">
        <v>365.83816528320301</v>
      </c>
      <c r="J958" s="75">
        <v>360.68392944335898</v>
      </c>
      <c r="K958" s="75">
        <v>109.09999847412099</v>
      </c>
      <c r="L958" s="75">
        <v>541.22198486328102</v>
      </c>
      <c r="M958" s="75">
        <v>2454.32006835938</v>
      </c>
      <c r="N958" s="75">
        <v>186.87965393066401</v>
      </c>
      <c r="O958" s="75">
        <v>63.2700004577637</v>
      </c>
      <c r="P958" s="75">
        <v>35.009998321533203</v>
      </c>
      <c r="Q958" s="75">
        <v>81.580001831054702</v>
      </c>
      <c r="R958" s="75">
        <v>45.302520751953097</v>
      </c>
      <c r="S958" s="75">
        <v>444.28292846679699</v>
      </c>
      <c r="T958" s="75">
        <v>155.17858886718801</v>
      </c>
      <c r="U958" s="75">
        <v>711.34997558593795</v>
      </c>
      <c r="V958" s="75">
        <v>396.83999633789102</v>
      </c>
      <c r="X958" cm="1">
        <f t="array" ref="X958">+SUMPRODUCT(C958:V958,TRANSPOSE('Final Portfolio'!$E$5:$E$24))</f>
        <v>383.05109843927863</v>
      </c>
    </row>
    <row r="959" spans="1:24">
      <c r="A959" s="75">
        <v>958</v>
      </c>
      <c r="B959" s="76">
        <v>44923</v>
      </c>
      <c r="C959" s="75">
        <v>125.17967224121099</v>
      </c>
      <c r="D959" s="75">
        <v>232.03961181640599</v>
      </c>
      <c r="E959" s="75">
        <v>140.29115295410199</v>
      </c>
      <c r="F959" s="75">
        <v>606.84002685546898</v>
      </c>
      <c r="G959" s="75">
        <v>64.193130493164105</v>
      </c>
      <c r="H959" s="75">
        <v>280.69616699218801</v>
      </c>
      <c r="I959" s="75">
        <v>362.54553222656199</v>
      </c>
      <c r="J959" s="75">
        <v>361.02001953125</v>
      </c>
      <c r="K959" s="75">
        <v>112.709999084473</v>
      </c>
      <c r="L959" s="75">
        <v>532.76446533203102</v>
      </c>
      <c r="M959" s="75">
        <v>2461.6298828125</v>
      </c>
      <c r="N959" s="75">
        <v>185.56652832031199</v>
      </c>
      <c r="O959" s="75">
        <v>62.569999694824197</v>
      </c>
      <c r="P959" s="75">
        <v>34.503334045410199</v>
      </c>
      <c r="Q959" s="75">
        <v>81.580001831054702</v>
      </c>
      <c r="R959" s="75">
        <v>44.621349334716797</v>
      </c>
      <c r="S959" s="75">
        <v>438.94375610351602</v>
      </c>
      <c r="T959" s="75">
        <v>154.45498657226599</v>
      </c>
      <c r="U959" s="75">
        <v>713.030029296875</v>
      </c>
      <c r="V959" s="75">
        <v>391.17999267578102</v>
      </c>
      <c r="X959" cm="1">
        <f t="array" ref="X959">+SUMPRODUCT(C959:V959,TRANSPOSE('Final Portfolio'!$E$5:$E$24))</f>
        <v>382.04409407549525</v>
      </c>
    </row>
    <row r="960" spans="1:24">
      <c r="A960" s="75">
        <v>959</v>
      </c>
      <c r="B960" s="76">
        <v>44924</v>
      </c>
      <c r="C960" s="75">
        <v>128.72531127929699</v>
      </c>
      <c r="D960" s="75">
        <v>238.45080566406199</v>
      </c>
      <c r="E960" s="75">
        <v>145.95838928222699</v>
      </c>
      <c r="F960" s="75">
        <v>600.90002441406205</v>
      </c>
      <c r="G960" s="75">
        <v>66.467765808105497</v>
      </c>
      <c r="H960" s="75">
        <v>285.00231933593801</v>
      </c>
      <c r="I960" s="75">
        <v>374.47393798828102</v>
      </c>
      <c r="J960" s="75">
        <v>362.79931640625</v>
      </c>
      <c r="K960" s="75">
        <v>121.81999969482401</v>
      </c>
      <c r="L960" s="75">
        <v>545.39709472656205</v>
      </c>
      <c r="M960" s="75">
        <v>2464.3798828125</v>
      </c>
      <c r="N960" s="75">
        <v>187.75836181640599</v>
      </c>
      <c r="O960" s="75">
        <v>64.819999694824205</v>
      </c>
      <c r="P960" s="75">
        <v>34.463333129882798</v>
      </c>
      <c r="Q960" s="75">
        <v>81.720001220703097</v>
      </c>
      <c r="R960" s="75">
        <v>46.141643524169901</v>
      </c>
      <c r="S960" s="75">
        <v>442.37399291992199</v>
      </c>
      <c r="T960" s="75">
        <v>154.76918029785199</v>
      </c>
      <c r="U960" s="75">
        <v>721.28997802734398</v>
      </c>
      <c r="V960" s="75">
        <v>400</v>
      </c>
      <c r="X960" cm="1">
        <f t="array" ref="X960">+SUMPRODUCT(C960:V960,TRANSPOSE('Final Portfolio'!$E$5:$E$24))</f>
        <v>384.95255228892256</v>
      </c>
    </row>
    <row r="961" spans="1:24">
      <c r="A961" s="75">
        <v>960</v>
      </c>
      <c r="B961" s="76">
        <v>44925</v>
      </c>
      <c r="C961" s="75">
        <v>129.04312133789099</v>
      </c>
      <c r="D961" s="75">
        <v>237.27345275878901</v>
      </c>
      <c r="E961" s="75">
        <v>146.06832885742199</v>
      </c>
      <c r="F961" s="75">
        <v>598.58001708984398</v>
      </c>
      <c r="G961" s="75">
        <v>66.245155334472699</v>
      </c>
      <c r="H961" s="75">
        <v>282.21780395507801</v>
      </c>
      <c r="I961" s="75">
        <v>371.68408203125</v>
      </c>
      <c r="J961" s="75">
        <v>361.63290405273398</v>
      </c>
      <c r="K961" s="75">
        <v>123.18000030517599</v>
      </c>
      <c r="L961" s="75">
        <v>546.68768310546898</v>
      </c>
      <c r="M961" s="75">
        <v>2466.17993164062</v>
      </c>
      <c r="N961" s="75">
        <v>186.14903259277301</v>
      </c>
      <c r="O961" s="75">
        <v>64.769996643066406</v>
      </c>
      <c r="P961" s="75">
        <v>34.680000305175803</v>
      </c>
      <c r="Q961" s="75">
        <v>82.010002136230497</v>
      </c>
      <c r="R961" s="75">
        <v>45.825733184814503</v>
      </c>
      <c r="S961" s="75">
        <v>442.344970703125</v>
      </c>
      <c r="T961" s="75">
        <v>153.86470031738301</v>
      </c>
      <c r="U961" s="75">
        <v>721.489990234375</v>
      </c>
      <c r="V961" s="75">
        <v>399.16000366210898</v>
      </c>
      <c r="X961" cm="1">
        <f t="array" ref="X961">+SUMPRODUCT(C961:V961,TRANSPOSE('Final Portfolio'!$E$5:$E$24))</f>
        <v>384.64218467679279</v>
      </c>
    </row>
    <row r="962" spans="1:24">
      <c r="A962" s="75">
        <v>961</v>
      </c>
      <c r="B962" s="76">
        <v>44929</v>
      </c>
      <c r="C962" s="75">
        <v>124.216300964355</v>
      </c>
      <c r="D962" s="75">
        <v>237.03601074218801</v>
      </c>
      <c r="E962" s="75">
        <v>143.07977294921901</v>
      </c>
      <c r="F962" s="75">
        <v>591.19000244140602</v>
      </c>
      <c r="G962" s="75">
        <v>66.158042907714801</v>
      </c>
      <c r="H962" s="75">
        <v>280.96472167968801</v>
      </c>
      <c r="I962" s="75">
        <v>371.21087646484398</v>
      </c>
      <c r="J962" s="75">
        <v>360.79263305664102</v>
      </c>
      <c r="K962" s="75">
        <v>108.09999847412099</v>
      </c>
      <c r="L962" s="75">
        <v>541.16339111328102</v>
      </c>
      <c r="M962" s="75">
        <v>2431.06005859375</v>
      </c>
      <c r="N962" s="75">
        <v>184.88526916503901</v>
      </c>
      <c r="O962" s="75">
        <v>64.019996643066406</v>
      </c>
      <c r="P962" s="75">
        <v>33.490001678466797</v>
      </c>
      <c r="Q962" s="75">
        <v>79.739997863769503</v>
      </c>
      <c r="R962" s="75">
        <v>46.082405090332003</v>
      </c>
      <c r="S962" s="75">
        <v>439.22479248046898</v>
      </c>
      <c r="T962" s="75">
        <v>154.59780883789099</v>
      </c>
      <c r="U962" s="75">
        <v>720.469970703125</v>
      </c>
      <c r="V962" s="75">
        <v>389.23001098632801</v>
      </c>
      <c r="X962" cm="1">
        <f t="array" ref="X962">+SUMPRODUCT(C962:V962,TRANSPOSE('Final Portfolio'!$E$5:$E$24))</f>
        <v>379.22228357083657</v>
      </c>
    </row>
    <row r="963" spans="1:24">
      <c r="A963" s="75">
        <v>962</v>
      </c>
      <c r="B963" s="76">
        <v>44930</v>
      </c>
      <c r="C963" s="75">
        <v>125.49749755859401</v>
      </c>
      <c r="D963" s="75">
        <v>226.66729736328099</v>
      </c>
      <c r="E963" s="75">
        <v>147.41767883300801</v>
      </c>
      <c r="F963" s="75">
        <v>609.03997802734398</v>
      </c>
      <c r="G963" s="75">
        <v>67.174362182617202</v>
      </c>
      <c r="H963" s="75">
        <v>287.2001953125</v>
      </c>
      <c r="I963" s="75">
        <v>374.83871459960898</v>
      </c>
      <c r="J963" s="75">
        <v>358.92437744140602</v>
      </c>
      <c r="K963" s="75">
        <v>113.639999389648</v>
      </c>
      <c r="L963" s="75">
        <v>547.77294921875</v>
      </c>
      <c r="M963" s="75">
        <v>2445.4599609375</v>
      </c>
      <c r="N963" s="75">
        <v>187.33383178710901</v>
      </c>
      <c r="O963" s="75">
        <v>64.660003662109403</v>
      </c>
      <c r="P963" s="75">
        <v>33.636665344238303</v>
      </c>
      <c r="Q963" s="75">
        <v>79.459999084472699</v>
      </c>
      <c r="R963" s="75">
        <v>47.484230041503899</v>
      </c>
      <c r="S963" s="75">
        <v>442.40310668945301</v>
      </c>
      <c r="T963" s="75">
        <v>155.84501647949199</v>
      </c>
      <c r="U963" s="75">
        <v>726.489990234375</v>
      </c>
      <c r="V963" s="75">
        <v>389.94000244140602</v>
      </c>
      <c r="X963" cm="1">
        <f t="array" ref="X963">+SUMPRODUCT(C963:V963,TRANSPOSE('Final Portfolio'!$E$5:$E$24))</f>
        <v>383.02091735871812</v>
      </c>
    </row>
    <row r="964" spans="1:24">
      <c r="A964" s="75">
        <v>963</v>
      </c>
      <c r="B964" s="76">
        <v>44931</v>
      </c>
      <c r="C964" s="75">
        <v>124.166641235352</v>
      </c>
      <c r="D964" s="75">
        <v>219.94937133789099</v>
      </c>
      <c r="E964" s="75">
        <v>142.58003234863301</v>
      </c>
      <c r="F964" s="75">
        <v>596.90002441406205</v>
      </c>
      <c r="G964" s="75">
        <v>65.296569824218807</v>
      </c>
      <c r="H964" s="75">
        <v>279.93045043945301</v>
      </c>
      <c r="I964" s="75">
        <v>368.17453002929699</v>
      </c>
      <c r="J964" s="75">
        <v>354.79248046875</v>
      </c>
      <c r="K964" s="75">
        <v>110.33999633789099</v>
      </c>
      <c r="L964" s="75">
        <v>542.66912841796898</v>
      </c>
      <c r="M964" s="75">
        <v>2416.57006835938</v>
      </c>
      <c r="N964" s="75">
        <v>184.07566833496099</v>
      </c>
      <c r="O964" s="75">
        <v>62.330001831054702</v>
      </c>
      <c r="P964" s="75">
        <v>33.743331909179702</v>
      </c>
      <c r="Q964" s="75">
        <v>77.260002136230497</v>
      </c>
      <c r="R964" s="75">
        <v>46.793190002441399</v>
      </c>
      <c r="S964" s="75">
        <v>436.23059082031199</v>
      </c>
      <c r="T964" s="75">
        <v>155.65460205078099</v>
      </c>
      <c r="U964" s="75">
        <v>723.760009765625</v>
      </c>
      <c r="V964" s="75">
        <v>395.07998657226602</v>
      </c>
      <c r="X964" cm="1">
        <f t="array" ref="X964">+SUMPRODUCT(C964:V964,TRANSPOSE('Final Portfolio'!$E$5:$E$24))</f>
        <v>377.21532313896529</v>
      </c>
    </row>
    <row r="965" spans="1:24">
      <c r="A965" s="75">
        <v>964</v>
      </c>
      <c r="B965" s="76">
        <v>44932</v>
      </c>
      <c r="C965" s="75">
        <v>128.73522949218801</v>
      </c>
      <c r="D965" s="75">
        <v>222.54156494140599</v>
      </c>
      <c r="E965" s="75">
        <v>148.51713562011699</v>
      </c>
      <c r="F965" s="75">
        <v>601.94000244140602</v>
      </c>
      <c r="G965" s="75">
        <v>66.913017272949205</v>
      </c>
      <c r="H965" s="75">
        <v>299.04461669921898</v>
      </c>
      <c r="I965" s="75">
        <v>391.95254516601602</v>
      </c>
      <c r="J965" s="75">
        <v>358.76626586914102</v>
      </c>
      <c r="K965" s="75">
        <v>113.05999755859401</v>
      </c>
      <c r="L965" s="75">
        <v>575.33563232421898</v>
      </c>
      <c r="M965" s="75">
        <v>2486.63989257812</v>
      </c>
      <c r="N965" s="75">
        <v>189.58493041992199</v>
      </c>
      <c r="O965" s="75">
        <v>63.959999084472699</v>
      </c>
      <c r="P965" s="75">
        <v>32.419998168945298</v>
      </c>
      <c r="Q965" s="75">
        <v>78.660003662109403</v>
      </c>
      <c r="R965" s="75">
        <v>47.563205718994098</v>
      </c>
      <c r="S965" s="75">
        <v>467.89727783203102</v>
      </c>
      <c r="T965" s="75">
        <v>158.567947387695</v>
      </c>
      <c r="U965" s="75">
        <v>737.15002441406205</v>
      </c>
      <c r="V965" s="75">
        <v>397.57000732421898</v>
      </c>
      <c r="X965" cm="1">
        <f t="array" ref="X965">+SUMPRODUCT(C965:V965,TRANSPOSE('Final Portfolio'!$E$5:$E$24))</f>
        <v>389.7563830485297</v>
      </c>
    </row>
    <row r="966" spans="1:24">
      <c r="A966" s="75">
        <v>965</v>
      </c>
      <c r="B966" s="76">
        <v>44935</v>
      </c>
      <c r="C966" s="75">
        <v>129.26161193847699</v>
      </c>
      <c r="D966" s="75">
        <v>224.70829772949199</v>
      </c>
      <c r="E966" s="75">
        <v>156.20335388183599</v>
      </c>
      <c r="F966" s="75">
        <v>593.86999511718795</v>
      </c>
      <c r="G966" s="75">
        <v>69.507064819335895</v>
      </c>
      <c r="H966" s="75">
        <v>304.68344116210898</v>
      </c>
      <c r="I966" s="75">
        <v>402.540283203125</v>
      </c>
      <c r="J966" s="75">
        <v>345.80703735351602</v>
      </c>
      <c r="K966" s="75">
        <v>119.76999664306599</v>
      </c>
      <c r="L966" s="75">
        <v>564.05242919921898</v>
      </c>
      <c r="M966" s="75">
        <v>2441.75</v>
      </c>
      <c r="N966" s="75">
        <v>189.32818603515599</v>
      </c>
      <c r="O966" s="75">
        <v>67.239997863769503</v>
      </c>
      <c r="P966" s="75">
        <v>32.556667327880902</v>
      </c>
      <c r="Q966" s="75">
        <v>77.589996337890597</v>
      </c>
      <c r="R966" s="75">
        <v>49.004512786865199</v>
      </c>
      <c r="S966" s="75">
        <v>463.90499877929699</v>
      </c>
      <c r="T966" s="75">
        <v>153.91232299804699</v>
      </c>
      <c r="U966" s="75">
        <v>680.489990234375</v>
      </c>
      <c r="V966" s="75">
        <v>405.85000610351602</v>
      </c>
      <c r="X966" cm="1">
        <f t="array" ref="X966">+SUMPRODUCT(C966:V966,TRANSPOSE('Final Portfolio'!$E$5:$E$24))</f>
        <v>386.0238577583155</v>
      </c>
    </row>
    <row r="967" spans="1:24">
      <c r="A967" s="75">
        <v>966</v>
      </c>
      <c r="B967" s="76">
        <v>44936</v>
      </c>
      <c r="C967" s="75">
        <v>129.83766174316401</v>
      </c>
      <c r="D967" s="75">
        <v>226.41993713378901</v>
      </c>
      <c r="E967" s="75">
        <v>159.011962890625</v>
      </c>
      <c r="F967" s="75">
        <v>585.85998535156205</v>
      </c>
      <c r="G967" s="75">
        <v>70.107185363769503</v>
      </c>
      <c r="H967" s="75">
        <v>304.91213989257801</v>
      </c>
      <c r="I967" s="75">
        <v>410.36764526367199</v>
      </c>
      <c r="J967" s="75">
        <v>348.69342041015602</v>
      </c>
      <c r="K967" s="75">
        <v>118.84999847412099</v>
      </c>
      <c r="L967" s="75">
        <v>562.13604736328102</v>
      </c>
      <c r="M967" s="75">
        <v>2435.52001953125</v>
      </c>
      <c r="N967" s="75">
        <v>190.23651123046901</v>
      </c>
      <c r="O967" s="75">
        <v>68.050003051757798</v>
      </c>
      <c r="P967" s="75">
        <v>33.746665954589801</v>
      </c>
      <c r="Q967" s="75">
        <v>76.120002746582003</v>
      </c>
      <c r="R967" s="75">
        <v>49.488239288330099</v>
      </c>
      <c r="S967" s="75">
        <v>466.47283935546898</v>
      </c>
      <c r="T967" s="75">
        <v>151.98913574218801</v>
      </c>
      <c r="U967" s="75">
        <v>698.95001220703102</v>
      </c>
      <c r="V967" s="75">
        <v>406</v>
      </c>
      <c r="X967" cm="1">
        <f t="array" ref="X967">+SUMPRODUCT(C967:V967,TRANSPOSE('Final Portfolio'!$E$5:$E$24))</f>
        <v>386.24138426353522</v>
      </c>
    </row>
    <row r="968" spans="1:24">
      <c r="A968" s="75">
        <v>967</v>
      </c>
      <c r="B968" s="76">
        <v>44937</v>
      </c>
      <c r="C968" s="75">
        <v>132.57882690429699</v>
      </c>
      <c r="D968" s="75">
        <v>233.26646423339801</v>
      </c>
      <c r="E968" s="75">
        <v>159.93151855468801</v>
      </c>
      <c r="F968" s="75">
        <v>598.969970703125</v>
      </c>
      <c r="G968" s="75">
        <v>71.684913635253906</v>
      </c>
      <c r="H968" s="75">
        <v>311.3564453125</v>
      </c>
      <c r="I968" s="75">
        <v>413.20681762695301</v>
      </c>
      <c r="J968" s="75">
        <v>356.26535034179699</v>
      </c>
      <c r="K968" s="75">
        <v>123.220001220703</v>
      </c>
      <c r="L968" s="75">
        <v>565.27459716796898</v>
      </c>
      <c r="M968" s="75">
        <v>2433.22998046875</v>
      </c>
      <c r="N968" s="75">
        <v>193.27748107910199</v>
      </c>
      <c r="O968" s="75">
        <v>69.059997558593807</v>
      </c>
      <c r="P968" s="75">
        <v>35.5233345031738</v>
      </c>
      <c r="Q968" s="75">
        <v>78.440002441406193</v>
      </c>
      <c r="R968" s="75">
        <v>51.561355590820298</v>
      </c>
      <c r="S968" s="75">
        <v>469.29260253906199</v>
      </c>
      <c r="T968" s="75">
        <v>149.63749694824199</v>
      </c>
      <c r="U968" s="75">
        <v>709.94000244140602</v>
      </c>
      <c r="V968" s="75">
        <v>410.45999145507801</v>
      </c>
      <c r="X968" cm="1">
        <f t="array" ref="X968">+SUMPRODUCT(C968:V968,TRANSPOSE('Final Portfolio'!$E$5:$E$24))</f>
        <v>389.8035970183314</v>
      </c>
    </row>
    <row r="969" spans="1:24">
      <c r="A969" s="75">
        <v>968</v>
      </c>
      <c r="B969" s="76">
        <v>44938</v>
      </c>
      <c r="C969" s="75">
        <v>132.49938964843801</v>
      </c>
      <c r="D969" s="75">
        <v>235.97735595703099</v>
      </c>
      <c r="E969" s="75">
        <v>165.02903747558599</v>
      </c>
      <c r="F969" s="75">
        <v>605.58001708984398</v>
      </c>
      <c r="G969" s="75">
        <v>74.288642883300795</v>
      </c>
      <c r="H969" s="75">
        <v>311.52551269531199</v>
      </c>
      <c r="I969" s="75">
        <v>413.12799072265602</v>
      </c>
      <c r="J969" s="75">
        <v>354.99017333984398</v>
      </c>
      <c r="K969" s="75">
        <v>123.55999755859401</v>
      </c>
      <c r="L969" s="75">
        <v>568.99011230468795</v>
      </c>
      <c r="M969" s="75">
        <v>2363</v>
      </c>
      <c r="N969" s="75">
        <v>192.51725769043</v>
      </c>
      <c r="O969" s="75">
        <v>70.800003051757798</v>
      </c>
      <c r="P969" s="75">
        <v>35.466667175292997</v>
      </c>
      <c r="Q969" s="75">
        <v>78.180000305175795</v>
      </c>
      <c r="R969" s="75">
        <v>52.982917785644503</v>
      </c>
      <c r="S969" s="75">
        <v>467.47088623046898</v>
      </c>
      <c r="T969" s="75">
        <v>146.30239868164099</v>
      </c>
      <c r="U969" s="75">
        <v>714.57000732421898</v>
      </c>
      <c r="V969" s="75">
        <v>416.72000122070301</v>
      </c>
      <c r="X969" cm="1">
        <f t="array" ref="X969">+SUMPRODUCT(C969:V969,TRANSPOSE('Final Portfolio'!$E$5:$E$24))</f>
        <v>385.85506320599757</v>
      </c>
    </row>
    <row r="970" spans="1:24">
      <c r="A970" s="75">
        <v>969</v>
      </c>
      <c r="B970" s="76">
        <v>44939</v>
      </c>
      <c r="C970" s="75">
        <v>133.84016418457</v>
      </c>
      <c r="D970" s="75">
        <v>236.68972778320301</v>
      </c>
      <c r="E970" s="75">
        <v>168.90713500976599</v>
      </c>
      <c r="F970" s="75">
        <v>617.91998291015602</v>
      </c>
      <c r="G970" s="75">
        <v>74.985557556152301</v>
      </c>
      <c r="H970" s="75">
        <v>313.61398315429699</v>
      </c>
      <c r="I970" s="75">
        <v>414.084228515625</v>
      </c>
      <c r="J970" s="75">
        <v>357.46142578125</v>
      </c>
      <c r="K970" s="75">
        <v>122.40000152587901</v>
      </c>
      <c r="L970" s="75">
        <v>566.11553955078102</v>
      </c>
      <c r="M970" s="75">
        <v>2368.8798828125</v>
      </c>
      <c r="N970" s="75">
        <v>194.05746459960901</v>
      </c>
      <c r="O970" s="75">
        <v>71</v>
      </c>
      <c r="P970" s="75">
        <v>36.7266654968262</v>
      </c>
      <c r="Q970" s="75">
        <v>77.040000915527301</v>
      </c>
      <c r="R970" s="75">
        <v>53.308692932128899</v>
      </c>
      <c r="S970" s="75">
        <v>470.20349121093801</v>
      </c>
      <c r="T970" s="75">
        <v>147.62875366210901</v>
      </c>
      <c r="U970" s="75">
        <v>722.13000488281205</v>
      </c>
      <c r="V970" s="75">
        <v>420.92001342773398</v>
      </c>
      <c r="X970" cm="1">
        <f t="array" ref="X970">+SUMPRODUCT(C970:V970,TRANSPOSE('Final Portfolio'!$E$5:$E$24))</f>
        <v>388.18796023681966</v>
      </c>
    </row>
    <row r="971" spans="1:24">
      <c r="A971" s="75">
        <v>970</v>
      </c>
      <c r="B971" s="76">
        <v>44943</v>
      </c>
      <c r="C971" s="75">
        <v>135.01210021972699</v>
      </c>
      <c r="D971" s="75">
        <v>237.79783630371099</v>
      </c>
      <c r="E971" s="75">
        <v>176.93319702148401</v>
      </c>
      <c r="F971" s="75">
        <v>627.88000488281205</v>
      </c>
      <c r="G971" s="75">
        <v>75.566314697265597</v>
      </c>
      <c r="H971" s="75">
        <v>312.84817504882801</v>
      </c>
      <c r="I971" s="75">
        <v>410.05224609375</v>
      </c>
      <c r="J971" s="75">
        <v>353.62600708007801</v>
      </c>
      <c r="K971" s="75">
        <v>131.49000549316401</v>
      </c>
      <c r="L971" s="75">
        <v>566.35015869140602</v>
      </c>
      <c r="M971" s="75">
        <v>2355.8798828125</v>
      </c>
      <c r="N971" s="75">
        <v>193.168869018555</v>
      </c>
      <c r="O971" s="75">
        <v>71.589996337890597</v>
      </c>
      <c r="P971" s="75">
        <v>37.560001373291001</v>
      </c>
      <c r="Q971" s="75">
        <v>76.739997863769503</v>
      </c>
      <c r="R971" s="75">
        <v>52.844711303710902</v>
      </c>
      <c r="S971" s="75">
        <v>471.67633056640602</v>
      </c>
      <c r="T971" s="75">
        <v>146.88868713378901</v>
      </c>
      <c r="U971" s="75">
        <v>728.10998535156205</v>
      </c>
      <c r="V971" s="75">
        <v>420</v>
      </c>
      <c r="X971" cm="1">
        <f t="array" ref="X971">+SUMPRODUCT(C971:V971,TRANSPOSE('Final Portfolio'!$E$5:$E$24))</f>
        <v>389.12181180570946</v>
      </c>
    </row>
    <row r="972" spans="1:24">
      <c r="A972" s="75">
        <v>971</v>
      </c>
      <c r="B972" s="76">
        <v>44944</v>
      </c>
      <c r="C972" s="75">
        <v>134.28709411621099</v>
      </c>
      <c r="D972" s="75">
        <v>233.30603027343801</v>
      </c>
      <c r="E972" s="75">
        <v>173.68479919433599</v>
      </c>
      <c r="F972" s="75">
        <v>629.969970703125</v>
      </c>
      <c r="G972" s="75">
        <v>75.469528198242202</v>
      </c>
      <c r="H972" s="75">
        <v>313.92227172851602</v>
      </c>
      <c r="I972" s="75">
        <v>409.17486572265602</v>
      </c>
      <c r="J972" s="75">
        <v>347.96194458007801</v>
      </c>
      <c r="K972" s="75">
        <v>128.77999877929699</v>
      </c>
      <c r="L972" s="75">
        <v>561.51031494140602</v>
      </c>
      <c r="M972" s="75">
        <v>2344.92993164062</v>
      </c>
      <c r="N972" s="75">
        <v>189.55529785156199</v>
      </c>
      <c r="O972" s="75">
        <v>70.529998779296903</v>
      </c>
      <c r="P972" s="75">
        <v>33.943332672119098</v>
      </c>
      <c r="Q972" s="75">
        <v>75.089996337890597</v>
      </c>
      <c r="R972" s="75">
        <v>52.331371307372997</v>
      </c>
      <c r="S972" s="75">
        <v>464.60269165039102</v>
      </c>
      <c r="T972" s="75">
        <v>143.39981079101599</v>
      </c>
      <c r="U972" s="75">
        <v>724.54998779296898</v>
      </c>
      <c r="V972" s="75">
        <v>420.33999633789102</v>
      </c>
      <c r="X972" cm="1">
        <f t="array" ref="X972">+SUMPRODUCT(C972:V972,TRANSPOSE('Final Portfolio'!$E$5:$E$24))</f>
        <v>386.0005550691443</v>
      </c>
    </row>
    <row r="973" spans="1:24">
      <c r="A973" s="75">
        <v>972</v>
      </c>
      <c r="B973" s="76">
        <v>44945</v>
      </c>
      <c r="C973" s="75">
        <v>134.3466796875</v>
      </c>
      <c r="D973" s="75">
        <v>229.46722412109401</v>
      </c>
      <c r="E973" s="75">
        <v>167.56777954101599</v>
      </c>
      <c r="F973" s="75">
        <v>623.85998535156205</v>
      </c>
      <c r="G973" s="75">
        <v>73.494949340820298</v>
      </c>
      <c r="H973" s="75">
        <v>309.02935791015602</v>
      </c>
      <c r="I973" s="75">
        <v>396.39859008789102</v>
      </c>
      <c r="J973" s="75">
        <v>347.04260253906199</v>
      </c>
      <c r="K973" s="75">
        <v>127.169998168945</v>
      </c>
      <c r="L973" s="75">
        <v>550.68658447265602</v>
      </c>
      <c r="M973" s="75">
        <v>2327.5400390625</v>
      </c>
      <c r="N973" s="75">
        <v>188.46923828125</v>
      </c>
      <c r="O973" s="75">
        <v>67.709999084472699</v>
      </c>
      <c r="P973" s="75">
        <v>32.6033325195312</v>
      </c>
      <c r="Q973" s="75">
        <v>75.860000610351605</v>
      </c>
      <c r="R973" s="75">
        <v>49.853504180908203</v>
      </c>
      <c r="S973" s="75">
        <v>454.93215942382801</v>
      </c>
      <c r="T973" s="75">
        <v>142.92884826660199</v>
      </c>
      <c r="U973" s="75">
        <v>715.57000732421898</v>
      </c>
      <c r="V973" s="75">
        <v>416.94000244140602</v>
      </c>
      <c r="X973" cm="1">
        <f t="array" ref="X973">+SUMPRODUCT(C973:V973,TRANSPOSE('Final Portfolio'!$E$5:$E$24))</f>
        <v>381.44972602680036</v>
      </c>
    </row>
    <row r="974" spans="1:24">
      <c r="A974" s="75">
        <v>973</v>
      </c>
      <c r="B974" s="76">
        <v>44946</v>
      </c>
      <c r="C974" s="75">
        <v>136.92892456054699</v>
      </c>
      <c r="D974" s="75">
        <v>237.66920471191401</v>
      </c>
      <c r="E974" s="75">
        <v>178.30252075195301</v>
      </c>
      <c r="F974" s="75">
        <v>649.17999267578102</v>
      </c>
      <c r="G974" s="75">
        <v>76.108360290527301</v>
      </c>
      <c r="H974" s="75">
        <v>315.27474975585898</v>
      </c>
      <c r="I974" s="75">
        <v>407.98199462890602</v>
      </c>
      <c r="J974" s="75">
        <v>342.09027099609398</v>
      </c>
      <c r="K974" s="75">
        <v>133.419998168945</v>
      </c>
      <c r="L974" s="75">
        <v>558.078369140625</v>
      </c>
      <c r="M974" s="75">
        <v>2326.61010742188</v>
      </c>
      <c r="N974" s="75">
        <v>191.44107055664099</v>
      </c>
      <c r="O974" s="75">
        <v>70.069999694824205</v>
      </c>
      <c r="P974" s="75">
        <v>33.293331146240199</v>
      </c>
      <c r="Q974" s="75">
        <v>76.150001525878906</v>
      </c>
      <c r="R974" s="75">
        <v>52.499191284179702</v>
      </c>
      <c r="S974" s="75">
        <v>465.22283935546898</v>
      </c>
      <c r="T974" s="75">
        <v>143.77464294433599</v>
      </c>
      <c r="U974" s="75">
        <v>722</v>
      </c>
      <c r="V974" s="75">
        <v>418</v>
      </c>
      <c r="X974" cm="1">
        <f t="array" ref="X974">+SUMPRODUCT(C974:V974,TRANSPOSE('Final Portfolio'!$E$5:$E$24))</f>
        <v>386.2623720767736</v>
      </c>
    </row>
    <row r="975" spans="1:24">
      <c r="A975" s="75">
        <v>974</v>
      </c>
      <c r="B975" s="76">
        <v>44949</v>
      </c>
      <c r="C975" s="75">
        <v>140.14682006835901</v>
      </c>
      <c r="D975" s="75">
        <v>240.004150390625</v>
      </c>
      <c r="E975" s="75">
        <v>191.83587646484401</v>
      </c>
      <c r="F975" s="75">
        <v>649.95001220703102</v>
      </c>
      <c r="G975" s="75">
        <v>77.085968017578097</v>
      </c>
      <c r="H975" s="75">
        <v>321.08264160156199</v>
      </c>
      <c r="I975" s="75">
        <v>419.54568481445301</v>
      </c>
      <c r="J975" s="75">
        <v>338.27462768554699</v>
      </c>
      <c r="K975" s="75">
        <v>143.75</v>
      </c>
      <c r="L975" s="75">
        <v>568.68688964843795</v>
      </c>
      <c r="M975" s="75">
        <v>2318.9599609375</v>
      </c>
      <c r="N975" s="75">
        <v>193.39596557617199</v>
      </c>
      <c r="O975" s="75">
        <v>76.529998779296903</v>
      </c>
      <c r="P975" s="75">
        <v>34.466667175292997</v>
      </c>
      <c r="Q975" s="75">
        <v>75.790000915527301</v>
      </c>
      <c r="R975" s="75">
        <v>53.200103759765597</v>
      </c>
      <c r="S975" s="75">
        <v>477.335205078125</v>
      </c>
      <c r="T975" s="75">
        <v>142.77507019043</v>
      </c>
      <c r="U975" s="75">
        <v>729.90997314453102</v>
      </c>
      <c r="V975" s="75">
        <v>422.27999877929699</v>
      </c>
      <c r="X975" cm="1">
        <f t="array" ref="X975">+SUMPRODUCT(C975:V975,TRANSPOSE('Final Portfolio'!$E$5:$E$24))</f>
        <v>389.97936811435039</v>
      </c>
    </row>
    <row r="976" spans="1:24">
      <c r="A976" s="75">
        <v>975</v>
      </c>
      <c r="B976" s="76">
        <v>44950</v>
      </c>
      <c r="C976" s="75">
        <v>141.55711364746099</v>
      </c>
      <c r="D976" s="75">
        <v>239.46989440918</v>
      </c>
      <c r="E976" s="75">
        <v>192.55552673339801</v>
      </c>
      <c r="F976" s="75">
        <v>640.219970703125</v>
      </c>
      <c r="G976" s="75">
        <v>76.040611267089801</v>
      </c>
      <c r="H976" s="75">
        <v>319.13345336914102</v>
      </c>
      <c r="I976" s="75">
        <v>417.14028930664102</v>
      </c>
      <c r="J976" s="75">
        <v>342.40655517578102</v>
      </c>
      <c r="K976" s="75">
        <v>143.88999938964801</v>
      </c>
      <c r="L976" s="75">
        <v>572.01129150390602</v>
      </c>
      <c r="M976" s="75">
        <v>2341.56005859375</v>
      </c>
      <c r="N976" s="75">
        <v>194.51162719726599</v>
      </c>
      <c r="O976" s="75">
        <v>74.699996948242202</v>
      </c>
      <c r="P976" s="75">
        <v>34.673332214355497</v>
      </c>
      <c r="Q976" s="75">
        <v>75.760002136230497</v>
      </c>
      <c r="R976" s="75">
        <v>52.686763763427699</v>
      </c>
      <c r="S976" s="75">
        <v>476.85073852539102</v>
      </c>
      <c r="T976" s="75">
        <v>141.94851684570301</v>
      </c>
      <c r="U976" s="75">
        <v>727.469970703125</v>
      </c>
      <c r="V976" s="75">
        <v>422.739990234375</v>
      </c>
      <c r="X976" cm="1">
        <f t="array" ref="X976">+SUMPRODUCT(C976:V976,TRANSPOSE('Final Portfolio'!$E$5:$E$24))</f>
        <v>391.1925119736116</v>
      </c>
    </row>
    <row r="977" spans="1:24">
      <c r="A977" s="75">
        <v>976</v>
      </c>
      <c r="B977" s="76">
        <v>44951</v>
      </c>
      <c r="C977" s="75">
        <v>140.89170837402301</v>
      </c>
      <c r="D977" s="75">
        <v>238.05506896972699</v>
      </c>
      <c r="E977" s="75">
        <v>193.13523864746099</v>
      </c>
      <c r="F977" s="75">
        <v>642.83001708984398</v>
      </c>
      <c r="G977" s="75">
        <v>75.885734558105497</v>
      </c>
      <c r="H977" s="75">
        <v>318.79531860351602</v>
      </c>
      <c r="I977" s="75">
        <v>416.62762451171898</v>
      </c>
      <c r="J977" s="75">
        <v>345.70819091796898</v>
      </c>
      <c r="K977" s="75">
        <v>144.42999267578099</v>
      </c>
      <c r="L977" s="75">
        <v>572.64678955078102</v>
      </c>
      <c r="M977" s="75">
        <v>2357.81005859375</v>
      </c>
      <c r="N977" s="75">
        <v>194.64985656738301</v>
      </c>
      <c r="O977" s="75">
        <v>74.910003662109403</v>
      </c>
      <c r="P977" s="75">
        <v>33.810001373291001</v>
      </c>
      <c r="Q977" s="75">
        <v>76.050003051757798</v>
      </c>
      <c r="R977" s="75">
        <v>52.884201049804702</v>
      </c>
      <c r="S977" s="75">
        <v>475.65890502929699</v>
      </c>
      <c r="T977" s="75">
        <v>142.04460144043</v>
      </c>
      <c r="U977" s="75">
        <v>741.17999267578102</v>
      </c>
      <c r="V977" s="75">
        <v>420.54998779296898</v>
      </c>
      <c r="X977" cm="1">
        <f t="array" ref="X977">+SUMPRODUCT(C977:V977,TRANSPOSE('Final Portfolio'!$E$5:$E$24))</f>
        <v>392.77885407183066</v>
      </c>
    </row>
    <row r="978" spans="1:24">
      <c r="A978" s="75">
        <v>977</v>
      </c>
      <c r="B978" s="76">
        <v>44952</v>
      </c>
      <c r="C978" s="75">
        <v>142.97737121582</v>
      </c>
      <c r="D978" s="75">
        <v>245.36657714843801</v>
      </c>
      <c r="E978" s="75">
        <v>197.92288208007801</v>
      </c>
      <c r="F978" s="75">
        <v>646.04998779296898</v>
      </c>
      <c r="G978" s="75">
        <v>78.605613708496094</v>
      </c>
      <c r="H978" s="75">
        <v>317.49249267578102</v>
      </c>
      <c r="I978" s="75">
        <v>422.68060302734398</v>
      </c>
      <c r="J978" s="75">
        <v>344.00796508789102</v>
      </c>
      <c r="K978" s="75">
        <v>160.27000427246099</v>
      </c>
      <c r="L978" s="75">
        <v>585.25982666015602</v>
      </c>
      <c r="M978" s="75">
        <v>2415.27001953125</v>
      </c>
      <c r="N978" s="75">
        <v>194.74858093261699</v>
      </c>
      <c r="O978" s="75">
        <v>75.160003662109403</v>
      </c>
      <c r="P978" s="75">
        <v>34.053333282470703</v>
      </c>
      <c r="Q978" s="75">
        <v>76.610000610351605</v>
      </c>
      <c r="R978" s="75">
        <v>54.6117973327637</v>
      </c>
      <c r="S978" s="75">
        <v>482.84878540039102</v>
      </c>
      <c r="T978" s="75">
        <v>141.66976928710901</v>
      </c>
      <c r="U978" s="75">
        <v>742.29998779296898</v>
      </c>
      <c r="V978" s="75">
        <v>421.01998901367199</v>
      </c>
      <c r="X978" cm="1">
        <f t="array" ref="X978">+SUMPRODUCT(C978:V978,TRANSPOSE('Final Portfolio'!$E$5:$E$24))</f>
        <v>399.76255666522798</v>
      </c>
    </row>
    <row r="979" spans="1:24">
      <c r="A979" s="75">
        <v>978</v>
      </c>
      <c r="B979" s="76">
        <v>44953</v>
      </c>
      <c r="C979" s="75">
        <v>144.93391418457</v>
      </c>
      <c r="D979" s="75">
        <v>245.52488708496099</v>
      </c>
      <c r="E979" s="75">
        <v>203.55012512207</v>
      </c>
      <c r="F979" s="75">
        <v>660.25</v>
      </c>
      <c r="G979" s="75">
        <v>80.241424560546903</v>
      </c>
      <c r="H979" s="75">
        <v>331.95245361328102</v>
      </c>
      <c r="I979" s="75">
        <v>393.70730590820301</v>
      </c>
      <c r="J979" s="75">
        <v>338.16589355468801</v>
      </c>
      <c r="K979" s="75">
        <v>177.89999389648401</v>
      </c>
      <c r="L979" s="75">
        <v>577.83868408203102</v>
      </c>
      <c r="M979" s="75">
        <v>2369.34008789062</v>
      </c>
      <c r="N979" s="75">
        <v>191.35221862793</v>
      </c>
      <c r="O979" s="75">
        <v>75.400001525878906</v>
      </c>
      <c r="P979" s="75">
        <v>33.009998321533203</v>
      </c>
      <c r="Q979" s="75">
        <v>75.25</v>
      </c>
      <c r="R979" s="75">
        <v>54.789497375488303</v>
      </c>
      <c r="S979" s="75">
        <v>487.68411254882801</v>
      </c>
      <c r="T979" s="75">
        <v>140.59330749511699</v>
      </c>
      <c r="U979" s="75">
        <v>742.83001708984398</v>
      </c>
      <c r="V979" s="75">
        <v>426.510009765625</v>
      </c>
      <c r="X979" cm="1">
        <f t="array" ref="X979">+SUMPRODUCT(C979:V979,TRANSPOSE('Final Portfolio'!$E$5:$E$24))</f>
        <v>400.14839428981497</v>
      </c>
    </row>
    <row r="980" spans="1:24">
      <c r="A980" s="75">
        <v>979</v>
      </c>
      <c r="B980" s="76">
        <v>44956</v>
      </c>
      <c r="C980" s="75">
        <v>142.02392578125</v>
      </c>
      <c r="D980" s="75">
        <v>240.13276672363301</v>
      </c>
      <c r="E980" s="75">
        <v>191.52603149414099</v>
      </c>
      <c r="F980" s="75">
        <v>644.280029296875</v>
      </c>
      <c r="G980" s="75">
        <v>78.576583862304702</v>
      </c>
      <c r="H980" s="75">
        <v>320.10803222656199</v>
      </c>
      <c r="I980" s="75">
        <v>382.18307495117199</v>
      </c>
      <c r="J980" s="75">
        <v>336.58428955078102</v>
      </c>
      <c r="K980" s="75">
        <v>166.66000366210901</v>
      </c>
      <c r="L980" s="75">
        <v>568.510986328125</v>
      </c>
      <c r="M980" s="75">
        <v>2428.580078125</v>
      </c>
      <c r="N980" s="75">
        <v>192.823318481445</v>
      </c>
      <c r="O980" s="75">
        <v>72.449996948242202</v>
      </c>
      <c r="P980" s="75">
        <v>32.576667785644503</v>
      </c>
      <c r="Q980" s="75">
        <v>74.699996948242202</v>
      </c>
      <c r="R980" s="75">
        <v>53.733192443847699</v>
      </c>
      <c r="S980" s="75">
        <v>487.67437744140602</v>
      </c>
      <c r="T980" s="75">
        <v>139.98777770996099</v>
      </c>
      <c r="U980" s="75">
        <v>736.46002197265602</v>
      </c>
      <c r="V980" s="75">
        <v>420.35000610351602</v>
      </c>
      <c r="X980" cm="1">
        <f t="array" ref="X980">+SUMPRODUCT(C980:V980,TRANSPOSE('Final Portfolio'!$E$5:$E$24))</f>
        <v>399.34146042455518</v>
      </c>
    </row>
    <row r="981" spans="1:24">
      <c r="A981" s="75">
        <v>980</v>
      </c>
      <c r="B981" s="76">
        <v>44957</v>
      </c>
      <c r="C981" s="75">
        <v>143.30511474609401</v>
      </c>
      <c r="D981" s="75">
        <v>245.17860412597699</v>
      </c>
      <c r="E981" s="75">
        <v>195.27415466308599</v>
      </c>
      <c r="F981" s="75">
        <v>665.95001220703102</v>
      </c>
      <c r="G981" s="75">
        <v>80.328529357910199</v>
      </c>
      <c r="H981" s="75">
        <v>331.40545654296898</v>
      </c>
      <c r="I981" s="75">
        <v>386.91500854492199</v>
      </c>
      <c r="J981" s="75">
        <v>340.19235229492199</v>
      </c>
      <c r="K981" s="75">
        <v>173.22000122070301</v>
      </c>
      <c r="L981" s="75">
        <v>571.99182128906205</v>
      </c>
      <c r="M981" s="75">
        <v>2438.85009765625</v>
      </c>
      <c r="N981" s="75">
        <v>193.23799133300801</v>
      </c>
      <c r="O981" s="75">
        <v>75.150001525878906</v>
      </c>
      <c r="P981" s="75">
        <v>33.439998626708999</v>
      </c>
      <c r="Q981" s="75">
        <v>76.239997863769503</v>
      </c>
      <c r="R981" s="75">
        <v>55.095527648925803</v>
      </c>
      <c r="S981" s="75">
        <v>495.29071044921898</v>
      </c>
      <c r="T981" s="75">
        <v>142.00616455078099</v>
      </c>
      <c r="U981" s="75">
        <v>758.469970703125</v>
      </c>
      <c r="V981" s="75">
        <v>427.48001098632801</v>
      </c>
      <c r="X981" cm="1">
        <f t="array" ref="X981">+SUMPRODUCT(C981:V981,TRANSPOSE('Final Portfolio'!$E$5:$E$24))</f>
        <v>405.26277841531072</v>
      </c>
    </row>
    <row r="982" spans="1:24">
      <c r="A982" s="75">
        <v>981</v>
      </c>
      <c r="B982" s="76">
        <v>44958</v>
      </c>
      <c r="C982" s="75">
        <v>144.43731689453099</v>
      </c>
      <c r="D982" s="75">
        <v>250.06613159179699</v>
      </c>
      <c r="E982" s="75">
        <v>209.32727050781199</v>
      </c>
      <c r="F982" s="75">
        <v>682.67999267578102</v>
      </c>
      <c r="G982" s="75">
        <v>81.944984436035199</v>
      </c>
      <c r="H982" s="75">
        <v>365.59622192382801</v>
      </c>
      <c r="I982" s="75">
        <v>403.95983886718801</v>
      </c>
      <c r="J982" s="75">
        <v>338.63052368164102</v>
      </c>
      <c r="K982" s="75">
        <v>181.41000366210901</v>
      </c>
      <c r="L982" s="75">
        <v>589.33697509765602</v>
      </c>
      <c r="M982" s="75">
        <v>2495.67993164062</v>
      </c>
      <c r="N982" s="75">
        <v>193.79086303710901</v>
      </c>
      <c r="O982" s="75">
        <v>84.639999389648395</v>
      </c>
      <c r="P982" s="75">
        <v>33.483333587646499</v>
      </c>
      <c r="Q982" s="75">
        <v>75.139999389648395</v>
      </c>
      <c r="R982" s="75">
        <v>56.260417938232401</v>
      </c>
      <c r="S982" s="75">
        <v>501.85070800781199</v>
      </c>
      <c r="T982" s="75">
        <v>140.90089416503901</v>
      </c>
      <c r="U982" s="75">
        <v>758</v>
      </c>
      <c r="V982" s="75">
        <v>428.39001464843801</v>
      </c>
      <c r="X982" cm="1">
        <f t="array" ref="X982">+SUMPRODUCT(C982:V982,TRANSPOSE('Final Portfolio'!$E$5:$E$24))</f>
        <v>416.66253947516202</v>
      </c>
    </row>
    <row r="983" spans="1:24">
      <c r="A983" s="75">
        <v>982</v>
      </c>
      <c r="B983" s="76">
        <v>44959</v>
      </c>
      <c r="C983" s="75">
        <v>149.79055786132801</v>
      </c>
      <c r="D983" s="75">
        <v>261.79031372070301</v>
      </c>
      <c r="E983" s="75">
        <v>216.98353576660199</v>
      </c>
      <c r="F983" s="75">
        <v>690.32000732421898</v>
      </c>
      <c r="G983" s="75">
        <v>81.915939331054702</v>
      </c>
      <c r="H983" s="75">
        <v>369.36535644531199</v>
      </c>
      <c r="I983" s="75">
        <v>408.38616943359398</v>
      </c>
      <c r="J983" s="75">
        <v>326.89703369140602</v>
      </c>
      <c r="K983" s="75">
        <v>188.27000427246099</v>
      </c>
      <c r="L983" s="75">
        <v>592.28973388671898</v>
      </c>
      <c r="M983" s="75">
        <v>2443.55004882812</v>
      </c>
      <c r="N983" s="75">
        <v>192.21116638183599</v>
      </c>
      <c r="O983" s="75">
        <v>88.309997558593807</v>
      </c>
      <c r="P983" s="75">
        <v>31.376667022705099</v>
      </c>
      <c r="Q983" s="75">
        <v>72.569999694824205</v>
      </c>
      <c r="R983" s="75">
        <v>57.267360687255902</v>
      </c>
      <c r="S983" s="75">
        <v>508.08255004882801</v>
      </c>
      <c r="T983" s="75">
        <v>139.20928955078099</v>
      </c>
      <c r="U983" s="75">
        <v>751.20001220703102</v>
      </c>
      <c r="V983" s="75">
        <v>421.32998657226602</v>
      </c>
      <c r="X983" cm="1">
        <f t="array" ref="X983">+SUMPRODUCT(C983:V983,TRANSPOSE('Final Portfolio'!$E$5:$E$24))</f>
        <v>414.17326682820675</v>
      </c>
    </row>
    <row r="984" spans="1:24">
      <c r="A984" s="75">
        <v>983</v>
      </c>
      <c r="B984" s="76">
        <v>44960</v>
      </c>
      <c r="C984" s="75">
        <v>153.44540405273401</v>
      </c>
      <c r="D984" s="75">
        <v>255.606689453125</v>
      </c>
      <c r="E984" s="75">
        <v>210.89651489257801</v>
      </c>
      <c r="F984" s="75">
        <v>681.32000732421898</v>
      </c>
      <c r="G984" s="75">
        <v>82.303115844726605</v>
      </c>
      <c r="H984" s="75">
        <v>368.96755981445301</v>
      </c>
      <c r="I984" s="75">
        <v>402.48110961914102</v>
      </c>
      <c r="J984" s="75">
        <v>335.18060302734398</v>
      </c>
      <c r="K984" s="75">
        <v>189.97999572753901</v>
      </c>
      <c r="L984" s="75">
        <v>584.32110595703102</v>
      </c>
      <c r="M984" s="75">
        <v>2398.51000976562</v>
      </c>
      <c r="N984" s="75">
        <v>191.03627014160199</v>
      </c>
      <c r="O984" s="75">
        <v>86.089996337890597</v>
      </c>
      <c r="P984" s="75">
        <v>30.709999084472699</v>
      </c>
      <c r="Q984" s="75">
        <v>71.010002136230497</v>
      </c>
      <c r="R984" s="75">
        <v>56.418376922607401</v>
      </c>
      <c r="S984" s="75">
        <v>499.70553588867199</v>
      </c>
      <c r="T984" s="75">
        <v>139.55529785156199</v>
      </c>
      <c r="U984" s="75">
        <v>783.13000488281205</v>
      </c>
      <c r="V984" s="75">
        <v>414.35998535156199</v>
      </c>
      <c r="X984" cm="1">
        <f t="array" ref="X984">+SUMPRODUCT(C984:V984,TRANSPOSE('Final Portfolio'!$E$5:$E$24))</f>
        <v>409.86528912704898</v>
      </c>
    </row>
    <row r="985" spans="1:24">
      <c r="A985" s="75">
        <v>984</v>
      </c>
      <c r="B985" s="76">
        <v>44963</v>
      </c>
      <c r="C985" s="75">
        <v>150.69432067871099</v>
      </c>
      <c r="D985" s="75">
        <v>254.04342651367199</v>
      </c>
      <c r="E985" s="75">
        <v>210.78659057617199</v>
      </c>
      <c r="F985" s="75">
        <v>673.45001220703102</v>
      </c>
      <c r="G985" s="75">
        <v>81.906257629394503</v>
      </c>
      <c r="H985" s="75">
        <v>367.53549194335898</v>
      </c>
      <c r="I985" s="75">
        <v>399.83914184570301</v>
      </c>
      <c r="J985" s="75">
        <v>333.77694702148398</v>
      </c>
      <c r="K985" s="75">
        <v>194.75999450683599</v>
      </c>
      <c r="L985" s="75">
        <v>587.919189453125</v>
      </c>
      <c r="M985" s="75">
        <v>2425.8798828125</v>
      </c>
      <c r="N985" s="75">
        <v>192.08283996582</v>
      </c>
      <c r="O985" s="75">
        <v>83.680000305175795</v>
      </c>
      <c r="P985" s="75">
        <v>33.150001525878899</v>
      </c>
      <c r="Q985" s="75">
        <v>71.010002136230497</v>
      </c>
      <c r="R985" s="75">
        <v>55.3028373718262</v>
      </c>
      <c r="S985" s="75">
        <v>500.47244262695301</v>
      </c>
      <c r="T985" s="75">
        <v>139.38230895996099</v>
      </c>
      <c r="U985" s="75">
        <v>780.85998535156205</v>
      </c>
      <c r="V985" s="75">
        <v>416.22000122070301</v>
      </c>
      <c r="X985" cm="1">
        <f t="array" ref="X985">+SUMPRODUCT(C985:V985,TRANSPOSE('Final Portfolio'!$E$5:$E$24))</f>
        <v>411.65726740944058</v>
      </c>
    </row>
    <row r="986" spans="1:24">
      <c r="A986" s="75">
        <v>985</v>
      </c>
      <c r="B986" s="76">
        <v>44964</v>
      </c>
      <c r="C986" s="75">
        <v>153.59437561035199</v>
      </c>
      <c r="D986" s="75">
        <v>264.71887207031199</v>
      </c>
      <c r="E986" s="75">
        <v>221.62126159668</v>
      </c>
      <c r="F986" s="75">
        <v>677.530029296875</v>
      </c>
      <c r="G986" s="75">
        <v>83.096809387207003</v>
      </c>
      <c r="H986" s="75">
        <v>363.68679809570301</v>
      </c>
      <c r="I986" s="75">
        <v>410.91973876953102</v>
      </c>
      <c r="J986" s="75">
        <v>335.77374267578102</v>
      </c>
      <c r="K986" s="75">
        <v>196.80999755859401</v>
      </c>
      <c r="L986" s="75">
        <v>600.77667236328102</v>
      </c>
      <c r="M986" s="75">
        <v>2419.81005859375</v>
      </c>
      <c r="N986" s="75">
        <v>194.96578979492199</v>
      </c>
      <c r="O986" s="75">
        <v>85.910003662109403</v>
      </c>
      <c r="P986" s="75">
        <v>32.709999084472699</v>
      </c>
      <c r="Q986" s="75">
        <v>70.980003356933594</v>
      </c>
      <c r="R986" s="75">
        <v>58.185455322265597</v>
      </c>
      <c r="S986" s="75">
        <v>501.38491821289102</v>
      </c>
      <c r="T986" s="75">
        <v>139.497634887695</v>
      </c>
      <c r="U986" s="75">
        <v>769.94000244140602</v>
      </c>
      <c r="V986" s="75">
        <v>417.60998535156199</v>
      </c>
      <c r="X986" cm="1">
        <f t="array" ref="X986">+SUMPRODUCT(C986:V986,TRANSPOSE('Final Portfolio'!$E$5:$E$24))</f>
        <v>413.02736229090283</v>
      </c>
    </row>
    <row r="987" spans="1:24">
      <c r="A987" s="75">
        <v>986</v>
      </c>
      <c r="B987" s="76">
        <v>44965</v>
      </c>
      <c r="C987" s="75">
        <v>150.88301086425801</v>
      </c>
      <c r="D987" s="75">
        <v>263.897705078125</v>
      </c>
      <c r="E987" s="75">
        <v>221.94111633300801</v>
      </c>
      <c r="F987" s="75">
        <v>676.84997558593795</v>
      </c>
      <c r="G987" s="75">
        <v>82.796760559082003</v>
      </c>
      <c r="H987" s="75">
        <v>363.88571166992199</v>
      </c>
      <c r="I987" s="75">
        <v>398.80401611328102</v>
      </c>
      <c r="J987" s="75">
        <v>336.81164550781199</v>
      </c>
      <c r="K987" s="75">
        <v>201.28999328613301</v>
      </c>
      <c r="L987" s="75">
        <v>588.32012939453102</v>
      </c>
      <c r="M987" s="75">
        <v>2424.36010742188</v>
      </c>
      <c r="N987" s="75">
        <v>193.662521362305</v>
      </c>
      <c r="O987" s="75">
        <v>84.690002441406193</v>
      </c>
      <c r="P987" s="75">
        <v>32.470001220703097</v>
      </c>
      <c r="Q987" s="75">
        <v>72.919998168945298</v>
      </c>
      <c r="R987" s="75">
        <v>57.524036407470703</v>
      </c>
      <c r="S987" s="75">
        <v>489.03781127929699</v>
      </c>
      <c r="T987" s="75">
        <v>138.98825073242199</v>
      </c>
      <c r="U987" s="75">
        <v>749.65997314453102</v>
      </c>
      <c r="V987" s="75">
        <v>414.76998901367199</v>
      </c>
      <c r="X987" cm="1">
        <f t="array" ref="X987">+SUMPRODUCT(C987:V987,TRANSPOSE('Final Portfolio'!$E$5:$E$24))</f>
        <v>412.16535068349702</v>
      </c>
    </row>
    <row r="988" spans="1:24">
      <c r="A988" s="75">
        <v>987</v>
      </c>
      <c r="B988" s="76">
        <v>44966</v>
      </c>
      <c r="C988" s="75">
        <v>149.84017944335901</v>
      </c>
      <c r="D988" s="75">
        <v>260.82073974609398</v>
      </c>
      <c r="E988" s="75">
        <v>223.26045227050801</v>
      </c>
      <c r="F988" s="75">
        <v>677.739990234375</v>
      </c>
      <c r="G988" s="75">
        <v>80.706024169921903</v>
      </c>
      <c r="H988" s="75">
        <v>353.04568481445301</v>
      </c>
      <c r="I988" s="75">
        <v>398.01531982421898</v>
      </c>
      <c r="J988" s="75">
        <v>337.85946655273398</v>
      </c>
      <c r="K988" s="75">
        <v>207.32000732421901</v>
      </c>
      <c r="L988" s="75">
        <v>586.07122802734398</v>
      </c>
      <c r="M988" s="75">
        <v>2490.28002929688</v>
      </c>
      <c r="N988" s="75">
        <v>190.87831115722699</v>
      </c>
      <c r="O988" s="75">
        <v>83.209999084472699</v>
      </c>
      <c r="P988" s="75">
        <v>32.136665344238303</v>
      </c>
      <c r="Q988" s="75">
        <v>71.559997558593807</v>
      </c>
      <c r="R988" s="75">
        <v>56.961326599121101</v>
      </c>
      <c r="S988" s="75">
        <v>485.95104980468801</v>
      </c>
      <c r="T988" s="75">
        <v>142.91923522949199</v>
      </c>
      <c r="U988" s="75">
        <v>744.77001953125</v>
      </c>
      <c r="V988" s="75">
        <v>420.79998779296898</v>
      </c>
      <c r="X988" cm="1">
        <f t="array" ref="X988">+SUMPRODUCT(C988:V988,TRANSPOSE('Final Portfolio'!$E$5:$E$24))</f>
        <v>415.70208039070019</v>
      </c>
    </row>
    <row r="989" spans="1:24">
      <c r="A989" s="75">
        <v>988</v>
      </c>
      <c r="B989" s="76">
        <v>44967</v>
      </c>
      <c r="C989" s="75">
        <v>150.20822143554699</v>
      </c>
      <c r="D989" s="75">
        <v>260.30627441406199</v>
      </c>
      <c r="E989" s="75">
        <v>212.54570007324199</v>
      </c>
      <c r="F989" s="75">
        <v>679.72998046875</v>
      </c>
      <c r="G989" s="75">
        <v>82.603164672851605</v>
      </c>
      <c r="H989" s="75">
        <v>347.07873535156199</v>
      </c>
      <c r="I989" s="75">
        <v>391.32968139648398</v>
      </c>
      <c r="J989" s="75">
        <v>341.15115356445301</v>
      </c>
      <c r="K989" s="75">
        <v>196.88999938964801</v>
      </c>
      <c r="L989" s="75">
        <v>580.04840087890602</v>
      </c>
      <c r="M989" s="75">
        <v>2513.68994140625</v>
      </c>
      <c r="N989" s="75">
        <v>192.586349487305</v>
      </c>
      <c r="O989" s="75">
        <v>81.480003356933594</v>
      </c>
      <c r="P989" s="75">
        <v>32.376667022705099</v>
      </c>
      <c r="Q989" s="75">
        <v>72.739997863769503</v>
      </c>
      <c r="R989" s="75">
        <v>57.247623443603501</v>
      </c>
      <c r="S989" s="75">
        <v>485.32980346679699</v>
      </c>
      <c r="T989" s="75">
        <v>146.13902282714801</v>
      </c>
      <c r="U989" s="75">
        <v>757.60998535156205</v>
      </c>
      <c r="V989" s="75">
        <v>414.52999877929699</v>
      </c>
      <c r="X989" cm="1">
        <f t="array" ref="X989">+SUMPRODUCT(C989:V989,TRANSPOSE('Final Portfolio'!$E$5:$E$24))</f>
        <v>415.55742578146805</v>
      </c>
    </row>
    <row r="990" spans="1:24">
      <c r="A990" s="75">
        <v>989</v>
      </c>
      <c r="B990" s="76">
        <v>44970</v>
      </c>
      <c r="C990" s="75">
        <v>153.03315734863301</v>
      </c>
      <c r="D990" s="75">
        <v>268.43896484375</v>
      </c>
      <c r="E990" s="75">
        <v>217.77316284179699</v>
      </c>
      <c r="F990" s="75">
        <v>694.239990234375</v>
      </c>
      <c r="G990" s="75">
        <v>82.235366821289105</v>
      </c>
      <c r="H990" s="75">
        <v>354.00042724609398</v>
      </c>
      <c r="I990" s="75">
        <v>398.27249145507801</v>
      </c>
      <c r="J990" s="75">
        <v>346.37042236328102</v>
      </c>
      <c r="K990" s="75">
        <v>194.63999938964801</v>
      </c>
      <c r="L990" s="75">
        <v>587.7431640625</v>
      </c>
      <c r="M990" s="75">
        <v>2543.51000976562</v>
      </c>
      <c r="N990" s="75">
        <v>192.74435424804699</v>
      </c>
      <c r="O990" s="75">
        <v>83.129997253417997</v>
      </c>
      <c r="P990" s="75">
        <v>32.619998931884801</v>
      </c>
      <c r="Q990" s="75">
        <v>73.080001831054702</v>
      </c>
      <c r="R990" s="75">
        <v>58.3434028625488</v>
      </c>
      <c r="S990" s="75">
        <v>491.60040283203102</v>
      </c>
      <c r="T990" s="75">
        <v>147.75370788574199</v>
      </c>
      <c r="U990" s="75">
        <v>763.969970703125</v>
      </c>
      <c r="V990" s="75">
        <v>421.20001220703102</v>
      </c>
      <c r="X990" cm="1">
        <f t="array" ref="X990">+SUMPRODUCT(C990:V990,TRANSPOSE('Final Portfolio'!$E$5:$E$24))</f>
        <v>421.06977587264288</v>
      </c>
    </row>
    <row r="991" spans="1:24">
      <c r="A991" s="75">
        <v>990</v>
      </c>
      <c r="B991" s="76">
        <v>44971</v>
      </c>
      <c r="C991" s="75">
        <v>152.38661193847699</v>
      </c>
      <c r="D991" s="75">
        <v>269.27999877929699</v>
      </c>
      <c r="E991" s="75">
        <v>229.59736633300801</v>
      </c>
      <c r="F991" s="75">
        <v>698.05999755859398</v>
      </c>
      <c r="G991" s="75">
        <v>81.238388061523395</v>
      </c>
      <c r="H991" s="75">
        <v>356.71542358398398</v>
      </c>
      <c r="I991" s="75">
        <v>397.90655517578102</v>
      </c>
      <c r="J991" s="75">
        <v>344.67465209960898</v>
      </c>
      <c r="K991" s="75">
        <v>209.25</v>
      </c>
      <c r="L991" s="75">
        <v>588.90673828125</v>
      </c>
      <c r="M991" s="75">
        <v>2546.27001953125</v>
      </c>
      <c r="N991" s="75">
        <v>185.862716674805</v>
      </c>
      <c r="O991" s="75">
        <v>85.949996948242202</v>
      </c>
      <c r="P991" s="75">
        <v>32.060001373291001</v>
      </c>
      <c r="Q991" s="75">
        <v>73.379997253417997</v>
      </c>
      <c r="R991" s="75">
        <v>57.849803924560497</v>
      </c>
      <c r="S991" s="75">
        <v>488.46505737304699</v>
      </c>
      <c r="T991" s="75">
        <v>146.65802001953099</v>
      </c>
      <c r="U991" s="75">
        <v>754.21002197265602</v>
      </c>
      <c r="V991" s="75">
        <v>423.32998657226602</v>
      </c>
      <c r="X991" cm="1">
        <f t="array" ref="X991">+SUMPRODUCT(C991:V991,TRANSPOSE('Final Portfolio'!$E$5:$E$24))</f>
        <v>423.30701493913091</v>
      </c>
    </row>
    <row r="992" spans="1:24">
      <c r="A992" s="75">
        <v>991</v>
      </c>
      <c r="B992" s="76">
        <v>44972</v>
      </c>
      <c r="C992" s="75">
        <v>154.505294799805</v>
      </c>
      <c r="D992" s="75">
        <v>267.12762451171898</v>
      </c>
      <c r="E992" s="75">
        <v>227.52836608886699</v>
      </c>
      <c r="F992" s="75">
        <v>698.94000244140602</v>
      </c>
      <c r="G992" s="75">
        <v>80.967369079589801</v>
      </c>
      <c r="H992" s="75">
        <v>355.24356079101602</v>
      </c>
      <c r="I992" s="75">
        <v>400.01312255859398</v>
      </c>
      <c r="J992" s="75">
        <v>332.22885131835898</v>
      </c>
      <c r="K992" s="75">
        <v>214.24000549316401</v>
      </c>
      <c r="L992" s="75">
        <v>594.16705322265602</v>
      </c>
      <c r="M992" s="75">
        <v>2580.27001953125</v>
      </c>
      <c r="N992" s="75">
        <v>187.91636657714801</v>
      </c>
      <c r="O992" s="75">
        <v>85.180000305175795</v>
      </c>
      <c r="P992" s="75">
        <v>32.220001220703097</v>
      </c>
      <c r="Q992" s="75">
        <v>73.099998474121094</v>
      </c>
      <c r="R992" s="75">
        <v>58.145965576171903</v>
      </c>
      <c r="S992" s="75">
        <v>496.28878784179699</v>
      </c>
      <c r="T992" s="75">
        <v>145.1875</v>
      </c>
      <c r="U992" s="75">
        <v>752.40002441406205</v>
      </c>
      <c r="V992" s="75">
        <v>415.489990234375</v>
      </c>
      <c r="X992" cm="1">
        <f t="array" ref="X992">+SUMPRODUCT(C992:V992,TRANSPOSE('Final Portfolio'!$E$5:$E$24))</f>
        <v>425.24698893026061</v>
      </c>
    </row>
    <row r="993" spans="1:24">
      <c r="A993" s="75">
        <v>992</v>
      </c>
      <c r="B993" s="76">
        <v>44973</v>
      </c>
      <c r="C993" s="75">
        <v>152.89389038085901</v>
      </c>
      <c r="D993" s="75">
        <v>260.01599121093801</v>
      </c>
      <c r="E993" s="75">
        <v>219.91209411621099</v>
      </c>
      <c r="F993" s="75">
        <v>687.79998779296898</v>
      </c>
      <c r="G993" s="75">
        <v>80.822174072265597</v>
      </c>
      <c r="H993" s="75">
        <v>349.99264526367199</v>
      </c>
      <c r="I993" s="75">
        <v>388.510986328125</v>
      </c>
      <c r="J993" s="75">
        <v>323.363037109375</v>
      </c>
      <c r="K993" s="75">
        <v>202.03999328613301</v>
      </c>
      <c r="L993" s="75">
        <v>587.17620849609398</v>
      </c>
      <c r="M993" s="75">
        <v>2571.35009765625</v>
      </c>
      <c r="N993" s="75">
        <v>186.23789978027301</v>
      </c>
      <c r="O993" s="75">
        <v>80.080001831054702</v>
      </c>
      <c r="P993" s="75">
        <v>31.2700004577637</v>
      </c>
      <c r="Q993" s="75">
        <v>73.010002136230497</v>
      </c>
      <c r="R993" s="75">
        <v>56.9631538391113</v>
      </c>
      <c r="S993" s="75">
        <v>489.31930541992199</v>
      </c>
      <c r="T993" s="75">
        <v>143.71696472168</v>
      </c>
      <c r="U993" s="75">
        <v>736.33001708984398</v>
      </c>
      <c r="V993" s="75">
        <v>407.010009765625</v>
      </c>
      <c r="X993" cm="1">
        <f t="array" ref="X993">+SUMPRODUCT(C993:V993,TRANSPOSE('Final Portfolio'!$E$5:$E$24))</f>
        <v>419.49312834577995</v>
      </c>
    </row>
    <row r="994" spans="1:24">
      <c r="A994" s="75">
        <v>993</v>
      </c>
      <c r="B994" s="76">
        <v>44974</v>
      </c>
      <c r="C994" s="75">
        <v>151.74006652832</v>
      </c>
      <c r="D994" s="75">
        <v>255.95924377441401</v>
      </c>
      <c r="E994" s="75">
        <v>213.77513122558599</v>
      </c>
      <c r="F994" s="75">
        <v>682.19000244140602</v>
      </c>
      <c r="G994" s="75">
        <v>80.444694519042997</v>
      </c>
      <c r="H994" s="75">
        <v>352.88653564453102</v>
      </c>
      <c r="I994" s="75">
        <v>383.65499877929699</v>
      </c>
      <c r="J994" s="75">
        <v>325.67370605468801</v>
      </c>
      <c r="K994" s="75">
        <v>208.30999755859401</v>
      </c>
      <c r="L994" s="75">
        <v>582.33636474609398</v>
      </c>
      <c r="M994" s="75">
        <v>2605.6201171875</v>
      </c>
      <c r="N994" s="75">
        <v>186.20829772949199</v>
      </c>
      <c r="O994" s="75">
        <v>78.5</v>
      </c>
      <c r="P994" s="75">
        <v>31.6133327484131</v>
      </c>
      <c r="Q994" s="75">
        <v>73.360000610351605</v>
      </c>
      <c r="R994" s="75">
        <v>56.596931457519503</v>
      </c>
      <c r="S994" s="75">
        <v>492.60015869140602</v>
      </c>
      <c r="T994" s="75">
        <v>145.42776489257801</v>
      </c>
      <c r="U994" s="75">
        <v>748.739990234375</v>
      </c>
      <c r="V994" s="75">
        <v>405.38000488281199</v>
      </c>
      <c r="X994" cm="1">
        <f t="array" ref="X994">+SUMPRODUCT(C994:V994,TRANSPOSE('Final Portfolio'!$E$5:$E$24))</f>
        <v>422.30449182358961</v>
      </c>
    </row>
    <row r="995" spans="1:24">
      <c r="A995" s="75">
        <v>994</v>
      </c>
      <c r="B995" s="76">
        <v>44978</v>
      </c>
      <c r="C995" s="75">
        <v>147.69166564941401</v>
      </c>
      <c r="D995" s="75">
        <v>250.61314392089801</v>
      </c>
      <c r="E995" s="75">
        <v>206.44871520996099</v>
      </c>
      <c r="F995" s="75">
        <v>665</v>
      </c>
      <c r="G995" s="75">
        <v>77.937736511230497</v>
      </c>
      <c r="H995" s="75">
        <v>340.81341552734398</v>
      </c>
      <c r="I995" s="75">
        <v>374.18029785156199</v>
      </c>
      <c r="J995" s="75">
        <v>324.79110717773398</v>
      </c>
      <c r="K995" s="75">
        <v>197.36999511718801</v>
      </c>
      <c r="L995" s="75">
        <v>568.59893798828102</v>
      </c>
      <c r="M995" s="75">
        <v>2573.13989257812</v>
      </c>
      <c r="N995" s="75">
        <v>184.18429565429699</v>
      </c>
      <c r="O995" s="75">
        <v>76.769996643066406</v>
      </c>
      <c r="P995" s="75">
        <v>28.969999313354499</v>
      </c>
      <c r="Q995" s="75">
        <v>72.269996643066406</v>
      </c>
      <c r="R995" s="75">
        <v>55.1320190429688</v>
      </c>
      <c r="S995" s="75">
        <v>487.02850341796898</v>
      </c>
      <c r="T995" s="75">
        <v>146.09095764160199</v>
      </c>
      <c r="U995" s="75">
        <v>746.52001953125</v>
      </c>
      <c r="V995" s="75">
        <v>399.48001098632801</v>
      </c>
      <c r="X995" cm="1">
        <f t="array" ref="X995">+SUMPRODUCT(C995:V995,TRANSPOSE('Final Portfolio'!$E$5:$E$24))</f>
        <v>414.60812773106011</v>
      </c>
    </row>
    <row r="996" spans="1:24">
      <c r="A996" s="75">
        <v>995</v>
      </c>
      <c r="B996" s="76">
        <v>44979</v>
      </c>
      <c r="C996" s="75">
        <v>148.11936950683599</v>
      </c>
      <c r="D996" s="75">
        <v>249.46258544921901</v>
      </c>
      <c r="E996" s="75">
        <v>207.43821716308599</v>
      </c>
      <c r="F996" s="75">
        <v>663.47998046875</v>
      </c>
      <c r="G996" s="75">
        <v>78.237808227539105</v>
      </c>
      <c r="H996" s="75">
        <v>340.127197265625</v>
      </c>
      <c r="I996" s="75">
        <v>373.59680175781199</v>
      </c>
      <c r="J996" s="75">
        <v>326.338134765625</v>
      </c>
      <c r="K996" s="75">
        <v>200.86000061035199</v>
      </c>
      <c r="L996" s="75">
        <v>563.34844970703102</v>
      </c>
      <c r="M996" s="75">
        <v>2567.36010742188</v>
      </c>
      <c r="N996" s="75">
        <v>183.92756652832</v>
      </c>
      <c r="O996" s="75">
        <v>76.610000610351605</v>
      </c>
      <c r="P996" s="75">
        <v>29.680000305175799</v>
      </c>
      <c r="Q996" s="75">
        <v>72.279998779296903</v>
      </c>
      <c r="R996" s="75">
        <v>54.943954467773402</v>
      </c>
      <c r="S996" s="75">
        <v>482.80606079101602</v>
      </c>
      <c r="T996" s="75">
        <v>144.81266784668</v>
      </c>
      <c r="U996" s="75">
        <v>748.08001708984398</v>
      </c>
      <c r="V996" s="75">
        <v>402.60998535156199</v>
      </c>
      <c r="X996" cm="1">
        <f t="array" ref="X996">+SUMPRODUCT(C996:V996,TRANSPOSE('Final Portfolio'!$E$5:$E$24))</f>
        <v>414.21542091695193</v>
      </c>
    </row>
    <row r="997" spans="1:24">
      <c r="A997" s="75">
        <v>996</v>
      </c>
      <c r="B997" s="76">
        <v>44980</v>
      </c>
      <c r="C997" s="75">
        <v>148.60678100585901</v>
      </c>
      <c r="D997" s="75">
        <v>252.69606018066401</v>
      </c>
      <c r="E997" s="75">
        <v>236.52397155761699</v>
      </c>
      <c r="F997" s="75">
        <v>671.66998291015602</v>
      </c>
      <c r="G997" s="75">
        <v>79.341239929199205</v>
      </c>
      <c r="H997" s="75">
        <v>343.37921142578102</v>
      </c>
      <c r="I997" s="75">
        <v>384.10003662109398</v>
      </c>
      <c r="J997" s="75">
        <v>324.801025390625</v>
      </c>
      <c r="K997" s="75">
        <v>202.07000732421901</v>
      </c>
      <c r="L997" s="75">
        <v>570.80859375</v>
      </c>
      <c r="M997" s="75">
        <v>2571.4599609375</v>
      </c>
      <c r="N997" s="75">
        <v>183.10809326171901</v>
      </c>
      <c r="O997" s="75">
        <v>79.75</v>
      </c>
      <c r="P997" s="75">
        <v>30.5933322906494</v>
      </c>
      <c r="Q997" s="75">
        <v>71.669998168945298</v>
      </c>
      <c r="R997" s="75">
        <v>55.329982757568402</v>
      </c>
      <c r="S997" s="75">
        <v>478.6806640625</v>
      </c>
      <c r="T997" s="75">
        <v>146.15824890136699</v>
      </c>
      <c r="U997" s="75">
        <v>759.65997314453102</v>
      </c>
      <c r="V997" s="75">
        <v>404.04000854492199</v>
      </c>
      <c r="X997" cm="1">
        <f t="array" ref="X997">+SUMPRODUCT(C997:V997,TRANSPOSE('Final Portfolio'!$E$5:$E$24))</f>
        <v>418.22770859590958</v>
      </c>
    </row>
    <row r="998" spans="1:24">
      <c r="A998" s="75">
        <v>997</v>
      </c>
      <c r="B998" s="76">
        <v>44981</v>
      </c>
      <c r="C998" s="75">
        <v>145.93106079101599</v>
      </c>
      <c r="D998" s="75">
        <v>247.19123840332</v>
      </c>
      <c r="E998" s="75">
        <v>232.74578857421901</v>
      </c>
      <c r="F998" s="75">
        <v>665.94000244140602</v>
      </c>
      <c r="G998" s="75">
        <v>77.598968505859403</v>
      </c>
      <c r="H998" s="75">
        <v>337.67080688476602</v>
      </c>
      <c r="I998" s="75">
        <v>375.67373657226602</v>
      </c>
      <c r="J998" s="75">
        <v>318.96984863281199</v>
      </c>
      <c r="K998" s="75">
        <v>196.88000488281199</v>
      </c>
      <c r="L998" s="75">
        <v>564.89324951171898</v>
      </c>
      <c r="M998" s="75">
        <v>2540.56005859375</v>
      </c>
      <c r="N998" s="75">
        <v>182.38735961914099</v>
      </c>
      <c r="O998" s="75">
        <v>78.089996337890597</v>
      </c>
      <c r="P998" s="75">
        <v>30.690000534057599</v>
      </c>
      <c r="Q998" s="75">
        <v>70.279998779296903</v>
      </c>
      <c r="R998" s="75">
        <v>54.468849182128899</v>
      </c>
      <c r="S998" s="75">
        <v>474.283447265625</v>
      </c>
      <c r="T998" s="75">
        <v>146.773361206055</v>
      </c>
      <c r="U998" s="75">
        <v>756.989990234375</v>
      </c>
      <c r="V998" s="75">
        <v>400.20001220703102</v>
      </c>
      <c r="X998" cm="1">
        <f t="array" ref="X998">+SUMPRODUCT(C998:V998,TRANSPOSE('Final Portfolio'!$E$5:$E$24))</f>
        <v>412.76294029606453</v>
      </c>
    </row>
    <row r="999" spans="1:24">
      <c r="A999" s="75">
        <v>998</v>
      </c>
      <c r="B999" s="76">
        <v>44984</v>
      </c>
      <c r="C999" s="75">
        <v>147.13464355468801</v>
      </c>
      <c r="D999" s="75">
        <v>248.12358093261699</v>
      </c>
      <c r="E999" s="75">
        <v>234.89474487304699</v>
      </c>
      <c r="F999" s="75">
        <v>670.40997314453102</v>
      </c>
      <c r="G999" s="75">
        <v>77.579620361328097</v>
      </c>
      <c r="H999" s="75">
        <v>340.505126953125</v>
      </c>
      <c r="I999" s="75">
        <v>374.92208862304699</v>
      </c>
      <c r="J999" s="75">
        <v>313.99154663085898</v>
      </c>
      <c r="K999" s="75">
        <v>207.63000488281199</v>
      </c>
      <c r="L999" s="75">
        <v>572.42199707031205</v>
      </c>
      <c r="M999" s="75">
        <v>2572.25</v>
      </c>
      <c r="N999" s="75">
        <v>182.55519104003901</v>
      </c>
      <c r="O999" s="75">
        <v>78.769996643066406</v>
      </c>
      <c r="P999" s="75">
        <v>30.006666183471701</v>
      </c>
      <c r="Q999" s="75">
        <v>70.089996337890597</v>
      </c>
      <c r="R999" s="75">
        <v>55.082530975341797</v>
      </c>
      <c r="S999" s="75">
        <v>472.74981689453102</v>
      </c>
      <c r="T999" s="75">
        <v>148.28233337402301</v>
      </c>
      <c r="U999" s="75">
        <v>757.78997802734398</v>
      </c>
      <c r="V999" s="75">
        <v>406.38000488281199</v>
      </c>
      <c r="X999" cm="1">
        <f t="array" ref="X999">+SUMPRODUCT(C999:V999,TRANSPOSE('Final Portfolio'!$E$5:$E$24))</f>
        <v>415.99636188345863</v>
      </c>
    </row>
    <row r="1000" spans="1:24">
      <c r="A1000" s="75">
        <v>999</v>
      </c>
      <c r="B1000" s="76">
        <v>44985</v>
      </c>
      <c r="C1000" s="75">
        <v>146.62734985351599</v>
      </c>
      <c r="D1000" s="75">
        <v>247.38960266113301</v>
      </c>
      <c r="E1000" s="75">
        <v>232.04615783691401</v>
      </c>
      <c r="F1000" s="75">
        <v>677.39001464843795</v>
      </c>
      <c r="G1000" s="75">
        <v>78.044219970703097</v>
      </c>
      <c r="H1000" s="75">
        <v>337.78698730468801</v>
      </c>
      <c r="I1000" s="75">
        <v>375.20889282226602</v>
      </c>
      <c r="J1000" s="75">
        <v>308.63635253906199</v>
      </c>
      <c r="K1000" s="75">
        <v>205.71000671386699</v>
      </c>
      <c r="L1000" s="75">
        <v>581.065185546875</v>
      </c>
      <c r="M1000" s="75">
        <v>2486.5400390625</v>
      </c>
      <c r="N1000" s="75">
        <v>184.97415161132801</v>
      </c>
      <c r="O1000" s="75">
        <v>78.580001831054702</v>
      </c>
      <c r="P1000" s="75">
        <v>30.266666412353501</v>
      </c>
      <c r="Q1000" s="75">
        <v>68.400001525878906</v>
      </c>
      <c r="R1000" s="75">
        <v>55.775390625</v>
      </c>
      <c r="S1000" s="75">
        <v>469.98336791992199</v>
      </c>
      <c r="T1000" s="75">
        <v>147.917068481445</v>
      </c>
      <c r="U1000" s="75">
        <v>760.41998291015602</v>
      </c>
      <c r="V1000" s="75">
        <v>416.35000610351602</v>
      </c>
      <c r="X1000" cm="1">
        <f t="array" ref="X1000">+SUMPRODUCT(C1000:V1000,TRANSPOSE('Final Portfolio'!$E$5:$E$24))</f>
        <v>408.96215897452049</v>
      </c>
    </row>
    <row r="1001" spans="1:24">
      <c r="A1001" s="75">
        <v>1000</v>
      </c>
      <c r="B1001" s="76">
        <v>44986</v>
      </c>
      <c r="C1001" s="75">
        <v>144.53851318359401</v>
      </c>
      <c r="D1001" s="75">
        <v>244.26524353027301</v>
      </c>
      <c r="E1001" s="75">
        <v>226.86868286132801</v>
      </c>
      <c r="F1001" s="75">
        <v>682.78997802734398</v>
      </c>
      <c r="G1001" s="75">
        <v>78.141021728515597</v>
      </c>
      <c r="H1001" s="75">
        <v>337.13977050781199</v>
      </c>
      <c r="I1001" s="75">
        <v>374.18029785156199</v>
      </c>
      <c r="J1001" s="75">
        <v>311.56188964843801</v>
      </c>
      <c r="K1001" s="75">
        <v>202.77000427246099</v>
      </c>
      <c r="L1001" s="75">
        <v>580.361328125</v>
      </c>
      <c r="M1001" s="75">
        <v>2456.3701171875</v>
      </c>
      <c r="N1001" s="75">
        <v>185.398681640625</v>
      </c>
      <c r="O1001" s="75">
        <v>78.290000915527301</v>
      </c>
      <c r="P1001" s="75">
        <v>29.5933322906494</v>
      </c>
      <c r="Q1001" s="75">
        <v>68.510002136230497</v>
      </c>
      <c r="R1001" s="75">
        <v>55.379470825195298</v>
      </c>
      <c r="S1001" s="75">
        <v>464.63494873046898</v>
      </c>
      <c r="T1001" s="75">
        <v>149.23384094238301</v>
      </c>
      <c r="U1001" s="75">
        <v>770.44000244140602</v>
      </c>
      <c r="V1001" s="75">
        <v>415.58999633789102</v>
      </c>
      <c r="X1001" cm="1">
        <f t="array" ref="X1001">+SUMPRODUCT(C1001:V1001,TRANSPOSE('Final Portfolio'!$E$5:$E$24))</f>
        <v>406.06725208981902</v>
      </c>
    </row>
    <row r="1002" spans="1:24">
      <c r="A1002" s="75">
        <v>1001</v>
      </c>
      <c r="B1002" s="76">
        <v>44987</v>
      </c>
      <c r="C1002" s="75">
        <v>145.135330200195</v>
      </c>
      <c r="D1002" s="75">
        <v>249.065841674805</v>
      </c>
      <c r="E1002" s="75">
        <v>233.02565002441401</v>
      </c>
      <c r="F1002" s="75">
        <v>687.52001953125</v>
      </c>
      <c r="G1002" s="75">
        <v>78.557228088378906</v>
      </c>
      <c r="H1002" s="75">
        <v>353.22961425781199</v>
      </c>
      <c r="I1002" s="75">
        <v>374.15066528320301</v>
      </c>
      <c r="J1002" s="75">
        <v>312.43450927734398</v>
      </c>
      <c r="K1002" s="75">
        <v>190.89999389648401</v>
      </c>
      <c r="L1002" s="75">
        <v>585.32824707031205</v>
      </c>
      <c r="M1002" s="75">
        <v>2485.6298828125</v>
      </c>
      <c r="N1002" s="75">
        <v>185.19075012207</v>
      </c>
      <c r="O1002" s="75">
        <v>80.440002441406193</v>
      </c>
      <c r="P1002" s="75">
        <v>31.469999313354499</v>
      </c>
      <c r="Q1002" s="75">
        <v>68.589996337890597</v>
      </c>
      <c r="R1002" s="75">
        <v>55.240894317627003</v>
      </c>
      <c r="S1002" s="75">
        <v>471.44912719726602</v>
      </c>
      <c r="T1002" s="75">
        <v>148.37841796875</v>
      </c>
      <c r="U1002" s="75">
        <v>768.90002441406205</v>
      </c>
      <c r="V1002" s="75">
        <v>420.83999633789102</v>
      </c>
      <c r="X1002" cm="1">
        <f t="array" ref="X1002">+SUMPRODUCT(C1002:V1002,TRANSPOSE('Final Portfolio'!$E$5:$E$24))</f>
        <v>410.84730163570123</v>
      </c>
    </row>
    <row r="1003" spans="1:24">
      <c r="A1003" s="75">
        <v>1002</v>
      </c>
      <c r="B1003" s="76">
        <v>44988</v>
      </c>
      <c r="C1003" s="75">
        <v>150.22813415527301</v>
      </c>
      <c r="D1003" s="75">
        <v>253.21180725097699</v>
      </c>
      <c r="E1003" s="75">
        <v>238.78283691406199</v>
      </c>
      <c r="F1003" s="75">
        <v>705.22998046875</v>
      </c>
      <c r="G1003" s="75">
        <v>80.454368591308594</v>
      </c>
      <c r="H1003" s="75">
        <v>353.51837158203102</v>
      </c>
      <c r="I1003" s="75">
        <v>377.33526611328102</v>
      </c>
      <c r="J1003" s="75">
        <v>315.78646850585898</v>
      </c>
      <c r="K1003" s="75">
        <v>197.78999328613301</v>
      </c>
      <c r="L1003" s="75">
        <v>618.67913818359398</v>
      </c>
      <c r="M1003" s="75">
        <v>2497.34008789062</v>
      </c>
      <c r="N1003" s="75">
        <v>187.18109130859401</v>
      </c>
      <c r="O1003" s="75">
        <v>81.519996643066406</v>
      </c>
      <c r="P1003" s="75">
        <v>31.5933322906494</v>
      </c>
      <c r="Q1003" s="75">
        <v>69.069999694824205</v>
      </c>
      <c r="R1003" s="75">
        <v>56.3791694641113</v>
      </c>
      <c r="S1003" s="75">
        <v>461.32492065429699</v>
      </c>
      <c r="T1003" s="75">
        <v>149.99311828613301</v>
      </c>
      <c r="U1003" s="75">
        <v>779.29998779296898</v>
      </c>
      <c r="V1003" s="75">
        <v>428.41000366210898</v>
      </c>
      <c r="X1003" cm="1">
        <f t="array" ref="X1003">+SUMPRODUCT(C1003:V1003,TRANSPOSE('Final Portfolio'!$E$5:$E$24))</f>
        <v>414.01306145942414</v>
      </c>
    </row>
    <row r="1004" spans="1:24">
      <c r="A1004" s="75">
        <v>1003</v>
      </c>
      <c r="B1004" s="76">
        <v>44991</v>
      </c>
      <c r="C1004" s="75">
        <v>153.01327514648401</v>
      </c>
      <c r="D1004" s="75">
        <v>254.77894592285199</v>
      </c>
      <c r="E1004" s="75">
        <v>235.42448425293</v>
      </c>
      <c r="F1004" s="75">
        <v>696.58001708984398</v>
      </c>
      <c r="G1004" s="75">
        <v>81.044807434082003</v>
      </c>
      <c r="H1004" s="75">
        <v>351.41754150390602</v>
      </c>
      <c r="I1004" s="75">
        <v>375.49572753906199</v>
      </c>
      <c r="J1004" s="75">
        <v>316.31207275390602</v>
      </c>
      <c r="K1004" s="75">
        <v>193.80999755859401</v>
      </c>
      <c r="L1004" s="75">
        <v>618.83557128906205</v>
      </c>
      <c r="M1004" s="75">
        <v>2520</v>
      </c>
      <c r="N1004" s="75">
        <v>189.01296997070301</v>
      </c>
      <c r="O1004" s="75">
        <v>81.160003662109403</v>
      </c>
      <c r="P1004" s="75">
        <v>29.463333129882798</v>
      </c>
      <c r="Q1004" s="75">
        <v>68.959999084472699</v>
      </c>
      <c r="R1004" s="75">
        <v>56.497951507568402</v>
      </c>
      <c r="S1004" s="75">
        <v>468.91561889648398</v>
      </c>
      <c r="T1004" s="75">
        <v>149.24345397949199</v>
      </c>
      <c r="U1004" s="75">
        <v>780.38000488281205</v>
      </c>
      <c r="V1004" s="75">
        <v>433.51998901367199</v>
      </c>
      <c r="X1004" cm="1">
        <f t="array" ref="X1004">+SUMPRODUCT(C1004:V1004,TRANSPOSE('Final Portfolio'!$E$5:$E$24))</f>
        <v>415.03793127434511</v>
      </c>
    </row>
    <row r="1005" spans="1:24">
      <c r="A1005" s="75">
        <v>1004</v>
      </c>
      <c r="B1005" s="76">
        <v>44992</v>
      </c>
      <c r="C1005" s="75">
        <v>150.79512023925801</v>
      </c>
      <c r="D1005" s="75">
        <v>252.08108520507801</v>
      </c>
      <c r="E1005" s="75">
        <v>232.80532836914099</v>
      </c>
      <c r="F1005" s="75">
        <v>701.72998046875</v>
      </c>
      <c r="G1005" s="75">
        <v>79.670349121093807</v>
      </c>
      <c r="H1005" s="75">
        <v>348.28118896484398</v>
      </c>
      <c r="I1005" s="75">
        <v>371.27264404296898</v>
      </c>
      <c r="J1005" s="75">
        <v>308.05126953125</v>
      </c>
      <c r="K1005" s="75">
        <v>187.71000671386699</v>
      </c>
      <c r="L1005" s="75">
        <v>611.238525390625</v>
      </c>
      <c r="M1005" s="75">
        <v>2474.830078125</v>
      </c>
      <c r="N1005" s="75">
        <v>187.18109130859401</v>
      </c>
      <c r="O1005" s="75">
        <v>82.110000610351605</v>
      </c>
      <c r="P1005" s="75">
        <v>29.7299995422363</v>
      </c>
      <c r="Q1005" s="75">
        <v>67.949996948242202</v>
      </c>
      <c r="R1005" s="75">
        <v>55.280487060546903</v>
      </c>
      <c r="S1005" s="75">
        <v>470.92486572265602</v>
      </c>
      <c r="T1005" s="75">
        <v>146.98477172851599</v>
      </c>
      <c r="U1005" s="75">
        <v>773.84997558593795</v>
      </c>
      <c r="V1005" s="75">
        <v>431.42001342773398</v>
      </c>
      <c r="X1005" cm="1">
        <f t="array" ref="X1005">+SUMPRODUCT(C1005:V1005,TRANSPOSE('Final Portfolio'!$E$5:$E$24))</f>
        <v>409.96204743719375</v>
      </c>
    </row>
    <row r="1006" spans="1:24">
      <c r="A1006" s="75">
        <v>1005</v>
      </c>
      <c r="B1006" s="76">
        <v>44993</v>
      </c>
      <c r="C1006" s="75">
        <v>152.05836486816401</v>
      </c>
      <c r="D1006" s="75">
        <v>251.63475036621099</v>
      </c>
      <c r="E1006" s="75">
        <v>241.73248291015599</v>
      </c>
      <c r="F1006" s="75">
        <v>700.53997802734398</v>
      </c>
      <c r="G1006" s="75">
        <v>80.618911743164105</v>
      </c>
      <c r="H1006" s="75">
        <v>348.91845703125</v>
      </c>
      <c r="I1006" s="75">
        <v>383.15057373046898</v>
      </c>
      <c r="J1006" s="75">
        <v>309.94540405273398</v>
      </c>
      <c r="K1006" s="75">
        <v>182</v>
      </c>
      <c r="L1006" s="75">
        <v>618.19030761718795</v>
      </c>
      <c r="M1006" s="75">
        <v>2459.57006835938</v>
      </c>
      <c r="N1006" s="75">
        <v>187.13156127929699</v>
      </c>
      <c r="O1006" s="75">
        <v>85.370002746582003</v>
      </c>
      <c r="P1006" s="75">
        <v>29.403333663940401</v>
      </c>
      <c r="Q1006" s="75">
        <v>66.900001525878906</v>
      </c>
      <c r="R1006" s="75">
        <v>56.4187622070312</v>
      </c>
      <c r="S1006" s="75">
        <v>471.78884887695301</v>
      </c>
      <c r="T1006" s="75">
        <v>143.784255981445</v>
      </c>
      <c r="U1006" s="75">
        <v>745.20001220703102</v>
      </c>
      <c r="V1006" s="75">
        <v>430.47000122070301</v>
      </c>
      <c r="X1006" cm="1">
        <f t="array" ref="X1006">+SUMPRODUCT(C1006:V1006,TRANSPOSE('Final Portfolio'!$E$5:$E$24))</f>
        <v>409.49107913576114</v>
      </c>
    </row>
    <row r="1007" spans="1:24">
      <c r="A1007" s="75">
        <v>1006</v>
      </c>
      <c r="B1007" s="76">
        <v>44994</v>
      </c>
      <c r="C1007" s="75">
        <v>149.79046630859401</v>
      </c>
      <c r="D1007" s="75">
        <v>250.26602172851599</v>
      </c>
      <c r="E1007" s="75">
        <v>234.28486633300801</v>
      </c>
      <c r="F1007" s="75">
        <v>696.42999267578102</v>
      </c>
      <c r="G1007" s="75">
        <v>77.366668701171903</v>
      </c>
      <c r="H1007" s="75">
        <v>341.48083496093801</v>
      </c>
      <c r="I1007" s="75">
        <v>374.30886840820301</v>
      </c>
      <c r="J1007" s="75">
        <v>314.21963500976602</v>
      </c>
      <c r="K1007" s="75">
        <v>172.919998168945</v>
      </c>
      <c r="L1007" s="75">
        <v>608.66705322265602</v>
      </c>
      <c r="M1007" s="75">
        <v>2422.18994140625</v>
      </c>
      <c r="N1007" s="75">
        <v>183.63609313964801</v>
      </c>
      <c r="O1007" s="75">
        <v>84.029998779296903</v>
      </c>
      <c r="P1007" s="75">
        <v>29</v>
      </c>
      <c r="Q1007" s="75">
        <v>65.540000915527301</v>
      </c>
      <c r="R1007" s="75">
        <v>53.894763946533203</v>
      </c>
      <c r="S1007" s="75">
        <v>465.45999145507801</v>
      </c>
      <c r="T1007" s="75">
        <v>141.62171936035199</v>
      </c>
      <c r="U1007" s="75">
        <v>743.75</v>
      </c>
      <c r="V1007" s="75">
        <v>423.60998535156199</v>
      </c>
      <c r="X1007" cm="1">
        <f t="array" ref="X1007">+SUMPRODUCT(C1007:V1007,TRANSPOSE('Final Portfolio'!$E$5:$E$24))</f>
        <v>403.35741344361384</v>
      </c>
    </row>
    <row r="1008" spans="1:24">
      <c r="A1008" s="75">
        <v>1007</v>
      </c>
      <c r="B1008" s="76">
        <v>44995</v>
      </c>
      <c r="C1008" s="75">
        <v>147.71154785156199</v>
      </c>
      <c r="D1008" s="75">
        <v>246.56636047363301</v>
      </c>
      <c r="E1008" s="75">
        <v>229.57635498046901</v>
      </c>
      <c r="F1008" s="75">
        <v>695.760009765625</v>
      </c>
      <c r="G1008" s="75">
        <v>72.120491027832003</v>
      </c>
      <c r="H1008" s="75">
        <v>334.90951538085898</v>
      </c>
      <c r="I1008" s="75">
        <v>363.46939086914102</v>
      </c>
      <c r="J1008" s="75">
        <v>312.40475463867199</v>
      </c>
      <c r="K1008" s="75">
        <v>173.44000244140599</v>
      </c>
      <c r="L1008" s="75">
        <v>601.14813232421898</v>
      </c>
      <c r="M1008" s="75">
        <v>2421.38989257812</v>
      </c>
      <c r="N1008" s="75">
        <v>180.97238159179699</v>
      </c>
      <c r="O1008" s="75">
        <v>82.669998168945298</v>
      </c>
      <c r="P1008" s="75">
        <v>27.670000076293899</v>
      </c>
      <c r="Q1008" s="75">
        <v>65.099998474121094</v>
      </c>
      <c r="R1008" s="75">
        <v>49.796985626220703</v>
      </c>
      <c r="S1008" s="75">
        <v>457.32571411132801</v>
      </c>
      <c r="T1008" s="75">
        <v>143.88998413085901</v>
      </c>
      <c r="U1008" s="75">
        <v>747</v>
      </c>
      <c r="V1008" s="75">
        <v>412.32000732421898</v>
      </c>
      <c r="X1008" cm="1">
        <f t="array" ref="X1008">+SUMPRODUCT(C1008:V1008,TRANSPOSE('Final Portfolio'!$E$5:$E$24))</f>
        <v>400.10049993413207</v>
      </c>
    </row>
    <row r="1009" spans="1:24">
      <c r="A1009" s="75">
        <v>1008</v>
      </c>
      <c r="B1009" s="76">
        <v>44998</v>
      </c>
      <c r="C1009" s="75">
        <v>149.67111206054699</v>
      </c>
      <c r="D1009" s="75">
        <v>251.85298156738301</v>
      </c>
      <c r="E1009" s="75">
        <v>229.58636474609401</v>
      </c>
      <c r="F1009" s="75">
        <v>682.89001464843795</v>
      </c>
      <c r="G1009" s="75">
        <v>70.397575378417997</v>
      </c>
      <c r="H1009" s="75">
        <v>327.79055786132801</v>
      </c>
      <c r="I1009" s="75">
        <v>360.80895996093801</v>
      </c>
      <c r="J1009" s="75">
        <v>321.79617309570301</v>
      </c>
      <c r="K1009" s="75">
        <v>174.47999572753901</v>
      </c>
      <c r="L1009" s="75">
        <v>602.75158691406205</v>
      </c>
      <c r="M1009" s="75">
        <v>2429.86010742188</v>
      </c>
      <c r="N1009" s="75">
        <v>178.20970153808599</v>
      </c>
      <c r="O1009" s="75">
        <v>82.010002136230497</v>
      </c>
      <c r="P1009" s="75">
        <v>27.213333129882798</v>
      </c>
      <c r="Q1009" s="75">
        <v>64.169998168945298</v>
      </c>
      <c r="R1009" s="75">
        <v>49.3218803405762</v>
      </c>
      <c r="S1009" s="75">
        <v>458.16052246093801</v>
      </c>
      <c r="T1009" s="75">
        <v>146.042892456055</v>
      </c>
      <c r="U1009" s="75">
        <v>752.33001708984398</v>
      </c>
      <c r="V1009" s="75">
        <v>409.73001098632801</v>
      </c>
      <c r="X1009" cm="1">
        <f t="array" ref="X1009">+SUMPRODUCT(C1009:V1009,TRANSPOSE('Final Portfolio'!$E$5:$E$24))</f>
        <v>400.16266077918607</v>
      </c>
    </row>
    <row r="1010" spans="1:24">
      <c r="A1010" s="75">
        <v>1009</v>
      </c>
      <c r="B1010" s="76">
        <v>44999</v>
      </c>
      <c r="C1010" s="75">
        <v>151.77984619140599</v>
      </c>
      <c r="D1010" s="75">
        <v>258.66705322265602</v>
      </c>
      <c r="E1010" s="75">
        <v>240.55285644531199</v>
      </c>
      <c r="F1010" s="75">
        <v>696.89001464843795</v>
      </c>
      <c r="G1010" s="75">
        <v>73.2432861328125</v>
      </c>
      <c r="H1010" s="75">
        <v>332.1416015625</v>
      </c>
      <c r="I1010" s="75">
        <v>374.85284423828102</v>
      </c>
      <c r="J1010" s="75">
        <v>324.35476684570301</v>
      </c>
      <c r="K1010" s="75">
        <v>183.25999450683599</v>
      </c>
      <c r="L1010" s="75">
        <v>618.38586425781205</v>
      </c>
      <c r="M1010" s="75">
        <v>2427.40991210938</v>
      </c>
      <c r="N1010" s="75">
        <v>181.556640625</v>
      </c>
      <c r="O1010" s="75">
        <v>87.449996948242202</v>
      </c>
      <c r="P1010" s="75">
        <v>28.173332214355501</v>
      </c>
      <c r="Q1010" s="75">
        <v>63.340000152587898</v>
      </c>
      <c r="R1010" s="75">
        <v>50.351268768310497</v>
      </c>
      <c r="S1010" s="75">
        <v>467.78964233398398</v>
      </c>
      <c r="T1010" s="75">
        <v>147.86903381347699</v>
      </c>
      <c r="U1010" s="75">
        <v>766.79998779296898</v>
      </c>
      <c r="V1010" s="75">
        <v>420</v>
      </c>
      <c r="X1010" cm="1">
        <f t="array" ref="X1010">+SUMPRODUCT(C1010:V1010,TRANSPOSE('Final Portfolio'!$E$5:$E$24))</f>
        <v>405.20544490946872</v>
      </c>
    </row>
    <row r="1011" spans="1:24">
      <c r="A1011" s="75">
        <v>1010</v>
      </c>
      <c r="B1011" s="76">
        <v>45000</v>
      </c>
      <c r="C1011" s="75">
        <v>152.17771911621099</v>
      </c>
      <c r="D1011" s="75">
        <v>263.27917480468801</v>
      </c>
      <c r="E1011" s="75">
        <v>242.20230102539099</v>
      </c>
      <c r="F1011" s="75">
        <v>668.29998779296898</v>
      </c>
      <c r="G1011" s="75">
        <v>72.943229675292997</v>
      </c>
      <c r="H1011" s="75">
        <v>331.02645874023398</v>
      </c>
      <c r="I1011" s="75">
        <v>366.23858642578102</v>
      </c>
      <c r="J1011" s="75">
        <v>326.73480224609398</v>
      </c>
      <c r="K1011" s="75">
        <v>180.44999694824199</v>
      </c>
      <c r="L1011" s="75">
        <v>612.10870361328102</v>
      </c>
      <c r="M1011" s="75">
        <v>2415.67993164062</v>
      </c>
      <c r="N1011" s="75">
        <v>175.35786437988301</v>
      </c>
      <c r="O1011" s="75">
        <v>89.680000305175795</v>
      </c>
      <c r="P1011" s="75">
        <v>27.826667785644499</v>
      </c>
      <c r="Q1011" s="75">
        <v>63.540000915527301</v>
      </c>
      <c r="R1011" s="75">
        <v>49.3218803405762</v>
      </c>
      <c r="S1011" s="75">
        <v>471.42001342773398</v>
      </c>
      <c r="T1011" s="75">
        <v>148.07086181640599</v>
      </c>
      <c r="U1011" s="75">
        <v>760.29998779296898</v>
      </c>
      <c r="V1011" s="75">
        <v>406.39001464843801</v>
      </c>
      <c r="X1011" cm="1">
        <f t="array" ref="X1011">+SUMPRODUCT(C1011:V1011,TRANSPOSE('Final Portfolio'!$E$5:$E$24))</f>
        <v>402.90625139068868</v>
      </c>
    </row>
    <row r="1012" spans="1:24">
      <c r="A1012" s="75">
        <v>1011</v>
      </c>
      <c r="B1012" s="76">
        <v>45001</v>
      </c>
      <c r="C1012" s="75">
        <v>155.022537231445</v>
      </c>
      <c r="D1012" s="75">
        <v>273.95162963867199</v>
      </c>
      <c r="E1012" s="75">
        <v>255.32810974121099</v>
      </c>
      <c r="F1012" s="75">
        <v>679.969970703125</v>
      </c>
      <c r="G1012" s="75">
        <v>74.586128234863295</v>
      </c>
      <c r="H1012" s="75">
        <v>336.04455566406199</v>
      </c>
      <c r="I1012" s="75">
        <v>385.61318969726602</v>
      </c>
      <c r="J1012" s="75">
        <v>326.79431152343801</v>
      </c>
      <c r="K1012" s="75">
        <v>184.13000488281199</v>
      </c>
      <c r="L1012" s="75">
        <v>622.3359375</v>
      </c>
      <c r="M1012" s="75">
        <v>2413.32006835938</v>
      </c>
      <c r="N1012" s="75">
        <v>181.80421447753901</v>
      </c>
      <c r="O1012" s="75">
        <v>96.599998474121094</v>
      </c>
      <c r="P1012" s="75">
        <v>28.389999389648398</v>
      </c>
      <c r="Q1012" s="75">
        <v>63.189998626708999</v>
      </c>
      <c r="R1012" s="75">
        <v>49.232791900634801</v>
      </c>
      <c r="S1012" s="75">
        <v>472.97308349609398</v>
      </c>
      <c r="T1012" s="75">
        <v>149.26268005371099</v>
      </c>
      <c r="U1012" s="75">
        <v>749.75</v>
      </c>
      <c r="V1012" s="75">
        <v>416.75</v>
      </c>
      <c r="X1012" cm="1">
        <f t="array" ref="X1012">+SUMPRODUCT(C1012:V1012,TRANSPOSE('Final Portfolio'!$E$5:$E$24))</f>
        <v>406.37849137182826</v>
      </c>
    </row>
    <row r="1013" spans="1:24">
      <c r="A1013" s="75">
        <v>1012</v>
      </c>
      <c r="B1013" s="76">
        <v>45002</v>
      </c>
      <c r="C1013" s="75">
        <v>154.17704772949199</v>
      </c>
      <c r="D1013" s="75">
        <v>277.15530395507801</v>
      </c>
      <c r="E1013" s="75">
        <v>257.16754150390602</v>
      </c>
      <c r="F1013" s="75">
        <v>654.94000244140602</v>
      </c>
      <c r="G1013" s="75">
        <v>73.393081665039105</v>
      </c>
      <c r="H1013" s="75">
        <v>330.120361328125</v>
      </c>
      <c r="I1013" s="75">
        <v>383.48687744140602</v>
      </c>
      <c r="J1013" s="75">
        <v>326.44723510742199</v>
      </c>
      <c r="K1013" s="75">
        <v>180.13000488281199</v>
      </c>
      <c r="L1013" s="75">
        <v>616.928955078125</v>
      </c>
      <c r="M1013" s="75">
        <v>2365</v>
      </c>
      <c r="N1013" s="75">
        <v>178.23939514160199</v>
      </c>
      <c r="O1013" s="75">
        <v>97.839996337890597</v>
      </c>
      <c r="P1013" s="75">
        <v>27.9266662597656</v>
      </c>
      <c r="Q1013" s="75">
        <v>62.549999237060497</v>
      </c>
      <c r="R1013" s="75">
        <v>47.946052551269503</v>
      </c>
      <c r="S1013" s="75">
        <v>472.76919555664102</v>
      </c>
      <c r="T1013" s="75">
        <v>148.22465515136699</v>
      </c>
      <c r="U1013" s="75">
        <v>747.65002441406205</v>
      </c>
      <c r="V1013" s="75">
        <v>412.239990234375</v>
      </c>
      <c r="X1013" cm="1">
        <f t="array" ref="X1013">+SUMPRODUCT(C1013:V1013,TRANSPOSE('Final Portfolio'!$E$5:$E$24))</f>
        <v>400.4874820205635</v>
      </c>
    </row>
    <row r="1014" spans="1:24">
      <c r="A1014" s="75">
        <v>1013</v>
      </c>
      <c r="B1014" s="76">
        <v>45005</v>
      </c>
      <c r="C1014" s="75">
        <v>156.56430053710901</v>
      </c>
      <c r="D1014" s="75">
        <v>270.013916015625</v>
      </c>
      <c r="E1014" s="75">
        <v>258.91696166992199</v>
      </c>
      <c r="F1014" s="75">
        <v>682.54998779296898</v>
      </c>
      <c r="G1014" s="75">
        <v>73.089912414550795</v>
      </c>
      <c r="H1014" s="75">
        <v>331.98226928710898</v>
      </c>
      <c r="I1014" s="75">
        <v>385.65280151367199</v>
      </c>
      <c r="J1014" s="75">
        <v>330.83056640625</v>
      </c>
      <c r="K1014" s="75">
        <v>183.25</v>
      </c>
      <c r="L1014" s="75">
        <v>629.385498046875</v>
      </c>
      <c r="M1014" s="75">
        <v>2391.169921875</v>
      </c>
      <c r="N1014" s="75">
        <v>180.67533874511699</v>
      </c>
      <c r="O1014" s="75">
        <v>96.809997558593807</v>
      </c>
      <c r="P1014" s="75">
        <v>27.933332443237301</v>
      </c>
      <c r="Q1014" s="75">
        <v>64.150001525878906</v>
      </c>
      <c r="R1014" s="75">
        <v>48.104415893554702</v>
      </c>
      <c r="S1014" s="75">
        <v>474.94354248046898</v>
      </c>
      <c r="T1014" s="75">
        <v>150.05076599121099</v>
      </c>
      <c r="U1014" s="75">
        <v>759.25</v>
      </c>
      <c r="V1014" s="75">
        <v>415.510009765625</v>
      </c>
      <c r="X1014" cm="1">
        <f t="array" ref="X1014">+SUMPRODUCT(C1014:V1014,TRANSPOSE('Final Portfolio'!$E$5:$E$24))</f>
        <v>405.46322746742811</v>
      </c>
    </row>
    <row r="1015" spans="1:24">
      <c r="A1015" s="75">
        <v>1014</v>
      </c>
      <c r="B1015" s="76">
        <v>45006</v>
      </c>
      <c r="C1015" s="75">
        <v>158.434326171875</v>
      </c>
      <c r="D1015" s="75">
        <v>271.55133056640602</v>
      </c>
      <c r="E1015" s="75">
        <v>261.90597534179699</v>
      </c>
      <c r="F1015" s="75">
        <v>696.88000488281205</v>
      </c>
      <c r="G1015" s="75">
        <v>76.786460876464801</v>
      </c>
      <c r="H1015" s="75">
        <v>334.69049072265602</v>
      </c>
      <c r="I1015" s="75">
        <v>380.82644653320301</v>
      </c>
      <c r="J1015" s="75">
        <v>328.33145141601602</v>
      </c>
      <c r="K1015" s="75">
        <v>197.580001831055</v>
      </c>
      <c r="L1015" s="75">
        <v>627.06140136718795</v>
      </c>
      <c r="M1015" s="75">
        <v>2394.94995117188</v>
      </c>
      <c r="N1015" s="75">
        <v>182.081466674805</v>
      </c>
      <c r="O1015" s="75">
        <v>95.930000305175795</v>
      </c>
      <c r="P1015" s="75">
        <v>29.733333587646499</v>
      </c>
      <c r="Q1015" s="75">
        <v>65.290000915527301</v>
      </c>
      <c r="R1015" s="75">
        <v>50.509635925292997</v>
      </c>
      <c r="S1015" s="75">
        <v>476.45782470703102</v>
      </c>
      <c r="T1015" s="75">
        <v>150.67550659179699</v>
      </c>
      <c r="U1015" s="75">
        <v>759.760009765625</v>
      </c>
      <c r="V1015" s="75">
        <v>439.88000488281199</v>
      </c>
      <c r="X1015" cm="1">
        <f t="array" ref="X1015">+SUMPRODUCT(C1015:V1015,TRANSPOSE('Final Portfolio'!$E$5:$E$24))</f>
        <v>408.96981481346558</v>
      </c>
    </row>
    <row r="1016" spans="1:24">
      <c r="A1016" s="75">
        <v>1015</v>
      </c>
      <c r="B1016" s="76">
        <v>45007</v>
      </c>
      <c r="C1016" s="75">
        <v>156.99201965332</v>
      </c>
      <c r="D1016" s="75">
        <v>270.07345581054699</v>
      </c>
      <c r="E1016" s="75">
        <v>264.59515380859398</v>
      </c>
      <c r="F1016" s="75">
        <v>678.70001220703102</v>
      </c>
      <c r="G1016" s="75">
        <v>77.246086120605497</v>
      </c>
      <c r="H1016" s="75">
        <v>329.38363647460898</v>
      </c>
      <c r="I1016" s="75">
        <v>377.66159057617199</v>
      </c>
      <c r="J1016" s="75">
        <v>328.22238159179699</v>
      </c>
      <c r="K1016" s="75">
        <v>191.14999389648401</v>
      </c>
      <c r="L1016" s="75">
        <v>621.32012939453102</v>
      </c>
      <c r="M1016" s="75">
        <v>2349.30004882812</v>
      </c>
      <c r="N1016" s="75">
        <v>178.77410888671901</v>
      </c>
      <c r="O1016" s="75">
        <v>97.580001831054702</v>
      </c>
      <c r="P1016" s="75">
        <v>29.5100002288818</v>
      </c>
      <c r="Q1016" s="75">
        <v>63.599998474121101</v>
      </c>
      <c r="R1016" s="75">
        <v>49.846469879150398</v>
      </c>
      <c r="S1016" s="75">
        <v>473.22540283203102</v>
      </c>
      <c r="T1016" s="75">
        <v>147.69602966308599</v>
      </c>
      <c r="U1016" s="75">
        <v>751.29998779296898</v>
      </c>
      <c r="V1016" s="75">
        <v>433.29000854492199</v>
      </c>
      <c r="X1016" cm="1">
        <f t="array" ref="X1016">+SUMPRODUCT(C1016:V1016,TRANSPOSE('Final Portfolio'!$E$5:$E$24))</f>
        <v>403.23966724737289</v>
      </c>
    </row>
    <row r="1017" spans="1:24">
      <c r="A1017" s="75">
        <v>1016</v>
      </c>
      <c r="B1017" s="76">
        <v>45008</v>
      </c>
      <c r="C1017" s="75">
        <v>158.086181640625</v>
      </c>
      <c r="D1017" s="75">
        <v>275.39968872070301</v>
      </c>
      <c r="E1017" s="75">
        <v>271.82281494140602</v>
      </c>
      <c r="F1017" s="75">
        <v>680.84997558593795</v>
      </c>
      <c r="G1017" s="75">
        <v>78.615180969238295</v>
      </c>
      <c r="H1017" s="75">
        <v>328.0693359375</v>
      </c>
      <c r="I1017" s="75">
        <v>384.53521728515602</v>
      </c>
      <c r="J1017" s="75">
        <v>329.87850952148398</v>
      </c>
      <c r="K1017" s="75">
        <v>192.22000122070301</v>
      </c>
      <c r="L1017" s="75">
        <v>629.50360107421898</v>
      </c>
      <c r="M1017" s="75">
        <v>2307.82006835938</v>
      </c>
      <c r="N1017" s="75">
        <v>182.63597106933599</v>
      </c>
      <c r="O1017" s="75">
        <v>100.279998779297</v>
      </c>
      <c r="P1017" s="75">
        <v>29.626667022705099</v>
      </c>
      <c r="Q1017" s="75">
        <v>62.580001831054702</v>
      </c>
      <c r="R1017" s="75">
        <v>50.054332733154297</v>
      </c>
      <c r="S1017" s="75">
        <v>473.45840454101602</v>
      </c>
      <c r="T1017" s="75">
        <v>149.26268005371099</v>
      </c>
      <c r="U1017" s="75">
        <v>802.15997314453102</v>
      </c>
      <c r="V1017" s="75">
        <v>442.239990234375</v>
      </c>
      <c r="X1017" cm="1">
        <f t="array" ref="X1017">+SUMPRODUCT(C1017:V1017,TRANSPOSE('Final Portfolio'!$E$5:$E$24))</f>
        <v>402.2446668903475</v>
      </c>
    </row>
    <row r="1018" spans="1:24">
      <c r="A1018" s="75">
        <v>1017</v>
      </c>
      <c r="B1018" s="76">
        <v>45009</v>
      </c>
      <c r="C1018" s="75">
        <v>159.399169921875</v>
      </c>
      <c r="D1018" s="75">
        <v>278.28604125976602</v>
      </c>
      <c r="E1018" s="75">
        <v>267.70413208007801</v>
      </c>
      <c r="F1018" s="75">
        <v>690.94000244140602</v>
      </c>
      <c r="G1018" s="75">
        <v>78.624954223632798</v>
      </c>
      <c r="H1018" s="75">
        <v>328.0693359375</v>
      </c>
      <c r="I1018" s="75">
        <v>370.9462890625</v>
      </c>
      <c r="J1018" s="75">
        <v>333.33953857421898</v>
      </c>
      <c r="K1018" s="75">
        <v>190.41000366210901</v>
      </c>
      <c r="L1018" s="75">
        <v>626.49017333984398</v>
      </c>
      <c r="M1018" s="75">
        <v>2329.39990234375</v>
      </c>
      <c r="N1018" s="75">
        <v>183.84405517578099</v>
      </c>
      <c r="O1018" s="75">
        <v>97.949996948242202</v>
      </c>
      <c r="P1018" s="75">
        <v>30.153333663940401</v>
      </c>
      <c r="Q1018" s="75">
        <v>64.050003051757798</v>
      </c>
      <c r="R1018" s="75">
        <v>49.539634704589801</v>
      </c>
      <c r="S1018" s="75">
        <v>480.74819946289102</v>
      </c>
      <c r="T1018" s="75">
        <v>151.87693786621099</v>
      </c>
      <c r="U1018" s="75">
        <v>820</v>
      </c>
      <c r="V1018" s="75">
        <v>442.75</v>
      </c>
      <c r="X1018" cm="1">
        <f t="array" ref="X1018">+SUMPRODUCT(C1018:V1018,TRANSPOSE('Final Portfolio'!$E$5:$E$24))</f>
        <v>405.0926361674417</v>
      </c>
    </row>
    <row r="1019" spans="1:24">
      <c r="A1019" s="75">
        <v>1018</v>
      </c>
      <c r="B1019" s="76">
        <v>45012</v>
      </c>
      <c r="C1019" s="75">
        <v>157.43962097168</v>
      </c>
      <c r="D1019" s="75">
        <v>274.130126953125</v>
      </c>
      <c r="E1019" s="75">
        <v>265.22494506835898</v>
      </c>
      <c r="F1019" s="75">
        <v>688.63000488281205</v>
      </c>
      <c r="G1019" s="75">
        <v>79.299713134765597</v>
      </c>
      <c r="H1019" s="75">
        <v>333.03765869140602</v>
      </c>
      <c r="I1019" s="75">
        <v>369.90783691406199</v>
      </c>
      <c r="J1019" s="75">
        <v>331.82223510742199</v>
      </c>
      <c r="K1019" s="75">
        <v>191.80999755859401</v>
      </c>
      <c r="L1019" s="75">
        <v>617.30218505859398</v>
      </c>
      <c r="M1019" s="75">
        <v>2368.55004882812</v>
      </c>
      <c r="N1019" s="75">
        <v>184.30943298339801</v>
      </c>
      <c r="O1019" s="75">
        <v>96.610000610351605</v>
      </c>
      <c r="P1019" s="75">
        <v>30.840000152587901</v>
      </c>
      <c r="Q1019" s="75">
        <v>64.75</v>
      </c>
      <c r="R1019" s="75">
        <v>49.905857086181598</v>
      </c>
      <c r="S1019" s="75">
        <v>478.75830078125</v>
      </c>
      <c r="T1019" s="75">
        <v>151.41557312011699</v>
      </c>
      <c r="U1019" s="75">
        <v>820.40997314453102</v>
      </c>
      <c r="V1019" s="75">
        <v>448.14001464843801</v>
      </c>
      <c r="X1019" cm="1">
        <f t="array" ref="X1019">+SUMPRODUCT(C1019:V1019,TRANSPOSE('Final Portfolio'!$E$5:$E$24))</f>
        <v>407.81667380407117</v>
      </c>
    </row>
    <row r="1020" spans="1:24">
      <c r="A1020" s="75">
        <v>1019</v>
      </c>
      <c r="B1020" s="76">
        <v>45013</v>
      </c>
      <c r="C1020" s="75">
        <v>156.81295776367199</v>
      </c>
      <c r="D1020" s="75">
        <v>272.989501953125</v>
      </c>
      <c r="E1020" s="75">
        <v>264.01531982421898</v>
      </c>
      <c r="F1020" s="75">
        <v>679.52001953125</v>
      </c>
      <c r="G1020" s="75">
        <v>78.331581115722699</v>
      </c>
      <c r="H1020" s="75">
        <v>330.58837890625</v>
      </c>
      <c r="I1020" s="75">
        <v>366.93093872070301</v>
      </c>
      <c r="J1020" s="75">
        <v>334.846923828125</v>
      </c>
      <c r="K1020" s="75">
        <v>189.19000244140599</v>
      </c>
      <c r="L1020" s="75">
        <v>615.19476318359398</v>
      </c>
      <c r="M1020" s="75">
        <v>2405.21997070312</v>
      </c>
      <c r="N1020" s="75">
        <v>184.69563293457</v>
      </c>
      <c r="O1020" s="75">
        <v>94.559997558593807</v>
      </c>
      <c r="P1020" s="75">
        <v>29.816667556762699</v>
      </c>
      <c r="Q1020" s="75">
        <v>63.119998931884801</v>
      </c>
      <c r="R1020" s="75">
        <v>49.836574554443402</v>
      </c>
      <c r="S1020" s="75">
        <v>472.49740600585898</v>
      </c>
      <c r="T1020" s="75">
        <v>152.09797668457</v>
      </c>
      <c r="U1020" s="75">
        <v>826.969970703125</v>
      </c>
      <c r="V1020" s="75">
        <v>451.63000488281199</v>
      </c>
      <c r="X1020" cm="1">
        <f t="array" ref="X1020">+SUMPRODUCT(C1020:V1020,TRANSPOSE('Final Portfolio'!$E$5:$E$24))</f>
        <v>408.67750468934008</v>
      </c>
    </row>
    <row r="1021" spans="1:24">
      <c r="A1021" s="75">
        <v>1020</v>
      </c>
      <c r="B1021" s="76">
        <v>45014</v>
      </c>
      <c r="C1021" s="75">
        <v>159.91641235351599</v>
      </c>
      <c r="D1021" s="75">
        <v>278.22650146484398</v>
      </c>
      <c r="E1021" s="75">
        <v>269.75347900390602</v>
      </c>
      <c r="F1021" s="75">
        <v>698.13000488281205</v>
      </c>
      <c r="G1021" s="75">
        <v>79.602882385253906</v>
      </c>
      <c r="H1021" s="75">
        <v>329.94119262695301</v>
      </c>
      <c r="I1021" s="75">
        <v>380.91543579101602</v>
      </c>
      <c r="J1021" s="75">
        <v>333.08169555664102</v>
      </c>
      <c r="K1021" s="75">
        <v>193.88000488281199</v>
      </c>
      <c r="L1021" s="75">
        <v>615.98254394531205</v>
      </c>
      <c r="M1021" s="75">
        <v>2395.3701171875</v>
      </c>
      <c r="N1021" s="75">
        <v>187.1513671875</v>
      </c>
      <c r="O1021" s="75">
        <v>96.089996337890597</v>
      </c>
      <c r="P1021" s="75">
        <v>30.206666946411101</v>
      </c>
      <c r="Q1021" s="75">
        <v>63.650001525878899</v>
      </c>
      <c r="R1021" s="75">
        <v>50.608619689941399</v>
      </c>
      <c r="S1021" s="75">
        <v>476.47723388671898</v>
      </c>
      <c r="T1021" s="75">
        <v>151.85769653320301</v>
      </c>
      <c r="U1021" s="75">
        <v>819.34997558593795</v>
      </c>
      <c r="V1021" s="75">
        <v>451.73001098632801</v>
      </c>
      <c r="X1021" cm="1">
        <f t="array" ref="X1021">+SUMPRODUCT(C1021:V1021,TRANSPOSE('Final Portfolio'!$E$5:$E$24))</f>
        <v>410.4857561484929</v>
      </c>
    </row>
    <row r="1022" spans="1:24">
      <c r="A1022" s="75">
        <v>1021</v>
      </c>
      <c r="B1022" s="76">
        <v>45015</v>
      </c>
      <c r="C1022" s="75">
        <v>161.497970581055</v>
      </c>
      <c r="D1022" s="75">
        <v>281.73767089843801</v>
      </c>
      <c r="E1022" s="75">
        <v>273.7421875</v>
      </c>
      <c r="F1022" s="75">
        <v>696.40002441406205</v>
      </c>
      <c r="G1022" s="75">
        <v>79.524642944335895</v>
      </c>
      <c r="H1022" s="75">
        <v>332.16149902343801</v>
      </c>
      <c r="I1022" s="75">
        <v>391.67581176757801</v>
      </c>
      <c r="J1022" s="75">
        <v>337.86169433593801</v>
      </c>
      <c r="K1022" s="75">
        <v>195.27999877929699</v>
      </c>
      <c r="L1022" s="75">
        <v>624.10705566406205</v>
      </c>
      <c r="M1022" s="75">
        <v>2406.18994140625</v>
      </c>
      <c r="N1022" s="75">
        <v>187.81481933593801</v>
      </c>
      <c r="O1022" s="75">
        <v>97.879997253417997</v>
      </c>
      <c r="P1022" s="75">
        <v>30.4799995422363</v>
      </c>
      <c r="Q1022" s="75">
        <v>64.129997253417997</v>
      </c>
      <c r="R1022" s="75">
        <v>50.826370239257798</v>
      </c>
      <c r="S1022" s="75">
        <v>477.0693359375</v>
      </c>
      <c r="T1022" s="75">
        <v>151.78080749511699</v>
      </c>
      <c r="U1022" s="75">
        <v>811.5</v>
      </c>
      <c r="V1022" s="75">
        <v>447.95999145507801</v>
      </c>
      <c r="X1022" cm="1">
        <f t="array" ref="X1022">+SUMPRODUCT(C1022:V1022,TRANSPOSE('Final Portfolio'!$E$5:$E$24))</f>
        <v>412.63610687782528</v>
      </c>
    </row>
    <row r="1023" spans="1:24">
      <c r="A1023" s="75">
        <v>1022</v>
      </c>
      <c r="B1023" s="76">
        <v>45016</v>
      </c>
      <c r="C1023" s="75">
        <v>164.02447509765599</v>
      </c>
      <c r="D1023" s="75">
        <v>285.95309448242199</v>
      </c>
      <c r="E1023" s="75">
        <v>277.680908203125</v>
      </c>
      <c r="F1023" s="75">
        <v>702.69000244140602</v>
      </c>
      <c r="G1023" s="75">
        <v>81.597839355468807</v>
      </c>
      <c r="H1023" s="75">
        <v>339.36007690429699</v>
      </c>
      <c r="I1023" s="75">
        <v>394.78131103515602</v>
      </c>
      <c r="J1023" s="75">
        <v>340.56903076171898</v>
      </c>
      <c r="K1023" s="75">
        <v>207.46000671386699</v>
      </c>
      <c r="L1023" s="75">
        <v>631.77850341796898</v>
      </c>
      <c r="M1023" s="75">
        <v>2458.14990234375</v>
      </c>
      <c r="N1023" s="75">
        <v>189.43878173828099</v>
      </c>
      <c r="O1023" s="75">
        <v>98.010002136230497</v>
      </c>
      <c r="P1023" s="75">
        <v>30.9799995422363</v>
      </c>
      <c r="Q1023" s="75">
        <v>63.209999084472699</v>
      </c>
      <c r="R1023" s="75">
        <v>51.984443664550803</v>
      </c>
      <c r="S1023" s="75">
        <v>482.30130004882801</v>
      </c>
      <c r="T1023" s="75">
        <v>153.17442321777301</v>
      </c>
      <c r="U1023" s="75">
        <v>821.66998291015602</v>
      </c>
      <c r="V1023" s="75">
        <v>449.54998779296898</v>
      </c>
      <c r="X1023" cm="1">
        <f t="array" ref="X1023">+SUMPRODUCT(C1023:V1023,TRANSPOSE('Final Portfolio'!$E$5:$E$24))</f>
        <v>419.96231264713418</v>
      </c>
    </row>
    <row r="1024" spans="1:24">
      <c r="A1024" s="75">
        <v>1023</v>
      </c>
      <c r="B1024" s="76">
        <v>45019</v>
      </c>
      <c r="C1024" s="75">
        <v>165.28775024414099</v>
      </c>
      <c r="D1024" s="75">
        <v>284.89181518554699</v>
      </c>
      <c r="E1024" s="75">
        <v>279.560302734375</v>
      </c>
      <c r="F1024" s="75">
        <v>689.84002685546898</v>
      </c>
      <c r="G1024" s="75">
        <v>80.453666687011705</v>
      </c>
      <c r="H1024" s="75">
        <v>332.75891113281199</v>
      </c>
      <c r="I1024" s="75">
        <v>394.603271484375</v>
      </c>
      <c r="J1024" s="75">
        <v>347.82824707031199</v>
      </c>
      <c r="K1024" s="75">
        <v>194.77000427246099</v>
      </c>
      <c r="L1024" s="75">
        <v>632.6943359375</v>
      </c>
      <c r="M1024" s="75">
        <v>2511.5400390625</v>
      </c>
      <c r="N1024" s="75">
        <v>191.36968994140599</v>
      </c>
      <c r="O1024" s="75">
        <v>96.559997558593807</v>
      </c>
      <c r="P1024" s="75">
        <v>30.713333129882798</v>
      </c>
      <c r="Q1024" s="75">
        <v>64.669998168945298</v>
      </c>
      <c r="R1024" s="75">
        <v>51.400463104247997</v>
      </c>
      <c r="S1024" s="75">
        <v>482.45657348632801</v>
      </c>
      <c r="T1024" s="75">
        <v>154.18362426757801</v>
      </c>
      <c r="U1024" s="75">
        <v>826.19000244140602</v>
      </c>
      <c r="V1024" s="75">
        <v>453.54000854492199</v>
      </c>
      <c r="X1024" cm="1">
        <f t="array" ref="X1024">+SUMPRODUCT(C1024:V1024,TRANSPOSE('Final Portfolio'!$E$5:$E$24))</f>
        <v>422.43632608672817</v>
      </c>
    </row>
    <row r="1025" spans="1:24">
      <c r="A1025" s="75">
        <v>1024</v>
      </c>
      <c r="B1025" s="76">
        <v>45020</v>
      </c>
      <c r="C1025" s="75">
        <v>164.75062561035199</v>
      </c>
      <c r="D1025" s="75">
        <v>284.84222412109398</v>
      </c>
      <c r="E1025" s="75">
        <v>274.44195556640602</v>
      </c>
      <c r="F1025" s="75">
        <v>689.28997802734398</v>
      </c>
      <c r="G1025" s="75">
        <v>79.084587097167997</v>
      </c>
      <c r="H1025" s="75">
        <v>327.29275512695301</v>
      </c>
      <c r="I1025" s="75">
        <v>388.53082275390602</v>
      </c>
      <c r="J1025" s="75">
        <v>351.67605590820301</v>
      </c>
      <c r="K1025" s="75">
        <v>192.580001831055</v>
      </c>
      <c r="L1025" s="75">
        <v>624.75695800781205</v>
      </c>
      <c r="M1025" s="75">
        <v>2502.05004882812</v>
      </c>
      <c r="N1025" s="75">
        <v>192.02323913574199</v>
      </c>
      <c r="O1025" s="75">
        <v>95.870002746582003</v>
      </c>
      <c r="P1025" s="75">
        <v>29.969999313354499</v>
      </c>
      <c r="Q1025" s="75">
        <v>63.9799995422363</v>
      </c>
      <c r="R1025" s="75">
        <v>50.489845275878899</v>
      </c>
      <c r="S1025" s="75">
        <v>483.13604736328102</v>
      </c>
      <c r="T1025" s="75">
        <v>153.56849670410199</v>
      </c>
      <c r="U1025" s="75">
        <v>822.09002685546898</v>
      </c>
      <c r="V1025" s="75">
        <v>455.260009765625</v>
      </c>
      <c r="X1025" cm="1">
        <f t="array" ref="X1025">+SUMPRODUCT(C1025:V1025,TRANSPOSE('Final Portfolio'!$E$5:$E$24))</f>
        <v>420.50138184047387</v>
      </c>
    </row>
    <row r="1026" spans="1:24">
      <c r="A1026" s="75">
        <v>1025</v>
      </c>
      <c r="B1026" s="76">
        <v>45021</v>
      </c>
      <c r="C1026" s="75">
        <v>162.89053344726599</v>
      </c>
      <c r="D1026" s="75">
        <v>282.02532958984398</v>
      </c>
      <c r="E1026" s="75">
        <v>268.72381591796898</v>
      </c>
      <c r="F1026" s="75">
        <v>676.61999511718795</v>
      </c>
      <c r="G1026" s="75">
        <v>77.471000671386705</v>
      </c>
      <c r="H1026" s="75">
        <v>323.55899047851602</v>
      </c>
      <c r="I1026" s="75">
        <v>377.41433715820301</v>
      </c>
      <c r="J1026" s="75">
        <v>359.23278808593801</v>
      </c>
      <c r="K1026" s="75">
        <v>185.52000427246099</v>
      </c>
      <c r="L1026" s="75">
        <v>619.43914794921898</v>
      </c>
      <c r="M1026" s="75">
        <v>2494.43994140625</v>
      </c>
      <c r="N1026" s="75">
        <v>193.36993408203099</v>
      </c>
      <c r="O1026" s="75">
        <v>92.559997558593807</v>
      </c>
      <c r="P1026" s="75">
        <v>29.453332901001001</v>
      </c>
      <c r="Q1026" s="75">
        <v>65.790000915527301</v>
      </c>
      <c r="R1026" s="75">
        <v>49.302082061767599</v>
      </c>
      <c r="S1026" s="75">
        <v>482.55364990234398</v>
      </c>
      <c r="T1026" s="75">
        <v>154.54885864257801</v>
      </c>
      <c r="U1026" s="75">
        <v>825.219970703125</v>
      </c>
      <c r="V1026" s="75">
        <v>449.17999267578102</v>
      </c>
      <c r="X1026" cm="1">
        <f t="array" ref="X1026">+SUMPRODUCT(C1026:V1026,TRANSPOSE('Final Portfolio'!$E$5:$E$24))</f>
        <v>418.20998163474707</v>
      </c>
    </row>
    <row r="1027" spans="1:24">
      <c r="A1027" s="75">
        <v>1026</v>
      </c>
      <c r="B1027" s="76">
        <v>45022</v>
      </c>
      <c r="C1027" s="75">
        <v>163.78578186035199</v>
      </c>
      <c r="D1027" s="75">
        <v>289.22622680664102</v>
      </c>
      <c r="E1027" s="75">
        <v>270.28326416015602</v>
      </c>
      <c r="F1027" s="75">
        <v>672.41998291015602</v>
      </c>
      <c r="G1027" s="75">
        <v>77.950187683105497</v>
      </c>
      <c r="H1027" s="75">
        <v>324.35552978515602</v>
      </c>
      <c r="I1027" s="75">
        <v>370.54080200195301</v>
      </c>
      <c r="J1027" s="75">
        <v>365.23254394531199</v>
      </c>
      <c r="K1027" s="75">
        <v>185.05999755859401</v>
      </c>
      <c r="L1027" s="75">
        <v>613.16613769531205</v>
      </c>
      <c r="M1027" s="75">
        <v>2530.67993164062</v>
      </c>
      <c r="N1027" s="75">
        <v>195.43949890136699</v>
      </c>
      <c r="O1027" s="75">
        <v>92.470001220703097</v>
      </c>
      <c r="P1027" s="75">
        <v>28.903333663940401</v>
      </c>
      <c r="Q1027" s="75">
        <v>66.019996643066406</v>
      </c>
      <c r="R1027" s="75">
        <v>48.807178497314503</v>
      </c>
      <c r="S1027" s="75">
        <v>471.73062133789102</v>
      </c>
      <c r="T1027" s="75">
        <v>155.26969909668</v>
      </c>
      <c r="U1027" s="75">
        <v>828.72998046875</v>
      </c>
      <c r="V1027" s="75">
        <v>446.39001464843801</v>
      </c>
      <c r="X1027" cm="1">
        <f t="array" ref="X1027">+SUMPRODUCT(C1027:V1027,TRANSPOSE('Final Portfolio'!$E$5:$E$24))</f>
        <v>420.24535992505861</v>
      </c>
    </row>
    <row r="1028" spans="1:24">
      <c r="A1028" s="75">
        <v>1027</v>
      </c>
      <c r="B1028" s="76">
        <v>45026</v>
      </c>
      <c r="C1028" s="75">
        <v>161.16972351074199</v>
      </c>
      <c r="D1028" s="75">
        <v>287.03421020507801</v>
      </c>
      <c r="E1028" s="75">
        <v>275.70159912109398</v>
      </c>
      <c r="F1028" s="75">
        <v>679.57000732421898</v>
      </c>
      <c r="G1028" s="75">
        <v>78.761863708496094</v>
      </c>
      <c r="H1028" s="75">
        <v>333.33642578125</v>
      </c>
      <c r="I1028" s="75">
        <v>378.46273803710898</v>
      </c>
      <c r="J1028" s="75">
        <v>363.95327758789102</v>
      </c>
      <c r="K1028" s="75">
        <v>184.50999450683599</v>
      </c>
      <c r="L1028" s="75">
        <v>617.84375</v>
      </c>
      <c r="M1028" s="75">
        <v>2554.43994140625</v>
      </c>
      <c r="N1028" s="75">
        <v>193.69671630859401</v>
      </c>
      <c r="O1028" s="75">
        <v>95.480003356933594</v>
      </c>
      <c r="P1028" s="75">
        <v>29</v>
      </c>
      <c r="Q1028" s="75">
        <v>66.319999694824205</v>
      </c>
      <c r="R1028" s="75">
        <v>49.886062622070298</v>
      </c>
      <c r="S1028" s="75">
        <v>479.35040283203102</v>
      </c>
      <c r="T1028" s="75">
        <v>155.01019287109401</v>
      </c>
      <c r="U1028" s="75">
        <v>823.760009765625</v>
      </c>
      <c r="V1028" s="75">
        <v>458.05999755859398</v>
      </c>
      <c r="X1028" cm="1">
        <f t="array" ref="X1028">+SUMPRODUCT(C1028:V1028,TRANSPOSE('Final Portfolio'!$E$5:$E$24))</f>
        <v>424.61387844390742</v>
      </c>
    </row>
    <row r="1029" spans="1:24">
      <c r="A1029" s="75">
        <v>1028</v>
      </c>
      <c r="B1029" s="76">
        <v>45027</v>
      </c>
      <c r="C1029" s="75">
        <v>159.94625854492199</v>
      </c>
      <c r="D1029" s="75">
        <v>280.52761840820301</v>
      </c>
      <c r="E1029" s="75">
        <v>271.60287475585898</v>
      </c>
      <c r="F1029" s="75">
        <v>678.96002197265602</v>
      </c>
      <c r="G1029" s="75">
        <v>78.771652221679702</v>
      </c>
      <c r="H1029" s="75">
        <v>338.51382446289102</v>
      </c>
      <c r="I1029" s="75">
        <v>373.75506591796898</v>
      </c>
      <c r="J1029" s="75">
        <v>361.01785278320301</v>
      </c>
      <c r="K1029" s="75">
        <v>186.78999328613301</v>
      </c>
      <c r="L1029" s="75">
        <v>612.11236572265602</v>
      </c>
      <c r="M1029" s="75">
        <v>2559.5400390625</v>
      </c>
      <c r="N1029" s="75">
        <v>194.86517333984401</v>
      </c>
      <c r="O1029" s="75">
        <v>94.029998779296903</v>
      </c>
      <c r="P1029" s="75">
        <v>28.963333129882798</v>
      </c>
      <c r="Q1029" s="75">
        <v>67.360000610351605</v>
      </c>
      <c r="R1029" s="75">
        <v>50.974845886230497</v>
      </c>
      <c r="S1029" s="75">
        <v>484.02908325195301</v>
      </c>
      <c r="T1029" s="75">
        <v>155.10629272460901</v>
      </c>
      <c r="U1029" s="75">
        <v>819.64001464843795</v>
      </c>
      <c r="V1029" s="75">
        <v>457.23001098632801</v>
      </c>
      <c r="X1029" cm="1">
        <f t="array" ref="X1029">+SUMPRODUCT(C1029:V1029,TRANSPOSE('Final Portfolio'!$E$5:$E$24))</f>
        <v>425.2755175192317</v>
      </c>
    </row>
    <row r="1030" spans="1:24">
      <c r="A1030" s="75">
        <v>1029</v>
      </c>
      <c r="B1030" s="76">
        <v>45028</v>
      </c>
      <c r="C1030" s="75">
        <v>159.25</v>
      </c>
      <c r="D1030" s="75">
        <v>281.18225097656199</v>
      </c>
      <c r="E1030" s="75">
        <v>264.86508178710898</v>
      </c>
      <c r="F1030" s="75">
        <v>684.42999267578102</v>
      </c>
      <c r="G1030" s="75">
        <v>79.847358703613295</v>
      </c>
      <c r="H1030" s="75">
        <v>338.58352661132801</v>
      </c>
      <c r="I1030" s="75">
        <v>366.07049560546898</v>
      </c>
      <c r="J1030" s="75">
        <v>365.98623657226602</v>
      </c>
      <c r="K1030" s="75">
        <v>180.53999328613301</v>
      </c>
      <c r="L1030" s="75">
        <v>607.31652832031205</v>
      </c>
      <c r="M1030" s="75">
        <v>2598.88989257812</v>
      </c>
      <c r="N1030" s="75">
        <v>196.33070373535199</v>
      </c>
      <c r="O1030" s="75">
        <v>92.330001831054702</v>
      </c>
      <c r="P1030" s="75">
        <v>28.690000534057599</v>
      </c>
      <c r="Q1030" s="75">
        <v>67.180000305175795</v>
      </c>
      <c r="R1030" s="75">
        <v>50.7669868469238</v>
      </c>
      <c r="S1030" s="75">
        <v>475.00180053710898</v>
      </c>
      <c r="T1030" s="75">
        <v>156.04820251464801</v>
      </c>
      <c r="U1030" s="75">
        <v>820.42999267578102</v>
      </c>
      <c r="V1030" s="75">
        <v>457.76998901367199</v>
      </c>
      <c r="X1030" cm="1">
        <f t="array" ref="X1030">+SUMPRODUCT(C1030:V1030,TRANSPOSE('Final Portfolio'!$E$5:$E$24))</f>
        <v>426.73588324753854</v>
      </c>
    </row>
    <row r="1031" spans="1:24">
      <c r="A1031" s="75">
        <v>1030</v>
      </c>
      <c r="B1031" s="76">
        <v>45029</v>
      </c>
      <c r="C1031" s="75">
        <v>164.68096923828099</v>
      </c>
      <c r="D1031" s="75">
        <v>287.48052978515602</v>
      </c>
      <c r="E1031" s="75">
        <v>264.545166015625</v>
      </c>
      <c r="F1031" s="75">
        <v>698.780029296875</v>
      </c>
      <c r="G1031" s="75">
        <v>82.761566162109403</v>
      </c>
      <c r="H1031" s="75">
        <v>331.32513427734398</v>
      </c>
      <c r="I1031" s="75">
        <v>370.27374267578102</v>
      </c>
      <c r="J1031" s="75">
        <v>372.03558349609398</v>
      </c>
      <c r="K1031" s="75">
        <v>185.89999389648401</v>
      </c>
      <c r="L1031" s="75">
        <v>614.74169921875</v>
      </c>
      <c r="M1031" s="75">
        <v>2618.64990234375</v>
      </c>
      <c r="N1031" s="75">
        <v>197.74671936035199</v>
      </c>
      <c r="O1031" s="75">
        <v>92.089996337890597</v>
      </c>
      <c r="P1031" s="75">
        <v>29.120000839233398</v>
      </c>
      <c r="Q1031" s="75">
        <v>69.360000610351605</v>
      </c>
      <c r="R1031" s="75">
        <v>51.469749450683601</v>
      </c>
      <c r="S1031" s="75">
        <v>483.29141235351602</v>
      </c>
      <c r="T1031" s="75">
        <v>157.80384826660199</v>
      </c>
      <c r="U1031" s="75">
        <v>830.34997558593795</v>
      </c>
      <c r="V1031" s="75">
        <v>463.10998535156199</v>
      </c>
      <c r="X1031" cm="1">
        <f t="array" ref="X1031">+SUMPRODUCT(C1031:V1031,TRANSPOSE('Final Portfolio'!$E$5:$E$24))</f>
        <v>430.94921688341481</v>
      </c>
    </row>
    <row r="1032" spans="1:24">
      <c r="A1032" s="75">
        <v>1031</v>
      </c>
      <c r="B1032" s="76">
        <v>45030</v>
      </c>
      <c r="C1032" s="75">
        <v>164.33283996582</v>
      </c>
      <c r="D1032" s="75">
        <v>283.81069946289102</v>
      </c>
      <c r="E1032" s="75">
        <v>267.49420166015602</v>
      </c>
      <c r="F1032" s="75">
        <v>698.05999755859398</v>
      </c>
      <c r="G1032" s="75">
        <v>81.030647277832003</v>
      </c>
      <c r="H1032" s="75">
        <v>337.19958496093801</v>
      </c>
      <c r="I1032" s="75">
        <v>370.91659545898398</v>
      </c>
      <c r="J1032" s="75">
        <v>371.619140625</v>
      </c>
      <c r="K1032" s="75">
        <v>185</v>
      </c>
      <c r="L1032" s="75">
        <v>610.11322021484398</v>
      </c>
      <c r="M1032" s="75">
        <v>2638.32006835938</v>
      </c>
      <c r="N1032" s="75">
        <v>198.48937988281199</v>
      </c>
      <c r="O1032" s="75">
        <v>91.75</v>
      </c>
      <c r="P1032" s="75">
        <v>28.973333358764599</v>
      </c>
      <c r="Q1032" s="75">
        <v>68.069999694824205</v>
      </c>
      <c r="R1032" s="75">
        <v>51.380668640136697</v>
      </c>
      <c r="S1032" s="75">
        <v>476.89462280273398</v>
      </c>
      <c r="T1032" s="75">
        <v>156.73686218261699</v>
      </c>
      <c r="U1032" s="75">
        <v>829.33001708984398</v>
      </c>
      <c r="V1032" s="75">
        <v>467.04000854492199</v>
      </c>
      <c r="X1032" cm="1">
        <f t="array" ref="X1032">+SUMPRODUCT(C1032:V1032,TRANSPOSE('Final Portfolio'!$E$5:$E$24))</f>
        <v>432.0498527893912</v>
      </c>
    </row>
    <row r="1033" spans="1:24">
      <c r="A1033" s="75">
        <v>1032</v>
      </c>
      <c r="B1033" s="76">
        <v>45033</v>
      </c>
      <c r="C1033" s="75">
        <v>164.35273742675801</v>
      </c>
      <c r="D1033" s="75">
        <v>286.44900512695301</v>
      </c>
      <c r="E1033" s="75">
        <v>269.93341064453102</v>
      </c>
      <c r="F1033" s="75">
        <v>696.469970703125</v>
      </c>
      <c r="G1033" s="75">
        <v>81.118659973144503</v>
      </c>
      <c r="H1033" s="75">
        <v>339.34020996093801</v>
      </c>
      <c r="I1033" s="75">
        <v>368.01876831054699</v>
      </c>
      <c r="J1033" s="75">
        <v>369.25888061523398</v>
      </c>
      <c r="K1033" s="75">
        <v>187.03999328613301</v>
      </c>
      <c r="L1033" s="75">
        <v>617.81427001953102</v>
      </c>
      <c r="M1033" s="75">
        <v>2665.40991210938</v>
      </c>
      <c r="N1033" s="75">
        <v>201.22239685058599</v>
      </c>
      <c r="O1033" s="75">
        <v>89.870002746582003</v>
      </c>
      <c r="P1033" s="75">
        <v>29.143333435058601</v>
      </c>
      <c r="Q1033" s="75">
        <v>68.699996948242202</v>
      </c>
      <c r="R1033" s="75">
        <v>51.7864799499512</v>
      </c>
      <c r="S1033" s="75">
        <v>479.45721435546898</v>
      </c>
      <c r="T1033" s="75">
        <v>156.33918762207</v>
      </c>
      <c r="U1033" s="75">
        <v>819.739990234375</v>
      </c>
      <c r="V1033" s="75">
        <v>467.89999389648398</v>
      </c>
      <c r="X1033" cm="1">
        <f t="array" ref="X1033">+SUMPRODUCT(C1033:V1033,TRANSPOSE('Final Portfolio'!$E$5:$E$24))</f>
        <v>434.58754999435973</v>
      </c>
    </row>
    <row r="1034" spans="1:24">
      <c r="A1034" s="75">
        <v>1033</v>
      </c>
      <c r="B1034" s="76">
        <v>45034</v>
      </c>
      <c r="C1034" s="75">
        <v>165.58616638183599</v>
      </c>
      <c r="D1034" s="75">
        <v>286.02252197265602</v>
      </c>
      <c r="E1034" s="75">
        <v>276.581298828125</v>
      </c>
      <c r="F1034" s="75">
        <v>697.36999511718795</v>
      </c>
      <c r="G1034" s="75">
        <v>83.92529296875</v>
      </c>
      <c r="H1034" s="75">
        <v>341.90896606445301</v>
      </c>
      <c r="I1034" s="75">
        <v>367.12869262695301</v>
      </c>
      <c r="J1034" s="75">
        <v>366.839111328125</v>
      </c>
      <c r="K1034" s="75">
        <v>184.30999755859401</v>
      </c>
      <c r="L1034" s="75">
        <v>622.69879150390602</v>
      </c>
      <c r="M1034" s="75">
        <v>2681.64990234375</v>
      </c>
      <c r="N1034" s="75">
        <v>204.59902954101599</v>
      </c>
      <c r="O1034" s="75">
        <v>89.779998779296903</v>
      </c>
      <c r="P1034" s="75">
        <v>29.2299995422363</v>
      </c>
      <c r="Q1034" s="75">
        <v>68.930000305175795</v>
      </c>
      <c r="R1034" s="75">
        <v>52.489242553710902</v>
      </c>
      <c r="S1034" s="75">
        <v>482.33038330078102</v>
      </c>
      <c r="T1034" s="75">
        <v>154.79693603515599</v>
      </c>
      <c r="U1034" s="75">
        <v>808.010009765625</v>
      </c>
      <c r="V1034" s="75">
        <v>477.44000244140602</v>
      </c>
      <c r="X1034" cm="1">
        <f t="array" ref="X1034">+SUMPRODUCT(C1034:V1034,TRANSPOSE('Final Portfolio'!$E$5:$E$24))</f>
        <v>436.89754396238618</v>
      </c>
    </row>
    <row r="1035" spans="1:24">
      <c r="A1035" s="75">
        <v>1034</v>
      </c>
      <c r="B1035" s="76">
        <v>45035</v>
      </c>
      <c r="C1035" s="75">
        <v>166.739990234375</v>
      </c>
      <c r="D1035" s="75">
        <v>286.10186767578102</v>
      </c>
      <c r="E1035" s="75">
        <v>279.22042846679699</v>
      </c>
      <c r="F1035" s="75">
        <v>695.30999755859398</v>
      </c>
      <c r="G1035" s="75">
        <v>84.971672058105497</v>
      </c>
      <c r="H1035" s="75">
        <v>344.50765991210898</v>
      </c>
      <c r="I1035" s="75">
        <v>357.2880859375</v>
      </c>
      <c r="J1035" s="75">
        <v>367.39443969726602</v>
      </c>
      <c r="K1035" s="75">
        <v>180.58999633789099</v>
      </c>
      <c r="L1035" s="75">
        <v>624.84564208984398</v>
      </c>
      <c r="M1035" s="75">
        <v>2663.15991210938</v>
      </c>
      <c r="N1035" s="75">
        <v>202.15316772460901</v>
      </c>
      <c r="O1035" s="75">
        <v>89.940002441406193</v>
      </c>
      <c r="P1035" s="75">
        <v>29.829999923706101</v>
      </c>
      <c r="Q1035" s="75">
        <v>66.779998779296903</v>
      </c>
      <c r="R1035" s="75">
        <v>53.370170593261697</v>
      </c>
      <c r="S1035" s="75">
        <v>481.48590087890602</v>
      </c>
      <c r="T1035" s="75">
        <v>156.36830139160199</v>
      </c>
      <c r="U1035" s="75">
        <v>808.85998535156205</v>
      </c>
      <c r="V1035" s="75">
        <v>480.69000244140602</v>
      </c>
      <c r="X1035" cm="1">
        <f t="array" ref="X1035">+SUMPRODUCT(C1035:V1035,TRANSPOSE('Final Portfolio'!$E$5:$E$24))</f>
        <v>435.62673923472784</v>
      </c>
    </row>
    <row r="1036" spans="1:24">
      <c r="A1036" s="75">
        <v>1035</v>
      </c>
      <c r="B1036" s="76">
        <v>45036</v>
      </c>
      <c r="C1036" s="75">
        <v>165.765213012695</v>
      </c>
      <c r="D1036" s="75">
        <v>283.78088378906199</v>
      </c>
      <c r="E1036" s="75">
        <v>270.95306396484398</v>
      </c>
      <c r="F1036" s="75">
        <v>703.44000244140602</v>
      </c>
      <c r="G1036" s="75">
        <v>84.355583190917997</v>
      </c>
      <c r="H1036" s="75">
        <v>345.38388061523398</v>
      </c>
      <c r="I1036" s="75">
        <v>371.57925415039102</v>
      </c>
      <c r="J1036" s="75">
        <v>371.69842529296898</v>
      </c>
      <c r="K1036" s="75">
        <v>162.99000549316401</v>
      </c>
      <c r="L1036" s="75">
        <v>623.38818359375</v>
      </c>
      <c r="M1036" s="75">
        <v>2701.84008789062</v>
      </c>
      <c r="N1036" s="75">
        <v>205.84669494628901</v>
      </c>
      <c r="O1036" s="75">
        <v>90.110000610351605</v>
      </c>
      <c r="P1036" s="75">
        <v>30.006666183471701</v>
      </c>
      <c r="Q1036" s="75">
        <v>65.860000610351605</v>
      </c>
      <c r="R1036" s="75">
        <v>52.419956207275398</v>
      </c>
      <c r="S1036" s="75">
        <v>490.75592041015602</v>
      </c>
      <c r="T1036" s="75">
        <v>156.88238525390599</v>
      </c>
      <c r="U1036" s="75">
        <v>798.09997558593795</v>
      </c>
      <c r="V1036" s="75">
        <v>479.61999511718801</v>
      </c>
      <c r="X1036" cm="1">
        <f t="array" ref="X1036">+SUMPRODUCT(C1036:V1036,TRANSPOSE('Final Portfolio'!$E$5:$E$24))</f>
        <v>437.9244111109208</v>
      </c>
    </row>
    <row r="1037" spans="1:24">
      <c r="A1037" s="75">
        <v>1036</v>
      </c>
      <c r="B1037" s="76">
        <v>45037</v>
      </c>
      <c r="C1037" s="75">
        <v>164.14385986328099</v>
      </c>
      <c r="D1037" s="75">
        <v>283.43380737304699</v>
      </c>
      <c r="E1037" s="75">
        <v>271.10305786132801</v>
      </c>
      <c r="F1037" s="75">
        <v>719.22998046875</v>
      </c>
      <c r="G1037" s="75">
        <v>84.688079833984403</v>
      </c>
      <c r="H1037" s="75">
        <v>347.33532714843801</v>
      </c>
      <c r="I1037" s="75">
        <v>367.88031005859398</v>
      </c>
      <c r="J1037" s="75">
        <v>382.04187011718801</v>
      </c>
      <c r="K1037" s="75">
        <v>165.080001831055</v>
      </c>
      <c r="L1037" s="75">
        <v>623.27001953125</v>
      </c>
      <c r="M1037" s="75">
        <v>2681.40991210938</v>
      </c>
      <c r="N1037" s="75">
        <v>205.73779296875</v>
      </c>
      <c r="O1037" s="75">
        <v>88.430000305175795</v>
      </c>
      <c r="P1037" s="75">
        <v>30.193332672119102</v>
      </c>
      <c r="Q1037" s="75">
        <v>65.989997863769503</v>
      </c>
      <c r="R1037" s="75">
        <v>51.984443664550803</v>
      </c>
      <c r="S1037" s="75">
        <v>491.50332641601602</v>
      </c>
      <c r="T1037" s="75">
        <v>157.53225708007801</v>
      </c>
      <c r="U1037" s="75">
        <v>800.72998046875</v>
      </c>
      <c r="V1037" s="75">
        <v>486.67999267578102</v>
      </c>
      <c r="X1037" cm="1">
        <f t="array" ref="X1037">+SUMPRODUCT(C1037:V1037,TRANSPOSE('Final Portfolio'!$E$5:$E$24))</f>
        <v>438.89690792942145</v>
      </c>
    </row>
    <row r="1038" spans="1:24">
      <c r="A1038" s="75">
        <v>1037</v>
      </c>
      <c r="B1038" s="76">
        <v>45040</v>
      </c>
      <c r="C1038" s="75">
        <v>164.45220947265599</v>
      </c>
      <c r="D1038" s="75">
        <v>279.47625732421898</v>
      </c>
      <c r="E1038" s="75">
        <v>270.33328247070301</v>
      </c>
      <c r="F1038" s="75">
        <v>713.55999755859398</v>
      </c>
      <c r="G1038" s="75">
        <v>84.932548522949205</v>
      </c>
      <c r="H1038" s="75">
        <v>352.90109252929699</v>
      </c>
      <c r="I1038" s="75">
        <v>368.22650146484398</v>
      </c>
      <c r="J1038" s="75">
        <v>380.16754150390602</v>
      </c>
      <c r="K1038" s="75">
        <v>162.55000305175801</v>
      </c>
      <c r="L1038" s="75">
        <v>624.885009765625</v>
      </c>
      <c r="M1038" s="75">
        <v>2677.1201171875</v>
      </c>
      <c r="N1038" s="75">
        <v>205.39120483398401</v>
      </c>
      <c r="O1038" s="75">
        <v>87.569999694824205</v>
      </c>
      <c r="P1038" s="75">
        <v>30.826667785644499</v>
      </c>
      <c r="Q1038" s="75">
        <v>67.660003662109403</v>
      </c>
      <c r="R1038" s="75">
        <v>51.954753875732401</v>
      </c>
      <c r="S1038" s="75">
        <v>496.42471313476602</v>
      </c>
      <c r="T1038" s="75">
        <v>159.152099609375</v>
      </c>
      <c r="U1038" s="75">
        <v>797.03997802734398</v>
      </c>
      <c r="V1038" s="75">
        <v>489.85000610351602</v>
      </c>
      <c r="X1038" cm="1">
        <f t="array" ref="X1038">+SUMPRODUCT(C1038:V1038,TRANSPOSE('Final Portfolio'!$E$5:$E$24))</f>
        <v>439.1209495533123</v>
      </c>
    </row>
    <row r="1039" spans="1:24">
      <c r="A1039" s="75">
        <v>1038</v>
      </c>
      <c r="B1039" s="76">
        <v>45041</v>
      </c>
      <c r="C1039" s="75">
        <v>162.90048217773401</v>
      </c>
      <c r="D1039" s="75">
        <v>273.17800903320301</v>
      </c>
      <c r="E1039" s="75">
        <v>262.32586669921898</v>
      </c>
      <c r="F1039" s="75">
        <v>709.52001953125</v>
      </c>
      <c r="G1039" s="75">
        <v>81.431579589843807</v>
      </c>
      <c r="H1039" s="75">
        <v>337.89645385742199</v>
      </c>
      <c r="I1039" s="75">
        <v>353.81671142578102</v>
      </c>
      <c r="J1039" s="75">
        <v>381.64517211914102</v>
      </c>
      <c r="K1039" s="75">
        <v>160.669998168945</v>
      </c>
      <c r="L1039" s="75">
        <v>612.55554199218795</v>
      </c>
      <c r="M1039" s="75">
        <v>2678.34008789062</v>
      </c>
      <c r="N1039" s="75">
        <v>205.16346740722699</v>
      </c>
      <c r="O1039" s="75">
        <v>83.800003051757798</v>
      </c>
      <c r="P1039" s="75">
        <v>29.993333816528299</v>
      </c>
      <c r="Q1039" s="75">
        <v>69.290000915527301</v>
      </c>
      <c r="R1039" s="75">
        <v>50.519538879394503</v>
      </c>
      <c r="S1039" s="75">
        <v>488.41656494140602</v>
      </c>
      <c r="T1039" s="75">
        <v>159.94746398925801</v>
      </c>
      <c r="U1039" s="75">
        <v>789.58001708984398</v>
      </c>
      <c r="V1039" s="75">
        <v>476.26998901367199</v>
      </c>
      <c r="X1039" cm="1">
        <f t="array" ref="X1039">+SUMPRODUCT(C1039:V1039,TRANSPOSE('Final Portfolio'!$E$5:$E$24))</f>
        <v>435.02041071119049</v>
      </c>
    </row>
    <row r="1040" spans="1:24">
      <c r="A1040" s="75">
        <v>1039</v>
      </c>
      <c r="B1040" s="76">
        <v>45042</v>
      </c>
      <c r="C1040" s="75">
        <v>162.89053344726599</v>
      </c>
      <c r="D1040" s="75">
        <v>292.96551513671898</v>
      </c>
      <c r="E1040" s="75">
        <v>269.47357177734398</v>
      </c>
      <c r="F1040" s="75">
        <v>714.35998535156205</v>
      </c>
      <c r="G1040" s="75">
        <v>79.827789306640597</v>
      </c>
      <c r="H1040" s="75">
        <v>304.19348144531199</v>
      </c>
      <c r="I1040" s="75">
        <v>353.43096923828102</v>
      </c>
      <c r="J1040" s="75">
        <v>373.14630126953102</v>
      </c>
      <c r="K1040" s="75">
        <v>153.75</v>
      </c>
      <c r="L1040" s="75">
        <v>606.814208984375</v>
      </c>
      <c r="M1040" s="75">
        <v>2644.830078125</v>
      </c>
      <c r="N1040" s="75">
        <v>203.43055725097699</v>
      </c>
      <c r="O1040" s="75">
        <v>85.940002441406193</v>
      </c>
      <c r="P1040" s="75">
        <v>30.620000839233398</v>
      </c>
      <c r="Q1040" s="75">
        <v>66.629997253417997</v>
      </c>
      <c r="R1040" s="75">
        <v>49.787082672119098</v>
      </c>
      <c r="S1040" s="75">
        <v>480.15609741210898</v>
      </c>
      <c r="T1040" s="75">
        <v>156.94056701660199</v>
      </c>
      <c r="U1040" s="75">
        <v>778</v>
      </c>
      <c r="V1040" s="75">
        <v>478.54998779296898</v>
      </c>
      <c r="X1040" cm="1">
        <f t="array" ref="X1040">+SUMPRODUCT(C1040:V1040,TRANSPOSE('Final Portfolio'!$E$5:$E$24))</f>
        <v>427.70924980862554</v>
      </c>
    </row>
    <row r="1041" spans="1:24">
      <c r="A1041" s="75">
        <v>1040</v>
      </c>
      <c r="B1041" s="76">
        <v>45043</v>
      </c>
      <c r="C1041" s="75">
        <v>167.51585388183599</v>
      </c>
      <c r="D1041" s="75">
        <v>302.34851074218801</v>
      </c>
      <c r="E1041" s="75">
        <v>272.17272949218801</v>
      </c>
      <c r="F1041" s="75">
        <v>734.67999267578102</v>
      </c>
      <c r="G1041" s="75">
        <v>81.607612609863295</v>
      </c>
      <c r="H1041" s="75">
        <v>311.85006713867199</v>
      </c>
      <c r="I1041" s="75">
        <v>380.41107177734398</v>
      </c>
      <c r="J1041" s="75">
        <v>387.10943603515602</v>
      </c>
      <c r="K1041" s="75">
        <v>160.19000244140599</v>
      </c>
      <c r="L1041" s="75">
        <v>609.00042724609398</v>
      </c>
      <c r="M1041" s="75">
        <v>2660.72998046875</v>
      </c>
      <c r="N1041" s="75">
        <v>207.00526428222699</v>
      </c>
      <c r="O1041" s="75">
        <v>87.440002441406193</v>
      </c>
      <c r="P1041" s="75">
        <v>31.016666412353501</v>
      </c>
      <c r="Q1041" s="75">
        <v>68.5</v>
      </c>
      <c r="R1041" s="75">
        <v>50.836277008056598</v>
      </c>
      <c r="S1041" s="75">
        <v>486.57229614257801</v>
      </c>
      <c r="T1041" s="75">
        <v>144.39889526367199</v>
      </c>
      <c r="U1041" s="75">
        <v>792.28997802734398</v>
      </c>
      <c r="V1041" s="75">
        <v>475.35000610351602</v>
      </c>
      <c r="X1041" cm="1">
        <f t="array" ref="X1041">+SUMPRODUCT(C1041:V1041,TRANSPOSE('Final Portfolio'!$E$5:$E$24))</f>
        <v>434.35742852266463</v>
      </c>
    </row>
    <row r="1042" spans="1:24">
      <c r="A1042" s="75">
        <v>1041</v>
      </c>
      <c r="B1042" s="76">
        <v>45044</v>
      </c>
      <c r="C1042" s="75">
        <v>168.77911376953099</v>
      </c>
      <c r="D1042" s="75">
        <v>304.75875854492199</v>
      </c>
      <c r="E1042" s="75">
        <v>277.40103149414102</v>
      </c>
      <c r="F1042" s="75">
        <v>727.95001220703102</v>
      </c>
      <c r="G1042" s="75">
        <v>85.656211853027301</v>
      </c>
      <c r="H1042" s="75">
        <v>318.99893188476602</v>
      </c>
      <c r="I1042" s="75">
        <v>382.29019165039102</v>
      </c>
      <c r="J1042" s="75">
        <v>392.57369995117199</v>
      </c>
      <c r="K1042" s="75">
        <v>164.30999755859401</v>
      </c>
      <c r="L1042" s="75">
        <v>616.96740722656205</v>
      </c>
      <c r="M1042" s="75">
        <v>2663.31005859375</v>
      </c>
      <c r="N1042" s="75">
        <v>206.02493286132801</v>
      </c>
      <c r="O1042" s="75">
        <v>89.370002746582003</v>
      </c>
      <c r="P1042" s="75">
        <v>31.856666564941399</v>
      </c>
      <c r="Q1042" s="75">
        <v>68.930000305175795</v>
      </c>
      <c r="R1042" s="75">
        <v>52.528839111328097</v>
      </c>
      <c r="S1042" s="75">
        <v>488.46505737304699</v>
      </c>
      <c r="T1042" s="75">
        <v>146.58132934570301</v>
      </c>
      <c r="U1042" s="75">
        <v>801.78997802734398</v>
      </c>
      <c r="V1042" s="75">
        <v>479.33999633789102</v>
      </c>
      <c r="X1042" cm="1">
        <f t="array" ref="X1042">+SUMPRODUCT(C1042:V1042,TRANSPOSE('Final Portfolio'!$E$5:$E$24))</f>
        <v>437.319257089681</v>
      </c>
    </row>
    <row r="1043" spans="1:24">
      <c r="A1043" s="75">
        <v>1042</v>
      </c>
      <c r="B1043" s="76">
        <v>45047</v>
      </c>
      <c r="C1043" s="75">
        <v>168.68959045410199</v>
      </c>
      <c r="D1043" s="75">
        <v>303.07257080078102</v>
      </c>
      <c r="E1043" s="75">
        <v>289.00732421875</v>
      </c>
      <c r="F1043" s="75">
        <v>745.989990234375</v>
      </c>
      <c r="G1043" s="75">
        <v>83.680809020996094</v>
      </c>
      <c r="H1043" s="75">
        <v>316.36041259765602</v>
      </c>
      <c r="I1043" s="75">
        <v>380.20333862304699</v>
      </c>
      <c r="J1043" s="75">
        <v>402.44107055664102</v>
      </c>
      <c r="K1043" s="75">
        <v>161.830001831055</v>
      </c>
      <c r="L1043" s="75">
        <v>628.24310302734398</v>
      </c>
      <c r="M1043" s="75">
        <v>2679.5400390625</v>
      </c>
      <c r="N1043" s="75">
        <v>208.46087646484401</v>
      </c>
      <c r="O1043" s="75">
        <v>89.690002441406193</v>
      </c>
      <c r="P1043" s="75">
        <v>34.450000762939503</v>
      </c>
      <c r="Q1043" s="75">
        <v>68.610000610351605</v>
      </c>
      <c r="R1043" s="75">
        <v>52.707000732421903</v>
      </c>
      <c r="S1043" s="75">
        <v>479.11749267578102</v>
      </c>
      <c r="T1043" s="75">
        <v>149.09355163574199</v>
      </c>
      <c r="U1043" s="75">
        <v>806.719970703125</v>
      </c>
      <c r="V1043" s="75">
        <v>485.95999145507801</v>
      </c>
      <c r="X1043" cm="1">
        <f t="array" ref="X1043">+SUMPRODUCT(C1043:V1043,TRANSPOSE('Final Portfolio'!$E$5:$E$24))</f>
        <v>440.45284389837821</v>
      </c>
    </row>
    <row r="1044" spans="1:24">
      <c r="A1044" s="75">
        <v>1043</v>
      </c>
      <c r="B1044" s="76">
        <v>45048</v>
      </c>
      <c r="C1044" s="75">
        <v>167.64515686035199</v>
      </c>
      <c r="D1044" s="75">
        <v>302.92379760742199</v>
      </c>
      <c r="E1044" s="75">
        <v>282.00955200195301</v>
      </c>
      <c r="F1044" s="75">
        <v>739.71002197265602</v>
      </c>
      <c r="G1044" s="75">
        <v>80.639472961425795</v>
      </c>
      <c r="H1044" s="75">
        <v>314.19979858398398</v>
      </c>
      <c r="I1044" s="75">
        <v>374.28912353515602</v>
      </c>
      <c r="J1044" s="75">
        <v>400.844482421875</v>
      </c>
      <c r="K1044" s="75">
        <v>160.30999755859401</v>
      </c>
      <c r="L1044" s="75">
        <v>603.02282714843795</v>
      </c>
      <c r="M1044" s="75">
        <v>2702.88989257812</v>
      </c>
      <c r="N1044" s="75">
        <v>208.04501342773401</v>
      </c>
      <c r="O1044" s="75">
        <v>89.910003662109403</v>
      </c>
      <c r="P1044" s="75">
        <v>33.169998168945298</v>
      </c>
      <c r="Q1044" s="75">
        <v>68.480003356933594</v>
      </c>
      <c r="R1044" s="75">
        <v>50.697700500488303</v>
      </c>
      <c r="S1044" s="75">
        <v>480.30169677734398</v>
      </c>
      <c r="T1044" s="75">
        <v>147.06631469726599</v>
      </c>
      <c r="U1044" s="75">
        <v>798.45001220703102</v>
      </c>
      <c r="V1044" s="75">
        <v>484.92001342773398</v>
      </c>
      <c r="X1044" cm="1">
        <f t="array" ref="X1044">+SUMPRODUCT(C1044:V1044,TRANSPOSE('Final Portfolio'!$E$5:$E$24))</f>
        <v>439.7818889160605</v>
      </c>
    </row>
    <row r="1045" spans="1:24">
      <c r="A1045" s="75">
        <v>1044</v>
      </c>
      <c r="B1045" s="76">
        <v>45049</v>
      </c>
      <c r="C1045" s="75">
        <v>166.56094360351599</v>
      </c>
      <c r="D1045" s="75">
        <v>301.92202758789102</v>
      </c>
      <c r="E1045" s="75">
        <v>277.93087768554699</v>
      </c>
      <c r="F1045" s="75">
        <v>752.39001464843795</v>
      </c>
      <c r="G1045" s="75">
        <v>80.277641296386705</v>
      </c>
      <c r="H1045" s="75">
        <v>319.27770996093801</v>
      </c>
      <c r="I1045" s="75">
        <v>374.01220703125</v>
      </c>
      <c r="J1045" s="75">
        <v>427.61041259765602</v>
      </c>
      <c r="K1045" s="75">
        <v>160.61000061035199</v>
      </c>
      <c r="L1045" s="75">
        <v>603.86968994140602</v>
      </c>
      <c r="M1045" s="75">
        <v>2677.580078125</v>
      </c>
      <c r="N1045" s="75">
        <v>207.08448791503901</v>
      </c>
      <c r="O1045" s="75">
        <v>81.620002746582003</v>
      </c>
      <c r="P1045" s="75">
        <v>33.276668548583999</v>
      </c>
      <c r="Q1045" s="75">
        <v>68.720001220703097</v>
      </c>
      <c r="R1045" s="75">
        <v>50.786785125732401</v>
      </c>
      <c r="S1045" s="75">
        <v>475.69094848632801</v>
      </c>
      <c r="T1045" s="75">
        <v>144.76748657226599</v>
      </c>
      <c r="U1045" s="75">
        <v>803.16998291015602</v>
      </c>
      <c r="V1045" s="75">
        <v>484.91000366210898</v>
      </c>
      <c r="X1045" cm="1">
        <f t="array" ref="X1045">+SUMPRODUCT(C1045:V1045,TRANSPOSE('Final Portfolio'!$E$5:$E$24))</f>
        <v>440.9328569656389</v>
      </c>
    </row>
    <row r="1046" spans="1:24">
      <c r="A1046" s="75">
        <v>1045</v>
      </c>
      <c r="B1046" s="76">
        <v>45050</v>
      </c>
      <c r="C1046" s="75">
        <v>164.909744262695</v>
      </c>
      <c r="D1046" s="75">
        <v>302.92379760742199</v>
      </c>
      <c r="E1046" s="75">
        <v>275.53161621093801</v>
      </c>
      <c r="F1046" s="75">
        <v>736.65002441406205</v>
      </c>
      <c r="G1046" s="75">
        <v>77.774169921875</v>
      </c>
      <c r="H1046" s="75">
        <v>310.88427734375</v>
      </c>
      <c r="I1046" s="75">
        <v>369.12652587890602</v>
      </c>
      <c r="J1046" s="75">
        <v>424.88320922851602</v>
      </c>
      <c r="K1046" s="75">
        <v>161.19999694824199</v>
      </c>
      <c r="L1046" s="75">
        <v>600.87591552734398</v>
      </c>
      <c r="M1046" s="75">
        <v>2661.60009765625</v>
      </c>
      <c r="N1046" s="75">
        <v>208.76785278320301</v>
      </c>
      <c r="O1046" s="75">
        <v>86.610000610351605</v>
      </c>
      <c r="P1046" s="75">
        <v>33.346668243408203</v>
      </c>
      <c r="Q1046" s="75">
        <v>67.220001220703097</v>
      </c>
      <c r="R1046" s="75">
        <v>49.094223022460902</v>
      </c>
      <c r="S1046" s="75">
        <v>476.95547485351602</v>
      </c>
      <c r="T1046" s="75">
        <v>142.93424987793</v>
      </c>
      <c r="U1046" s="75">
        <v>753.88000488281205</v>
      </c>
      <c r="V1046" s="75">
        <v>478.76998901367199</v>
      </c>
      <c r="X1046" cm="1">
        <f t="array" ref="X1046">+SUMPRODUCT(C1046:V1046,TRANSPOSE('Final Portfolio'!$E$5:$E$24))</f>
        <v>436.79032827614014</v>
      </c>
    </row>
    <row r="1047" spans="1:24">
      <c r="A1047" s="75">
        <v>1046</v>
      </c>
      <c r="B1047" s="76">
        <v>45051</v>
      </c>
      <c r="C1047" s="75">
        <v>172.64845275878901</v>
      </c>
      <c r="D1047" s="75">
        <v>308.12118530273398</v>
      </c>
      <c r="E1047" s="75">
        <v>286.70803833007801</v>
      </c>
      <c r="F1047" s="75">
        <v>731.97998046875</v>
      </c>
      <c r="G1047" s="75">
        <v>80.140731811523395</v>
      </c>
      <c r="H1047" s="75">
        <v>315.59375</v>
      </c>
      <c r="I1047" s="75">
        <v>381.41983032226602</v>
      </c>
      <c r="J1047" s="75">
        <v>424.25842285156199</v>
      </c>
      <c r="K1047" s="75">
        <v>170.05999755859401</v>
      </c>
      <c r="L1047" s="75">
        <v>620.5322265625</v>
      </c>
      <c r="M1047" s="75">
        <v>2691.580078125</v>
      </c>
      <c r="N1047" s="75">
        <v>211.72862243652301</v>
      </c>
      <c r="O1047" s="75">
        <v>89.839996337890597</v>
      </c>
      <c r="P1047" s="75">
        <v>34.753334045410199</v>
      </c>
      <c r="Q1047" s="75">
        <v>68.389999389648395</v>
      </c>
      <c r="R1047" s="75">
        <v>50.9847412109375</v>
      </c>
      <c r="S1047" s="75">
        <v>485.43746948242199</v>
      </c>
      <c r="T1047" s="75">
        <v>143.58412170410199</v>
      </c>
      <c r="U1047" s="75">
        <v>762.09997558593795</v>
      </c>
      <c r="V1047" s="75">
        <v>485.239990234375</v>
      </c>
      <c r="X1047" cm="1">
        <f t="array" ref="X1047">+SUMPRODUCT(C1047:V1047,TRANSPOSE('Final Portfolio'!$E$5:$E$24))</f>
        <v>442.87764576030128</v>
      </c>
    </row>
    <row r="1048" spans="1:24">
      <c r="A1048" s="75">
        <v>1047</v>
      </c>
      <c r="B1048" s="76">
        <v>45054</v>
      </c>
      <c r="C1048" s="75">
        <v>172.57882690429699</v>
      </c>
      <c r="D1048" s="75">
        <v>306.13742065429699</v>
      </c>
      <c r="E1048" s="75">
        <v>291.41653442382801</v>
      </c>
      <c r="F1048" s="75">
        <v>736.40997314453102</v>
      </c>
      <c r="G1048" s="75">
        <v>80.1505126953125</v>
      </c>
      <c r="H1048" s="75">
        <v>310.28692626953102</v>
      </c>
      <c r="I1048" s="75">
        <v>379.30337524414102</v>
      </c>
      <c r="J1048" s="75">
        <v>429.127685546875</v>
      </c>
      <c r="K1048" s="75">
        <v>171.78999328613301</v>
      </c>
      <c r="L1048" s="75">
        <v>619.48840332031205</v>
      </c>
      <c r="M1048" s="75">
        <v>2709.5400390625</v>
      </c>
      <c r="N1048" s="75">
        <v>213.21392822265599</v>
      </c>
      <c r="O1048" s="75">
        <v>95.040000915527301</v>
      </c>
      <c r="P1048" s="75">
        <v>35.630001068115199</v>
      </c>
      <c r="Q1048" s="75">
        <v>68.279998779296903</v>
      </c>
      <c r="R1048" s="75">
        <v>48.807178497314503</v>
      </c>
      <c r="S1048" s="75">
        <v>485.43746948242199</v>
      </c>
      <c r="T1048" s="75">
        <v>143.02154541015599</v>
      </c>
      <c r="U1048" s="75">
        <v>752.11999511718795</v>
      </c>
      <c r="V1048" s="75">
        <v>494.66000366210898</v>
      </c>
      <c r="X1048" cm="1">
        <f t="array" ref="X1048">+SUMPRODUCT(C1048:V1048,TRANSPOSE('Final Portfolio'!$E$5:$E$24))</f>
        <v>444.99414810929767</v>
      </c>
    </row>
    <row r="1049" spans="1:24">
      <c r="A1049" s="75">
        <v>1048</v>
      </c>
      <c r="B1049" s="76">
        <v>45055</v>
      </c>
      <c r="C1049" s="75">
        <v>170.85801696777301</v>
      </c>
      <c r="D1049" s="75">
        <v>304.50085449218801</v>
      </c>
      <c r="E1049" s="75">
        <v>285.61837768554699</v>
      </c>
      <c r="F1049" s="75">
        <v>737.239990234375</v>
      </c>
      <c r="G1049" s="75">
        <v>78.722747802734403</v>
      </c>
      <c r="H1049" s="75">
        <v>310.79464721679699</v>
      </c>
      <c r="I1049" s="75">
        <v>371.61877441406199</v>
      </c>
      <c r="J1049" s="75">
        <v>424.82369995117199</v>
      </c>
      <c r="K1049" s="75">
        <v>169.14999389648401</v>
      </c>
      <c r="L1049" s="75">
        <v>609.098876953125</v>
      </c>
      <c r="M1049" s="75">
        <v>2726.51000976562</v>
      </c>
      <c r="N1049" s="75">
        <v>213.96650695800801</v>
      </c>
      <c r="O1049" s="75">
        <v>95.059997558593807</v>
      </c>
      <c r="P1049" s="75">
        <v>35.706668853759801</v>
      </c>
      <c r="Q1049" s="75">
        <v>67.620002746582003</v>
      </c>
      <c r="R1049" s="75">
        <v>48.5102348327637</v>
      </c>
      <c r="S1049" s="75">
        <v>487.12023925781199</v>
      </c>
      <c r="T1049" s="75">
        <v>142.420166015625</v>
      </c>
      <c r="U1049" s="75">
        <v>754.88000488281205</v>
      </c>
      <c r="V1049" s="75">
        <v>496.91000366210898</v>
      </c>
      <c r="X1049" cm="1">
        <f t="array" ref="X1049">+SUMPRODUCT(C1049:V1049,TRANSPOSE('Final Portfolio'!$E$5:$E$24))</f>
        <v>444.87092164557208</v>
      </c>
    </row>
    <row r="1050" spans="1:24">
      <c r="A1050" s="75">
        <v>1049</v>
      </c>
      <c r="B1050" s="76">
        <v>45056</v>
      </c>
      <c r="C1050" s="75">
        <v>172.63850402832</v>
      </c>
      <c r="D1050" s="75">
        <v>309.76763916015602</v>
      </c>
      <c r="E1050" s="75">
        <v>288.75738525390602</v>
      </c>
      <c r="F1050" s="75">
        <v>757.90002441406205</v>
      </c>
      <c r="G1050" s="75">
        <v>79.818023681640597</v>
      </c>
      <c r="H1050" s="75">
        <v>313.04486083984398</v>
      </c>
      <c r="I1050" s="75">
        <v>382.13192749023398</v>
      </c>
      <c r="J1050" s="75">
        <v>432.30111694335898</v>
      </c>
      <c r="K1050" s="75">
        <v>168.53999328613301</v>
      </c>
      <c r="L1050" s="75">
        <v>616.74090576171898</v>
      </c>
      <c r="M1050" s="75">
        <v>2733.64990234375</v>
      </c>
      <c r="N1050" s="75">
        <v>215.19438171386699</v>
      </c>
      <c r="O1050" s="75">
        <v>97.019996643066406</v>
      </c>
      <c r="P1050" s="75">
        <v>42.763332366943402</v>
      </c>
      <c r="Q1050" s="75">
        <v>66.860000610351605</v>
      </c>
      <c r="R1050" s="75">
        <v>48.678504943847699</v>
      </c>
      <c r="S1050" s="75">
        <v>486.02111816406199</v>
      </c>
      <c r="T1050" s="75">
        <v>142.02247619628901</v>
      </c>
      <c r="U1050" s="75">
        <v>749.59002685546898</v>
      </c>
      <c r="V1050" s="75">
        <v>495.739990234375</v>
      </c>
      <c r="X1050" cm="1">
        <f t="array" ref="X1050">+SUMPRODUCT(C1050:V1050,TRANSPOSE('Final Portfolio'!$E$5:$E$24))</f>
        <v>448.55869183808755</v>
      </c>
    </row>
    <row r="1051" spans="1:24">
      <c r="A1051" s="75">
        <v>1050</v>
      </c>
      <c r="B1051" s="76">
        <v>45057</v>
      </c>
      <c r="C1051" s="75">
        <v>172.82749938964801</v>
      </c>
      <c r="D1051" s="75">
        <v>307.58554077148398</v>
      </c>
      <c r="E1051" s="75">
        <v>285.68838500976602</v>
      </c>
      <c r="F1051" s="75">
        <v>749.28997802734398</v>
      </c>
      <c r="G1051" s="75">
        <v>79.690879821777301</v>
      </c>
      <c r="H1051" s="75">
        <v>309.07220458984398</v>
      </c>
      <c r="I1051" s="75">
        <v>382.29019165039102</v>
      </c>
      <c r="J1051" s="75">
        <v>431.93417358398398</v>
      </c>
      <c r="K1051" s="75">
        <v>172.080001831055</v>
      </c>
      <c r="L1051" s="75">
        <v>618.11950683593795</v>
      </c>
      <c r="M1051" s="75">
        <v>2715.19995117188</v>
      </c>
      <c r="N1051" s="75">
        <v>214.68934631347699</v>
      </c>
      <c r="O1051" s="75">
        <v>97.099998474121094</v>
      </c>
      <c r="P1051" s="75">
        <v>43.403331756591797</v>
      </c>
      <c r="Q1051" s="75">
        <v>67.370002746582003</v>
      </c>
      <c r="R1051" s="75">
        <v>48.1143188476562</v>
      </c>
      <c r="S1051" s="75">
        <v>488.19021606445301</v>
      </c>
      <c r="T1051" s="75">
        <v>142.18737792968801</v>
      </c>
      <c r="U1051" s="75">
        <v>745.57000732421898</v>
      </c>
      <c r="V1051" s="75">
        <v>490.44000244140602</v>
      </c>
      <c r="X1051" cm="1">
        <f t="array" ref="X1051">+SUMPRODUCT(C1051:V1051,TRANSPOSE('Final Portfolio'!$E$5:$E$24))</f>
        <v>446.54720402421805</v>
      </c>
    </row>
    <row r="1052" spans="1:24">
      <c r="A1052" s="75">
        <v>1051</v>
      </c>
      <c r="B1052" s="76">
        <v>45058</v>
      </c>
      <c r="C1052" s="75">
        <v>171.891189575195</v>
      </c>
      <c r="D1052" s="75">
        <v>306.454833984375</v>
      </c>
      <c r="E1052" s="75">
        <v>283.30911254882801</v>
      </c>
      <c r="F1052" s="75">
        <v>743.83001708984398</v>
      </c>
      <c r="G1052" s="75">
        <v>80.209182739257798</v>
      </c>
      <c r="H1052" s="75">
        <v>306.732421875</v>
      </c>
      <c r="I1052" s="75">
        <v>384.00692749023398</v>
      </c>
      <c r="J1052" s="75">
        <v>431.944091796875</v>
      </c>
      <c r="K1052" s="75">
        <v>167.97999572753901</v>
      </c>
      <c r="L1052" s="75">
        <v>621.546630859375</v>
      </c>
      <c r="M1052" s="75">
        <v>2729.06005859375</v>
      </c>
      <c r="N1052" s="75">
        <v>216.48164367675801</v>
      </c>
      <c r="O1052" s="75">
        <v>95.260002136230497</v>
      </c>
      <c r="P1052" s="75">
        <v>43.276668548583999</v>
      </c>
      <c r="Q1052" s="75">
        <v>67.169998168945298</v>
      </c>
      <c r="R1052" s="75">
        <v>47.9955444335938</v>
      </c>
      <c r="S1052" s="75">
        <v>490.31069946289102</v>
      </c>
      <c r="T1052" s="75">
        <v>142.73056030273401</v>
      </c>
      <c r="U1052" s="75">
        <v>744.34997558593795</v>
      </c>
      <c r="V1052" s="75">
        <v>490.57998657226602</v>
      </c>
      <c r="X1052" cm="1">
        <f t="array" ref="X1052">+SUMPRODUCT(C1052:V1052,TRANSPOSE('Final Portfolio'!$E$5:$E$24))</f>
        <v>446.70071432205867</v>
      </c>
    </row>
    <row r="1053" spans="1:24">
      <c r="A1053" s="75">
        <v>1052</v>
      </c>
      <c r="B1053" s="76">
        <v>45061</v>
      </c>
      <c r="C1053" s="75">
        <v>171.39317321777301</v>
      </c>
      <c r="D1053" s="75">
        <v>306.94082641601602</v>
      </c>
      <c r="E1053" s="75">
        <v>289.43716430664102</v>
      </c>
      <c r="F1053" s="75">
        <v>756.14001464843795</v>
      </c>
      <c r="G1053" s="75">
        <v>81.431579589843807</v>
      </c>
      <c r="H1053" s="75">
        <v>305.14932250976602</v>
      </c>
      <c r="I1053" s="75">
        <v>401.00576782226602</v>
      </c>
      <c r="J1053" s="75">
        <v>432.023681640625</v>
      </c>
      <c r="K1053" s="75">
        <v>166.35000610351599</v>
      </c>
      <c r="L1053" s="75">
        <v>630.06500244140602</v>
      </c>
      <c r="M1053" s="75">
        <v>2706.53002929688</v>
      </c>
      <c r="N1053" s="75">
        <v>215.69937133789099</v>
      </c>
      <c r="O1053" s="75">
        <v>97.400001525878906</v>
      </c>
      <c r="P1053" s="75">
        <v>43.8533325195312</v>
      </c>
      <c r="Q1053" s="75">
        <v>67.209999084472699</v>
      </c>
      <c r="R1053" s="75">
        <v>48.609218597412102</v>
      </c>
      <c r="S1053" s="75">
        <v>488.33612060546898</v>
      </c>
      <c r="T1053" s="75">
        <v>142.18737792968801</v>
      </c>
      <c r="U1053" s="75">
        <v>750.96002197265602</v>
      </c>
      <c r="V1053" s="75">
        <v>491.51998901367199</v>
      </c>
      <c r="X1053" cm="1">
        <f t="array" ref="X1053">+SUMPRODUCT(C1053:V1053,TRANSPOSE('Final Portfolio'!$E$5:$E$24))</f>
        <v>446.44211362670706</v>
      </c>
    </row>
    <row r="1054" spans="1:24">
      <c r="A1054" s="75">
        <v>1053</v>
      </c>
      <c r="B1054" s="76">
        <v>45062</v>
      </c>
      <c r="C1054" s="75">
        <v>171.39317321777301</v>
      </c>
      <c r="D1054" s="75">
        <v>309.20227050781199</v>
      </c>
      <c r="E1054" s="75">
        <v>292.03634643554699</v>
      </c>
      <c r="F1054" s="75">
        <v>754.13000488281205</v>
      </c>
      <c r="G1054" s="75">
        <v>79.612663269042997</v>
      </c>
      <c r="H1054" s="75">
        <v>297.13424682617199</v>
      </c>
      <c r="I1054" s="75">
        <v>405.6796875</v>
      </c>
      <c r="J1054" s="75">
        <v>434.15139770507801</v>
      </c>
      <c r="K1054" s="75">
        <v>166.52000427246099</v>
      </c>
      <c r="L1054" s="75">
        <v>631.67999267578102</v>
      </c>
      <c r="M1054" s="75">
        <v>2673.4599609375</v>
      </c>
      <c r="N1054" s="75">
        <v>214.88740539550801</v>
      </c>
      <c r="O1054" s="75">
        <v>101.48000335693401</v>
      </c>
      <c r="P1054" s="75">
        <v>44.086666107177699</v>
      </c>
      <c r="Q1054" s="75">
        <v>65.449996948242202</v>
      </c>
      <c r="R1054" s="75">
        <v>47.302680969238303</v>
      </c>
      <c r="S1054" s="75">
        <v>482.60687255859398</v>
      </c>
      <c r="T1054" s="75">
        <v>138.98648071289099</v>
      </c>
      <c r="U1054" s="75">
        <v>742.280029296875</v>
      </c>
      <c r="V1054" s="75">
        <v>473.32998657226602</v>
      </c>
      <c r="X1054" cm="1">
        <f t="array" ref="X1054">+SUMPRODUCT(C1054:V1054,TRANSPOSE('Final Portfolio'!$E$5:$E$24))</f>
        <v>442.59272610039909</v>
      </c>
    </row>
    <row r="1055" spans="1:24">
      <c r="A1055" s="75">
        <v>1054</v>
      </c>
      <c r="B1055" s="76">
        <v>45063</v>
      </c>
      <c r="C1055" s="75">
        <v>172.01072692871099</v>
      </c>
      <c r="D1055" s="75">
        <v>312.12472534179699</v>
      </c>
      <c r="E1055" s="75">
        <v>301.68322753906199</v>
      </c>
      <c r="F1055" s="75">
        <v>749.21002197265602</v>
      </c>
      <c r="G1055" s="75">
        <v>81.363128662109403</v>
      </c>
      <c r="H1055" s="75">
        <v>302.44113159179699</v>
      </c>
      <c r="I1055" s="75">
        <v>413.63827514648398</v>
      </c>
      <c r="J1055" s="75">
        <v>434.96673583984398</v>
      </c>
      <c r="K1055" s="75">
        <v>173.86000061035199</v>
      </c>
      <c r="L1055" s="75">
        <v>647.46612548828102</v>
      </c>
      <c r="M1055" s="75">
        <v>2679.55004882812</v>
      </c>
      <c r="N1055" s="75">
        <v>212.92677307128901</v>
      </c>
      <c r="O1055" s="75">
        <v>103.75</v>
      </c>
      <c r="P1055" s="75">
        <v>44.376667022705099</v>
      </c>
      <c r="Q1055" s="75">
        <v>67.199996948242202</v>
      </c>
      <c r="R1055" s="75">
        <v>48.886360168457003</v>
      </c>
      <c r="S1055" s="75">
        <v>481.48828125</v>
      </c>
      <c r="T1055" s="75">
        <v>139.04469299316401</v>
      </c>
      <c r="U1055" s="75">
        <v>749.63000488281205</v>
      </c>
      <c r="V1055" s="75">
        <v>470.36999511718801</v>
      </c>
      <c r="X1055" cm="1">
        <f t="array" ref="X1055">+SUMPRODUCT(C1055:V1055,TRANSPOSE('Final Portfolio'!$E$5:$E$24))</f>
        <v>445.50060521083697</v>
      </c>
    </row>
    <row r="1056" spans="1:24">
      <c r="A1056" s="75">
        <v>1055</v>
      </c>
      <c r="B1056" s="76">
        <v>45064</v>
      </c>
      <c r="C1056" s="75">
        <v>174.36143493652301</v>
      </c>
      <c r="D1056" s="75">
        <v>316.61770629882801</v>
      </c>
      <c r="E1056" s="75">
        <v>316.67843627929699</v>
      </c>
      <c r="F1056" s="75">
        <v>765.94000244140602</v>
      </c>
      <c r="G1056" s="75">
        <v>81.275131225585895</v>
      </c>
      <c r="H1056" s="75">
        <v>305.09951782226602</v>
      </c>
      <c r="I1056" s="75">
        <v>425.28839111328102</v>
      </c>
      <c r="J1056" s="75">
        <v>435.38433837890602</v>
      </c>
      <c r="K1056" s="75">
        <v>176.88999938964801</v>
      </c>
      <c r="L1056" s="75">
        <v>667.58526611328102</v>
      </c>
      <c r="M1056" s="75">
        <v>2648.94995117188</v>
      </c>
      <c r="N1056" s="75">
        <v>212.40194702148401</v>
      </c>
      <c r="O1056" s="75">
        <v>107.93000030517599</v>
      </c>
      <c r="P1056" s="75">
        <v>44.459999084472699</v>
      </c>
      <c r="Q1056" s="75">
        <v>65.800003051757798</v>
      </c>
      <c r="R1056" s="75">
        <v>49.460453033447301</v>
      </c>
      <c r="S1056" s="75">
        <v>484.50369262695301</v>
      </c>
      <c r="T1056" s="75">
        <v>139.13198852539099</v>
      </c>
      <c r="U1056" s="75">
        <v>747.47998046875</v>
      </c>
      <c r="V1056" s="75">
        <v>472.510009765625</v>
      </c>
      <c r="X1056" cm="1">
        <f t="array" ref="X1056">+SUMPRODUCT(C1056:V1056,TRANSPOSE('Final Portfolio'!$E$5:$E$24))</f>
        <v>446.87046612275202</v>
      </c>
    </row>
    <row r="1057" spans="1:24">
      <c r="A1057" s="75">
        <v>1056</v>
      </c>
      <c r="B1057" s="76">
        <v>45065</v>
      </c>
      <c r="C1057" s="75">
        <v>174.47102355957</v>
      </c>
      <c r="D1057" s="75">
        <v>316.43878173828102</v>
      </c>
      <c r="E1057" s="75">
        <v>312.53973388671898</v>
      </c>
      <c r="F1057" s="75">
        <v>755.78997802734398</v>
      </c>
      <c r="G1057" s="75">
        <v>81.793418884277301</v>
      </c>
      <c r="H1057" s="75">
        <v>300.101318359375</v>
      </c>
      <c r="I1057" s="75">
        <v>420.39617919921898</v>
      </c>
      <c r="J1057" s="75">
        <v>439.8486328125</v>
      </c>
      <c r="K1057" s="75">
        <v>180.13999938964801</v>
      </c>
      <c r="L1057" s="75">
        <v>671.86901855468795</v>
      </c>
      <c r="M1057" s="75">
        <v>2653.17993164062</v>
      </c>
      <c r="N1057" s="75">
        <v>213.95660400390599</v>
      </c>
      <c r="O1057" s="75">
        <v>105.81999969482401</v>
      </c>
      <c r="P1057" s="75">
        <v>43.889999389648402</v>
      </c>
      <c r="Q1057" s="75">
        <v>65.400001525878906</v>
      </c>
      <c r="R1057" s="75">
        <v>49.683891296386697</v>
      </c>
      <c r="S1057" s="75">
        <v>482.966796875</v>
      </c>
      <c r="T1057" s="75">
        <v>140.75183105468801</v>
      </c>
      <c r="U1057" s="75">
        <v>759.04998779296898</v>
      </c>
      <c r="V1057" s="75">
        <v>454.79000854492199</v>
      </c>
      <c r="X1057" cm="1">
        <f t="array" ref="X1057">+SUMPRODUCT(C1057:V1057,TRANSPOSE('Final Portfolio'!$E$5:$E$24))</f>
        <v>446.1544496681276</v>
      </c>
    </row>
    <row r="1058" spans="1:24">
      <c r="A1058" s="75">
        <v>1057</v>
      </c>
      <c r="B1058" s="76">
        <v>45068</v>
      </c>
      <c r="C1058" s="75">
        <v>173.51478576660199</v>
      </c>
      <c r="D1058" s="75">
        <v>319.26187133789102</v>
      </c>
      <c r="E1058" s="75">
        <v>311.66003417968801</v>
      </c>
      <c r="F1058" s="75">
        <v>776.72998046875</v>
      </c>
      <c r="G1058" s="75">
        <v>83.250526428222699</v>
      </c>
      <c r="H1058" s="75">
        <v>300.83810424804699</v>
      </c>
      <c r="I1058" s="75">
        <v>417.58779907226602</v>
      </c>
      <c r="J1058" s="75">
        <v>431.50662231445301</v>
      </c>
      <c r="K1058" s="75">
        <v>188.86999511718801</v>
      </c>
      <c r="L1058" s="75">
        <v>668.048095703125</v>
      </c>
      <c r="M1058" s="75">
        <v>2619.80004882812</v>
      </c>
      <c r="N1058" s="75">
        <v>212.49105834960901</v>
      </c>
      <c r="O1058" s="75">
        <v>108</v>
      </c>
      <c r="P1058" s="75">
        <v>43.740001678466797</v>
      </c>
      <c r="Q1058" s="75">
        <v>65.199996948242202</v>
      </c>
      <c r="R1058" s="75">
        <v>50.835865020752003</v>
      </c>
      <c r="S1058" s="75">
        <v>478.44372558593801</v>
      </c>
      <c r="T1058" s="75">
        <v>140.54811096191401</v>
      </c>
      <c r="U1058" s="75">
        <v>751.5</v>
      </c>
      <c r="V1058" s="75">
        <v>456.20001220703102</v>
      </c>
      <c r="X1058" cm="1">
        <f t="array" ref="X1058">+SUMPRODUCT(C1058:V1058,TRANSPOSE('Final Portfolio'!$E$5:$E$24))</f>
        <v>444.30932650109901</v>
      </c>
    </row>
    <row r="1059" spans="1:24">
      <c r="A1059" s="75">
        <v>1058</v>
      </c>
      <c r="B1059" s="76">
        <v>45069</v>
      </c>
      <c r="C1059" s="75">
        <v>170.885177612305</v>
      </c>
      <c r="D1059" s="75">
        <v>313.377197265625</v>
      </c>
      <c r="E1059" s="75">
        <v>306.78161621093801</v>
      </c>
      <c r="F1059" s="75">
        <v>760.21002197265602</v>
      </c>
      <c r="G1059" s="75">
        <v>82.869132995605497</v>
      </c>
      <c r="H1059" s="75">
        <v>299.99176025390602</v>
      </c>
      <c r="I1059" s="75">
        <v>411.51470947265602</v>
      </c>
      <c r="J1059" s="75">
        <v>420.788330078125</v>
      </c>
      <c r="K1059" s="75">
        <v>185.77000427246099</v>
      </c>
      <c r="L1059" s="75">
        <v>676.05438232421898</v>
      </c>
      <c r="M1059" s="75">
        <v>2463.40991210938</v>
      </c>
      <c r="N1059" s="75">
        <v>204.58912658691401</v>
      </c>
      <c r="O1059" s="75">
        <v>108.120002746582</v>
      </c>
      <c r="P1059" s="75">
        <v>43.203334808349602</v>
      </c>
      <c r="Q1059" s="75">
        <v>65.029998779296903</v>
      </c>
      <c r="R1059" s="75">
        <v>49.773269653320298</v>
      </c>
      <c r="S1059" s="75">
        <v>471.634765625</v>
      </c>
      <c r="T1059" s="75">
        <v>138.23962402343801</v>
      </c>
      <c r="U1059" s="75">
        <v>748.55999755859398</v>
      </c>
      <c r="V1059" s="75">
        <v>448.79000854492199</v>
      </c>
      <c r="X1059" cm="1">
        <f t="array" ref="X1059">+SUMPRODUCT(C1059:V1059,TRANSPOSE('Final Portfolio'!$E$5:$E$24))</f>
        <v>429.48992140459632</v>
      </c>
    </row>
    <row r="1060" spans="1:24">
      <c r="A1060" s="75">
        <v>1059</v>
      </c>
      <c r="B1060" s="76">
        <v>45070</v>
      </c>
      <c r="C1060" s="75">
        <v>171.1640625</v>
      </c>
      <c r="D1060" s="75">
        <v>311.97561645507801</v>
      </c>
      <c r="E1060" s="75">
        <v>305.28210449218801</v>
      </c>
      <c r="F1060" s="75">
        <v>765.21002197265602</v>
      </c>
      <c r="G1060" s="75">
        <v>81.529396057128906</v>
      </c>
      <c r="H1060" s="75">
        <v>299.17535400390602</v>
      </c>
      <c r="I1060" s="75">
        <v>405.76898193359398</v>
      </c>
      <c r="J1060" s="75">
        <v>423.33364868164102</v>
      </c>
      <c r="K1060" s="75">
        <v>182.89999389648401</v>
      </c>
      <c r="L1060" s="75">
        <v>669.1904296875</v>
      </c>
      <c r="M1060" s="75">
        <v>2423.6201171875</v>
      </c>
      <c r="N1060" s="75">
        <v>203.07411193847699</v>
      </c>
      <c r="O1060" s="75">
        <v>108.26999664306599</v>
      </c>
      <c r="P1060" s="75">
        <v>43.810001373291001</v>
      </c>
      <c r="Q1060" s="75">
        <v>64.639999389648395</v>
      </c>
      <c r="R1060" s="75">
        <v>49.097972869872997</v>
      </c>
      <c r="S1060" s="75">
        <v>469.58239746093801</v>
      </c>
      <c r="T1060" s="75">
        <v>136.91075134277301</v>
      </c>
      <c r="U1060" s="75">
        <v>737.40002441406205</v>
      </c>
      <c r="V1060" s="75">
        <v>440.32998657226602</v>
      </c>
      <c r="X1060" cm="1">
        <f t="array" ref="X1060">+SUMPRODUCT(C1060:V1060,TRANSPOSE('Final Portfolio'!$E$5:$E$24))</f>
        <v>426.079079895436</v>
      </c>
    </row>
    <row r="1061" spans="1:24">
      <c r="A1061" s="75">
        <v>1060</v>
      </c>
      <c r="B1061" s="76">
        <v>45071</v>
      </c>
      <c r="C1061" s="75">
        <v>172.30953979492199</v>
      </c>
      <c r="D1061" s="75">
        <v>323.97354125976602</v>
      </c>
      <c r="E1061" s="75">
        <v>379.67822265625</v>
      </c>
      <c r="F1061" s="75">
        <v>772.13000488281205</v>
      </c>
      <c r="G1061" s="75">
        <v>82.419288635253906</v>
      </c>
      <c r="H1061" s="75">
        <v>308.84320068359398</v>
      </c>
      <c r="I1061" s="75">
        <v>430.92489624023398</v>
      </c>
      <c r="J1061" s="75">
        <v>424.86486816406199</v>
      </c>
      <c r="K1061" s="75">
        <v>184.47000122070301</v>
      </c>
      <c r="L1061" s="75">
        <v>717.71081542968795</v>
      </c>
      <c r="M1061" s="75">
        <v>2459.75</v>
      </c>
      <c r="N1061" s="75">
        <v>202.321533203125</v>
      </c>
      <c r="O1061" s="75">
        <v>120.34999847412099</v>
      </c>
      <c r="P1061" s="75">
        <v>43.036666870117202</v>
      </c>
      <c r="Q1061" s="75">
        <v>63.430000305175803</v>
      </c>
      <c r="R1061" s="75">
        <v>50.3492622375488</v>
      </c>
      <c r="S1061" s="75">
        <v>473.26892089843801</v>
      </c>
      <c r="T1061" s="75">
        <v>134.45674133300801</v>
      </c>
      <c r="U1061" s="75">
        <v>725</v>
      </c>
      <c r="V1061" s="75">
        <v>450.010009765625</v>
      </c>
      <c r="X1061" cm="1">
        <f t="array" ref="X1061">+SUMPRODUCT(C1061:V1061,TRANSPOSE('Final Portfolio'!$E$5:$E$24))</f>
        <v>438.86713046403116</v>
      </c>
    </row>
    <row r="1062" spans="1:24">
      <c r="A1062" s="75">
        <v>1061</v>
      </c>
      <c r="B1062" s="76">
        <v>45072</v>
      </c>
      <c r="C1062" s="75">
        <v>174.73994445800801</v>
      </c>
      <c r="D1062" s="75">
        <v>330.90191650390602</v>
      </c>
      <c r="E1062" s="75">
        <v>389.33511352539102</v>
      </c>
      <c r="F1062" s="75">
        <v>791.61999511718795</v>
      </c>
      <c r="G1062" s="75">
        <v>83.318984985351605</v>
      </c>
      <c r="H1062" s="75">
        <v>314.45867919921898</v>
      </c>
      <c r="I1062" s="75">
        <v>457.65859985351602</v>
      </c>
      <c r="J1062" s="75">
        <v>423.35357666015602</v>
      </c>
      <c r="K1062" s="75">
        <v>193.169998168945</v>
      </c>
      <c r="L1062" s="75">
        <v>800.36364746093795</v>
      </c>
      <c r="M1062" s="75">
        <v>2460.7900390625</v>
      </c>
      <c r="N1062" s="75">
        <v>201.81649780273401</v>
      </c>
      <c r="O1062" s="75">
        <v>127.029998779297</v>
      </c>
      <c r="P1062" s="75">
        <v>42.1466674804688</v>
      </c>
      <c r="Q1062" s="75">
        <v>62.720001220703097</v>
      </c>
      <c r="R1062" s="75">
        <v>51.322475433349602</v>
      </c>
      <c r="S1062" s="75">
        <v>493.41363525390602</v>
      </c>
      <c r="T1062" s="75">
        <v>133.42857360839801</v>
      </c>
      <c r="U1062" s="75">
        <v>725.04998779296898</v>
      </c>
      <c r="V1062" s="75">
        <v>465.17999267578102</v>
      </c>
      <c r="X1062" cm="1">
        <f t="array" ref="X1062">+SUMPRODUCT(C1062:V1062,TRANSPOSE('Final Portfolio'!$E$5:$E$24))</f>
        <v>445.36474880809766</v>
      </c>
    </row>
    <row r="1063" spans="1:24">
      <c r="A1063" s="75">
        <v>1062</v>
      </c>
      <c r="B1063" s="76">
        <v>45076</v>
      </c>
      <c r="C1063" s="75">
        <v>176.60258483886699</v>
      </c>
      <c r="D1063" s="75">
        <v>329.23193359375</v>
      </c>
      <c r="E1063" s="75">
        <v>400.98138427734398</v>
      </c>
      <c r="F1063" s="75">
        <v>790.40997314453102</v>
      </c>
      <c r="G1063" s="75">
        <v>85.431297302246094</v>
      </c>
      <c r="H1063" s="75">
        <v>316.20108032226602</v>
      </c>
      <c r="I1063" s="75">
        <v>455.21746826171898</v>
      </c>
      <c r="J1063" s="75">
        <v>424.79525756835898</v>
      </c>
      <c r="K1063" s="75">
        <v>201.16000366210901</v>
      </c>
      <c r="L1063" s="75">
        <v>791.11663818359398</v>
      </c>
      <c r="M1063" s="75">
        <v>2454.63989257812</v>
      </c>
      <c r="N1063" s="75">
        <v>201.52935791015599</v>
      </c>
      <c r="O1063" s="75">
        <v>125.26999664306599</v>
      </c>
      <c r="P1063" s="75">
        <v>41.5200004577637</v>
      </c>
      <c r="Q1063" s="75">
        <v>61.9799995422363</v>
      </c>
      <c r="R1063" s="75">
        <v>51.312549591064503</v>
      </c>
      <c r="S1063" s="75">
        <v>494.16262817382801</v>
      </c>
      <c r="T1063" s="75">
        <v>132.34222412109401</v>
      </c>
      <c r="U1063" s="75">
        <v>728.59997558593795</v>
      </c>
      <c r="V1063" s="75">
        <v>489.11999511718801</v>
      </c>
      <c r="X1063" cm="1">
        <f t="array" ref="X1063">+SUMPRODUCT(C1063:V1063,TRANSPOSE('Final Portfolio'!$E$5:$E$24))</f>
        <v>447.24051137812745</v>
      </c>
    </row>
    <row r="1064" spans="1:24">
      <c r="A1064" s="75">
        <v>1063</v>
      </c>
      <c r="B1064" s="76">
        <v>45077</v>
      </c>
      <c r="C1064" s="75">
        <v>176.55279541015599</v>
      </c>
      <c r="D1064" s="75">
        <v>326.42880249023398</v>
      </c>
      <c r="E1064" s="75">
        <v>378.21865844726602</v>
      </c>
      <c r="F1064" s="75">
        <v>787.66998291015602</v>
      </c>
      <c r="G1064" s="75">
        <v>85.167251586914105</v>
      </c>
      <c r="H1064" s="75">
        <v>309.09210205078102</v>
      </c>
      <c r="I1064" s="75">
        <v>439.59796142578102</v>
      </c>
      <c r="J1064" s="75">
        <v>427.00253295898398</v>
      </c>
      <c r="K1064" s="75">
        <v>203.92999267578099</v>
      </c>
      <c r="L1064" s="75">
        <v>795.66638183593795</v>
      </c>
      <c r="M1064" s="75">
        <v>2386.84008789062</v>
      </c>
      <c r="N1064" s="75">
        <v>198.37054443359401</v>
      </c>
      <c r="O1064" s="75">
        <v>118.209999084473</v>
      </c>
      <c r="P1064" s="75">
        <v>41.843334197997997</v>
      </c>
      <c r="Q1064" s="75">
        <v>62.409999847412102</v>
      </c>
      <c r="R1064" s="75">
        <v>51.1337890625</v>
      </c>
      <c r="S1064" s="75">
        <v>497.59622192382801</v>
      </c>
      <c r="T1064" s="75">
        <v>133.81657409668</v>
      </c>
      <c r="U1064" s="75">
        <v>735.55999755859398</v>
      </c>
      <c r="V1064" s="75">
        <v>475</v>
      </c>
      <c r="X1064" cm="1">
        <f t="array" ref="X1064">+SUMPRODUCT(C1064:V1064,TRANSPOSE('Final Portfolio'!$E$5:$E$24))</f>
        <v>439.86874698812505</v>
      </c>
    </row>
    <row r="1065" spans="1:24">
      <c r="A1065" s="75">
        <v>1064</v>
      </c>
      <c r="B1065" s="76">
        <v>45078</v>
      </c>
      <c r="C1065" s="75">
        <v>179.38160705566401</v>
      </c>
      <c r="D1065" s="75">
        <v>330.59375</v>
      </c>
      <c r="E1065" s="75">
        <v>397.572509765625</v>
      </c>
      <c r="F1065" s="75">
        <v>793.239990234375</v>
      </c>
      <c r="G1065" s="75">
        <v>86.057167053222699</v>
      </c>
      <c r="H1065" s="75">
        <v>316.27081298828102</v>
      </c>
      <c r="I1065" s="75">
        <v>449.06491088867199</v>
      </c>
      <c r="J1065" s="75">
        <v>433.99230957031199</v>
      </c>
      <c r="K1065" s="75">
        <v>207.52000427246099</v>
      </c>
      <c r="L1065" s="75">
        <v>777.93029785156205</v>
      </c>
      <c r="M1065" s="75">
        <v>2373.580078125</v>
      </c>
      <c r="N1065" s="75">
        <v>200.70396423339801</v>
      </c>
      <c r="O1065" s="75">
        <v>119.470001220703</v>
      </c>
      <c r="P1065" s="75">
        <v>44.430000305175803</v>
      </c>
      <c r="Q1065" s="75">
        <v>64.940002441406193</v>
      </c>
      <c r="R1065" s="75">
        <v>52.067291259765597</v>
      </c>
      <c r="S1065" s="75">
        <v>498.60781860351602</v>
      </c>
      <c r="T1065" s="75">
        <v>129.43232727050801</v>
      </c>
      <c r="U1065" s="75">
        <v>731.16998291015602</v>
      </c>
      <c r="V1065" s="75">
        <v>465.010009765625</v>
      </c>
      <c r="X1065" cm="1">
        <f t="array" ref="X1065">+SUMPRODUCT(C1065:V1065,TRANSPOSE('Final Portfolio'!$E$5:$E$24))</f>
        <v>443.40719872044451</v>
      </c>
    </row>
    <row r="1066" spans="1:24">
      <c r="A1066" s="75">
        <v>1065</v>
      </c>
      <c r="B1066" s="76">
        <v>45079</v>
      </c>
      <c r="C1066" s="75">
        <v>180.23822021484401</v>
      </c>
      <c r="D1066" s="75">
        <v>333.39691162109398</v>
      </c>
      <c r="E1066" s="75">
        <v>393.14389038085898</v>
      </c>
      <c r="F1066" s="75">
        <v>790.84002685546898</v>
      </c>
      <c r="G1066" s="75">
        <v>87.318679809570298</v>
      </c>
      <c r="H1066" s="75">
        <v>318.28201293945301</v>
      </c>
      <c r="I1066" s="75">
        <v>454.55258178710898</v>
      </c>
      <c r="J1066" s="75">
        <v>439.79888916015602</v>
      </c>
      <c r="K1066" s="75">
        <v>213.97000122070301</v>
      </c>
      <c r="L1066" s="75">
        <v>799.64483642578102</v>
      </c>
      <c r="M1066" s="75">
        <v>2381.22998046875</v>
      </c>
      <c r="N1066" s="75">
        <v>204.22891235351599</v>
      </c>
      <c r="O1066" s="75">
        <v>117.860000610352</v>
      </c>
      <c r="P1066" s="75">
        <v>46.056667327880902</v>
      </c>
      <c r="Q1066" s="75">
        <v>66.459999084472699</v>
      </c>
      <c r="R1066" s="75">
        <v>53.258987426757798</v>
      </c>
      <c r="S1066" s="75">
        <v>498.59817504882801</v>
      </c>
      <c r="T1066" s="75">
        <v>132.75929260253901</v>
      </c>
      <c r="U1066" s="75">
        <v>739.95001220703102</v>
      </c>
      <c r="V1066" s="75">
        <v>476.77999877929699</v>
      </c>
      <c r="X1066" cm="1">
        <f t="array" ref="X1066">+SUMPRODUCT(C1066:V1066,TRANSPOSE('Final Portfolio'!$E$5:$E$24))</f>
        <v>445.66760158183524</v>
      </c>
    </row>
    <row r="1067" spans="1:24">
      <c r="A1067" s="75">
        <v>1066</v>
      </c>
      <c r="B1067" s="76">
        <v>45082</v>
      </c>
      <c r="C1067" s="75">
        <v>178.873611450195</v>
      </c>
      <c r="D1067" s="75">
        <v>333.93371582031199</v>
      </c>
      <c r="E1067" s="75">
        <v>391.58441162109398</v>
      </c>
      <c r="F1067" s="75">
        <v>791.59997558593795</v>
      </c>
      <c r="G1067" s="75">
        <v>87.1719970703125</v>
      </c>
      <c r="H1067" s="75">
        <v>312.23837280273398</v>
      </c>
      <c r="I1067" s="75">
        <v>454.54266357421898</v>
      </c>
      <c r="J1067" s="75">
        <v>441.71789550781199</v>
      </c>
      <c r="K1067" s="75">
        <v>217.61000061035199</v>
      </c>
      <c r="L1067" s="75">
        <v>790.09240722656205</v>
      </c>
      <c r="M1067" s="75">
        <v>2339.94995117188</v>
      </c>
      <c r="N1067" s="75">
        <v>204.81475830078099</v>
      </c>
      <c r="O1067" s="75">
        <v>117.93000030517599</v>
      </c>
      <c r="P1067" s="75">
        <v>47.9799995422363</v>
      </c>
      <c r="Q1067" s="75">
        <v>67.339996337890597</v>
      </c>
      <c r="R1067" s="75">
        <v>53.676082611083999</v>
      </c>
      <c r="S1067" s="75">
        <v>504.10360717773398</v>
      </c>
      <c r="T1067" s="75">
        <v>132.74961853027301</v>
      </c>
      <c r="U1067" s="75">
        <v>750.27001953125</v>
      </c>
      <c r="V1067" s="75">
        <v>485.760009765625</v>
      </c>
      <c r="X1067" cm="1">
        <f t="array" ref="X1067">+SUMPRODUCT(C1067:V1067,TRANSPOSE('Final Portfolio'!$E$5:$E$24))</f>
        <v>443.43373421638535</v>
      </c>
    </row>
    <row r="1068" spans="1:24">
      <c r="A1068" s="75">
        <v>1067</v>
      </c>
      <c r="B1068" s="76">
        <v>45083</v>
      </c>
      <c r="C1068" s="75">
        <v>178.50508117675801</v>
      </c>
      <c r="D1068" s="75">
        <v>331.68716430664102</v>
      </c>
      <c r="E1068" s="75">
        <v>386.41610717773398</v>
      </c>
      <c r="F1068" s="75">
        <v>789.989990234375</v>
      </c>
      <c r="G1068" s="75">
        <v>89.430992126464801</v>
      </c>
      <c r="H1068" s="75">
        <v>306.58578491210898</v>
      </c>
      <c r="I1068" s="75">
        <v>457.47006225585898</v>
      </c>
      <c r="J1068" s="75">
        <v>440.53469848632801</v>
      </c>
      <c r="K1068" s="75">
        <v>221.30999755859401</v>
      </c>
      <c r="L1068" s="75">
        <v>777.97955322265602</v>
      </c>
      <c r="M1068" s="75">
        <v>2323.05004882812</v>
      </c>
      <c r="N1068" s="75">
        <v>203.89131164550801</v>
      </c>
      <c r="O1068" s="75">
        <v>124.23000335693401</v>
      </c>
      <c r="P1068" s="75">
        <v>47.403331756591797</v>
      </c>
      <c r="Q1068" s="75">
        <v>66.730003356933594</v>
      </c>
      <c r="R1068" s="75">
        <v>54.152759552002003</v>
      </c>
      <c r="S1068" s="75">
        <v>502.16796875</v>
      </c>
      <c r="T1068" s="75">
        <v>131.362548828125</v>
      </c>
      <c r="U1068" s="75">
        <v>748.14001464843795</v>
      </c>
      <c r="V1068" s="75">
        <v>491.54000854492199</v>
      </c>
      <c r="X1068" cm="1">
        <f t="array" ref="X1068">+SUMPRODUCT(C1068:V1068,TRANSPOSE('Final Portfolio'!$E$5:$E$24))</f>
        <v>441.12012737151952</v>
      </c>
    </row>
    <row r="1069" spans="1:24">
      <c r="A1069" s="75">
        <v>1068</v>
      </c>
      <c r="B1069" s="76">
        <v>45084</v>
      </c>
      <c r="C1069" s="75">
        <v>177.12054443359401</v>
      </c>
      <c r="D1069" s="75">
        <v>321.44869995117199</v>
      </c>
      <c r="E1069" s="75">
        <v>374.66860961914102</v>
      </c>
      <c r="F1069" s="75">
        <v>757.17999267578102</v>
      </c>
      <c r="G1069" s="75">
        <v>88.560646057128906</v>
      </c>
      <c r="H1069" s="75">
        <v>315.12951660156199</v>
      </c>
      <c r="I1069" s="75">
        <v>460.20892333984398</v>
      </c>
      <c r="J1069" s="75">
        <v>433.87301635742199</v>
      </c>
      <c r="K1069" s="75">
        <v>224.57000732421901</v>
      </c>
      <c r="L1069" s="75">
        <v>780.569580078125</v>
      </c>
      <c r="M1069" s="75">
        <v>2306.64990234375</v>
      </c>
      <c r="N1069" s="75">
        <v>202.70970153808599</v>
      </c>
      <c r="O1069" s="75">
        <v>117.830001831055</v>
      </c>
      <c r="P1069" s="75">
        <v>46.009998321533203</v>
      </c>
      <c r="Q1069" s="75">
        <v>67.690002441406193</v>
      </c>
      <c r="R1069" s="75">
        <v>54.321582794189503</v>
      </c>
      <c r="S1069" s="75">
        <v>497.27526855468801</v>
      </c>
      <c r="T1069" s="75">
        <v>132.40042114257801</v>
      </c>
      <c r="U1069" s="75">
        <v>738.63000488281205</v>
      </c>
      <c r="V1069" s="75">
        <v>498.13000488281199</v>
      </c>
      <c r="X1069" cm="1">
        <f t="array" ref="X1069">+SUMPRODUCT(C1069:V1069,TRANSPOSE('Final Portfolio'!$E$5:$E$24))</f>
        <v>436.70855092290094</v>
      </c>
    </row>
    <row r="1070" spans="1:24">
      <c r="A1070" s="75">
        <v>1069</v>
      </c>
      <c r="B1070" s="76">
        <v>45085</v>
      </c>
      <c r="C1070" s="75">
        <v>179.85972595214801</v>
      </c>
      <c r="D1070" s="75">
        <v>323.31747436523398</v>
      </c>
      <c r="E1070" s="75">
        <v>385.01638793945301</v>
      </c>
      <c r="F1070" s="75">
        <v>766.69000244140602</v>
      </c>
      <c r="G1070" s="75">
        <v>89.929740905761705</v>
      </c>
      <c r="H1070" s="75">
        <v>315.90710449218801</v>
      </c>
      <c r="I1070" s="75">
        <v>470.23159790039102</v>
      </c>
      <c r="J1070" s="75">
        <v>443.10986328125</v>
      </c>
      <c r="K1070" s="75">
        <v>234.86000061035199</v>
      </c>
      <c r="L1070" s="75">
        <v>791.96350097656205</v>
      </c>
      <c r="M1070" s="75">
        <v>2360.61010742188</v>
      </c>
      <c r="N1070" s="75">
        <v>203.39483642578099</v>
      </c>
      <c r="O1070" s="75">
        <v>121.050003051758</v>
      </c>
      <c r="P1070" s="75">
        <v>47</v>
      </c>
      <c r="Q1070" s="75">
        <v>67.620002746582003</v>
      </c>
      <c r="R1070" s="75">
        <v>54.331512451171903</v>
      </c>
      <c r="S1070" s="75">
        <v>505.89343261718801</v>
      </c>
      <c r="T1070" s="75">
        <v>133.50619506835901</v>
      </c>
      <c r="U1070" s="75">
        <v>750.11999511718795</v>
      </c>
      <c r="V1070" s="75">
        <v>490.98001098632801</v>
      </c>
      <c r="X1070" cm="1">
        <f t="array" ref="X1070">+SUMPRODUCT(C1070:V1070,TRANSPOSE('Final Portfolio'!$E$5:$E$24))</f>
        <v>445.27409235583599</v>
      </c>
    </row>
    <row r="1071" spans="1:24">
      <c r="A1071" s="75">
        <v>1070</v>
      </c>
      <c r="B1071" s="76">
        <v>45086</v>
      </c>
      <c r="C1071" s="75">
        <v>180.24819946289099</v>
      </c>
      <c r="D1071" s="75">
        <v>324.83834838867199</v>
      </c>
      <c r="E1071" s="75">
        <v>387.61581420898398</v>
      </c>
      <c r="F1071" s="75">
        <v>774.71002197265602</v>
      </c>
      <c r="G1071" s="75">
        <v>90.183998107910199</v>
      </c>
      <c r="H1071" s="75">
        <v>305.24990844726602</v>
      </c>
      <c r="I1071" s="75">
        <v>462.08447265625</v>
      </c>
      <c r="J1071" s="75">
        <v>443.48770141601602</v>
      </c>
      <c r="K1071" s="75">
        <v>244.39999389648401</v>
      </c>
      <c r="L1071" s="75">
        <v>792.37707519531205</v>
      </c>
      <c r="M1071" s="75">
        <v>2363.18994140625</v>
      </c>
      <c r="N1071" s="75">
        <v>205.41052246093801</v>
      </c>
      <c r="O1071" s="75">
        <v>124.919998168945</v>
      </c>
      <c r="P1071" s="75">
        <v>46.3966674804688</v>
      </c>
      <c r="Q1071" s="75">
        <v>69</v>
      </c>
      <c r="R1071" s="75">
        <v>54.798267364502003</v>
      </c>
      <c r="S1071" s="75">
        <v>503.16018676757801</v>
      </c>
      <c r="T1071" s="75">
        <v>134.02995300293</v>
      </c>
      <c r="U1071" s="75">
        <v>746.52001953125</v>
      </c>
      <c r="V1071" s="75">
        <v>488.32998657226602</v>
      </c>
      <c r="X1071" cm="1">
        <f t="array" ref="X1071">+SUMPRODUCT(C1071:V1071,TRANSPOSE('Final Portfolio'!$E$5:$E$24))</f>
        <v>445.62194967909159</v>
      </c>
    </row>
    <row r="1072" spans="1:24">
      <c r="A1072" s="75">
        <v>1071</v>
      </c>
      <c r="B1072" s="76">
        <v>45089</v>
      </c>
      <c r="C1072" s="75">
        <v>183.06706237793</v>
      </c>
      <c r="D1072" s="75">
        <v>329.86813354492199</v>
      </c>
      <c r="E1072" s="75">
        <v>394.73425292968801</v>
      </c>
      <c r="F1072" s="75">
        <v>800.17999267578102</v>
      </c>
      <c r="G1072" s="75">
        <v>90.868537902832003</v>
      </c>
      <c r="H1072" s="75">
        <v>305.20007324218801</v>
      </c>
      <c r="I1072" s="75">
        <v>471.78955078125</v>
      </c>
      <c r="J1072" s="75">
        <v>442.76187133789102</v>
      </c>
      <c r="K1072" s="75">
        <v>249.830001831055</v>
      </c>
      <c r="L1072" s="75">
        <v>842.34503173828102</v>
      </c>
      <c r="M1072" s="75">
        <v>2415</v>
      </c>
      <c r="N1072" s="75">
        <v>206.77087402343801</v>
      </c>
      <c r="O1072" s="75">
        <v>129.19000244140599</v>
      </c>
      <c r="P1072" s="75">
        <v>48.036666870117202</v>
      </c>
      <c r="Q1072" s="75">
        <v>69.180000305175795</v>
      </c>
      <c r="R1072" s="75">
        <v>55.284870147705099</v>
      </c>
      <c r="S1072" s="75">
        <v>506.74938964843801</v>
      </c>
      <c r="T1072" s="75">
        <v>133.59347534179699</v>
      </c>
      <c r="U1072" s="75">
        <v>754.010009765625</v>
      </c>
      <c r="V1072" s="75">
        <v>500.89001464843801</v>
      </c>
      <c r="X1072" cm="1">
        <f t="array" ref="X1072">+SUMPRODUCT(C1072:V1072,TRANSPOSE('Final Portfolio'!$E$5:$E$24))</f>
        <v>453.20960782940438</v>
      </c>
    </row>
    <row r="1073" spans="1:24">
      <c r="A1073" s="75">
        <v>1072</v>
      </c>
      <c r="B1073" s="76">
        <v>45090</v>
      </c>
      <c r="C1073" s="75">
        <v>182.588943481445</v>
      </c>
      <c r="D1073" s="75">
        <v>332.29354858398398</v>
      </c>
      <c r="E1073" s="75">
        <v>410.13088989257801</v>
      </c>
      <c r="F1073" s="75">
        <v>801.58001708984398</v>
      </c>
      <c r="G1073" s="75">
        <v>92.726585388183594</v>
      </c>
      <c r="H1073" s="75">
        <v>311.14178466796898</v>
      </c>
      <c r="I1073" s="75">
        <v>476.21542358398398</v>
      </c>
      <c r="J1073" s="75">
        <v>443.16952514648398</v>
      </c>
      <c r="K1073" s="75">
        <v>258.70999145507801</v>
      </c>
      <c r="L1073" s="75">
        <v>838.16955566406205</v>
      </c>
      <c r="M1073" s="75">
        <v>2420.94995117188</v>
      </c>
      <c r="N1073" s="75">
        <v>207.287185668945</v>
      </c>
      <c r="O1073" s="75">
        <v>124.529998779297</v>
      </c>
      <c r="P1073" s="75">
        <v>49.830001831054702</v>
      </c>
      <c r="Q1073" s="75">
        <v>69.470001220703097</v>
      </c>
      <c r="R1073" s="75">
        <v>56.496433258056598</v>
      </c>
      <c r="S1073" s="75">
        <v>507.77078247070301</v>
      </c>
      <c r="T1073" s="75">
        <v>134.15605163574199</v>
      </c>
      <c r="U1073" s="75">
        <v>767.34997558593795</v>
      </c>
      <c r="V1073" s="75">
        <v>490.72000122070301</v>
      </c>
      <c r="X1073" cm="1">
        <f t="array" ref="X1073">+SUMPRODUCT(C1073:V1073,TRANSPOSE('Final Portfolio'!$E$5:$E$24))</f>
        <v>457.08240482522757</v>
      </c>
    </row>
    <row r="1074" spans="1:24">
      <c r="A1074" s="75">
        <v>1073</v>
      </c>
      <c r="B1074" s="76">
        <v>45091</v>
      </c>
      <c r="C1074" s="75">
        <v>183.22642517089801</v>
      </c>
      <c r="D1074" s="75">
        <v>335.32531738281199</v>
      </c>
      <c r="E1074" s="75">
        <v>429.87658691406199</v>
      </c>
      <c r="F1074" s="75">
        <v>795.25</v>
      </c>
      <c r="G1074" s="75">
        <v>92.0909423828125</v>
      </c>
      <c r="H1074" s="75">
        <v>319.73529052734398</v>
      </c>
      <c r="I1074" s="75">
        <v>476.86047363281199</v>
      </c>
      <c r="J1074" s="75">
        <v>445.15808105468801</v>
      </c>
      <c r="K1074" s="75">
        <v>256.79000854492199</v>
      </c>
      <c r="L1074" s="75">
        <v>872.69610595703102</v>
      </c>
      <c r="M1074" s="75">
        <v>2399.419921875</v>
      </c>
      <c r="N1074" s="75">
        <v>208.30992126464801</v>
      </c>
      <c r="O1074" s="75">
        <v>127.330001831055</v>
      </c>
      <c r="P1074" s="75">
        <v>47.686668395996101</v>
      </c>
      <c r="Q1074" s="75">
        <v>64.650001525878906</v>
      </c>
      <c r="R1074" s="75">
        <v>56.635463714599602</v>
      </c>
      <c r="S1074" s="75">
        <v>512.809326171875</v>
      </c>
      <c r="T1074" s="75">
        <v>132.13851928710901</v>
      </c>
      <c r="U1074" s="75">
        <v>771.10998535156205</v>
      </c>
      <c r="V1074" s="75">
        <v>506.73001098632801</v>
      </c>
      <c r="X1074" cm="1">
        <f t="array" ref="X1074">+SUMPRODUCT(C1074:V1074,TRANSPOSE('Final Portfolio'!$E$5:$E$24))</f>
        <v>458.46812449691993</v>
      </c>
    </row>
    <row r="1075" spans="1:24">
      <c r="A1075" s="75">
        <v>1074</v>
      </c>
      <c r="B1075" s="76">
        <v>45092</v>
      </c>
      <c r="C1075" s="75">
        <v>185.27833557128901</v>
      </c>
      <c r="D1075" s="75">
        <v>346.02108764648398</v>
      </c>
      <c r="E1075" s="75">
        <v>426.43734741210898</v>
      </c>
      <c r="F1075" s="75">
        <v>802.10998535156205</v>
      </c>
      <c r="G1075" s="75">
        <v>93.934730529785199</v>
      </c>
      <c r="H1075" s="75">
        <v>327.36181640625</v>
      </c>
      <c r="I1075" s="75">
        <v>468.96139526367199</v>
      </c>
      <c r="J1075" s="75">
        <v>451.33248901367199</v>
      </c>
      <c r="K1075" s="75">
        <v>255.89999389648401</v>
      </c>
      <c r="L1075" s="75">
        <v>869.98797607421898</v>
      </c>
      <c r="M1075" s="75">
        <v>2497.3701171875</v>
      </c>
      <c r="N1075" s="75">
        <v>212.12284851074199</v>
      </c>
      <c r="O1075" s="75">
        <v>124.23999786377</v>
      </c>
      <c r="P1075" s="75">
        <v>48.25</v>
      </c>
      <c r="Q1075" s="75">
        <v>66.120002746582003</v>
      </c>
      <c r="R1075" s="75">
        <v>58.204536437988303</v>
      </c>
      <c r="S1075" s="75">
        <v>514.73529052734398</v>
      </c>
      <c r="T1075" s="75">
        <v>131.80874633789099</v>
      </c>
      <c r="U1075" s="75">
        <v>783.07000732421898</v>
      </c>
      <c r="V1075" s="75">
        <v>512.02001953125</v>
      </c>
      <c r="X1075" cm="1">
        <f t="array" ref="X1075">+SUMPRODUCT(C1075:V1075,TRANSPOSE('Final Portfolio'!$E$5:$E$24))</f>
        <v>467.47719900043347</v>
      </c>
    </row>
    <row r="1076" spans="1:24">
      <c r="A1076" s="75">
        <v>1075</v>
      </c>
      <c r="B1076" s="76">
        <v>45093</v>
      </c>
      <c r="C1076" s="75">
        <v>184.19261169433599</v>
      </c>
      <c r="D1076" s="75">
        <v>340.28549194335898</v>
      </c>
      <c r="E1076" s="75">
        <v>426.82730102539102</v>
      </c>
      <c r="F1076" s="75">
        <v>799.96002197265602</v>
      </c>
      <c r="G1076" s="75">
        <v>93.106506347656193</v>
      </c>
      <c r="H1076" s="75">
        <v>324.46072387695301</v>
      </c>
      <c r="I1076" s="75">
        <v>461.33029174804699</v>
      </c>
      <c r="J1076" s="75">
        <v>445.14810180664102</v>
      </c>
      <c r="K1076" s="75">
        <v>260.54000854492199</v>
      </c>
      <c r="L1076" s="75">
        <v>854.90106201171898</v>
      </c>
      <c r="M1076" s="75">
        <v>2493.830078125</v>
      </c>
      <c r="N1076" s="75">
        <v>212.27177429199199</v>
      </c>
      <c r="O1076" s="75">
        <v>120.080001831055</v>
      </c>
      <c r="P1076" s="75">
        <v>48.1466674804688</v>
      </c>
      <c r="Q1076" s="75">
        <v>65.660003662109403</v>
      </c>
      <c r="R1076" s="75">
        <v>56.804294586181598</v>
      </c>
      <c r="S1076" s="75">
        <v>509.35623168945301</v>
      </c>
      <c r="T1076" s="75">
        <v>134.47613525390599</v>
      </c>
      <c r="U1076" s="75">
        <v>783.04998779296898</v>
      </c>
      <c r="V1076" s="75">
        <v>512.719970703125</v>
      </c>
      <c r="X1076" cm="1">
        <f t="array" ref="X1076">+SUMPRODUCT(C1076:V1076,TRANSPOSE('Final Portfolio'!$E$5:$E$24))</f>
        <v>465.60636085812331</v>
      </c>
    </row>
    <row r="1077" spans="1:24">
      <c r="A1077" s="75">
        <v>1076</v>
      </c>
      <c r="B1077" s="76">
        <v>45097</v>
      </c>
      <c r="C1077" s="75">
        <v>184.28225708007801</v>
      </c>
      <c r="D1077" s="75">
        <v>336.03106689453102</v>
      </c>
      <c r="E1077" s="75">
        <v>437.98486328125</v>
      </c>
      <c r="F1077" s="75">
        <v>795.53997802734398</v>
      </c>
      <c r="G1077" s="75">
        <v>92.071220397949205</v>
      </c>
      <c r="H1077" s="75">
        <v>319.62564086914102</v>
      </c>
      <c r="I1077" s="75">
        <v>460.89364624023398</v>
      </c>
      <c r="J1077" s="75">
        <v>449.36389160156199</v>
      </c>
      <c r="K1077" s="75">
        <v>274.45001220703102</v>
      </c>
      <c r="L1077" s="75">
        <v>854.82232666015602</v>
      </c>
      <c r="M1077" s="75">
        <v>2453.07006835938</v>
      </c>
      <c r="N1077" s="75">
        <v>210.14688110351599</v>
      </c>
      <c r="O1077" s="75">
        <v>118.93000030517599</v>
      </c>
      <c r="P1077" s="75">
        <v>47.119998931884801</v>
      </c>
      <c r="Q1077" s="75">
        <v>65.919998168945298</v>
      </c>
      <c r="R1077" s="75">
        <v>56.238231658935497</v>
      </c>
      <c r="S1077" s="75">
        <v>505.51406860351602</v>
      </c>
      <c r="T1077" s="75">
        <v>133.68078613281199</v>
      </c>
      <c r="U1077" s="75">
        <v>781.21002197265602</v>
      </c>
      <c r="V1077" s="75">
        <v>508.35000610351602</v>
      </c>
      <c r="X1077" cm="1">
        <f t="array" ref="X1077">+SUMPRODUCT(C1077:V1077,TRANSPOSE('Final Portfolio'!$E$5:$E$24))</f>
        <v>463.90560449142561</v>
      </c>
    </row>
    <row r="1078" spans="1:24">
      <c r="A1078" s="75">
        <v>1077</v>
      </c>
      <c r="B1078" s="76">
        <v>45098</v>
      </c>
      <c r="C1078" s="75">
        <v>183.236404418945</v>
      </c>
      <c r="D1078" s="75">
        <v>331.56787109375</v>
      </c>
      <c r="E1078" s="75">
        <v>430.35650634765602</v>
      </c>
      <c r="F1078" s="75">
        <v>790.5</v>
      </c>
      <c r="G1078" s="75">
        <v>91.834587097167997</v>
      </c>
      <c r="H1078" s="75">
        <v>325.64709472656199</v>
      </c>
      <c r="I1078" s="75">
        <v>452.93505859375</v>
      </c>
      <c r="J1078" s="75">
        <v>450.40786743164102</v>
      </c>
      <c r="K1078" s="75">
        <v>259.45999145507801</v>
      </c>
      <c r="L1078" s="75">
        <v>839.20941162109398</v>
      </c>
      <c r="M1078" s="75">
        <v>2446.28002929688</v>
      </c>
      <c r="N1078" s="75">
        <v>211.46749877929699</v>
      </c>
      <c r="O1078" s="75">
        <v>112.110000610352</v>
      </c>
      <c r="P1078" s="75">
        <v>46.823333740234403</v>
      </c>
      <c r="Q1078" s="75">
        <v>66.010002136230497</v>
      </c>
      <c r="R1078" s="75">
        <v>55.394111633300803</v>
      </c>
      <c r="S1078" s="75">
        <v>505.43621826171898</v>
      </c>
      <c r="T1078" s="75">
        <v>132.74961853027301</v>
      </c>
      <c r="U1078" s="75">
        <v>778.77001953125</v>
      </c>
      <c r="V1078" s="75">
        <v>510.14001464843801</v>
      </c>
      <c r="X1078" cm="1">
        <f t="array" ref="X1078">+SUMPRODUCT(C1078:V1078,TRANSPOSE('Final Portfolio'!$E$5:$E$24))</f>
        <v>461.53496070268682</v>
      </c>
    </row>
    <row r="1079" spans="1:24">
      <c r="A1079" s="75">
        <v>1078</v>
      </c>
      <c r="B1079" s="76">
        <v>45099</v>
      </c>
      <c r="C1079" s="75">
        <v>186.26441955566401</v>
      </c>
      <c r="D1079" s="75">
        <v>337.68118286132801</v>
      </c>
      <c r="E1079" s="75">
        <v>430.15658569335898</v>
      </c>
      <c r="F1079" s="75">
        <v>786.84997558593795</v>
      </c>
      <c r="G1079" s="75">
        <v>91.302154541015597</v>
      </c>
      <c r="H1079" s="75">
        <v>329.89404296875</v>
      </c>
      <c r="I1079" s="75">
        <v>463.80120849609398</v>
      </c>
      <c r="J1079" s="75">
        <v>455.06109619140602</v>
      </c>
      <c r="K1079" s="75">
        <v>264.60998535156199</v>
      </c>
      <c r="L1079" s="75">
        <v>834.03161621093795</v>
      </c>
      <c r="M1079" s="75">
        <v>2438.6298828125</v>
      </c>
      <c r="N1079" s="75">
        <v>211.31855773925801</v>
      </c>
      <c r="O1079" s="75">
        <v>110.699996948242</v>
      </c>
      <c r="P1079" s="75">
        <v>49.290000915527301</v>
      </c>
      <c r="Q1079" s="75">
        <v>66.800003051757798</v>
      </c>
      <c r="R1079" s="75">
        <v>54.808193206787102</v>
      </c>
      <c r="S1079" s="75">
        <v>509.89123535156199</v>
      </c>
      <c r="T1079" s="75">
        <v>133.28308105468801</v>
      </c>
      <c r="U1079" s="75">
        <v>779.80999755859398</v>
      </c>
      <c r="V1079" s="75">
        <v>503.54998779296898</v>
      </c>
      <c r="X1079" cm="1">
        <f t="array" ref="X1079">+SUMPRODUCT(C1079:V1079,TRANSPOSE('Final Portfolio'!$E$5:$E$24))</f>
        <v>462.86178786436619</v>
      </c>
    </row>
    <row r="1080" spans="1:24">
      <c r="A1080" s="75">
        <v>1079</v>
      </c>
      <c r="B1080" s="76">
        <v>45100</v>
      </c>
      <c r="C1080" s="75">
        <v>185.94567871093801</v>
      </c>
      <c r="D1080" s="75">
        <v>333.01916503906199</v>
      </c>
      <c r="E1080" s="75">
        <v>421.99832153320301</v>
      </c>
      <c r="F1080" s="75">
        <v>776.04998779296898</v>
      </c>
      <c r="G1080" s="75">
        <v>89.142852783203097</v>
      </c>
      <c r="H1080" s="75">
        <v>325.62713623046898</v>
      </c>
      <c r="I1080" s="75">
        <v>453.45104980468801</v>
      </c>
      <c r="J1080" s="75">
        <v>456.21444702148398</v>
      </c>
      <c r="K1080" s="75">
        <v>256.60000610351602</v>
      </c>
      <c r="L1080" s="75">
        <v>813.95379638671898</v>
      </c>
      <c r="M1080" s="75">
        <v>2423.72998046875</v>
      </c>
      <c r="N1080" s="75">
        <v>210.96110534668</v>
      </c>
      <c r="O1080" s="75">
        <v>110.01000213623</v>
      </c>
      <c r="P1080" s="75">
        <v>50.033332824707003</v>
      </c>
      <c r="Q1080" s="75">
        <v>66.330001831054702</v>
      </c>
      <c r="R1080" s="75">
        <v>53.219264984130902</v>
      </c>
      <c r="S1080" s="75">
        <v>510.12466430664102</v>
      </c>
      <c r="T1080" s="75">
        <v>131.83782958984401</v>
      </c>
      <c r="U1080" s="75">
        <v>779.72998046875</v>
      </c>
      <c r="V1080" s="75">
        <v>506.11999511718801</v>
      </c>
      <c r="X1080" cm="1">
        <f t="array" ref="X1080">+SUMPRODUCT(C1080:V1080,TRANSPOSE('Final Portfolio'!$E$5:$E$24))</f>
        <v>458.96474092897387</v>
      </c>
    </row>
    <row r="1081" spans="1:24">
      <c r="A1081" s="75">
        <v>1080</v>
      </c>
      <c r="B1081" s="76">
        <v>45103</v>
      </c>
      <c r="C1081" s="75">
        <v>184.54124450683599</v>
      </c>
      <c r="D1081" s="75">
        <v>326.63754272460898</v>
      </c>
      <c r="E1081" s="75">
        <v>406.23175048828102</v>
      </c>
      <c r="F1081" s="75">
        <v>768.47998046875</v>
      </c>
      <c r="G1081" s="75">
        <v>90.424629211425795</v>
      </c>
      <c r="H1081" s="75">
        <v>333.51290893554699</v>
      </c>
      <c r="I1081" s="75">
        <v>455.03884887695301</v>
      </c>
      <c r="J1081" s="75">
        <v>450.16921997070301</v>
      </c>
      <c r="K1081" s="75">
        <v>241.05000305175801</v>
      </c>
      <c r="L1081" s="75">
        <v>813.43896484375</v>
      </c>
      <c r="M1081" s="75">
        <v>2476.55004882812</v>
      </c>
      <c r="N1081" s="75">
        <v>209.14401245117199</v>
      </c>
      <c r="O1081" s="75">
        <v>107.51000213623</v>
      </c>
      <c r="P1081" s="75">
        <v>49.053333282470703</v>
      </c>
      <c r="Q1081" s="75">
        <v>66.360000610351605</v>
      </c>
      <c r="R1081" s="75">
        <v>52.722721099853501</v>
      </c>
      <c r="S1081" s="75">
        <v>509.13250732421898</v>
      </c>
      <c r="T1081" s="75">
        <v>130.89697265625</v>
      </c>
      <c r="U1081" s="75">
        <v>784.38000488281205</v>
      </c>
      <c r="V1081" s="75">
        <v>509.44000244140602</v>
      </c>
      <c r="X1081" cm="1">
        <f t="array" ref="X1081">+SUMPRODUCT(C1081:V1081,TRANSPOSE('Final Portfolio'!$E$5:$E$24))</f>
        <v>459.57961185018365</v>
      </c>
    </row>
    <row r="1082" spans="1:24">
      <c r="A1082" s="75">
        <v>1081</v>
      </c>
      <c r="B1082" s="76">
        <v>45104</v>
      </c>
      <c r="C1082" s="75">
        <v>187.32025146484401</v>
      </c>
      <c r="D1082" s="75">
        <v>332.57186889648398</v>
      </c>
      <c r="E1082" s="75">
        <v>418.66906738281199</v>
      </c>
      <c r="F1082" s="75">
        <v>775.53997802734398</v>
      </c>
      <c r="G1082" s="75">
        <v>91.716270446777301</v>
      </c>
      <c r="H1082" s="75">
        <v>358.16693115234398</v>
      </c>
      <c r="I1082" s="75">
        <v>473.27804565429699</v>
      </c>
      <c r="J1082" s="75">
        <v>461.84207153320301</v>
      </c>
      <c r="K1082" s="75">
        <v>250.21000671386699</v>
      </c>
      <c r="L1082" s="75">
        <v>839.94207763671898</v>
      </c>
      <c r="M1082" s="75">
        <v>2439.8798828125</v>
      </c>
      <c r="N1082" s="75">
        <v>210.65325927734401</v>
      </c>
      <c r="O1082" s="75">
        <v>110.389999389648</v>
      </c>
      <c r="P1082" s="75">
        <v>50.236667633056598</v>
      </c>
      <c r="Q1082" s="75">
        <v>66.540000915527301</v>
      </c>
      <c r="R1082" s="75">
        <v>54.540061950683601</v>
      </c>
      <c r="S1082" s="75">
        <v>515.85394287109398</v>
      </c>
      <c r="T1082" s="75">
        <v>128.61755371093801</v>
      </c>
      <c r="U1082" s="75">
        <v>716.09002685546898</v>
      </c>
      <c r="V1082" s="75">
        <v>512.03997802734398</v>
      </c>
      <c r="X1082" cm="1">
        <f t="array" ref="X1082">+SUMPRODUCT(C1082:V1082,TRANSPOSE('Final Portfolio'!$E$5:$E$24))</f>
        <v>463.81078488296311</v>
      </c>
    </row>
    <row r="1083" spans="1:24">
      <c r="A1083" s="75">
        <v>1082</v>
      </c>
      <c r="B1083" s="76">
        <v>45105</v>
      </c>
      <c r="C1083" s="75">
        <v>188.50558471679699</v>
      </c>
      <c r="D1083" s="75">
        <v>333.84423828125</v>
      </c>
      <c r="E1083" s="75">
        <v>411.08071899414102</v>
      </c>
      <c r="F1083" s="75">
        <v>787.84002685546898</v>
      </c>
      <c r="G1083" s="75">
        <v>92.919166564941406</v>
      </c>
      <c r="H1083" s="75">
        <v>369.15313720703102</v>
      </c>
      <c r="I1083" s="75">
        <v>470.79721069335898</v>
      </c>
      <c r="J1083" s="75">
        <v>456.07525634765602</v>
      </c>
      <c r="K1083" s="75">
        <v>256.239990234375</v>
      </c>
      <c r="L1083" s="75">
        <v>839.48669433593795</v>
      </c>
      <c r="M1083" s="75">
        <v>2437.6298828125</v>
      </c>
      <c r="N1083" s="75">
        <v>209.40217590332</v>
      </c>
      <c r="O1083" s="75">
        <v>110.169998168945</v>
      </c>
      <c r="P1083" s="75">
        <v>50.116668701171903</v>
      </c>
      <c r="Q1083" s="75">
        <v>66.099998474121094</v>
      </c>
      <c r="R1083" s="75">
        <v>55.3543891906738</v>
      </c>
      <c r="S1083" s="75">
        <v>518.25640869140602</v>
      </c>
      <c r="T1083" s="75">
        <v>128.53022766113301</v>
      </c>
      <c r="U1083" s="75">
        <v>700.030029296875</v>
      </c>
      <c r="V1083" s="75">
        <v>520.11999511718795</v>
      </c>
      <c r="X1083" cm="1">
        <f t="array" ref="X1083">+SUMPRODUCT(C1083:V1083,TRANSPOSE('Final Portfolio'!$E$5:$E$24))</f>
        <v>464.74443202626156</v>
      </c>
    </row>
    <row r="1084" spans="1:24">
      <c r="A1084" s="75">
        <v>1083</v>
      </c>
      <c r="B1084" s="76">
        <v>45106</v>
      </c>
      <c r="C1084" s="75">
        <v>188.84423828125</v>
      </c>
      <c r="D1084" s="75">
        <v>333.04901123046898</v>
      </c>
      <c r="E1084" s="75">
        <v>408.13134765625</v>
      </c>
      <c r="F1084" s="75">
        <v>796.53997802734398</v>
      </c>
      <c r="G1084" s="75">
        <v>94.289688110351605</v>
      </c>
      <c r="H1084" s="75">
        <v>374.59634399414102</v>
      </c>
      <c r="I1084" s="75">
        <v>473.57580566406199</v>
      </c>
      <c r="J1084" s="75">
        <v>461.83209228515602</v>
      </c>
      <c r="K1084" s="75">
        <v>257.5</v>
      </c>
      <c r="L1084" s="75">
        <v>853.97082519531205</v>
      </c>
      <c r="M1084" s="75">
        <v>2455.39990234375</v>
      </c>
      <c r="N1084" s="75">
        <v>213.15550231933599</v>
      </c>
      <c r="O1084" s="75">
        <v>111.23999786377</v>
      </c>
      <c r="P1084" s="75">
        <v>49.610000610351598</v>
      </c>
      <c r="Q1084" s="75">
        <v>66.989997863769503</v>
      </c>
      <c r="R1084" s="75">
        <v>55.562938690185497</v>
      </c>
      <c r="S1084" s="75">
        <v>517.1767578125</v>
      </c>
      <c r="T1084" s="75">
        <v>129.22862243652301</v>
      </c>
      <c r="U1084" s="75">
        <v>708.41998291015602</v>
      </c>
      <c r="V1084" s="75">
        <v>513.969970703125</v>
      </c>
      <c r="X1084" cm="1">
        <f t="array" ref="X1084">+SUMPRODUCT(C1084:V1084,TRANSPOSE('Final Portfolio'!$E$5:$E$24))</f>
        <v>467.69274102943257</v>
      </c>
    </row>
    <row r="1085" spans="1:24">
      <c r="A1085" s="75">
        <v>1084</v>
      </c>
      <c r="B1085" s="76">
        <v>45107</v>
      </c>
      <c r="C1085" s="75">
        <v>193.20701599121099</v>
      </c>
      <c r="D1085" s="75">
        <v>338.50622558593801</v>
      </c>
      <c r="E1085" s="75">
        <v>422.92810058593801</v>
      </c>
      <c r="F1085" s="75">
        <v>809.21002197265602</v>
      </c>
      <c r="G1085" s="75">
        <v>94.999595642089801</v>
      </c>
      <c r="H1085" s="75">
        <v>368.61477661132801</v>
      </c>
      <c r="I1085" s="75">
        <v>481.30615234375</v>
      </c>
      <c r="J1085" s="75">
        <v>466.29641723632801</v>
      </c>
      <c r="K1085" s="75">
        <v>261.76998901367199</v>
      </c>
      <c r="L1085" s="75">
        <v>858.78240966796898</v>
      </c>
      <c r="M1085" s="75">
        <v>2493.36010742188</v>
      </c>
      <c r="N1085" s="75">
        <v>218.02093505859401</v>
      </c>
      <c r="O1085" s="75">
        <v>113.91000366210901</v>
      </c>
      <c r="P1085" s="75">
        <v>49.7299995422363</v>
      </c>
      <c r="Q1085" s="75">
        <v>67.449996948242202</v>
      </c>
      <c r="R1085" s="75">
        <v>55.612590789794901</v>
      </c>
      <c r="S1085" s="75">
        <v>523.68414306640602</v>
      </c>
      <c r="T1085" s="75">
        <v>130.68356323242199</v>
      </c>
      <c r="U1085" s="75">
        <v>718.53997802734398</v>
      </c>
      <c r="V1085" s="75">
        <v>527.65997314453102</v>
      </c>
      <c r="X1085" cm="1">
        <f t="array" ref="X1085">+SUMPRODUCT(C1085:V1085,TRANSPOSE('Final Portfolio'!$E$5:$E$24))</f>
        <v>474.02078551928093</v>
      </c>
    </row>
    <row r="1086" spans="1:24">
      <c r="A1086" s="75">
        <v>1085</v>
      </c>
      <c r="B1086" s="76">
        <v>45110</v>
      </c>
      <c r="C1086" s="75">
        <v>191.70297241210901</v>
      </c>
      <c r="D1086" s="75">
        <v>335.971435546875</v>
      </c>
      <c r="E1086" s="75">
        <v>424.03787231445301</v>
      </c>
      <c r="F1086" s="75">
        <v>795</v>
      </c>
      <c r="G1086" s="75">
        <v>95.157356262207003</v>
      </c>
      <c r="H1086" s="75">
        <v>366.74050903320301</v>
      </c>
      <c r="I1086" s="75">
        <v>481.10769653320301</v>
      </c>
      <c r="J1086" s="75">
        <v>458.77969360351602</v>
      </c>
      <c r="K1086" s="75">
        <v>279.82000732421898</v>
      </c>
      <c r="L1086" s="75">
        <v>867.70257568359398</v>
      </c>
      <c r="M1086" s="75">
        <v>2483.47998046875</v>
      </c>
      <c r="N1086" s="75">
        <v>214.65483093261699</v>
      </c>
      <c r="O1086" s="75">
        <v>115.81999969482401</v>
      </c>
      <c r="P1086" s="75">
        <v>49.423332214355497</v>
      </c>
      <c r="Q1086" s="75">
        <v>67.370002746582003</v>
      </c>
      <c r="R1086" s="75">
        <v>56.109130859375</v>
      </c>
      <c r="S1086" s="75">
        <v>526.271484375</v>
      </c>
      <c r="T1086" s="75">
        <v>130.95516967773401</v>
      </c>
      <c r="U1086" s="75">
        <v>718.09002685546898</v>
      </c>
      <c r="V1086" s="75">
        <v>531.46002197265602</v>
      </c>
      <c r="X1086" cm="1">
        <f t="array" ref="X1086">+SUMPRODUCT(C1086:V1086,TRANSPOSE('Final Portfolio'!$E$5:$E$24))</f>
        <v>473.43223123103178</v>
      </c>
    </row>
    <row r="1087" spans="1:24">
      <c r="A1087" s="75">
        <v>1086</v>
      </c>
      <c r="B1087" s="76">
        <v>45112</v>
      </c>
      <c r="C1087" s="75">
        <v>190.57740783691401</v>
      </c>
      <c r="D1087" s="75">
        <v>336.13049316406199</v>
      </c>
      <c r="E1087" s="75">
        <v>423.078125</v>
      </c>
      <c r="F1087" s="75">
        <v>791.969970703125</v>
      </c>
      <c r="G1087" s="75">
        <v>94.3389892578125</v>
      </c>
      <c r="H1087" s="75">
        <v>366.60098266601602</v>
      </c>
      <c r="I1087" s="75">
        <v>464.3271484375</v>
      </c>
      <c r="J1087" s="75">
        <v>463.03518676757801</v>
      </c>
      <c r="K1087" s="75">
        <v>282.48001098632801</v>
      </c>
      <c r="L1087" s="75">
        <v>853.26788330078102</v>
      </c>
      <c r="M1087" s="75">
        <v>2492.42993164062</v>
      </c>
      <c r="N1087" s="75">
        <v>214.42646789550801</v>
      </c>
      <c r="O1087" s="75">
        <v>113.949996948242</v>
      </c>
      <c r="P1087" s="75">
        <v>49.279998779296903</v>
      </c>
      <c r="Q1087" s="75">
        <v>67.440002441406193</v>
      </c>
      <c r="R1087" s="75">
        <v>54.887641906738303</v>
      </c>
      <c r="S1087" s="75">
        <v>526.35919189453102</v>
      </c>
      <c r="T1087" s="75">
        <v>133.48678588867199</v>
      </c>
      <c r="U1087" s="75">
        <v>717.83001708984398</v>
      </c>
      <c r="V1087" s="75">
        <v>534.59002685546898</v>
      </c>
      <c r="X1087" cm="1">
        <f t="array" ref="X1087">+SUMPRODUCT(C1087:V1087,TRANSPOSE('Final Portfolio'!$E$5:$E$24))</f>
        <v>474.03747704856949</v>
      </c>
    </row>
    <row r="1088" spans="1:24">
      <c r="A1088" s="75">
        <v>1087</v>
      </c>
      <c r="B1088" s="76">
        <v>45113</v>
      </c>
      <c r="C1088" s="75">
        <v>191.05551147460901</v>
      </c>
      <c r="D1088" s="75">
        <v>339.23184204101602</v>
      </c>
      <c r="E1088" s="75">
        <v>420.93856811523398</v>
      </c>
      <c r="F1088" s="75">
        <v>782.40002441406205</v>
      </c>
      <c r="G1088" s="75">
        <v>92.465621948242202</v>
      </c>
      <c r="H1088" s="75">
        <v>364.93609619140602</v>
      </c>
      <c r="I1088" s="75">
        <v>458.00595092773398</v>
      </c>
      <c r="J1088" s="75">
        <v>460.55941772460898</v>
      </c>
      <c r="K1088" s="75">
        <v>276.54000854492199</v>
      </c>
      <c r="L1088" s="75">
        <v>839.54608154296898</v>
      </c>
      <c r="M1088" s="75">
        <v>2491.10009765625</v>
      </c>
      <c r="N1088" s="75">
        <v>214.793869018555</v>
      </c>
      <c r="O1088" s="75">
        <v>113.48000335693401</v>
      </c>
      <c r="P1088" s="75">
        <v>48.683334350585902</v>
      </c>
      <c r="Q1088" s="75">
        <v>67.190002441406193</v>
      </c>
      <c r="R1088" s="75">
        <v>53.537052154541001</v>
      </c>
      <c r="S1088" s="75">
        <v>522.70172119140602</v>
      </c>
      <c r="T1088" s="75">
        <v>133.12789916992199</v>
      </c>
      <c r="U1088" s="75">
        <v>704.83001708984398</v>
      </c>
      <c r="V1088" s="75">
        <v>529.96002197265602</v>
      </c>
      <c r="X1088" cm="1">
        <f t="array" ref="X1088">+SUMPRODUCT(C1088:V1088,TRANSPOSE('Final Portfolio'!$E$5:$E$24))</f>
        <v>471.35531889359049</v>
      </c>
    </row>
    <row r="1089" spans="1:24">
      <c r="A1089" s="75">
        <v>1088</v>
      </c>
      <c r="B1089" s="76">
        <v>45114</v>
      </c>
      <c r="C1089" s="75">
        <v>189.92994689941401</v>
      </c>
      <c r="D1089" s="75">
        <v>335.2060546875</v>
      </c>
      <c r="E1089" s="75">
        <v>424.93771362304699</v>
      </c>
      <c r="F1089" s="75">
        <v>793.78997802734398</v>
      </c>
      <c r="G1089" s="75">
        <v>93.550201416015597</v>
      </c>
      <c r="H1089" s="75">
        <v>368.80419921875</v>
      </c>
      <c r="I1089" s="75">
        <v>452.33963012695301</v>
      </c>
      <c r="J1089" s="75">
        <v>449.49310302734398</v>
      </c>
      <c r="K1089" s="75">
        <v>274.42999267578102</v>
      </c>
      <c r="L1089" s="75">
        <v>838.30853271484398</v>
      </c>
      <c r="M1089" s="75">
        <v>2469.51000976562</v>
      </c>
      <c r="N1089" s="75">
        <v>212.53987121582</v>
      </c>
      <c r="O1089" s="75">
        <v>113.169998168945</v>
      </c>
      <c r="P1089" s="75">
        <v>48.669998168945298</v>
      </c>
      <c r="Q1089" s="75">
        <v>66.5</v>
      </c>
      <c r="R1089" s="75">
        <v>54.490409851074197</v>
      </c>
      <c r="S1089" s="75">
        <v>510.718017578125</v>
      </c>
      <c r="T1089" s="75">
        <v>131.43045043945301</v>
      </c>
      <c r="U1089" s="75">
        <v>692.45001220703102</v>
      </c>
      <c r="V1089" s="75">
        <v>527.17999267578102</v>
      </c>
      <c r="X1089" cm="1">
        <f t="array" ref="X1089">+SUMPRODUCT(C1089:V1089,TRANSPOSE('Final Portfolio'!$E$5:$E$24))</f>
        <v>468.4979319300715</v>
      </c>
    </row>
    <row r="1090" spans="1:24">
      <c r="A1090" s="75">
        <v>1089</v>
      </c>
      <c r="B1090" s="76">
        <v>45117</v>
      </c>
      <c r="C1090" s="75">
        <v>187.86810302734401</v>
      </c>
      <c r="D1090" s="75">
        <v>329.84823608398398</v>
      </c>
      <c r="E1090" s="75">
        <v>421.70837402343801</v>
      </c>
      <c r="F1090" s="75">
        <v>802.38000488281205</v>
      </c>
      <c r="G1090" s="75">
        <v>92.406455993652301</v>
      </c>
      <c r="H1090" s="75">
        <v>373.59942626953102</v>
      </c>
      <c r="I1090" s="75">
        <v>464.07907104492199</v>
      </c>
      <c r="J1090" s="75">
        <v>450.56695556640602</v>
      </c>
      <c r="K1090" s="75">
        <v>269.60998535156199</v>
      </c>
      <c r="L1090" s="75">
        <v>868.97967529296898</v>
      </c>
      <c r="M1090" s="75">
        <v>2513.56005859375</v>
      </c>
      <c r="N1090" s="75">
        <v>214.06900024414099</v>
      </c>
      <c r="O1090" s="75">
        <v>113.580001831055</v>
      </c>
      <c r="P1090" s="75">
        <v>49.840000152587898</v>
      </c>
      <c r="Q1090" s="75">
        <v>67.309997558593807</v>
      </c>
      <c r="R1090" s="75">
        <v>54.788330078125</v>
      </c>
      <c r="S1090" s="75">
        <v>512.62457275390602</v>
      </c>
      <c r="T1090" s="75">
        <v>130.45079040527301</v>
      </c>
      <c r="U1090" s="75">
        <v>703.35998535156205</v>
      </c>
      <c r="V1090" s="75">
        <v>540.84997558593795</v>
      </c>
      <c r="X1090" cm="1">
        <f t="array" ref="X1090">+SUMPRODUCT(C1090:V1090,TRANSPOSE('Final Portfolio'!$E$5:$E$24))</f>
        <v>472.82795485756816</v>
      </c>
    </row>
    <row r="1091" spans="1:24">
      <c r="A1091" s="75">
        <v>1090</v>
      </c>
      <c r="B1091" s="76">
        <v>45118</v>
      </c>
      <c r="C1091" s="75">
        <v>187.34017944335901</v>
      </c>
      <c r="D1091" s="75">
        <v>330.48440551757801</v>
      </c>
      <c r="E1091" s="75">
        <v>423.95788574218801</v>
      </c>
      <c r="F1091" s="75">
        <v>808.40997314453102</v>
      </c>
      <c r="G1091" s="75">
        <v>94.161506652832003</v>
      </c>
      <c r="H1091" s="75">
        <v>376.74972534179699</v>
      </c>
      <c r="I1091" s="75">
        <v>455.96173095703102</v>
      </c>
      <c r="J1091" s="75">
        <v>436.87576293945301</v>
      </c>
      <c r="K1091" s="75">
        <v>269.79000854492199</v>
      </c>
      <c r="L1091" s="75">
        <v>873.256591796875</v>
      </c>
      <c r="M1091" s="75">
        <v>2553.01000976562</v>
      </c>
      <c r="N1091" s="75">
        <v>214.82363891601599</v>
      </c>
      <c r="O1091" s="75">
        <v>111.31999969482401</v>
      </c>
      <c r="P1091" s="75">
        <v>48.596668243408203</v>
      </c>
      <c r="Q1091" s="75">
        <v>67.760002136230497</v>
      </c>
      <c r="R1091" s="75">
        <v>55.920448303222699</v>
      </c>
      <c r="S1091" s="75">
        <v>515.18280029296898</v>
      </c>
      <c r="T1091" s="75">
        <v>131.49835205078099</v>
      </c>
      <c r="U1091" s="75">
        <v>716.83001708984398</v>
      </c>
      <c r="V1091" s="75">
        <v>551.41998291015602</v>
      </c>
      <c r="X1091" cm="1">
        <f t="array" ref="X1091">+SUMPRODUCT(C1091:V1091,TRANSPOSE('Final Portfolio'!$E$5:$E$24))</f>
        <v>475.66716014631385</v>
      </c>
    </row>
    <row r="1092" spans="1:24">
      <c r="A1092" s="75">
        <v>1091</v>
      </c>
      <c r="B1092" s="76">
        <v>45119</v>
      </c>
      <c r="C1092" s="75">
        <v>189.02354431152301</v>
      </c>
      <c r="D1092" s="75">
        <v>335.18618774414102</v>
      </c>
      <c r="E1092" s="75">
        <v>438.92462158203102</v>
      </c>
      <c r="F1092" s="75">
        <v>810.969970703125</v>
      </c>
      <c r="G1092" s="75">
        <v>95.305259704589801</v>
      </c>
      <c r="H1092" s="75">
        <v>374.60632324218801</v>
      </c>
      <c r="I1092" s="75">
        <v>462.50125122070301</v>
      </c>
      <c r="J1092" s="75">
        <v>438.07879638671898</v>
      </c>
      <c r="K1092" s="75">
        <v>271.989990234375</v>
      </c>
      <c r="L1092" s="75">
        <v>881.077880859375</v>
      </c>
      <c r="M1092" s="75">
        <v>2573.3798828125</v>
      </c>
      <c r="N1092" s="75">
        <v>213.37393188476599</v>
      </c>
      <c r="O1092" s="75">
        <v>114.580001831055</v>
      </c>
      <c r="P1092" s="75">
        <v>49.946666717529297</v>
      </c>
      <c r="Q1092" s="75">
        <v>63.799999237060497</v>
      </c>
      <c r="R1092" s="75">
        <v>58.1846733093262</v>
      </c>
      <c r="S1092" s="75">
        <v>523.31451416015602</v>
      </c>
      <c r="T1092" s="75">
        <v>130.92605590820301</v>
      </c>
      <c r="U1092" s="75">
        <v>718.41998291015602</v>
      </c>
      <c r="V1092" s="75">
        <v>553.32000732421898</v>
      </c>
      <c r="X1092" cm="1">
        <f t="array" ref="X1092">+SUMPRODUCT(C1092:V1092,TRANSPOSE('Final Portfolio'!$E$5:$E$24))</f>
        <v>479.74950098629444</v>
      </c>
    </row>
    <row r="1093" spans="1:24">
      <c r="A1093" s="75">
        <v>1092</v>
      </c>
      <c r="B1093" s="76">
        <v>45120</v>
      </c>
      <c r="C1093" s="75">
        <v>189.79051208496099</v>
      </c>
      <c r="D1093" s="75">
        <v>340.61355590820301</v>
      </c>
      <c r="E1093" s="75">
        <v>459.67013549804699</v>
      </c>
      <c r="F1093" s="75">
        <v>810.79998779296898</v>
      </c>
      <c r="G1093" s="75">
        <v>99.683021545410199</v>
      </c>
      <c r="H1093" s="75">
        <v>376.18148803710898</v>
      </c>
      <c r="I1093" s="75">
        <v>472.17660522460898</v>
      </c>
      <c r="J1093" s="75">
        <v>432.21261596679699</v>
      </c>
      <c r="K1093" s="75">
        <v>277.89999389648398</v>
      </c>
      <c r="L1093" s="75">
        <v>881.48382568359398</v>
      </c>
      <c r="M1093" s="75">
        <v>2538.17993164062</v>
      </c>
      <c r="N1093" s="75">
        <v>212.32142639160199</v>
      </c>
      <c r="O1093" s="75">
        <v>115.919998168945</v>
      </c>
      <c r="P1093" s="75">
        <v>49.569999694824197</v>
      </c>
      <c r="Q1093" s="75">
        <v>63.650001525878899</v>
      </c>
      <c r="R1093" s="75">
        <v>60.786544799804702</v>
      </c>
      <c r="S1093" s="75">
        <v>523.75225830078102</v>
      </c>
      <c r="T1093" s="75">
        <v>131.01432800293</v>
      </c>
      <c r="U1093" s="75">
        <v>720.97998046875</v>
      </c>
      <c r="V1093" s="75">
        <v>539.39001464843795</v>
      </c>
      <c r="X1093" cm="1">
        <f t="array" ref="X1093">+SUMPRODUCT(C1093:V1093,TRANSPOSE('Final Portfolio'!$E$5:$E$24))</f>
        <v>479.87262012906388</v>
      </c>
    </row>
    <row r="1094" spans="1:24">
      <c r="A1094" s="75">
        <v>1093</v>
      </c>
      <c r="B1094" s="76">
        <v>45121</v>
      </c>
      <c r="C1094" s="75">
        <v>189.93992614746099</v>
      </c>
      <c r="D1094" s="75">
        <v>343.17813110351602</v>
      </c>
      <c r="E1094" s="75">
        <v>454.59124755859398</v>
      </c>
      <c r="F1094" s="75">
        <v>824.45001220703102</v>
      </c>
      <c r="G1094" s="75">
        <v>99.623870849609403</v>
      </c>
      <c r="H1094" s="75">
        <v>376.61013793945301</v>
      </c>
      <c r="I1094" s="75">
        <v>471.15447998046898</v>
      </c>
      <c r="J1094" s="75">
        <v>446.88812255859398</v>
      </c>
      <c r="K1094" s="75">
        <v>281.38000488281199</v>
      </c>
      <c r="L1094" s="75">
        <v>879.72155761718795</v>
      </c>
      <c r="M1094" s="75">
        <v>2556.59008789062</v>
      </c>
      <c r="N1094" s="75">
        <v>212.37107849121099</v>
      </c>
      <c r="O1094" s="75">
        <v>115.94000244140599</v>
      </c>
      <c r="P1094" s="75">
        <v>51.036666870117202</v>
      </c>
      <c r="Q1094" s="75">
        <v>65.629997253417997</v>
      </c>
      <c r="R1094" s="75">
        <v>60.141044616699197</v>
      </c>
      <c r="S1094" s="75">
        <v>531.777099609375</v>
      </c>
      <c r="T1094" s="75">
        <v>133.38766479492199</v>
      </c>
      <c r="U1094" s="75">
        <v>718.52001953125</v>
      </c>
      <c r="V1094" s="75">
        <v>543.47998046875</v>
      </c>
      <c r="X1094" cm="1">
        <f t="array" ref="X1094">+SUMPRODUCT(C1094:V1094,TRANSPOSE('Final Portfolio'!$E$5:$E$24))</f>
        <v>484.33634581082759</v>
      </c>
    </row>
    <row r="1095" spans="1:24">
      <c r="A1095" s="75">
        <v>1094</v>
      </c>
      <c r="B1095" s="76">
        <v>45124</v>
      </c>
      <c r="C1095" s="75">
        <v>193.22692871093801</v>
      </c>
      <c r="D1095" s="75">
        <v>343.66525268554699</v>
      </c>
      <c r="E1095" s="75">
        <v>464.50909423828102</v>
      </c>
      <c r="F1095" s="75">
        <v>837.239990234375</v>
      </c>
      <c r="G1095" s="75">
        <v>99.535125732421903</v>
      </c>
      <c r="H1095" s="75">
        <v>382.10321044921898</v>
      </c>
      <c r="I1095" s="75">
        <v>486.62509155273398</v>
      </c>
      <c r="J1095" s="75">
        <v>444.58142089843801</v>
      </c>
      <c r="K1095" s="75">
        <v>290.38000488281199</v>
      </c>
      <c r="L1095" s="75">
        <v>901.27447509765602</v>
      </c>
      <c r="M1095" s="75">
        <v>2544.22998046875</v>
      </c>
      <c r="N1095" s="75">
        <v>215.66764831543</v>
      </c>
      <c r="O1095" s="75">
        <v>118.31999969482401</v>
      </c>
      <c r="P1095" s="75">
        <v>50.636665344238303</v>
      </c>
      <c r="Q1095" s="75">
        <v>65.069999694824205</v>
      </c>
      <c r="R1095" s="75">
        <v>60.260215759277301</v>
      </c>
      <c r="S1095" s="75">
        <v>537.86614990234398</v>
      </c>
      <c r="T1095" s="75">
        <v>132.23043823242199</v>
      </c>
      <c r="U1095" s="75">
        <v>721.60998535156205</v>
      </c>
      <c r="V1095" s="75">
        <v>547.45001220703102</v>
      </c>
      <c r="X1095" cm="1">
        <f t="array" ref="X1095">+SUMPRODUCT(C1095:V1095,TRANSPOSE('Final Portfolio'!$E$5:$E$24))</f>
        <v>487.1767604679178</v>
      </c>
    </row>
    <row r="1096" spans="1:24">
      <c r="A1096" s="75">
        <v>1095</v>
      </c>
      <c r="B1096" s="76">
        <v>45125</v>
      </c>
      <c r="C1096" s="75">
        <v>192.96795654296901</v>
      </c>
      <c r="D1096" s="75">
        <v>357.343017578125</v>
      </c>
      <c r="E1096" s="75">
        <v>474.83685302734398</v>
      </c>
      <c r="F1096" s="75">
        <v>843.66998291015602</v>
      </c>
      <c r="G1096" s="75">
        <v>100.32391357421901</v>
      </c>
      <c r="H1096" s="75">
        <v>392.98971557617199</v>
      </c>
      <c r="I1096" s="75">
        <v>480.35348510742199</v>
      </c>
      <c r="J1096" s="75">
        <v>448.6181640625</v>
      </c>
      <c r="K1096" s="75">
        <v>293.33999633789102</v>
      </c>
      <c r="L1096" s="75">
        <v>894.42352294921898</v>
      </c>
      <c r="M1096" s="75">
        <v>2528.09008789062</v>
      </c>
      <c r="N1096" s="75">
        <v>213.55267333984401</v>
      </c>
      <c r="O1096" s="75">
        <v>117.93000030517599</v>
      </c>
      <c r="P1096" s="75">
        <v>48.180000305175803</v>
      </c>
      <c r="Q1096" s="75">
        <v>66.330001831054702</v>
      </c>
      <c r="R1096" s="75">
        <v>61.322811126708999</v>
      </c>
      <c r="S1096" s="75">
        <v>538.47894287109398</v>
      </c>
      <c r="T1096" s="75">
        <v>133.94668579101599</v>
      </c>
      <c r="U1096" s="75">
        <v>726.54998779296898</v>
      </c>
      <c r="V1096" s="75">
        <v>546.66998291015602</v>
      </c>
      <c r="X1096" cm="1">
        <f t="array" ref="X1096">+SUMPRODUCT(C1096:V1096,TRANSPOSE('Final Portfolio'!$E$5:$E$24))</f>
        <v>489.20442176513245</v>
      </c>
    </row>
    <row r="1097" spans="1:24">
      <c r="A1097" s="75">
        <v>1096</v>
      </c>
      <c r="B1097" s="76">
        <v>45126</v>
      </c>
      <c r="C1097" s="75">
        <v>194.33258056640599</v>
      </c>
      <c r="D1097" s="75">
        <v>352.95938110351602</v>
      </c>
      <c r="E1097" s="75">
        <v>470.667724609375</v>
      </c>
      <c r="F1097" s="75">
        <v>844.84997558593795</v>
      </c>
      <c r="G1097" s="75">
        <v>100.63942718505901</v>
      </c>
      <c r="H1097" s="75">
        <v>393.98663330078102</v>
      </c>
      <c r="I1097" s="75">
        <v>466.98666381835898</v>
      </c>
      <c r="J1097" s="75">
        <v>450.96466064453102</v>
      </c>
      <c r="K1097" s="75">
        <v>291.260009765625</v>
      </c>
      <c r="L1097" s="75">
        <v>892.38397216796898</v>
      </c>
      <c r="M1097" s="75">
        <v>2505.88989257812</v>
      </c>
      <c r="N1097" s="75">
        <v>211.21925354003901</v>
      </c>
      <c r="O1097" s="75">
        <v>116.43000030517599</v>
      </c>
      <c r="P1097" s="75">
        <v>48.433334350585902</v>
      </c>
      <c r="Q1097" s="75">
        <v>68.489997863769503</v>
      </c>
      <c r="R1097" s="75">
        <v>60.6673774719238</v>
      </c>
      <c r="S1097" s="75">
        <v>538.98486328125</v>
      </c>
      <c r="T1097" s="75">
        <v>135.025466918945</v>
      </c>
      <c r="U1097" s="75">
        <v>719.010009765625</v>
      </c>
      <c r="V1097" s="75">
        <v>543.719970703125</v>
      </c>
      <c r="X1097" cm="1">
        <f t="array" ref="X1097">+SUMPRODUCT(C1097:V1097,TRANSPOSE('Final Portfolio'!$E$5:$E$24))</f>
        <v>487.46597632702139</v>
      </c>
    </row>
    <row r="1098" spans="1:24">
      <c r="A1098" s="75">
        <v>1097</v>
      </c>
      <c r="B1098" s="76">
        <v>45127</v>
      </c>
      <c r="C1098" s="75">
        <v>192.37033081054699</v>
      </c>
      <c r="D1098" s="75">
        <v>344.79840087890602</v>
      </c>
      <c r="E1098" s="75">
        <v>455.10113525390602</v>
      </c>
      <c r="F1098" s="75">
        <v>852.15997314453102</v>
      </c>
      <c r="G1098" s="75">
        <v>100.747886657715</v>
      </c>
      <c r="H1098" s="75">
        <v>397.13690185546898</v>
      </c>
      <c r="I1098" s="75">
        <v>446.65353393554699</v>
      </c>
      <c r="J1098" s="75">
        <v>461.16595458984398</v>
      </c>
      <c r="K1098" s="75">
        <v>262.89999389648398</v>
      </c>
      <c r="L1098" s="75">
        <v>879.48394775390602</v>
      </c>
      <c r="M1098" s="75">
        <v>2460</v>
      </c>
      <c r="N1098" s="75">
        <v>216.69036865234401</v>
      </c>
      <c r="O1098" s="75">
        <v>110.25</v>
      </c>
      <c r="P1098" s="75">
        <v>47.836666107177699</v>
      </c>
      <c r="Q1098" s="75">
        <v>70.180000305175795</v>
      </c>
      <c r="R1098" s="75">
        <v>60.568073272705099</v>
      </c>
      <c r="S1098" s="75">
        <v>541.75701904296898</v>
      </c>
      <c r="T1098" s="75">
        <v>139.44851684570301</v>
      </c>
      <c r="U1098" s="75">
        <v>723.02001953125</v>
      </c>
      <c r="V1098" s="75">
        <v>535.42999267578102</v>
      </c>
      <c r="X1098" cm="1">
        <f t="array" ref="X1098">+SUMPRODUCT(C1098:V1098,TRANSPOSE('Final Portfolio'!$E$5:$E$24))</f>
        <v>482.19689466541365</v>
      </c>
    </row>
    <row r="1099" spans="1:24">
      <c r="A1099" s="75">
        <v>1098</v>
      </c>
      <c r="B1099" s="76">
        <v>45128</v>
      </c>
      <c r="C1099" s="75">
        <v>191.18501281738301</v>
      </c>
      <c r="D1099" s="75">
        <v>341.71691894531199</v>
      </c>
      <c r="E1099" s="75">
        <v>442.99377441406199</v>
      </c>
      <c r="F1099" s="75">
        <v>844.5</v>
      </c>
      <c r="G1099" s="75">
        <v>100.116859436035</v>
      </c>
      <c r="H1099" s="75">
        <v>393.27880859375</v>
      </c>
      <c r="I1099" s="75">
        <v>455.04876708984398</v>
      </c>
      <c r="J1099" s="75">
        <v>459.39611816406199</v>
      </c>
      <c r="K1099" s="75">
        <v>260.01998901367199</v>
      </c>
      <c r="L1099" s="75">
        <v>887.81005859375</v>
      </c>
      <c r="M1099" s="75">
        <v>2457.92993164062</v>
      </c>
      <c r="N1099" s="75">
        <v>217.06768798828099</v>
      </c>
      <c r="O1099" s="75">
        <v>110.949996948242</v>
      </c>
      <c r="P1099" s="75">
        <v>47.793331146240199</v>
      </c>
      <c r="Q1099" s="75">
        <v>70.629997253417997</v>
      </c>
      <c r="R1099" s="75">
        <v>60.071533203125</v>
      </c>
      <c r="S1099" s="75">
        <v>542.63244628906205</v>
      </c>
      <c r="T1099" s="75">
        <v>140.96864318847699</v>
      </c>
      <c r="U1099" s="75">
        <v>734.63000488281205</v>
      </c>
      <c r="V1099" s="75">
        <v>537.54998779296898</v>
      </c>
      <c r="X1099" cm="1">
        <f t="array" ref="X1099">+SUMPRODUCT(C1099:V1099,TRANSPOSE('Final Portfolio'!$E$5:$E$24))</f>
        <v>479.99776980153911</v>
      </c>
    </row>
    <row r="1100" spans="1:24">
      <c r="A1100" s="75">
        <v>1099</v>
      </c>
      <c r="B1100" s="76">
        <v>45131</v>
      </c>
      <c r="C1100" s="75">
        <v>191.99180603027301</v>
      </c>
      <c r="D1100" s="75">
        <v>343.04891967773398</v>
      </c>
      <c r="E1100" s="75">
        <v>446.02310180664102</v>
      </c>
      <c r="F1100" s="75">
        <v>834.780029296875</v>
      </c>
      <c r="G1100" s="75">
        <v>99.061859130859403</v>
      </c>
      <c r="H1100" s="75">
        <v>388.26428222656199</v>
      </c>
      <c r="I1100" s="75">
        <v>457.45022583007801</v>
      </c>
      <c r="J1100" s="75">
        <v>456.69171142578102</v>
      </c>
      <c r="K1100" s="75">
        <v>269.05999755859398</v>
      </c>
      <c r="L1100" s="75">
        <v>892.60186767578102</v>
      </c>
      <c r="M1100" s="75">
        <v>2494.7900390625</v>
      </c>
      <c r="N1100" s="75">
        <v>218.09043884277301</v>
      </c>
      <c r="O1100" s="75">
        <v>110.610000610352</v>
      </c>
      <c r="P1100" s="75">
        <v>47.799999237060497</v>
      </c>
      <c r="Q1100" s="75">
        <v>70.860000610351605</v>
      </c>
      <c r="R1100" s="75">
        <v>60.349594116210902</v>
      </c>
      <c r="S1100" s="75">
        <v>548.53674316406205</v>
      </c>
      <c r="T1100" s="75">
        <v>140.41941833496099</v>
      </c>
      <c r="U1100" s="75">
        <v>727.13000488281205</v>
      </c>
      <c r="V1100" s="75">
        <v>549.469970703125</v>
      </c>
      <c r="X1100" cm="1">
        <f t="array" ref="X1100">+SUMPRODUCT(C1100:V1100,TRANSPOSE('Final Portfolio'!$E$5:$E$24))</f>
        <v>482.94299445230803</v>
      </c>
    </row>
    <row r="1101" spans="1:24">
      <c r="A1101" s="75">
        <v>1100</v>
      </c>
      <c r="B1101" s="76">
        <v>45132</v>
      </c>
      <c r="C1101" s="75">
        <v>192.85838317871099</v>
      </c>
      <c r="D1101" s="75">
        <v>348.88388061523398</v>
      </c>
      <c r="E1101" s="75">
        <v>456.69079589843801</v>
      </c>
      <c r="F1101" s="75">
        <v>852.489990234375</v>
      </c>
      <c r="G1101" s="75">
        <v>99.968963623046903</v>
      </c>
      <c r="H1101" s="75">
        <v>394.15609741210898</v>
      </c>
      <c r="I1101" s="75">
        <v>462.54092407226602</v>
      </c>
      <c r="J1101" s="75">
        <v>454.921875</v>
      </c>
      <c r="K1101" s="75">
        <v>265.27999877929699</v>
      </c>
      <c r="L1101" s="75">
        <v>908.83831787109398</v>
      </c>
      <c r="M1101" s="75">
        <v>2501.21997070312</v>
      </c>
      <c r="N1101" s="75">
        <v>218.76564025878901</v>
      </c>
      <c r="O1101" s="75">
        <v>113</v>
      </c>
      <c r="P1101" s="75">
        <v>48.880001068115199</v>
      </c>
      <c r="Q1101" s="75">
        <v>70.319999694824205</v>
      </c>
      <c r="R1101" s="75">
        <v>60.508487701416001</v>
      </c>
      <c r="S1101" s="75">
        <v>549.76232910156205</v>
      </c>
      <c r="T1101" s="75">
        <v>138.89932250976599</v>
      </c>
      <c r="U1101" s="75">
        <v>729.88000488281205</v>
      </c>
      <c r="V1101" s="75">
        <v>555.34997558593795</v>
      </c>
      <c r="X1101" cm="1">
        <f t="array" ref="X1101">+SUMPRODUCT(C1101:V1101,TRANSPOSE('Final Portfolio'!$E$5:$E$24))</f>
        <v>486.17822334732756</v>
      </c>
    </row>
    <row r="1102" spans="1:24">
      <c r="A1102" s="75">
        <v>1101</v>
      </c>
      <c r="B1102" s="76">
        <v>45133</v>
      </c>
      <c r="C1102" s="75">
        <v>193.734939575195</v>
      </c>
      <c r="D1102" s="75">
        <v>335.75274658203102</v>
      </c>
      <c r="E1102" s="75">
        <v>454.42126464843801</v>
      </c>
      <c r="F1102" s="75">
        <v>834.75</v>
      </c>
      <c r="G1102" s="75">
        <v>99.180168151855497</v>
      </c>
      <c r="H1102" s="75">
        <v>419.45819091796898</v>
      </c>
      <c r="I1102" s="75">
        <v>454.34420776367199</v>
      </c>
      <c r="J1102" s="75">
        <v>450.99447631835898</v>
      </c>
      <c r="K1102" s="75">
        <v>264.35000610351602</v>
      </c>
      <c r="L1102" s="75">
        <v>884.18658447265602</v>
      </c>
      <c r="M1102" s="75">
        <v>2492.72998046875</v>
      </c>
      <c r="N1102" s="75">
        <v>218.19966125488301</v>
      </c>
      <c r="O1102" s="75">
        <v>110.08999633789099</v>
      </c>
      <c r="P1102" s="75">
        <v>49.116668701171903</v>
      </c>
      <c r="Q1102" s="75">
        <v>69.970001220703097</v>
      </c>
      <c r="R1102" s="75">
        <v>60.260215759277301</v>
      </c>
      <c r="S1102" s="75">
        <v>550.71563720703102</v>
      </c>
      <c r="T1102" s="75">
        <v>139.16410827636699</v>
      </c>
      <c r="U1102" s="75">
        <v>730.96002197265602</v>
      </c>
      <c r="V1102" s="75">
        <v>558</v>
      </c>
      <c r="X1102" cm="1">
        <f t="array" ref="X1102">+SUMPRODUCT(C1102:V1102,TRANSPOSE('Final Portfolio'!$E$5:$E$24))</f>
        <v>486.03349096868232</v>
      </c>
    </row>
    <row r="1103" spans="1:24">
      <c r="A1103" s="75">
        <v>1102</v>
      </c>
      <c r="B1103" s="76">
        <v>45134</v>
      </c>
      <c r="C1103" s="75">
        <v>192.4599609375</v>
      </c>
      <c r="D1103" s="75">
        <v>328.744873046875</v>
      </c>
      <c r="E1103" s="75">
        <v>458.90032958984398</v>
      </c>
      <c r="F1103" s="75">
        <v>820.32000732421898</v>
      </c>
      <c r="G1103" s="75">
        <v>97.415260314941406</v>
      </c>
      <c r="H1103" s="75">
        <v>410.86468505859398</v>
      </c>
      <c r="I1103" s="75">
        <v>478.65661621093801</v>
      </c>
      <c r="J1103" s="75">
        <v>452.38644409179699</v>
      </c>
      <c r="K1103" s="75">
        <v>255.71000671386699</v>
      </c>
      <c r="L1103" s="75">
        <v>884.62219238281205</v>
      </c>
      <c r="M1103" s="75">
        <v>2446.919921875</v>
      </c>
      <c r="N1103" s="75">
        <v>215.61798095703099</v>
      </c>
      <c r="O1103" s="75">
        <v>111.09999847412099</v>
      </c>
      <c r="P1103" s="75">
        <v>48.143333435058601</v>
      </c>
      <c r="Q1103" s="75">
        <v>69.949996948242202</v>
      </c>
      <c r="R1103" s="75">
        <v>58.720939636230497</v>
      </c>
      <c r="S1103" s="75">
        <v>546.49407958984398</v>
      </c>
      <c r="T1103" s="75">
        <v>145.98011779785199</v>
      </c>
      <c r="U1103" s="75">
        <v>744.65997314453102</v>
      </c>
      <c r="V1103" s="75">
        <v>537.02001953125</v>
      </c>
      <c r="X1103" cm="1">
        <f t="array" ref="X1103">+SUMPRODUCT(C1103:V1103,TRANSPOSE('Final Portfolio'!$E$5:$E$24))</f>
        <v>480.5443712684571</v>
      </c>
    </row>
    <row r="1104" spans="1:24">
      <c r="A1104" s="75">
        <v>1103</v>
      </c>
      <c r="B1104" s="76">
        <v>45135</v>
      </c>
      <c r="C1104" s="75">
        <v>195.05970764160199</v>
      </c>
      <c r="D1104" s="75">
        <v>336.34915161132801</v>
      </c>
      <c r="E1104" s="75">
        <v>467.3984375</v>
      </c>
      <c r="F1104" s="75">
        <v>824.969970703125</v>
      </c>
      <c r="G1104" s="75">
        <v>97.651893615722699</v>
      </c>
      <c r="H1104" s="75">
        <v>426.27716064453102</v>
      </c>
      <c r="I1104" s="75">
        <v>507.09713745117199</v>
      </c>
      <c r="J1104" s="75">
        <v>455.85650634765602</v>
      </c>
      <c r="K1104" s="75">
        <v>266.44000244140602</v>
      </c>
      <c r="L1104" s="75">
        <v>890.81976318359398</v>
      </c>
      <c r="M1104" s="75">
        <v>2477.77001953125</v>
      </c>
      <c r="N1104" s="75">
        <v>214.69454956054699</v>
      </c>
      <c r="O1104" s="75">
        <v>112.959999084473</v>
      </c>
      <c r="P1104" s="75">
        <v>49.159999847412102</v>
      </c>
      <c r="Q1104" s="75">
        <v>66.180000305175795</v>
      </c>
      <c r="R1104" s="75">
        <v>59.535263061523402</v>
      </c>
      <c r="S1104" s="75">
        <v>547.94342041015602</v>
      </c>
      <c r="T1104" s="75">
        <v>147.94155883789099</v>
      </c>
      <c r="U1104" s="75">
        <v>746.09997558593795</v>
      </c>
      <c r="V1104" s="75">
        <v>534.05999755859398</v>
      </c>
      <c r="X1104" cm="1">
        <f t="array" ref="X1104">+SUMPRODUCT(C1104:V1104,TRANSPOSE('Final Portfolio'!$E$5:$E$24))</f>
        <v>486.88200946644224</v>
      </c>
    </row>
    <row r="1105" spans="1:24">
      <c r="A1105" s="75">
        <v>1104</v>
      </c>
      <c r="B1105" s="76">
        <v>45138</v>
      </c>
      <c r="C1105" s="75">
        <v>195.67726135253901</v>
      </c>
      <c r="D1105" s="75">
        <v>333.913818359375</v>
      </c>
      <c r="E1105" s="75">
        <v>467.18853759765602</v>
      </c>
      <c r="F1105" s="75">
        <v>837.969970703125</v>
      </c>
      <c r="G1105" s="75">
        <v>97.829376220703097</v>
      </c>
      <c r="H1105" s="75">
        <v>418.20202636718801</v>
      </c>
      <c r="I1105" s="75">
        <v>510.01461791992199</v>
      </c>
      <c r="J1105" s="75">
        <v>451.948974609375</v>
      </c>
      <c r="K1105" s="75">
        <v>267.42999267578102</v>
      </c>
      <c r="L1105" s="75">
        <v>889.691162109375</v>
      </c>
      <c r="M1105" s="75">
        <v>2481.71997070312</v>
      </c>
      <c r="N1105" s="75">
        <v>213.28457641601599</v>
      </c>
      <c r="O1105" s="75">
        <v>114.40000152587901</v>
      </c>
      <c r="P1105" s="75">
        <v>48.233333587646499</v>
      </c>
      <c r="Q1105" s="75">
        <v>68.089996337890597</v>
      </c>
      <c r="R1105" s="75">
        <v>58.969211578369098</v>
      </c>
      <c r="S1105" s="75">
        <v>545.36572265625</v>
      </c>
      <c r="T1105" s="75">
        <v>146.696044921875</v>
      </c>
      <c r="U1105" s="75">
        <v>741.90997314453102</v>
      </c>
      <c r="V1105" s="75">
        <v>543.69000244140602</v>
      </c>
      <c r="X1105" cm="1">
        <f t="array" ref="X1105">+SUMPRODUCT(C1105:V1105,TRANSPOSE('Final Portfolio'!$E$5:$E$24))</f>
        <v>486.60267676518839</v>
      </c>
    </row>
    <row r="1106" spans="1:24">
      <c r="A1106" s="75">
        <v>1105</v>
      </c>
      <c r="B1106" s="76">
        <v>45139</v>
      </c>
      <c r="C1106" s="75">
        <v>194.84056091308599</v>
      </c>
      <c r="D1106" s="75">
        <v>334.331298828125</v>
      </c>
      <c r="E1106" s="75">
        <v>464.968994140625</v>
      </c>
      <c r="F1106" s="75">
        <v>829.69000244140602</v>
      </c>
      <c r="G1106" s="75">
        <v>100.836624145508</v>
      </c>
      <c r="H1106" s="75">
        <v>411.36315917968801</v>
      </c>
      <c r="I1106" s="75">
        <v>510.34210205078102</v>
      </c>
      <c r="J1106" s="75">
        <v>450.49734497070301</v>
      </c>
      <c r="K1106" s="75">
        <v>261.07000732421898</v>
      </c>
      <c r="L1106" s="75">
        <v>910.82830810546898</v>
      </c>
      <c r="M1106" s="75">
        <v>2481.10009765625</v>
      </c>
      <c r="N1106" s="75">
        <v>217.69325256347699</v>
      </c>
      <c r="O1106" s="75">
        <v>117.59999847412099</v>
      </c>
      <c r="P1106" s="75">
        <v>47.4766654968262</v>
      </c>
      <c r="Q1106" s="75">
        <v>68.010002136230497</v>
      </c>
      <c r="R1106" s="75">
        <v>59.316783905029297</v>
      </c>
      <c r="S1106" s="75">
        <v>540.30767822265602</v>
      </c>
      <c r="T1106" s="75">
        <v>145.67608642578099</v>
      </c>
      <c r="U1106" s="75">
        <v>739.07000732421898</v>
      </c>
      <c r="V1106" s="75">
        <v>542.35998535156205</v>
      </c>
      <c r="X1106" cm="1">
        <f t="array" ref="X1106">+SUMPRODUCT(C1106:V1106,TRANSPOSE('Final Portfolio'!$E$5:$E$24))</f>
        <v>484.53013634919824</v>
      </c>
    </row>
    <row r="1107" spans="1:24">
      <c r="A1107" s="75">
        <v>1106</v>
      </c>
      <c r="B1107" s="76">
        <v>45140</v>
      </c>
      <c r="C1107" s="75">
        <v>191.82249450683599</v>
      </c>
      <c r="D1107" s="75">
        <v>325.54409790039102</v>
      </c>
      <c r="E1107" s="75">
        <v>442.59387207031199</v>
      </c>
      <c r="F1107" s="75">
        <v>822.19000244140602</v>
      </c>
      <c r="G1107" s="75">
        <v>99.042129516601605</v>
      </c>
      <c r="H1107" s="75">
        <v>407.32553100585898</v>
      </c>
      <c r="I1107" s="75">
        <v>495.74472045898398</v>
      </c>
      <c r="J1107" s="75">
        <v>451.87939453125</v>
      </c>
      <c r="K1107" s="75">
        <v>254.11000061035199</v>
      </c>
      <c r="L1107" s="75">
        <v>883.40441894531205</v>
      </c>
      <c r="M1107" s="75">
        <v>2433.88989257812</v>
      </c>
      <c r="N1107" s="75">
        <v>219.98695373535199</v>
      </c>
      <c r="O1107" s="75">
        <v>109.34999847412099</v>
      </c>
      <c r="P1107" s="75">
        <v>46.446666717529297</v>
      </c>
      <c r="Q1107" s="75">
        <v>67.349998474121094</v>
      </c>
      <c r="R1107" s="75">
        <v>58.5024604797363</v>
      </c>
      <c r="S1107" s="75">
        <v>537.27282714843795</v>
      </c>
      <c r="T1107" s="75">
        <v>146.49990844726599</v>
      </c>
      <c r="U1107" s="75">
        <v>732.11999511718795</v>
      </c>
      <c r="V1107" s="75">
        <v>540.91998291015602</v>
      </c>
      <c r="X1107" cm="1">
        <f t="array" ref="X1107">+SUMPRODUCT(C1107:V1107,TRANSPOSE('Final Portfolio'!$E$5:$E$24))</f>
        <v>476.44477593798155</v>
      </c>
    </row>
    <row r="1108" spans="1:24">
      <c r="A1108" s="75">
        <v>1107</v>
      </c>
      <c r="B1108" s="76">
        <v>45141</v>
      </c>
      <c r="C1108" s="75">
        <v>190.41802978515599</v>
      </c>
      <c r="D1108" s="75">
        <v>324.70910644531199</v>
      </c>
      <c r="E1108" s="75">
        <v>445.05331420898398</v>
      </c>
      <c r="F1108" s="75">
        <v>855.17999267578102</v>
      </c>
      <c r="G1108" s="75">
        <v>98.401252746582003</v>
      </c>
      <c r="H1108" s="75">
        <v>411.77185058593801</v>
      </c>
      <c r="I1108" s="75">
        <v>498.48361206054699</v>
      </c>
      <c r="J1108" s="75">
        <v>446.58984375</v>
      </c>
      <c r="K1108" s="75">
        <v>259.32000732421898</v>
      </c>
      <c r="L1108" s="75">
        <v>876.15740966796898</v>
      </c>
      <c r="M1108" s="75">
        <v>2476.94995117188</v>
      </c>
      <c r="N1108" s="75">
        <v>220.63236999511699</v>
      </c>
      <c r="O1108" s="75">
        <v>113.15000152587901</v>
      </c>
      <c r="P1108" s="75">
        <v>47.786666870117202</v>
      </c>
      <c r="Q1108" s="75">
        <v>66.059997558593807</v>
      </c>
      <c r="R1108" s="75">
        <v>58.8301811218262</v>
      </c>
      <c r="S1108" s="75">
        <v>542.46710205078102</v>
      </c>
      <c r="T1108" s="75">
        <v>146.17625427246099</v>
      </c>
      <c r="U1108" s="75">
        <v>771.45001220703102</v>
      </c>
      <c r="V1108" s="75">
        <v>555.34002685546898</v>
      </c>
      <c r="X1108" cm="1">
        <f t="array" ref="X1108">+SUMPRODUCT(C1108:V1108,TRANSPOSE('Final Portfolio'!$E$5:$E$24))</f>
        <v>482.76146388899281</v>
      </c>
    </row>
    <row r="1109" spans="1:24">
      <c r="A1109" s="75">
        <v>1108</v>
      </c>
      <c r="B1109" s="76">
        <v>45142</v>
      </c>
      <c r="C1109" s="75">
        <v>181.27415466308599</v>
      </c>
      <c r="D1109" s="75">
        <v>325.82241821289102</v>
      </c>
      <c r="E1109" s="75">
        <v>446.70294189453102</v>
      </c>
      <c r="F1109" s="75">
        <v>841.02001953125</v>
      </c>
      <c r="G1109" s="75">
        <v>98.835075378417997</v>
      </c>
      <c r="H1109" s="75">
        <v>405.86004638671898</v>
      </c>
      <c r="I1109" s="75">
        <v>492.66845703125</v>
      </c>
      <c r="J1109" s="75">
        <v>446.91796875</v>
      </c>
      <c r="K1109" s="75">
        <v>253.86000061035199</v>
      </c>
      <c r="L1109" s="75">
        <v>872.86065673828102</v>
      </c>
      <c r="M1109" s="75">
        <v>2450.98999023438</v>
      </c>
      <c r="N1109" s="75">
        <v>219.25216674804699</v>
      </c>
      <c r="O1109" s="75">
        <v>115.81999969482401</v>
      </c>
      <c r="P1109" s="75">
        <v>47.536666870117202</v>
      </c>
      <c r="Q1109" s="75">
        <v>65.800003051757798</v>
      </c>
      <c r="R1109" s="75">
        <v>59.773605346679702</v>
      </c>
      <c r="S1109" s="75">
        <v>536.97131347656205</v>
      </c>
      <c r="T1109" s="75">
        <v>144.88169860839801</v>
      </c>
      <c r="U1109" s="75">
        <v>766.44000244140602</v>
      </c>
      <c r="V1109" s="75">
        <v>552.469970703125</v>
      </c>
      <c r="X1109" cm="1">
        <f t="array" ref="X1109">+SUMPRODUCT(C1109:V1109,TRANSPOSE('Final Portfolio'!$E$5:$E$24))</f>
        <v>478.57455603090239</v>
      </c>
    </row>
    <row r="1110" spans="1:24">
      <c r="A1110" s="75">
        <v>1109</v>
      </c>
      <c r="B1110" s="76">
        <v>45145</v>
      </c>
      <c r="C1110" s="75">
        <v>178.146484375</v>
      </c>
      <c r="D1110" s="75">
        <v>328.13848876953102</v>
      </c>
      <c r="E1110" s="75">
        <v>454.07138061523398</v>
      </c>
      <c r="F1110" s="75">
        <v>861.27001953125</v>
      </c>
      <c r="G1110" s="75">
        <v>100.75774383544901</v>
      </c>
      <c r="H1110" s="75">
        <v>408.10314941406199</v>
      </c>
      <c r="I1110" s="75">
        <v>502.56213378906199</v>
      </c>
      <c r="J1110" s="75">
        <v>451.48165893554699</v>
      </c>
      <c r="K1110" s="75">
        <v>251.44999694824199</v>
      </c>
      <c r="L1110" s="75">
        <v>888.11700439453102</v>
      </c>
      <c r="M1110" s="75">
        <v>2464.01000976562</v>
      </c>
      <c r="N1110" s="75">
        <v>222.479248046875</v>
      </c>
      <c r="O1110" s="75">
        <v>116.80999755859401</v>
      </c>
      <c r="P1110" s="75">
        <v>47.740001678466797</v>
      </c>
      <c r="Q1110" s="75">
        <v>66.830001831054702</v>
      </c>
      <c r="R1110" s="75">
        <v>61.382396697997997</v>
      </c>
      <c r="S1110" s="75">
        <v>543.16735839843795</v>
      </c>
      <c r="T1110" s="75">
        <v>147.43157958984401</v>
      </c>
      <c r="U1110" s="75">
        <v>774.739990234375</v>
      </c>
      <c r="V1110" s="75">
        <v>565.54998779296898</v>
      </c>
      <c r="X1110" cm="1">
        <f t="array" ref="X1110">+SUMPRODUCT(C1110:V1110,TRANSPOSE('Final Portfolio'!$E$5:$E$24))</f>
        <v>483.27664065283636</v>
      </c>
    </row>
    <row r="1111" spans="1:24">
      <c r="A1111" s="75">
        <v>1110</v>
      </c>
      <c r="B1111" s="76">
        <v>45146</v>
      </c>
      <c r="C1111" s="75">
        <v>179.09274291992199</v>
      </c>
      <c r="D1111" s="75">
        <v>324.10275268554699</v>
      </c>
      <c r="E1111" s="75">
        <v>446.54299926757801</v>
      </c>
      <c r="F1111" s="75">
        <v>856.15997314453102</v>
      </c>
      <c r="G1111" s="75">
        <v>98.795631408691406</v>
      </c>
      <c r="H1111" s="75">
        <v>407.84396362304699</v>
      </c>
      <c r="I1111" s="75">
        <v>494.82186889648398</v>
      </c>
      <c r="J1111" s="75">
        <v>518.61529541015602</v>
      </c>
      <c r="K1111" s="75">
        <v>249.69999694824199</v>
      </c>
      <c r="L1111" s="75">
        <v>874.35559082031205</v>
      </c>
      <c r="M1111" s="75">
        <v>2461.11010742188</v>
      </c>
      <c r="N1111" s="75">
        <v>218.97415161132801</v>
      </c>
      <c r="O1111" s="75">
        <v>113.23000335693401</v>
      </c>
      <c r="P1111" s="75">
        <v>47.786666870117202</v>
      </c>
      <c r="Q1111" s="75">
        <v>66.279998779296903</v>
      </c>
      <c r="R1111" s="75">
        <v>60.766685485839801</v>
      </c>
      <c r="S1111" s="75">
        <v>540.93988037109398</v>
      </c>
      <c r="T1111" s="75">
        <v>146.73526000976599</v>
      </c>
      <c r="U1111" s="75">
        <v>780.32000732421898</v>
      </c>
      <c r="V1111" s="75">
        <v>565.09002685546898</v>
      </c>
      <c r="X1111" cm="1">
        <f t="array" ref="X1111">+SUMPRODUCT(C1111:V1111,TRANSPOSE('Final Portfolio'!$E$5:$E$24))</f>
        <v>487.85360865389072</v>
      </c>
    </row>
    <row r="1112" spans="1:24">
      <c r="A1112" s="75">
        <v>1111</v>
      </c>
      <c r="B1112" s="76">
        <v>45147</v>
      </c>
      <c r="C1112" s="75">
        <v>177.48908996582</v>
      </c>
      <c r="D1112" s="75">
        <v>320.30557250976602</v>
      </c>
      <c r="E1112" s="75">
        <v>425.44757080078102</v>
      </c>
      <c r="F1112" s="75">
        <v>854.77001953125</v>
      </c>
      <c r="G1112" s="75">
        <v>98.766052246093807</v>
      </c>
      <c r="H1112" s="75">
        <v>400.20748901367199</v>
      </c>
      <c r="I1112" s="75">
        <v>490.67385864257801</v>
      </c>
      <c r="J1112" s="75">
        <v>523.21881103515602</v>
      </c>
      <c r="K1112" s="75">
        <v>242.19000244140599</v>
      </c>
      <c r="L1112" s="75">
        <v>842.24884033203102</v>
      </c>
      <c r="M1112" s="75">
        <v>2466.56005859375</v>
      </c>
      <c r="N1112" s="75">
        <v>222.11187744140599</v>
      </c>
      <c r="O1112" s="75">
        <v>110.470001220703</v>
      </c>
      <c r="P1112" s="75">
        <v>57.556667327880902</v>
      </c>
      <c r="Q1112" s="75">
        <v>65.800003051757798</v>
      </c>
      <c r="R1112" s="75">
        <v>61.144058227539098</v>
      </c>
      <c r="S1112" s="75">
        <v>544.42218017578102</v>
      </c>
      <c r="T1112" s="75">
        <v>147.86309814453099</v>
      </c>
      <c r="U1112" s="75">
        <v>785.60998535156205</v>
      </c>
      <c r="V1112" s="75">
        <v>555.030029296875</v>
      </c>
      <c r="X1112" cm="1">
        <f t="array" ref="X1112">+SUMPRODUCT(C1112:V1112,TRANSPOSE('Final Portfolio'!$E$5:$E$24))</f>
        <v>486.00398103999146</v>
      </c>
    </row>
    <row r="1113" spans="1:24">
      <c r="A1113" s="75">
        <v>1112</v>
      </c>
      <c r="B1113" s="76">
        <v>45148</v>
      </c>
      <c r="C1113" s="75">
        <v>177.26995849609401</v>
      </c>
      <c r="D1113" s="75">
        <v>321.00137329101602</v>
      </c>
      <c r="E1113" s="75">
        <v>423.78796386718801</v>
      </c>
      <c r="F1113" s="75">
        <v>859.09002685546898</v>
      </c>
      <c r="G1113" s="75">
        <v>100.07741546630901</v>
      </c>
      <c r="H1113" s="75">
        <v>404.70361328125</v>
      </c>
      <c r="I1113" s="75">
        <v>492.48983764648398</v>
      </c>
      <c r="J1113" s="75">
        <v>518.35687255859398</v>
      </c>
      <c r="K1113" s="75">
        <v>245.33999633789099</v>
      </c>
      <c r="L1113" s="75">
        <v>834.49694824218795</v>
      </c>
      <c r="M1113" s="75">
        <v>2462.88989257812</v>
      </c>
      <c r="N1113" s="75">
        <v>221.07919311523401</v>
      </c>
      <c r="O1113" s="75">
        <v>110.23000335693401</v>
      </c>
      <c r="P1113" s="75">
        <v>57.659999847412102</v>
      </c>
      <c r="Q1113" s="75">
        <v>65.75</v>
      </c>
      <c r="R1113" s="75">
        <v>61.878936767578097</v>
      </c>
      <c r="S1113" s="75">
        <v>546.163330078125</v>
      </c>
      <c r="T1113" s="75">
        <v>148.52018737793</v>
      </c>
      <c r="U1113" s="75">
        <v>793.010009765625</v>
      </c>
      <c r="V1113" s="75">
        <v>559.45001220703102</v>
      </c>
      <c r="X1113" cm="1">
        <f t="array" ref="X1113">+SUMPRODUCT(C1113:V1113,TRANSPOSE('Final Portfolio'!$E$5:$E$24))</f>
        <v>486.38992443350821</v>
      </c>
    </row>
    <row r="1114" spans="1:24">
      <c r="A1114" s="75">
        <v>1113</v>
      </c>
      <c r="B1114" s="76">
        <v>45149</v>
      </c>
      <c r="C1114" s="75">
        <v>177.32980346679699</v>
      </c>
      <c r="D1114" s="75">
        <v>319.09286499023398</v>
      </c>
      <c r="E1114" s="75">
        <v>408.46124267578102</v>
      </c>
      <c r="F1114" s="75">
        <v>860.10998535156205</v>
      </c>
      <c r="G1114" s="75">
        <v>98.075874328613295</v>
      </c>
      <c r="H1114" s="75">
        <v>409.518798828125</v>
      </c>
      <c r="I1114" s="75">
        <v>475.31240844726602</v>
      </c>
      <c r="J1114" s="75">
        <v>525.257080078125</v>
      </c>
      <c r="K1114" s="75">
        <v>242.64999389648401</v>
      </c>
      <c r="L1114" s="75">
        <v>821.48797607421898</v>
      </c>
      <c r="M1114" s="75">
        <v>2483.830078125</v>
      </c>
      <c r="N1114" s="75">
        <v>222.78706359863301</v>
      </c>
      <c r="O1114" s="75">
        <v>107.56999969482401</v>
      </c>
      <c r="P1114" s="75">
        <v>58.3533325195312</v>
      </c>
      <c r="Q1114" s="75">
        <v>65.760002136230497</v>
      </c>
      <c r="R1114" s="75">
        <v>61.481700897216797</v>
      </c>
      <c r="S1114" s="75">
        <v>547.59320068359398</v>
      </c>
      <c r="T1114" s="75">
        <v>149.24589538574199</v>
      </c>
      <c r="U1114" s="75">
        <v>806.95001220703102</v>
      </c>
      <c r="V1114" s="75">
        <v>552.219970703125</v>
      </c>
      <c r="X1114" cm="1">
        <f t="array" ref="X1114">+SUMPRODUCT(C1114:V1114,TRANSPOSE('Final Portfolio'!$E$5:$E$24))</f>
        <v>487.10222367438689</v>
      </c>
    </row>
    <row r="1115" spans="1:24">
      <c r="A1115" s="75">
        <v>1114</v>
      </c>
      <c r="B1115" s="76">
        <v>45152</v>
      </c>
      <c r="C1115" s="75">
        <v>178.99548339843801</v>
      </c>
      <c r="D1115" s="75">
        <v>322.10479736328102</v>
      </c>
      <c r="E1115" s="75">
        <v>437.43499755859398</v>
      </c>
      <c r="F1115" s="75">
        <v>875.65997314453102</v>
      </c>
      <c r="G1115" s="75">
        <v>100.10700225830099</v>
      </c>
      <c r="H1115" s="75">
        <v>414.71279907226602</v>
      </c>
      <c r="I1115" s="75">
        <v>488.45693969726602</v>
      </c>
      <c r="J1115" s="75">
        <v>536.068115234375</v>
      </c>
      <c r="K1115" s="75">
        <v>239.75999450683599</v>
      </c>
      <c r="L1115" s="75">
        <v>845.58526611328102</v>
      </c>
      <c r="M1115" s="75">
        <v>2517.169921875</v>
      </c>
      <c r="N1115" s="75">
        <v>223.988525390625</v>
      </c>
      <c r="O1115" s="75">
        <v>111.98000335693401</v>
      </c>
      <c r="P1115" s="75">
        <v>61</v>
      </c>
      <c r="Q1115" s="75">
        <v>66.849998474121094</v>
      </c>
      <c r="R1115" s="75">
        <v>61.352603912353501</v>
      </c>
      <c r="S1115" s="75">
        <v>546.14385986328102</v>
      </c>
      <c r="T1115" s="75">
        <v>149.33418273925801</v>
      </c>
      <c r="U1115" s="75">
        <v>808.38000488281205</v>
      </c>
      <c r="V1115" s="75">
        <v>558.28997802734398</v>
      </c>
      <c r="X1115" cm="1">
        <f t="array" ref="X1115">+SUMPRODUCT(C1115:V1115,TRANSPOSE('Final Portfolio'!$E$5:$E$24))</f>
        <v>495.53100498966597</v>
      </c>
    </row>
    <row r="1116" spans="1:24">
      <c r="A1116" s="75">
        <v>1115</v>
      </c>
      <c r="B1116" s="76">
        <v>45153</v>
      </c>
      <c r="C1116" s="75">
        <v>176.99067687988301</v>
      </c>
      <c r="D1116" s="75">
        <v>319.93777465820301</v>
      </c>
      <c r="E1116" s="75">
        <v>439.30456542968801</v>
      </c>
      <c r="F1116" s="75">
        <v>871.09002685546898</v>
      </c>
      <c r="G1116" s="75">
        <v>96.133483886718807</v>
      </c>
      <c r="H1116" s="75">
        <v>408.38232421875</v>
      </c>
      <c r="I1116" s="75">
        <v>481.13339233398398</v>
      </c>
      <c r="J1116" s="75">
        <v>544.65716552734398</v>
      </c>
      <c r="K1116" s="75">
        <v>232.96000671386699</v>
      </c>
      <c r="L1116" s="75">
        <v>834.12072753906205</v>
      </c>
      <c r="M1116" s="75">
        <v>2510.419921875</v>
      </c>
      <c r="N1116" s="75">
        <v>222.28065490722699</v>
      </c>
      <c r="O1116" s="75">
        <v>111.34999847412099</v>
      </c>
      <c r="P1116" s="75">
        <v>60.913333892822301</v>
      </c>
      <c r="Q1116" s="75">
        <v>65.269996643066406</v>
      </c>
      <c r="R1116" s="75">
        <v>60.031806945800803</v>
      </c>
      <c r="S1116" s="75">
        <v>543.26470947265602</v>
      </c>
      <c r="T1116" s="75">
        <v>149.18705749511699</v>
      </c>
      <c r="U1116" s="75">
        <v>805.90997314453102</v>
      </c>
      <c r="V1116" s="75">
        <v>554.72998046875</v>
      </c>
      <c r="X1116" cm="1">
        <f t="array" ref="X1116">+SUMPRODUCT(C1116:V1116,TRANSPOSE('Final Portfolio'!$E$5:$E$24))</f>
        <v>493.52615894624347</v>
      </c>
    </row>
    <row r="1117" spans="1:24">
      <c r="A1117" s="75">
        <v>1116</v>
      </c>
      <c r="B1117" s="76">
        <v>45154</v>
      </c>
      <c r="C1117" s="75">
        <v>176.11296081543</v>
      </c>
      <c r="D1117" s="75">
        <v>319.16079711914102</v>
      </c>
      <c r="E1117" s="75">
        <v>434.76553344726602</v>
      </c>
      <c r="F1117" s="75">
        <v>848.79998779296898</v>
      </c>
      <c r="G1117" s="75">
        <v>96.11376953125</v>
      </c>
      <c r="H1117" s="75">
        <v>405.85009765625</v>
      </c>
      <c r="I1117" s="75">
        <v>471.650634765625</v>
      </c>
      <c r="J1117" s="75">
        <v>544.27850341796898</v>
      </c>
      <c r="K1117" s="75">
        <v>225.60000610351599</v>
      </c>
      <c r="L1117" s="75">
        <v>824.68572998046898</v>
      </c>
      <c r="M1117" s="75">
        <v>2489.52001953125</v>
      </c>
      <c r="N1117" s="75">
        <v>223.46228027343801</v>
      </c>
      <c r="O1117" s="75">
        <v>107.19000244140599</v>
      </c>
      <c r="P1117" s="75">
        <v>59.716667175292997</v>
      </c>
      <c r="Q1117" s="75">
        <v>64.300003051757798</v>
      </c>
      <c r="R1117" s="75">
        <v>58.891613006591797</v>
      </c>
      <c r="S1117" s="75">
        <v>543.78991699218795</v>
      </c>
      <c r="T1117" s="75">
        <v>148.62805175781199</v>
      </c>
      <c r="U1117" s="75">
        <v>797.34002685546898</v>
      </c>
      <c r="V1117" s="75">
        <v>556.67999267578102</v>
      </c>
      <c r="X1117" cm="1">
        <f t="array" ref="X1117">+SUMPRODUCT(C1117:V1117,TRANSPOSE('Final Portfolio'!$E$5:$E$24))</f>
        <v>489.07823884500152</v>
      </c>
    </row>
    <row r="1118" spans="1:24">
      <c r="A1118" s="75">
        <v>1117</v>
      </c>
      <c r="B1118" s="76">
        <v>45155</v>
      </c>
      <c r="C1118" s="75">
        <v>173.54962158203099</v>
      </c>
      <c r="D1118" s="75">
        <v>315.65444946289102</v>
      </c>
      <c r="E1118" s="75">
        <v>433.34585571289102</v>
      </c>
      <c r="F1118" s="75">
        <v>843.47998046875</v>
      </c>
      <c r="G1118" s="75">
        <v>96.182785034179702</v>
      </c>
      <c r="H1118" s="75">
        <v>392.95980834960898</v>
      </c>
      <c r="I1118" s="75">
        <v>470.60583496093801</v>
      </c>
      <c r="J1118" s="75">
        <v>535.72937011718795</v>
      </c>
      <c r="K1118" s="75">
        <v>219.22000122070301</v>
      </c>
      <c r="L1118" s="75">
        <v>818.85443115234398</v>
      </c>
      <c r="M1118" s="75">
        <v>2457.28002929688</v>
      </c>
      <c r="N1118" s="75">
        <v>218.92451477050801</v>
      </c>
      <c r="O1118" s="75">
        <v>104.44000244140599</v>
      </c>
      <c r="P1118" s="75">
        <v>56.450000762939503</v>
      </c>
      <c r="Q1118" s="75">
        <v>63.5</v>
      </c>
      <c r="R1118" s="75">
        <v>58.901576995849602</v>
      </c>
      <c r="S1118" s="75">
        <v>532.17584228515602</v>
      </c>
      <c r="T1118" s="75">
        <v>147.12756347656199</v>
      </c>
      <c r="U1118" s="75">
        <v>796.72998046875</v>
      </c>
      <c r="V1118" s="75">
        <v>548.08001708984398</v>
      </c>
      <c r="X1118" cm="1">
        <f t="array" ref="X1118">+SUMPRODUCT(C1118:V1118,TRANSPOSE('Final Portfolio'!$E$5:$E$24))</f>
        <v>481.88532341635204</v>
      </c>
    </row>
    <row r="1119" spans="1:24">
      <c r="A1119" s="75">
        <v>1118</v>
      </c>
      <c r="B1119" s="76">
        <v>45156</v>
      </c>
      <c r="C1119" s="75">
        <v>174.03834533691401</v>
      </c>
      <c r="D1119" s="75">
        <v>315.25598144531199</v>
      </c>
      <c r="E1119" s="75">
        <v>432.89596557617199</v>
      </c>
      <c r="F1119" s="75">
        <v>846.13000488281205</v>
      </c>
      <c r="G1119" s="75">
        <v>97.799797058105497</v>
      </c>
      <c r="H1119" s="75">
        <v>392.28189086914102</v>
      </c>
      <c r="I1119" s="75">
        <v>475.59100341796898</v>
      </c>
      <c r="J1119" s="75">
        <v>544.46789550781205</v>
      </c>
      <c r="K1119" s="75">
        <v>215.49000549316401</v>
      </c>
      <c r="L1119" s="75">
        <v>817.60705566406205</v>
      </c>
      <c r="M1119" s="75">
        <v>2458.38989257812</v>
      </c>
      <c r="N1119" s="75">
        <v>218.99401855468801</v>
      </c>
      <c r="O1119" s="75">
        <v>105.449996948242</v>
      </c>
      <c r="P1119" s="75">
        <v>58.263332366943402</v>
      </c>
      <c r="Q1119" s="75">
        <v>63.700000762939503</v>
      </c>
      <c r="R1119" s="75">
        <v>59.9471626281738</v>
      </c>
      <c r="S1119" s="75">
        <v>530.06506347656205</v>
      </c>
      <c r="T1119" s="75">
        <v>147.24523925781199</v>
      </c>
      <c r="U1119" s="75">
        <v>812.40002441406205</v>
      </c>
      <c r="V1119" s="75">
        <v>557.28997802734398</v>
      </c>
      <c r="X1119" cm="1">
        <f t="array" ref="X1119">+SUMPRODUCT(C1119:V1119,TRANSPOSE('Final Portfolio'!$E$5:$E$24))</f>
        <v>483.04154868193581</v>
      </c>
    </row>
    <row r="1120" spans="1:24">
      <c r="A1120" s="75">
        <v>1119</v>
      </c>
      <c r="B1120" s="76">
        <v>45159</v>
      </c>
      <c r="C1120" s="75">
        <v>175.384841918945</v>
      </c>
      <c r="D1120" s="75">
        <v>320.63507080078102</v>
      </c>
      <c r="E1120" s="75">
        <v>469.56799316406199</v>
      </c>
      <c r="F1120" s="75">
        <v>845.40002441406205</v>
      </c>
      <c r="G1120" s="75">
        <v>96.833526611328097</v>
      </c>
      <c r="H1120" s="75">
        <v>401.87234497070301</v>
      </c>
      <c r="I1120" s="75">
        <v>488.27780151367199</v>
      </c>
      <c r="J1120" s="75">
        <v>548.07482910156205</v>
      </c>
      <c r="K1120" s="75">
        <v>231.27999877929699</v>
      </c>
      <c r="L1120" s="75">
        <v>856.51525878906205</v>
      </c>
      <c r="M1120" s="75">
        <v>2449.80004882812</v>
      </c>
      <c r="N1120" s="75">
        <v>219.87773132324199</v>
      </c>
      <c r="O1120" s="75">
        <v>108.220001220703</v>
      </c>
      <c r="P1120" s="75">
        <v>59.173332214355497</v>
      </c>
      <c r="Q1120" s="75">
        <v>63.830001831054702</v>
      </c>
      <c r="R1120" s="75">
        <v>59.608589172363303</v>
      </c>
      <c r="S1120" s="75">
        <v>528.38232421875</v>
      </c>
      <c r="T1120" s="75">
        <v>147.26486206054699</v>
      </c>
      <c r="U1120" s="75">
        <v>844.36999511718795</v>
      </c>
      <c r="V1120" s="75">
        <v>560.45001220703102</v>
      </c>
      <c r="X1120" cm="1">
        <f t="array" ref="X1120">+SUMPRODUCT(C1120:V1120,TRANSPOSE('Final Portfolio'!$E$5:$E$24))</f>
        <v>489.40107722262445</v>
      </c>
    </row>
    <row r="1121" spans="1:24">
      <c r="A1121" s="75">
        <v>1120</v>
      </c>
      <c r="B1121" s="76">
        <v>45160</v>
      </c>
      <c r="C1121" s="75">
        <v>176.771240234375</v>
      </c>
      <c r="D1121" s="75">
        <v>321.21282958984398</v>
      </c>
      <c r="E1121" s="75">
        <v>456.580810546875</v>
      </c>
      <c r="F1121" s="75">
        <v>843.510009765625</v>
      </c>
      <c r="G1121" s="75">
        <v>97.119468688964801</v>
      </c>
      <c r="H1121" s="75">
        <v>403.75653076171898</v>
      </c>
      <c r="I1121" s="75">
        <v>484.30758666992199</v>
      </c>
      <c r="J1121" s="75">
        <v>551.671875</v>
      </c>
      <c r="K1121" s="75">
        <v>233.19000244140599</v>
      </c>
      <c r="L1121" s="75">
        <v>847.25842285156205</v>
      </c>
      <c r="M1121" s="75">
        <v>2450.19995117188</v>
      </c>
      <c r="N1121" s="75">
        <v>220.55293273925801</v>
      </c>
      <c r="O1121" s="75">
        <v>105.66000366210901</v>
      </c>
      <c r="P1121" s="75">
        <v>59.336666107177699</v>
      </c>
      <c r="Q1121" s="75">
        <v>63.799999237060497</v>
      </c>
      <c r="R1121" s="75">
        <v>58.792037963867202</v>
      </c>
      <c r="S1121" s="75">
        <v>523.67443847656205</v>
      </c>
      <c r="T1121" s="75">
        <v>145.38188171386699</v>
      </c>
      <c r="U1121" s="75">
        <v>840.63000488281205</v>
      </c>
      <c r="V1121" s="75">
        <v>555.36999511718795</v>
      </c>
      <c r="X1121" cm="1">
        <f t="array" ref="X1121">+SUMPRODUCT(C1121:V1121,TRANSPOSE('Final Portfolio'!$E$5:$E$24))</f>
        <v>488.04855603194545</v>
      </c>
    </row>
    <row r="1122" spans="1:24">
      <c r="A1122" s="75">
        <v>1121</v>
      </c>
      <c r="B1122" s="76">
        <v>45161</v>
      </c>
      <c r="C1122" s="75">
        <v>180.65118408203099</v>
      </c>
      <c r="D1122" s="75">
        <v>325.73529052734398</v>
      </c>
      <c r="E1122" s="75">
        <v>471.05767822265602</v>
      </c>
      <c r="F1122" s="75">
        <v>859.90997314453102</v>
      </c>
      <c r="G1122" s="75">
        <v>98.223770141601605</v>
      </c>
      <c r="H1122" s="75">
        <v>411.383056640625</v>
      </c>
      <c r="I1122" s="75">
        <v>491.86990356445301</v>
      </c>
      <c r="J1122" s="75">
        <v>551.37298583984398</v>
      </c>
      <c r="K1122" s="75">
        <v>236.86000061035199</v>
      </c>
      <c r="L1122" s="75">
        <v>867.84118652343795</v>
      </c>
      <c r="M1122" s="75">
        <v>2475.01000976562</v>
      </c>
      <c r="N1122" s="75">
        <v>223.74029541015599</v>
      </c>
      <c r="O1122" s="75">
        <v>109.43000030517599</v>
      </c>
      <c r="P1122" s="75">
        <v>60.119998931884801</v>
      </c>
      <c r="Q1122" s="75">
        <v>63.630001068115199</v>
      </c>
      <c r="R1122" s="75">
        <v>59.967079162597699</v>
      </c>
      <c r="S1122" s="75">
        <v>526.09649658203102</v>
      </c>
      <c r="T1122" s="75">
        <v>144.24423217773401</v>
      </c>
      <c r="U1122" s="75">
        <v>840.80999755859398</v>
      </c>
      <c r="V1122" s="75">
        <v>550.219970703125</v>
      </c>
      <c r="X1122" cm="1">
        <f t="array" ref="X1122">+SUMPRODUCT(C1122:V1122,TRANSPOSE('Final Portfolio'!$E$5:$E$24))</f>
        <v>493.92567470521601</v>
      </c>
    </row>
    <row r="1123" spans="1:24">
      <c r="A1123" s="75">
        <v>1122</v>
      </c>
      <c r="B1123" s="76">
        <v>45162</v>
      </c>
      <c r="C1123" s="75">
        <v>175.92344665527301</v>
      </c>
      <c r="D1123" s="75">
        <v>318.73248291015602</v>
      </c>
      <c r="E1123" s="75">
        <v>471.52755737304699</v>
      </c>
      <c r="F1123" s="75">
        <v>846.90997314453102</v>
      </c>
      <c r="G1123" s="75">
        <v>98.282920837402301</v>
      </c>
      <c r="H1123" s="75">
        <v>407.44519042968801</v>
      </c>
      <c r="I1123" s="75">
        <v>474.03872680664102</v>
      </c>
      <c r="J1123" s="75">
        <v>546.0322265625</v>
      </c>
      <c r="K1123" s="75">
        <v>230.03999328613301</v>
      </c>
      <c r="L1123" s="75">
        <v>845.94171142578102</v>
      </c>
      <c r="M1123" s="75">
        <v>2447.5400390625</v>
      </c>
      <c r="N1123" s="75">
        <v>223.27359008789099</v>
      </c>
      <c r="O1123" s="75">
        <v>101.800003051758</v>
      </c>
      <c r="P1123" s="75">
        <v>59.206668853759801</v>
      </c>
      <c r="Q1123" s="75">
        <v>63.959999084472699</v>
      </c>
      <c r="R1123" s="75">
        <v>59.299892425537102</v>
      </c>
      <c r="S1123" s="75">
        <v>518.17346191406205</v>
      </c>
      <c r="T1123" s="75">
        <v>143.80291748046901</v>
      </c>
      <c r="U1123" s="75">
        <v>831.21002197265602</v>
      </c>
      <c r="V1123" s="75">
        <v>521.780029296875</v>
      </c>
      <c r="X1123" cm="1">
        <f t="array" ref="X1123">+SUMPRODUCT(C1123:V1123,TRANSPOSE('Final Portfolio'!$E$5:$E$24))</f>
        <v>488.0691582829885</v>
      </c>
    </row>
    <row r="1124" spans="1:24">
      <c r="A1124" s="75">
        <v>1123</v>
      </c>
      <c r="B1124" s="76">
        <v>45163</v>
      </c>
      <c r="C1124" s="75">
        <v>178.14767456054699</v>
      </c>
      <c r="D1124" s="75">
        <v>321.73083496093801</v>
      </c>
      <c r="E1124" s="75">
        <v>460.08004760742199</v>
      </c>
      <c r="F1124" s="75">
        <v>851.89001464843795</v>
      </c>
      <c r="G1124" s="75">
        <v>98.568862915039105</v>
      </c>
      <c r="H1124" s="75">
        <v>407.78411865234398</v>
      </c>
      <c r="I1124" s="75">
        <v>479.34234619140602</v>
      </c>
      <c r="J1124" s="75">
        <v>551.66192626953102</v>
      </c>
      <c r="K1124" s="75">
        <v>238.58999633789099</v>
      </c>
      <c r="L1124" s="75">
        <v>843.32800292968795</v>
      </c>
      <c r="M1124" s="75">
        <v>2453.39990234375</v>
      </c>
      <c r="N1124" s="75">
        <v>225.99427795410199</v>
      </c>
      <c r="O1124" s="75">
        <v>102.25</v>
      </c>
      <c r="P1124" s="75">
        <v>60.663333892822301</v>
      </c>
      <c r="Q1124" s="75">
        <v>63.4799995422363</v>
      </c>
      <c r="R1124" s="75">
        <v>59.2501029968262</v>
      </c>
      <c r="S1124" s="75">
        <v>520.41491699218795</v>
      </c>
      <c r="T1124" s="75">
        <v>143.86177062988301</v>
      </c>
      <c r="U1124" s="75">
        <v>830.34997558593795</v>
      </c>
      <c r="V1124" s="75">
        <v>521.52001953125</v>
      </c>
      <c r="X1124" cm="1">
        <f t="array" ref="X1124">+SUMPRODUCT(C1124:V1124,TRANSPOSE('Final Portfolio'!$E$5:$E$24))</f>
        <v>489.30234319866696</v>
      </c>
    </row>
    <row r="1125" spans="1:24">
      <c r="A1125" s="75">
        <v>1124</v>
      </c>
      <c r="B1125" s="76">
        <v>45166</v>
      </c>
      <c r="C1125" s="75">
        <v>179.72358703613301</v>
      </c>
      <c r="D1125" s="75">
        <v>322.44805908203102</v>
      </c>
      <c r="E1125" s="75">
        <v>468.248291015625</v>
      </c>
      <c r="F1125" s="75">
        <v>865</v>
      </c>
      <c r="G1125" s="75">
        <v>99.377365112304702</v>
      </c>
      <c r="H1125" s="75">
        <v>415.11160278320301</v>
      </c>
      <c r="I1125" s="75">
        <v>484.07873535156199</v>
      </c>
      <c r="J1125" s="75">
        <v>551.93096923828102</v>
      </c>
      <c r="K1125" s="75">
        <v>238.82000732421901</v>
      </c>
      <c r="L1125" s="75">
        <v>852.49572753906205</v>
      </c>
      <c r="M1125" s="75">
        <v>2469.1298828125</v>
      </c>
      <c r="N1125" s="75">
        <v>227.26524353027301</v>
      </c>
      <c r="O1125" s="75">
        <v>102.610000610352</v>
      </c>
      <c r="P1125" s="75">
        <v>60.709999084472699</v>
      </c>
      <c r="Q1125" s="75">
        <v>64.019996643066406</v>
      </c>
      <c r="R1125" s="75">
        <v>60.3853149414062</v>
      </c>
      <c r="S1125" s="75">
        <v>522.53942871093795</v>
      </c>
      <c r="T1125" s="75">
        <v>144.587478637695</v>
      </c>
      <c r="U1125" s="75">
        <v>830.89001464843795</v>
      </c>
      <c r="V1125" s="75">
        <v>516.28997802734398</v>
      </c>
      <c r="X1125" cm="1">
        <f t="array" ref="X1125">+SUMPRODUCT(C1125:V1125,TRANSPOSE('Final Portfolio'!$E$5:$E$24))</f>
        <v>493.20147215235903</v>
      </c>
    </row>
    <row r="1126" spans="1:24">
      <c r="A1126" s="75">
        <v>1125</v>
      </c>
      <c r="B1126" s="76">
        <v>45167</v>
      </c>
      <c r="C1126" s="75">
        <v>183.64341735839801</v>
      </c>
      <c r="D1126" s="75">
        <v>327.13983154296898</v>
      </c>
      <c r="E1126" s="75">
        <v>487.73403930664102</v>
      </c>
      <c r="F1126" s="75">
        <v>888.34002685546898</v>
      </c>
      <c r="G1126" s="75">
        <v>100.51125335693401</v>
      </c>
      <c r="H1126" s="75">
        <v>426.48651123046898</v>
      </c>
      <c r="I1126" s="75">
        <v>495.41226196289102</v>
      </c>
      <c r="J1126" s="75">
        <v>551.91107177734398</v>
      </c>
      <c r="K1126" s="75">
        <v>257.17999267578102</v>
      </c>
      <c r="L1126" s="75">
        <v>881.05810546875</v>
      </c>
      <c r="M1126" s="75">
        <v>2527.5</v>
      </c>
      <c r="N1126" s="75">
        <v>229.16175842285199</v>
      </c>
      <c r="O1126" s="75">
        <v>105.919998168945</v>
      </c>
      <c r="P1126" s="75">
        <v>62.6033325195312</v>
      </c>
      <c r="Q1126" s="75">
        <v>64.440002441406193</v>
      </c>
      <c r="R1126" s="75">
        <v>61.460781097412102</v>
      </c>
      <c r="S1126" s="75">
        <v>528.95184326171898</v>
      </c>
      <c r="T1126" s="75">
        <v>144.74440002441401</v>
      </c>
      <c r="U1126" s="75">
        <v>830.19000244140602</v>
      </c>
      <c r="V1126" s="75">
        <v>527.86999511718795</v>
      </c>
      <c r="X1126" cm="1">
        <f t="array" ref="X1126">+SUMPRODUCT(C1126:V1126,TRANSPOSE('Final Portfolio'!$E$5:$E$24))</f>
        <v>504.67799281088037</v>
      </c>
    </row>
    <row r="1127" spans="1:24">
      <c r="A1127" s="75">
        <v>1126</v>
      </c>
      <c r="B1127" s="76">
        <v>45168</v>
      </c>
      <c r="C1127" s="75">
        <v>187.16427612304699</v>
      </c>
      <c r="D1127" s="75">
        <v>327.51834106445301</v>
      </c>
      <c r="E1127" s="75">
        <v>492.53302001953102</v>
      </c>
      <c r="F1127" s="75">
        <v>898.69000244140602</v>
      </c>
      <c r="G1127" s="75">
        <v>101.467658996582</v>
      </c>
      <c r="H1127" s="75">
        <v>428.98883056640602</v>
      </c>
      <c r="I1127" s="75">
        <v>495.83016967773398</v>
      </c>
      <c r="J1127" s="75">
        <v>546.022216796875</v>
      </c>
      <c r="K1127" s="75">
        <v>256.89999389648398</v>
      </c>
      <c r="L1127" s="75">
        <v>883.38464355468795</v>
      </c>
      <c r="M1127" s="75">
        <v>2563.17993164062</v>
      </c>
      <c r="N1127" s="75">
        <v>229.20147705078099</v>
      </c>
      <c r="O1127" s="75">
        <v>106.58999633789099</v>
      </c>
      <c r="P1127" s="75">
        <v>64.669998168945298</v>
      </c>
      <c r="Q1127" s="75">
        <v>62.720001220703097</v>
      </c>
      <c r="R1127" s="75">
        <v>61.610145568847699</v>
      </c>
      <c r="S1127" s="75">
        <v>528.45489501953102</v>
      </c>
      <c r="T1127" s="75">
        <v>145.46034240722699</v>
      </c>
      <c r="U1127" s="75">
        <v>834.95001220703102</v>
      </c>
      <c r="V1127" s="75">
        <v>518.86999511718795</v>
      </c>
      <c r="X1127" cm="1">
        <f t="array" ref="X1127">+SUMPRODUCT(C1127:V1127,TRANSPOSE('Final Portfolio'!$E$5:$E$24))</f>
        <v>507.97606475451084</v>
      </c>
    </row>
    <row r="1128" spans="1:24">
      <c r="A1128" s="75">
        <v>1127</v>
      </c>
      <c r="B1128" s="76">
        <v>45169</v>
      </c>
      <c r="C1128" s="75">
        <v>187.383712768555</v>
      </c>
      <c r="D1128" s="75">
        <v>326.49237060546898</v>
      </c>
      <c r="E1128" s="75">
        <v>493.44277954101602</v>
      </c>
      <c r="F1128" s="75">
        <v>904.59002685546898</v>
      </c>
      <c r="G1128" s="75">
        <v>101.990226745605</v>
      </c>
      <c r="H1128" s="75">
        <v>426.057861328125</v>
      </c>
      <c r="I1128" s="75">
        <v>499.38247680664102</v>
      </c>
      <c r="J1128" s="75">
        <v>552.21002197265602</v>
      </c>
      <c r="K1128" s="75">
        <v>258.07998657226602</v>
      </c>
      <c r="L1128" s="75">
        <v>913.68951416015602</v>
      </c>
      <c r="M1128" s="75">
        <v>2531.330078125</v>
      </c>
      <c r="N1128" s="75">
        <v>229.40054321289099</v>
      </c>
      <c r="O1128" s="75">
        <v>105.720001220703</v>
      </c>
      <c r="P1128" s="75">
        <v>65.346664428710895</v>
      </c>
      <c r="Q1128" s="75">
        <v>61.650001525878899</v>
      </c>
      <c r="R1128" s="75">
        <v>62.5462036132812</v>
      </c>
      <c r="S1128" s="75">
        <v>535.296142578125</v>
      </c>
      <c r="T1128" s="75">
        <v>144.12655639648401</v>
      </c>
      <c r="U1128" s="75">
        <v>826.489990234375</v>
      </c>
      <c r="V1128" s="75">
        <v>529.09002685546898</v>
      </c>
      <c r="X1128" cm="1">
        <f t="array" ref="X1128">+SUMPRODUCT(C1128:V1128,TRANSPOSE('Final Portfolio'!$E$5:$E$24))</f>
        <v>507.59378856412502</v>
      </c>
    </row>
    <row r="1129" spans="1:24">
      <c r="A1129" s="75">
        <v>1128</v>
      </c>
      <c r="B1129" s="76">
        <v>45170</v>
      </c>
      <c r="C1129" s="75">
        <v>188.96960449218801</v>
      </c>
      <c r="D1129" s="75">
        <v>327.38885498046898</v>
      </c>
      <c r="E1129" s="75">
        <v>484.98464965820301</v>
      </c>
      <c r="F1129" s="75">
        <v>896.55999755859398</v>
      </c>
      <c r="G1129" s="75">
        <v>101.73387145996099</v>
      </c>
      <c r="H1129" s="75">
        <v>434.53176879882801</v>
      </c>
      <c r="I1129" s="75">
        <v>504.50695800781199</v>
      </c>
      <c r="J1129" s="75">
        <v>555.10949707031205</v>
      </c>
      <c r="K1129" s="75">
        <v>245.00999450683599</v>
      </c>
      <c r="L1129" s="75">
        <v>863.82165527343795</v>
      </c>
      <c r="M1129" s="75">
        <v>2542.38989257812</v>
      </c>
      <c r="N1129" s="75">
        <v>229.98779296875</v>
      </c>
      <c r="O1129" s="75">
        <v>109.449996948242</v>
      </c>
      <c r="P1129" s="75">
        <v>64.739997863769503</v>
      </c>
      <c r="Q1129" s="75">
        <v>61.2700004577637</v>
      </c>
      <c r="R1129" s="75">
        <v>61.938762664794901</v>
      </c>
      <c r="S1129" s="75">
        <v>530.39422607421898</v>
      </c>
      <c r="T1129" s="75">
        <v>145.34263610839801</v>
      </c>
      <c r="U1129" s="75">
        <v>831.63000488281205</v>
      </c>
      <c r="V1129" s="75">
        <v>532.75</v>
      </c>
      <c r="X1129" cm="1">
        <f t="array" ref="X1129">+SUMPRODUCT(C1129:V1129,TRANSPOSE('Final Portfolio'!$E$5:$E$24))</f>
        <v>506.33512965745945</v>
      </c>
    </row>
    <row r="1130" spans="1:24">
      <c r="A1130" s="75">
        <v>1129</v>
      </c>
      <c r="B1130" s="76">
        <v>45174</v>
      </c>
      <c r="C1130" s="75">
        <v>189.20896911621099</v>
      </c>
      <c r="D1130" s="75">
        <v>332.25991821289102</v>
      </c>
      <c r="E1130" s="75">
        <v>485.37460327148398</v>
      </c>
      <c r="F1130" s="75">
        <v>892.71002197265602</v>
      </c>
      <c r="G1130" s="75">
        <v>101.88176727294901</v>
      </c>
      <c r="H1130" s="75">
        <v>422.52770996093801</v>
      </c>
      <c r="I1130" s="75">
        <v>510.00955200195301</v>
      </c>
      <c r="J1130" s="75">
        <v>556.18560791015602</v>
      </c>
      <c r="K1130" s="75">
        <v>256.489990234375</v>
      </c>
      <c r="L1130" s="75">
        <v>863.47509765625</v>
      </c>
      <c r="M1130" s="75">
        <v>2556.06005859375</v>
      </c>
      <c r="N1130" s="75">
        <v>225.73777770996099</v>
      </c>
      <c r="O1130" s="75">
        <v>110.779998779297</v>
      </c>
      <c r="P1130" s="75">
        <v>65.786666870117202</v>
      </c>
      <c r="Q1130" s="75">
        <v>61.880001068115199</v>
      </c>
      <c r="R1130" s="75">
        <v>61.719688415527301</v>
      </c>
      <c r="S1130" s="75">
        <v>530.86193847656205</v>
      </c>
      <c r="T1130" s="75">
        <v>143.28314208984401</v>
      </c>
      <c r="U1130" s="75">
        <v>822.90997314453102</v>
      </c>
      <c r="V1130" s="75">
        <v>524.11999511718795</v>
      </c>
      <c r="X1130" cm="1">
        <f t="array" ref="X1130">+SUMPRODUCT(C1130:V1130,TRANSPOSE('Final Portfolio'!$E$5:$E$24))</f>
        <v>507.01952652161549</v>
      </c>
    </row>
    <row r="1131" spans="1:24">
      <c r="A1131" s="75">
        <v>1130</v>
      </c>
      <c r="B1131" s="76">
        <v>45175</v>
      </c>
      <c r="C1131" s="75">
        <v>182.43655395507801</v>
      </c>
      <c r="D1131" s="75">
        <v>331.59255981445301</v>
      </c>
      <c r="E1131" s="75">
        <v>470.54653930664102</v>
      </c>
      <c r="F1131" s="75">
        <v>907.88000488281205</v>
      </c>
      <c r="G1131" s="75">
        <v>100.29434204101599</v>
      </c>
      <c r="H1131" s="75">
        <v>422.94677734375</v>
      </c>
      <c r="I1131" s="75">
        <v>510.92498779296898</v>
      </c>
      <c r="J1131" s="75">
        <v>557.93933105468795</v>
      </c>
      <c r="K1131" s="75">
        <v>251.919998168945</v>
      </c>
      <c r="L1131" s="75">
        <v>863.57415771484398</v>
      </c>
      <c r="M1131" s="75">
        <v>2568.88989257812</v>
      </c>
      <c r="N1131" s="75">
        <v>226.67338562011699</v>
      </c>
      <c r="O1131" s="75">
        <v>109.279998779297</v>
      </c>
      <c r="P1131" s="75">
        <v>66.779998779296903</v>
      </c>
      <c r="Q1131" s="75">
        <v>63.319999694824197</v>
      </c>
      <c r="R1131" s="75">
        <v>61.460781097412102</v>
      </c>
      <c r="S1131" s="75">
        <v>532.77209472656205</v>
      </c>
      <c r="T1131" s="75">
        <v>142.80258178710901</v>
      </c>
      <c r="U1131" s="75">
        <v>818.39001464843795</v>
      </c>
      <c r="V1131" s="75">
        <v>525.82000732421898</v>
      </c>
      <c r="X1131" cm="1">
        <f t="array" ref="X1131">+SUMPRODUCT(C1131:V1131,TRANSPOSE('Final Portfolio'!$E$5:$E$24))</f>
        <v>507.2834822826207</v>
      </c>
    </row>
    <row r="1132" spans="1:24">
      <c r="A1132" s="75">
        <v>1131</v>
      </c>
      <c r="B1132" s="76">
        <v>45176</v>
      </c>
      <c r="C1132" s="75">
        <v>177.10040283203099</v>
      </c>
      <c r="D1132" s="75">
        <v>328.634033203125</v>
      </c>
      <c r="E1132" s="75">
        <v>462.34765625</v>
      </c>
      <c r="F1132" s="75">
        <v>904.219970703125</v>
      </c>
      <c r="G1132" s="75">
        <v>101.76345062255901</v>
      </c>
      <c r="H1132" s="75">
        <v>431.81765747070301</v>
      </c>
      <c r="I1132" s="75">
        <v>494.71572875976602</v>
      </c>
      <c r="J1132" s="75">
        <v>571.171630859375</v>
      </c>
      <c r="K1132" s="75">
        <v>251.49000549316401</v>
      </c>
      <c r="L1132" s="75">
        <v>848.48614501953102</v>
      </c>
      <c r="M1132" s="75">
        <v>2572.2099609375</v>
      </c>
      <c r="N1132" s="75">
        <v>229.55979919433599</v>
      </c>
      <c r="O1132" s="75">
        <v>106.58999633789099</v>
      </c>
      <c r="P1132" s="75">
        <v>68.419998168945298</v>
      </c>
      <c r="Q1132" s="75">
        <v>66.440002441406193</v>
      </c>
      <c r="R1132" s="75">
        <v>61.122207641601598</v>
      </c>
      <c r="S1132" s="75">
        <v>534.65295410156205</v>
      </c>
      <c r="T1132" s="75">
        <v>146.03895568847699</v>
      </c>
      <c r="U1132" s="75">
        <v>825.260009765625</v>
      </c>
      <c r="V1132" s="75">
        <v>523.71002197265602</v>
      </c>
      <c r="X1132" cm="1">
        <f t="array" ref="X1132">+SUMPRODUCT(C1132:V1132,TRANSPOSE('Final Portfolio'!$E$5:$E$24))</f>
        <v>509.17306092098056</v>
      </c>
    </row>
    <row r="1133" spans="1:24">
      <c r="A1133" s="75">
        <v>1132</v>
      </c>
      <c r="B1133" s="76">
        <v>45177</v>
      </c>
      <c r="C1133" s="75">
        <v>177.71878051757801</v>
      </c>
      <c r="D1133" s="75">
        <v>332.97714233398398</v>
      </c>
      <c r="E1133" s="75">
        <v>455.65856933593801</v>
      </c>
      <c r="F1133" s="75">
        <v>899.719970703125</v>
      </c>
      <c r="G1133" s="75">
        <v>104.474906921387</v>
      </c>
      <c r="H1133" s="75">
        <v>420.34240722656199</v>
      </c>
      <c r="I1133" s="75">
        <v>495.26303100585898</v>
      </c>
      <c r="J1133" s="75">
        <v>584.35412597656205</v>
      </c>
      <c r="K1133" s="75">
        <v>248.5</v>
      </c>
      <c r="L1133" s="75">
        <v>849.00085449218795</v>
      </c>
      <c r="M1133" s="75">
        <v>2619.2900390625</v>
      </c>
      <c r="N1133" s="75">
        <v>227.12127685546901</v>
      </c>
      <c r="O1133" s="75">
        <v>106.08999633789099</v>
      </c>
      <c r="P1133" s="75">
        <v>67.209999084472699</v>
      </c>
      <c r="Q1133" s="75">
        <v>65.410003662109403</v>
      </c>
      <c r="R1133" s="75">
        <v>62.556159973144503</v>
      </c>
      <c r="S1133" s="75">
        <v>537.15753173828102</v>
      </c>
      <c r="T1133" s="75">
        <v>146.14683532714801</v>
      </c>
      <c r="U1133" s="75">
        <v>830.69000244140602</v>
      </c>
      <c r="V1133" s="75">
        <v>527.239990234375</v>
      </c>
      <c r="X1133" cm="1">
        <f t="array" ref="X1133">+SUMPRODUCT(C1133:V1133,TRANSPOSE('Final Portfolio'!$E$5:$E$24))</f>
        <v>511.94788055207243</v>
      </c>
    </row>
    <row r="1134" spans="1:24">
      <c r="A1134" s="75">
        <v>1133</v>
      </c>
      <c r="B1134" s="76">
        <v>45180</v>
      </c>
      <c r="C1134" s="75">
        <v>178.89573669433599</v>
      </c>
      <c r="D1134" s="75">
        <v>336.63296508789102</v>
      </c>
      <c r="E1134" s="75">
        <v>451.71911621093801</v>
      </c>
      <c r="F1134" s="75">
        <v>904.92999267578102</v>
      </c>
      <c r="G1134" s="75">
        <v>104.11994934082</v>
      </c>
      <c r="H1134" s="75">
        <v>425.12213134765602</v>
      </c>
      <c r="I1134" s="75">
        <v>491.71072387695301</v>
      </c>
      <c r="J1134" s="75">
        <v>593.42144775390602</v>
      </c>
      <c r="K1134" s="75">
        <v>273.57998657226602</v>
      </c>
      <c r="L1134" s="75">
        <v>850.57501220703102</v>
      </c>
      <c r="M1134" s="75">
        <v>2572.9599609375</v>
      </c>
      <c r="N1134" s="75">
        <v>227.47958374023401</v>
      </c>
      <c r="O1134" s="75">
        <v>105.31999969482401</v>
      </c>
      <c r="P1134" s="75">
        <v>66.476669311523395</v>
      </c>
      <c r="Q1134" s="75">
        <v>66.419998168945298</v>
      </c>
      <c r="R1134" s="75">
        <v>62.934562683105497</v>
      </c>
      <c r="S1134" s="75">
        <v>544.55432128906205</v>
      </c>
      <c r="T1134" s="75">
        <v>146.16644287109401</v>
      </c>
      <c r="U1134" s="75">
        <v>833.530029296875</v>
      </c>
      <c r="V1134" s="75">
        <v>537.25</v>
      </c>
      <c r="X1134" cm="1">
        <f t="array" ref="X1134">+SUMPRODUCT(C1134:V1134,TRANSPOSE('Final Portfolio'!$E$5:$E$24))</f>
        <v>512.7683575564464</v>
      </c>
    </row>
    <row r="1135" spans="1:24">
      <c r="A1135" s="75">
        <v>1134</v>
      </c>
      <c r="B1135" s="76">
        <v>45181</v>
      </c>
      <c r="C1135" s="75">
        <v>175.84365844726599</v>
      </c>
      <c r="D1135" s="75">
        <v>330.48681640625</v>
      </c>
      <c r="E1135" s="75">
        <v>448.63949584960898</v>
      </c>
      <c r="F1135" s="75">
        <v>890.34997558593795</v>
      </c>
      <c r="G1135" s="75">
        <v>104.139678955078</v>
      </c>
      <c r="H1135" s="75">
        <v>420.94110107421898</v>
      </c>
      <c r="I1135" s="75">
        <v>483.39215087890602</v>
      </c>
      <c r="J1135" s="75">
        <v>597.14801025390602</v>
      </c>
      <c r="K1135" s="75">
        <v>267.48001098632801</v>
      </c>
      <c r="L1135" s="75">
        <v>836.100830078125</v>
      </c>
      <c r="M1135" s="75">
        <v>2527.080078125</v>
      </c>
      <c r="N1135" s="75">
        <v>229.21142578125</v>
      </c>
      <c r="O1135" s="75">
        <v>105.30999755859401</v>
      </c>
      <c r="P1135" s="75">
        <v>67.0433349609375</v>
      </c>
      <c r="Q1135" s="75">
        <v>67.019996643066406</v>
      </c>
      <c r="R1135" s="75">
        <v>63.522087097167997</v>
      </c>
      <c r="S1135" s="75">
        <v>544.56396484375</v>
      </c>
      <c r="T1135" s="75">
        <v>146.392013549805</v>
      </c>
      <c r="U1135" s="75">
        <v>832.77001953125</v>
      </c>
      <c r="V1135" s="75">
        <v>540.719970703125</v>
      </c>
      <c r="X1135" cm="1">
        <f t="array" ref="X1135">+SUMPRODUCT(C1135:V1135,TRANSPOSE('Final Portfolio'!$E$5:$E$24))</f>
        <v>507.80073040229763</v>
      </c>
    </row>
    <row r="1136" spans="1:24">
      <c r="A1136" s="75">
        <v>1135</v>
      </c>
      <c r="B1136" s="76">
        <v>45182</v>
      </c>
      <c r="C1136" s="75">
        <v>173.75906372070301</v>
      </c>
      <c r="D1136" s="75">
        <v>334.76025390625</v>
      </c>
      <c r="E1136" s="75">
        <v>454.78869628906199</v>
      </c>
      <c r="F1136" s="75">
        <v>897.46002197265602</v>
      </c>
      <c r="G1136" s="75">
        <v>103.893173217773</v>
      </c>
      <c r="H1136" s="75">
        <v>414.84426879882801</v>
      </c>
      <c r="I1136" s="75">
        <v>481.20303344726602</v>
      </c>
      <c r="J1136" s="75">
        <v>596.72955322265602</v>
      </c>
      <c r="K1136" s="75">
        <v>271.29998779296898</v>
      </c>
      <c r="L1136" s="75">
        <v>844.42687988281205</v>
      </c>
      <c r="M1136" s="75">
        <v>2531.0400390625</v>
      </c>
      <c r="N1136" s="75">
        <v>227.92747497558599</v>
      </c>
      <c r="O1136" s="75">
        <v>107.709999084473</v>
      </c>
      <c r="P1136" s="75">
        <v>66.853332519531193</v>
      </c>
      <c r="Q1136" s="75">
        <v>68.339996337890597</v>
      </c>
      <c r="R1136" s="75">
        <v>62.954479217529297</v>
      </c>
      <c r="S1136" s="75">
        <v>545.50933837890602</v>
      </c>
      <c r="T1136" s="75">
        <v>148.24559020996099</v>
      </c>
      <c r="U1136" s="75">
        <v>826.25</v>
      </c>
      <c r="V1136" s="75">
        <v>533.92999267578102</v>
      </c>
      <c r="X1136" cm="1">
        <f t="array" ref="X1136">+SUMPRODUCT(C1136:V1136,TRANSPOSE('Final Portfolio'!$E$5:$E$24))</f>
        <v>508.87016329637191</v>
      </c>
    </row>
    <row r="1137" spans="1:24">
      <c r="A1137" s="75">
        <v>1136</v>
      </c>
      <c r="B1137" s="76">
        <v>45183</v>
      </c>
      <c r="C1137" s="75">
        <v>175.28512573242199</v>
      </c>
      <c r="D1137" s="75">
        <v>337.39004516601602</v>
      </c>
      <c r="E1137" s="75">
        <v>455.74853515625</v>
      </c>
      <c r="F1137" s="75">
        <v>906.52001953125</v>
      </c>
      <c r="G1137" s="75">
        <v>104.26068115234401</v>
      </c>
      <c r="H1137" s="75">
        <v>406.10317993164102</v>
      </c>
      <c r="I1137" s="75">
        <v>477.52136230468801</v>
      </c>
      <c r="J1137" s="75">
        <v>589.485595703125</v>
      </c>
      <c r="K1137" s="75">
        <v>276.04000854492199</v>
      </c>
      <c r="L1137" s="75">
        <v>862.950439453125</v>
      </c>
      <c r="M1137" s="75">
        <v>2576.10009765625</v>
      </c>
      <c r="N1137" s="75">
        <v>230.36601257324199</v>
      </c>
      <c r="O1137" s="75">
        <v>106.629997253418</v>
      </c>
      <c r="P1137" s="75">
        <v>67.313331604003906</v>
      </c>
      <c r="Q1137" s="75">
        <v>67.610000610351605</v>
      </c>
      <c r="R1137" s="75">
        <v>63.452381134033203</v>
      </c>
      <c r="S1137" s="75">
        <v>550.39178466796898</v>
      </c>
      <c r="T1137" s="75">
        <v>150.67776489257801</v>
      </c>
      <c r="U1137" s="75">
        <v>832.38000488281205</v>
      </c>
      <c r="V1137" s="75">
        <v>536.90997314453102</v>
      </c>
      <c r="X1137" cm="1">
        <f t="array" ref="X1137">+SUMPRODUCT(C1137:V1137,TRANSPOSE('Final Portfolio'!$E$5:$E$24))</f>
        <v>512.20046063342693</v>
      </c>
    </row>
    <row r="1138" spans="1:24">
      <c r="A1138" s="75">
        <v>1137</v>
      </c>
      <c r="B1138" s="76">
        <v>45184</v>
      </c>
      <c r="C1138" s="75">
        <v>174.55697631835901</v>
      </c>
      <c r="D1138" s="75">
        <v>328.94284057617199</v>
      </c>
      <c r="E1138" s="75">
        <v>438.94079589843801</v>
      </c>
      <c r="F1138" s="75">
        <v>891.40002441406205</v>
      </c>
      <c r="G1138" s="75">
        <v>104.38980102539099</v>
      </c>
      <c r="H1138" s="75">
        <v>408.717529296875</v>
      </c>
      <c r="I1138" s="75">
        <v>451.96865844726602</v>
      </c>
      <c r="J1138" s="75">
        <v>573.59283447265602</v>
      </c>
      <c r="K1138" s="75">
        <v>274.39001464843801</v>
      </c>
      <c r="L1138" s="75">
        <v>843.18939208984398</v>
      </c>
      <c r="M1138" s="75">
        <v>2529.67993164062</v>
      </c>
      <c r="N1138" s="75">
        <v>229.06213378906199</v>
      </c>
      <c r="O1138" s="75">
        <v>101.48999786377</v>
      </c>
      <c r="P1138" s="75">
        <v>65.843330383300795</v>
      </c>
      <c r="Q1138" s="75">
        <v>67.809997558593807</v>
      </c>
      <c r="R1138" s="75">
        <v>64.129524230957003</v>
      </c>
      <c r="S1138" s="75">
        <v>542.19592285156205</v>
      </c>
      <c r="T1138" s="75">
        <v>149.18705749511699</v>
      </c>
      <c r="U1138" s="75">
        <v>823.40002441406205</v>
      </c>
      <c r="V1138" s="75">
        <v>522.88000488281205</v>
      </c>
      <c r="X1138" cm="1">
        <f t="array" ref="X1138">+SUMPRODUCT(C1138:V1138,TRANSPOSE('Final Portfolio'!$E$5:$E$24))</f>
        <v>503.21798541344072</v>
      </c>
    </row>
    <row r="1139" spans="1:24">
      <c r="A1139" s="75">
        <v>1138</v>
      </c>
      <c r="B1139" s="76">
        <v>45187</v>
      </c>
      <c r="C1139" s="75">
        <v>177.50933837890599</v>
      </c>
      <c r="D1139" s="75">
        <v>327.78732299804699</v>
      </c>
      <c r="E1139" s="75">
        <v>439.60070800781199</v>
      </c>
      <c r="F1139" s="75">
        <v>903.11999511718795</v>
      </c>
      <c r="G1139" s="75">
        <v>104.638107299805</v>
      </c>
      <c r="H1139" s="75">
        <v>408.95700073242199</v>
      </c>
      <c r="I1139" s="75">
        <v>454.247314453125</v>
      </c>
      <c r="J1139" s="75">
        <v>569.22869873046898</v>
      </c>
      <c r="K1139" s="75">
        <v>265.27999877929699</v>
      </c>
      <c r="L1139" s="75">
        <v>841.526123046875</v>
      </c>
      <c r="M1139" s="75">
        <v>2522.10009765625</v>
      </c>
      <c r="N1139" s="75">
        <v>232.01823425293</v>
      </c>
      <c r="O1139" s="75">
        <v>102.370002746582</v>
      </c>
      <c r="P1139" s="75">
        <v>66.306663513183594</v>
      </c>
      <c r="Q1139" s="75">
        <v>67.860000610351605</v>
      </c>
      <c r="R1139" s="75">
        <v>64.189270019531193</v>
      </c>
      <c r="S1139" s="75">
        <v>548.39392089843795</v>
      </c>
      <c r="T1139" s="75">
        <v>150.97198486328099</v>
      </c>
      <c r="U1139" s="75">
        <v>824.510009765625</v>
      </c>
      <c r="V1139" s="75">
        <v>526.260009765625</v>
      </c>
      <c r="X1139" cm="1">
        <f t="array" ref="X1139">+SUMPRODUCT(C1139:V1139,TRANSPOSE('Final Portfolio'!$E$5:$E$24))</f>
        <v>503.08769467083982</v>
      </c>
    </row>
    <row r="1140" spans="1:24">
      <c r="A1140" s="75">
        <v>1139</v>
      </c>
      <c r="B1140" s="76">
        <v>45188</v>
      </c>
      <c r="C1140" s="75">
        <v>178.60649108886699</v>
      </c>
      <c r="D1140" s="75">
        <v>327.37890625</v>
      </c>
      <c r="E1140" s="75">
        <v>435.14132690429699</v>
      </c>
      <c r="F1140" s="75">
        <v>909.969970703125</v>
      </c>
      <c r="G1140" s="75">
        <v>103.932907104492</v>
      </c>
      <c r="H1140" s="75">
        <v>405.40466308593801</v>
      </c>
      <c r="I1140" s="75">
        <v>455.04333496093801</v>
      </c>
      <c r="J1140" s="75">
        <v>572.89544677734398</v>
      </c>
      <c r="K1140" s="75">
        <v>266.5</v>
      </c>
      <c r="L1140" s="75">
        <v>840.734130859375</v>
      </c>
      <c r="M1140" s="75">
        <v>2475.1201171875</v>
      </c>
      <c r="N1140" s="75">
        <v>234.67572021484401</v>
      </c>
      <c r="O1140" s="75">
        <v>101.610000610352</v>
      </c>
      <c r="P1140" s="75">
        <v>65.963333129882798</v>
      </c>
      <c r="Q1140" s="75">
        <v>67.849998474121094</v>
      </c>
      <c r="R1140" s="75">
        <v>63.163597106933601</v>
      </c>
      <c r="S1140" s="75">
        <v>549.98248291015602</v>
      </c>
      <c r="T1140" s="75">
        <v>150.53065490722699</v>
      </c>
      <c r="U1140" s="75">
        <v>836.760009765625</v>
      </c>
      <c r="V1140" s="75">
        <v>531.47998046875</v>
      </c>
      <c r="X1140" cm="1">
        <f t="array" ref="X1140">+SUMPRODUCT(C1140:V1140,TRANSPOSE('Final Portfolio'!$E$5:$E$24))</f>
        <v>500.0493193405336</v>
      </c>
    </row>
    <row r="1141" spans="1:24">
      <c r="A1141" s="75">
        <v>1140</v>
      </c>
      <c r="B1141" s="76">
        <v>45189</v>
      </c>
      <c r="C1141" s="75">
        <v>175.03575134277301</v>
      </c>
      <c r="D1141" s="75">
        <v>319.52935791015602</v>
      </c>
      <c r="E1141" s="75">
        <v>422.33306884765602</v>
      </c>
      <c r="F1141" s="75">
        <v>903.86999511718795</v>
      </c>
      <c r="G1141" s="75">
        <v>105.541961669922</v>
      </c>
      <c r="H1141" s="75">
        <v>407.001220703125</v>
      </c>
      <c r="I1141" s="75">
        <v>449.93878173828102</v>
      </c>
      <c r="J1141" s="75">
        <v>567.59454345703102</v>
      </c>
      <c r="K1141" s="75">
        <v>262.58999633789102</v>
      </c>
      <c r="L1141" s="75">
        <v>826.76837158203102</v>
      </c>
      <c r="M1141" s="75">
        <v>2583.36010742188</v>
      </c>
      <c r="N1141" s="75">
        <v>234.08850097656199</v>
      </c>
      <c r="O1141" s="75">
        <v>100.33999633789099</v>
      </c>
      <c r="P1141" s="75">
        <v>60.470001220703097</v>
      </c>
      <c r="Q1141" s="75">
        <v>68.080001831054702</v>
      </c>
      <c r="R1141" s="75">
        <v>63.362758636474602</v>
      </c>
      <c r="S1141" s="75">
        <v>549.47570800781205</v>
      </c>
      <c r="T1141" s="75">
        <v>150.64833068847699</v>
      </c>
      <c r="U1141" s="75">
        <v>831.61999511718795</v>
      </c>
      <c r="V1141" s="75">
        <v>523.67999267578102</v>
      </c>
      <c r="X1141" cm="1">
        <f t="array" ref="X1141">+SUMPRODUCT(C1141:V1141,TRANSPOSE('Final Portfolio'!$E$5:$E$24))</f>
        <v>504.51330562740088</v>
      </c>
    </row>
    <row r="1142" spans="1:24">
      <c r="A1142" s="75">
        <v>1141</v>
      </c>
      <c r="B1142" s="76">
        <v>45190</v>
      </c>
      <c r="C1142" s="75">
        <v>173.47979736328099</v>
      </c>
      <c r="D1142" s="75">
        <v>318.29415893554699</v>
      </c>
      <c r="E1142" s="75">
        <v>410.11471557617199</v>
      </c>
      <c r="F1142" s="75">
        <v>889.84002685546898</v>
      </c>
      <c r="G1142" s="75">
        <v>104.0322265625</v>
      </c>
      <c r="H1142" s="75">
        <v>399.26791381835898</v>
      </c>
      <c r="I1142" s="75">
        <v>444.70486450195301</v>
      </c>
      <c r="J1142" s="75">
        <v>548.15460205078102</v>
      </c>
      <c r="K1142" s="75">
        <v>255.69999694824199</v>
      </c>
      <c r="L1142" s="75">
        <v>804.65997314453102</v>
      </c>
      <c r="M1142" s="75">
        <v>2530.76000976562</v>
      </c>
      <c r="N1142" s="75">
        <v>231.84902954101599</v>
      </c>
      <c r="O1142" s="75">
        <v>96.110000610351605</v>
      </c>
      <c r="P1142" s="75">
        <v>56.759998321533203</v>
      </c>
      <c r="Q1142" s="75">
        <v>69.540000915527301</v>
      </c>
      <c r="R1142" s="75">
        <v>61.122207641601598</v>
      </c>
      <c r="S1142" s="75">
        <v>540.94842529296898</v>
      </c>
      <c r="T1142" s="75">
        <v>150.47180175781199</v>
      </c>
      <c r="U1142" s="75">
        <v>823.38000488281205</v>
      </c>
      <c r="V1142" s="75">
        <v>505.17999267578102</v>
      </c>
      <c r="X1142" cm="1">
        <f t="array" ref="X1142">+SUMPRODUCT(C1142:V1142,TRANSPOSE('Final Portfolio'!$E$5:$E$24))</f>
        <v>493.71816145602281</v>
      </c>
    </row>
    <row r="1143" spans="1:24">
      <c r="A1143" s="75">
        <v>1142</v>
      </c>
      <c r="B1143" s="76">
        <v>45191</v>
      </c>
      <c r="C1143" s="75">
        <v>174.33755493164099</v>
      </c>
      <c r="D1143" s="75">
        <v>315.783935546875</v>
      </c>
      <c r="E1143" s="75">
        <v>416.04388427734398</v>
      </c>
      <c r="F1143" s="75">
        <v>889.510009765625</v>
      </c>
      <c r="G1143" s="75">
        <v>103.85344696044901</v>
      </c>
      <c r="H1143" s="75">
        <v>399.79678344726602</v>
      </c>
      <c r="I1143" s="75">
        <v>449.58056640625</v>
      </c>
      <c r="J1143" s="75">
        <v>548.56304931640602</v>
      </c>
      <c r="K1143" s="75">
        <v>244.88000488281199</v>
      </c>
      <c r="L1143" s="75">
        <v>825.28515625</v>
      </c>
      <c r="M1143" s="75">
        <v>2570.27001953125</v>
      </c>
      <c r="N1143" s="75">
        <v>231.98837280273401</v>
      </c>
      <c r="O1143" s="75">
        <v>96.199996948242202</v>
      </c>
      <c r="P1143" s="75">
        <v>55.846668243408203</v>
      </c>
      <c r="Q1143" s="75">
        <v>68.680000305175795</v>
      </c>
      <c r="R1143" s="75">
        <v>61.898929595947301</v>
      </c>
      <c r="S1143" s="75">
        <v>544.369140625</v>
      </c>
      <c r="T1143" s="75">
        <v>149.79510498046901</v>
      </c>
      <c r="U1143" s="75">
        <v>824.84002685546898</v>
      </c>
      <c r="V1143" s="75">
        <v>510.57000732421898</v>
      </c>
      <c r="X1143" cm="1">
        <f t="array" ref="X1143">+SUMPRODUCT(C1143:V1143,TRANSPOSE('Final Portfolio'!$E$5:$E$24))</f>
        <v>496.79256349332627</v>
      </c>
    </row>
    <row r="1144" spans="1:24">
      <c r="A1144" s="75">
        <v>1143</v>
      </c>
      <c r="B1144" s="76">
        <v>45194</v>
      </c>
      <c r="C1144" s="75">
        <v>175.62422180175801</v>
      </c>
      <c r="D1144" s="75">
        <v>316.31188964843801</v>
      </c>
      <c r="E1144" s="75">
        <v>422.1630859375</v>
      </c>
      <c r="F1144" s="75">
        <v>889.97998046875</v>
      </c>
      <c r="G1144" s="75">
        <v>104.98574066162099</v>
      </c>
      <c r="H1144" s="75">
        <v>407.62985229492199</v>
      </c>
      <c r="I1144" s="75">
        <v>453.13290405273398</v>
      </c>
      <c r="J1144" s="75">
        <v>550.30682373046898</v>
      </c>
      <c r="K1144" s="75">
        <v>246.99000549316401</v>
      </c>
      <c r="L1144" s="75">
        <v>830.07318115234398</v>
      </c>
      <c r="M1144" s="75">
        <v>2580.30004882812</v>
      </c>
      <c r="N1144" s="75">
        <v>232.15757751464801</v>
      </c>
      <c r="O1144" s="75">
        <v>97.379997253417997</v>
      </c>
      <c r="P1144" s="75">
        <v>56.776668548583999</v>
      </c>
      <c r="Q1144" s="75">
        <v>70.569999694824205</v>
      </c>
      <c r="R1144" s="75">
        <v>63.283092498779297</v>
      </c>
      <c r="S1144" s="75">
        <v>544.39831542968795</v>
      </c>
      <c r="T1144" s="75">
        <v>151.66828918457</v>
      </c>
      <c r="U1144" s="75">
        <v>834.64001464843795</v>
      </c>
      <c r="V1144" s="75">
        <v>511.60000610351602</v>
      </c>
      <c r="X1144" cm="1">
        <f t="array" ref="X1144">+SUMPRODUCT(C1144:V1144,TRANSPOSE('Final Portfolio'!$E$5:$E$24))</f>
        <v>499.90738351907697</v>
      </c>
    </row>
    <row r="1145" spans="1:24">
      <c r="A1145" s="75">
        <v>1144</v>
      </c>
      <c r="B1145" s="76">
        <v>45195</v>
      </c>
      <c r="C1145" s="75">
        <v>171.514892578125</v>
      </c>
      <c r="D1145" s="75">
        <v>310.93276977539102</v>
      </c>
      <c r="E1145" s="75">
        <v>419.05349731445301</v>
      </c>
      <c r="F1145" s="75">
        <v>871.219970703125</v>
      </c>
      <c r="G1145" s="75">
        <v>102.18479919433599</v>
      </c>
      <c r="H1145" s="75">
        <v>398.15036010742199</v>
      </c>
      <c r="I1145" s="75">
        <v>442.95358276367199</v>
      </c>
      <c r="J1145" s="75">
        <v>548.03497314453102</v>
      </c>
      <c r="K1145" s="75">
        <v>244.11999511718801</v>
      </c>
      <c r="L1145" s="75">
        <v>812.45416259765602</v>
      </c>
      <c r="M1145" s="75">
        <v>2553.3701171875</v>
      </c>
      <c r="N1145" s="75">
        <v>229.84843444824199</v>
      </c>
      <c r="O1145" s="75">
        <v>95.959999084472699</v>
      </c>
      <c r="P1145" s="75">
        <v>55.843334197997997</v>
      </c>
      <c r="Q1145" s="75">
        <v>69.989997863769503</v>
      </c>
      <c r="R1145" s="75">
        <v>61.251659393310497</v>
      </c>
      <c r="S1145" s="75">
        <v>538.88244628906205</v>
      </c>
      <c r="T1145" s="75">
        <v>150.94255065918</v>
      </c>
      <c r="U1145" s="75">
        <v>832.40997314453102</v>
      </c>
      <c r="V1145" s="75">
        <v>502.26998901367199</v>
      </c>
      <c r="X1145" cm="1">
        <f t="array" ref="X1145">+SUMPRODUCT(C1145:V1145,TRANSPOSE('Final Portfolio'!$E$5:$E$24))</f>
        <v>493.77459156608944</v>
      </c>
    </row>
    <row r="1146" spans="1:24">
      <c r="A1146" s="75">
        <v>1145</v>
      </c>
      <c r="B1146" s="76">
        <v>45196</v>
      </c>
      <c r="C1146" s="75">
        <v>169.98883056640599</v>
      </c>
      <c r="D1146" s="75">
        <v>311.58023071289102</v>
      </c>
      <c r="E1146" s="75">
        <v>424.62274169921898</v>
      </c>
      <c r="F1146" s="75">
        <v>885.60998535156205</v>
      </c>
      <c r="G1146" s="75">
        <v>103.00919342041</v>
      </c>
      <c r="H1146" s="75">
        <v>399.02844238281199</v>
      </c>
      <c r="I1146" s="75">
        <v>443.35159301757801</v>
      </c>
      <c r="J1146" s="75">
        <v>547.78594970703102</v>
      </c>
      <c r="K1146" s="75">
        <v>240.5</v>
      </c>
      <c r="L1146" s="75">
        <v>813.07135009765602</v>
      </c>
      <c r="M1146" s="75">
        <v>2540.89990234375</v>
      </c>
      <c r="N1146" s="75">
        <v>229.25125122070301</v>
      </c>
      <c r="O1146" s="75">
        <v>98.069999694824205</v>
      </c>
      <c r="P1146" s="75">
        <v>57.413333892822301</v>
      </c>
      <c r="Q1146" s="75">
        <v>69.739997863769503</v>
      </c>
      <c r="R1146" s="75">
        <v>61.829227447509801</v>
      </c>
      <c r="S1146" s="75">
        <v>549.183349609375</v>
      </c>
      <c r="T1146" s="75">
        <v>150.17759704589801</v>
      </c>
      <c r="U1146" s="75">
        <v>832.55999755859398</v>
      </c>
      <c r="V1146" s="75">
        <v>501.57000732421898</v>
      </c>
      <c r="X1146" cm="1">
        <f t="array" ref="X1146">+SUMPRODUCT(C1146:V1146,TRANSPOSE('Final Portfolio'!$E$5:$E$24))</f>
        <v>495.2610198075011</v>
      </c>
    </row>
    <row r="1147" spans="1:24">
      <c r="A1147" s="75">
        <v>1146</v>
      </c>
      <c r="B1147" s="76">
        <v>45197</v>
      </c>
      <c r="C1147" s="75">
        <v>170.24818420410199</v>
      </c>
      <c r="D1147" s="75">
        <v>312.42697143554699</v>
      </c>
      <c r="E1147" s="75">
        <v>430.83193969726602</v>
      </c>
      <c r="F1147" s="75">
        <v>886.84002685546898</v>
      </c>
      <c r="G1147" s="75">
        <v>104.18122100830099</v>
      </c>
      <c r="H1147" s="75">
        <v>405.17514038085898</v>
      </c>
      <c r="I1147" s="75">
        <v>455.81948852539102</v>
      </c>
      <c r="J1147" s="75">
        <v>542.49499511718795</v>
      </c>
      <c r="K1147" s="75">
        <v>246.38000488281199</v>
      </c>
      <c r="L1147" s="75">
        <v>828.19177246093795</v>
      </c>
      <c r="M1147" s="75">
        <v>2559.47998046875</v>
      </c>
      <c r="N1147" s="75">
        <v>229.689208984375</v>
      </c>
      <c r="O1147" s="75">
        <v>102.76000213623</v>
      </c>
      <c r="P1147" s="75">
        <v>57.693332672119098</v>
      </c>
      <c r="Q1147" s="75">
        <v>69.260002136230497</v>
      </c>
      <c r="R1147" s="75">
        <v>62.2872924804688</v>
      </c>
      <c r="S1147" s="75">
        <v>554.153564453125</v>
      </c>
      <c r="T1147" s="75">
        <v>149.31455993652301</v>
      </c>
      <c r="U1147" s="75">
        <v>834.57000732421898</v>
      </c>
      <c r="V1147" s="75">
        <v>507.67001342773398</v>
      </c>
      <c r="X1147" cm="1">
        <f t="array" ref="X1147">+SUMPRODUCT(C1147:V1147,TRANSPOSE('Final Portfolio'!$E$5:$E$24))</f>
        <v>498.79777872109219</v>
      </c>
    </row>
    <row r="1148" spans="1:24">
      <c r="A1148" s="75">
        <v>1147</v>
      </c>
      <c r="B1148" s="76">
        <v>45198</v>
      </c>
      <c r="C1148" s="75">
        <v>170.76683044433599</v>
      </c>
      <c r="D1148" s="75">
        <v>314.52877807617199</v>
      </c>
      <c r="E1148" s="75">
        <v>434.93133544921898</v>
      </c>
      <c r="F1148" s="75">
        <v>868.530029296875</v>
      </c>
      <c r="G1148" s="75">
        <v>102.17487335205099</v>
      </c>
      <c r="H1148" s="75">
        <v>408.25851440429699</v>
      </c>
      <c r="I1148" s="75">
        <v>456.38668823242199</v>
      </c>
      <c r="J1148" s="75">
        <v>535.20129394531205</v>
      </c>
      <c r="K1148" s="75">
        <v>250.22000122070301</v>
      </c>
      <c r="L1148" s="75">
        <v>826.7783203125</v>
      </c>
      <c r="M1148" s="75">
        <v>2539.98999023438</v>
      </c>
      <c r="N1148" s="75">
        <v>226.86247253418</v>
      </c>
      <c r="O1148" s="75">
        <v>102.81999969482401</v>
      </c>
      <c r="P1148" s="75">
        <v>57.200000762939503</v>
      </c>
      <c r="Q1148" s="75">
        <v>68.879997253417997</v>
      </c>
      <c r="R1148" s="75">
        <v>61.341281890869098</v>
      </c>
      <c r="S1148" s="75">
        <v>550.57696533203102</v>
      </c>
      <c r="T1148" s="75">
        <v>146.18605041503901</v>
      </c>
      <c r="U1148" s="75">
        <v>822.96002197265602</v>
      </c>
      <c r="V1148" s="75">
        <v>514.09002685546898</v>
      </c>
      <c r="X1148" cm="1">
        <f t="array" ref="X1148">+SUMPRODUCT(C1148:V1148,TRANSPOSE('Final Portfolio'!$E$5:$E$24))</f>
        <v>495.98817038959334</v>
      </c>
    </row>
    <row r="1149" spans="1:24">
      <c r="A1149" s="75">
        <v>1148</v>
      </c>
      <c r="B1149" s="76">
        <v>45201</v>
      </c>
      <c r="C1149" s="75">
        <v>173.30026245117199</v>
      </c>
      <c r="D1149" s="75">
        <v>320.55538940429699</v>
      </c>
      <c r="E1149" s="75">
        <v>447.75964355468801</v>
      </c>
      <c r="F1149" s="75">
        <v>863.59002685546898</v>
      </c>
      <c r="G1149" s="75">
        <v>101.74777984619099</v>
      </c>
      <c r="H1149" s="75">
        <v>402.32131958007801</v>
      </c>
      <c r="I1149" s="75">
        <v>458.34689331054699</v>
      </c>
      <c r="J1149" s="75">
        <v>536.35711669921898</v>
      </c>
      <c r="K1149" s="75">
        <v>251.60000610351599</v>
      </c>
      <c r="L1149" s="75">
        <v>831.12829589843795</v>
      </c>
      <c r="M1149" s="75">
        <v>2522.92993164062</v>
      </c>
      <c r="N1149" s="75">
        <v>223.85664367675801</v>
      </c>
      <c r="O1149" s="75">
        <v>103.26999664306599</v>
      </c>
      <c r="P1149" s="75">
        <v>58</v>
      </c>
      <c r="Q1149" s="75">
        <v>69.300003051757798</v>
      </c>
      <c r="R1149" s="75">
        <v>60.733844757080099</v>
      </c>
      <c r="S1149" s="75">
        <v>556.76525878906205</v>
      </c>
      <c r="T1149" s="75">
        <v>145.39169311523401</v>
      </c>
      <c r="U1149" s="75">
        <v>818.030029296875</v>
      </c>
      <c r="V1149" s="75">
        <v>517.54998779296898</v>
      </c>
      <c r="X1149" cm="1">
        <f t="array" ref="X1149">+SUMPRODUCT(C1149:V1149,TRANSPOSE('Final Portfolio'!$E$5:$E$24))</f>
        <v>496.22936921804194</v>
      </c>
    </row>
    <row r="1150" spans="1:24">
      <c r="A1150" s="75">
        <v>1149</v>
      </c>
      <c r="B1150" s="76">
        <v>45202</v>
      </c>
      <c r="C1150" s="75">
        <v>171.95375061035199</v>
      </c>
      <c r="D1150" s="75">
        <v>312.17794799804699</v>
      </c>
      <c r="E1150" s="75">
        <v>435.111328125</v>
      </c>
      <c r="F1150" s="75">
        <v>836.53997802734398</v>
      </c>
      <c r="G1150" s="75">
        <v>99.344123840332003</v>
      </c>
      <c r="H1150" s="75">
        <v>399.00848388671898</v>
      </c>
      <c r="I1150" s="75">
        <v>449.60046386718801</v>
      </c>
      <c r="J1150" s="75">
        <v>523.30413818359398</v>
      </c>
      <c r="K1150" s="75">
        <v>246.52999877929699</v>
      </c>
      <c r="L1150" s="75">
        <v>811.10040283203102</v>
      </c>
      <c r="M1150" s="75">
        <v>2472.0400390625</v>
      </c>
      <c r="N1150" s="75">
        <v>224.16519165039099</v>
      </c>
      <c r="O1150" s="75">
        <v>100.080001831055</v>
      </c>
      <c r="P1150" s="75">
        <v>53.706668853759801</v>
      </c>
      <c r="Q1150" s="75">
        <v>68.239997863769503</v>
      </c>
      <c r="R1150" s="75">
        <v>58.752204895019503</v>
      </c>
      <c r="S1150" s="75">
        <v>550.65490722656205</v>
      </c>
      <c r="T1150" s="75">
        <v>144.587478637695</v>
      </c>
      <c r="U1150" s="75">
        <v>808.30999755859398</v>
      </c>
      <c r="V1150" s="75">
        <v>508.11999511718801</v>
      </c>
      <c r="X1150" cm="1">
        <f t="array" ref="X1150">+SUMPRODUCT(C1150:V1150,TRANSPOSE('Final Portfolio'!$E$5:$E$24))</f>
        <v>485.90465839179387</v>
      </c>
    </row>
    <row r="1151" spans="1:24">
      <c r="A1151" s="75">
        <v>1150</v>
      </c>
      <c r="B1151" s="76">
        <v>45203</v>
      </c>
      <c r="C1151" s="75">
        <v>173.21049499511699</v>
      </c>
      <c r="D1151" s="75">
        <v>317.72637939453102</v>
      </c>
      <c r="E1151" s="75">
        <v>440.35061645507801</v>
      </c>
      <c r="F1151" s="75">
        <v>860.84997558593795</v>
      </c>
      <c r="G1151" s="75">
        <v>101.678253173828</v>
      </c>
      <c r="H1151" s="75">
        <v>402.29138183593801</v>
      </c>
      <c r="I1151" s="75">
        <v>458.76480102539102</v>
      </c>
      <c r="J1151" s="75">
        <v>529.55163574218795</v>
      </c>
      <c r="K1151" s="75">
        <v>261.16000366210898</v>
      </c>
      <c r="L1151" s="75">
        <v>820.039306640625</v>
      </c>
      <c r="M1151" s="75">
        <v>2497.60009765625</v>
      </c>
      <c r="N1151" s="75">
        <v>228.18624877929699</v>
      </c>
      <c r="O1151" s="75">
        <v>104.06999969482401</v>
      </c>
      <c r="P1151" s="75">
        <v>52.203334808349602</v>
      </c>
      <c r="Q1151" s="75">
        <v>68.980003356933594</v>
      </c>
      <c r="R1151" s="75">
        <v>59.518970489502003</v>
      </c>
      <c r="S1151" s="75">
        <v>557.24279785156205</v>
      </c>
      <c r="T1151" s="75">
        <v>144.84248352050801</v>
      </c>
      <c r="U1151" s="75">
        <v>814.989990234375</v>
      </c>
      <c r="V1151" s="75">
        <v>510.88000488281199</v>
      </c>
      <c r="X1151" cm="1">
        <f t="array" ref="X1151">+SUMPRODUCT(C1151:V1151,TRANSPOSE('Final Portfolio'!$E$5:$E$24))</f>
        <v>492.84056749461854</v>
      </c>
    </row>
    <row r="1152" spans="1:24">
      <c r="A1152" s="75">
        <v>1151</v>
      </c>
      <c r="B1152" s="76">
        <v>45204</v>
      </c>
      <c r="C1152" s="75">
        <v>174.45726013183599</v>
      </c>
      <c r="D1152" s="75">
        <v>318.12481689453102</v>
      </c>
      <c r="E1152" s="75">
        <v>446.81976318359398</v>
      </c>
      <c r="F1152" s="75">
        <v>862.530029296875</v>
      </c>
      <c r="G1152" s="75">
        <v>105.224128723145</v>
      </c>
      <c r="H1152" s="75">
        <v>402.4111328125</v>
      </c>
      <c r="I1152" s="75">
        <v>458.79464721679699</v>
      </c>
      <c r="J1152" s="75">
        <v>539.53558349609398</v>
      </c>
      <c r="K1152" s="75">
        <v>260.04998779296898</v>
      </c>
      <c r="L1152" s="75">
        <v>820.08905029296898</v>
      </c>
      <c r="M1152" s="75">
        <v>2521.67993164062</v>
      </c>
      <c r="N1152" s="75">
        <v>228.48484802246099</v>
      </c>
      <c r="O1152" s="75">
        <v>102.91000366210901</v>
      </c>
      <c r="P1152" s="75">
        <v>51.049999237060497</v>
      </c>
      <c r="Q1152" s="75">
        <v>69.019996643066406</v>
      </c>
      <c r="R1152" s="75">
        <v>60.1662406921387</v>
      </c>
      <c r="S1152" s="75">
        <v>555.02087402343795</v>
      </c>
      <c r="T1152" s="75">
        <v>144.60710144043</v>
      </c>
      <c r="U1152" s="75">
        <v>831.11999511718795</v>
      </c>
      <c r="V1152" s="75">
        <v>496.54998779296898</v>
      </c>
      <c r="X1152" cm="1">
        <f t="array" ref="X1152">+SUMPRODUCT(C1152:V1152,TRANSPOSE('Final Portfolio'!$E$5:$E$24))</f>
        <v>496.2460275789266</v>
      </c>
    </row>
    <row r="1153" spans="1:24">
      <c r="A1153" s="75">
        <v>1152</v>
      </c>
      <c r="B1153" s="76">
        <v>45205</v>
      </c>
      <c r="C1153" s="75">
        <v>177.03059387207</v>
      </c>
      <c r="D1153" s="75">
        <v>325.99429321289102</v>
      </c>
      <c r="E1153" s="75">
        <v>457.55831909179699</v>
      </c>
      <c r="F1153" s="75">
        <v>873.52001953125</v>
      </c>
      <c r="G1153" s="75">
        <v>107.687362670898</v>
      </c>
      <c r="H1153" s="75">
        <v>412.529296875</v>
      </c>
      <c r="I1153" s="75">
        <v>465.73010253906199</v>
      </c>
      <c r="J1153" s="75">
        <v>563.19036865234398</v>
      </c>
      <c r="K1153" s="75">
        <v>260.52999877929699</v>
      </c>
      <c r="L1153" s="75">
        <v>841.39111328125</v>
      </c>
      <c r="M1153" s="75">
        <v>2549.0400390625</v>
      </c>
      <c r="N1153" s="75">
        <v>230.92338562011699</v>
      </c>
      <c r="O1153" s="75">
        <v>107.23999786377</v>
      </c>
      <c r="P1153" s="75">
        <v>51.369998931884801</v>
      </c>
      <c r="Q1153" s="75">
        <v>70.209999084472699</v>
      </c>
      <c r="R1153" s="75">
        <v>61.769477844238303</v>
      </c>
      <c r="S1153" s="75">
        <v>543.336181640625</v>
      </c>
      <c r="T1153" s="75">
        <v>145.38188171386699</v>
      </c>
      <c r="U1153" s="75">
        <v>836.57000732421898</v>
      </c>
      <c r="V1153" s="75">
        <v>495.07998657226602</v>
      </c>
      <c r="X1153" cm="1">
        <f t="array" ref="X1153">+SUMPRODUCT(C1153:V1153,TRANSPOSE('Final Portfolio'!$E$5:$E$24))</f>
        <v>502.98819409205606</v>
      </c>
    </row>
    <row r="1154" spans="1:24">
      <c r="A1154" s="75">
        <v>1153</v>
      </c>
      <c r="B1154" s="76">
        <v>45208</v>
      </c>
      <c r="C1154" s="75">
        <v>178.52670288085901</v>
      </c>
      <c r="D1154" s="75">
        <v>328.54437255859398</v>
      </c>
      <c r="E1154" s="75">
        <v>452.66897583007801</v>
      </c>
      <c r="F1154" s="75">
        <v>889.39001464843795</v>
      </c>
      <c r="G1154" s="75">
        <v>108.521690368652</v>
      </c>
      <c r="H1154" s="75">
        <v>421.26043701171898</v>
      </c>
      <c r="I1154" s="75">
        <v>464.45645141601602</v>
      </c>
      <c r="J1154" s="75">
        <v>569.70690917968795</v>
      </c>
      <c r="K1154" s="75">
        <v>259.67001342773398</v>
      </c>
      <c r="L1154" s="75">
        <v>851.96252441406205</v>
      </c>
      <c r="M1154" s="75">
        <v>2564.92993164062</v>
      </c>
      <c r="N1154" s="75">
        <v>232.01823425293</v>
      </c>
      <c r="O1154" s="75">
        <v>106.970001220703</v>
      </c>
      <c r="P1154" s="75">
        <v>52.860000610351598</v>
      </c>
      <c r="Q1154" s="75">
        <v>70.860000610351605</v>
      </c>
      <c r="R1154" s="75">
        <v>61.341281890869098</v>
      </c>
      <c r="S1154" s="75">
        <v>544.73944091796898</v>
      </c>
      <c r="T1154" s="75">
        <v>146.235107421875</v>
      </c>
      <c r="U1154" s="75">
        <v>831.82000732421898</v>
      </c>
      <c r="V1154" s="75">
        <v>499.52999877929699</v>
      </c>
      <c r="X1154" cm="1">
        <f t="array" ref="X1154">+SUMPRODUCT(C1154:V1154,TRANSPOSE('Final Portfolio'!$E$5:$E$24))</f>
        <v>506.50019223131386</v>
      </c>
    </row>
    <row r="1155" spans="1:24">
      <c r="A1155" s="75">
        <v>1154</v>
      </c>
      <c r="B1155" s="76">
        <v>45209</v>
      </c>
      <c r="C1155" s="75">
        <v>177.92825317382801</v>
      </c>
      <c r="D1155" s="75">
        <v>327.11993408203102</v>
      </c>
      <c r="E1155" s="75">
        <v>457.91827392578102</v>
      </c>
      <c r="F1155" s="75">
        <v>889.15002441406205</v>
      </c>
      <c r="G1155" s="75">
        <v>109.534797668457</v>
      </c>
      <c r="H1155" s="75">
        <v>424.194091796875</v>
      </c>
      <c r="I1155" s="75">
        <v>471.78994750976602</v>
      </c>
      <c r="J1155" s="75">
        <v>577.22979736328102</v>
      </c>
      <c r="K1155" s="75">
        <v>263.61999511718801</v>
      </c>
      <c r="L1155" s="75">
        <v>854.48089599609398</v>
      </c>
      <c r="M1155" s="75">
        <v>2577.580078125</v>
      </c>
      <c r="N1155" s="75">
        <v>232.39645385742199</v>
      </c>
      <c r="O1155" s="75">
        <v>109.01000213623</v>
      </c>
      <c r="P1155" s="75">
        <v>55.676666259765597</v>
      </c>
      <c r="Q1155" s="75">
        <v>71.169998168945298</v>
      </c>
      <c r="R1155" s="75">
        <v>61.809310913085902</v>
      </c>
      <c r="S1155" s="75">
        <v>547.780029296875</v>
      </c>
      <c r="T1155" s="75">
        <v>146.01934814453099</v>
      </c>
      <c r="U1155" s="75">
        <v>834.96002197265602</v>
      </c>
      <c r="V1155" s="75">
        <v>508.54998779296898</v>
      </c>
      <c r="X1155" cm="1">
        <f t="array" ref="X1155">+SUMPRODUCT(C1155:V1155,TRANSPOSE('Final Portfolio'!$E$5:$E$24))</f>
        <v>510.19362291330452</v>
      </c>
    </row>
    <row r="1156" spans="1:24">
      <c r="A1156" s="75">
        <v>1155</v>
      </c>
      <c r="B1156" s="76">
        <v>45210</v>
      </c>
      <c r="C1156" s="75">
        <v>179.33459472656199</v>
      </c>
      <c r="D1156" s="75">
        <v>331.13433837890602</v>
      </c>
      <c r="E1156" s="75">
        <v>467.99691772460898</v>
      </c>
      <c r="F1156" s="75">
        <v>904.67999267578102</v>
      </c>
      <c r="G1156" s="75">
        <v>110.38898468017599</v>
      </c>
      <c r="H1156" s="75">
        <v>424.84271240234398</v>
      </c>
      <c r="I1156" s="75">
        <v>480.23788452148398</v>
      </c>
      <c r="J1156" s="75">
        <v>603.10656738281205</v>
      </c>
      <c r="K1156" s="75">
        <v>262.989990234375</v>
      </c>
      <c r="L1156" s="75">
        <v>870.55700683593795</v>
      </c>
      <c r="M1156" s="75">
        <v>2571.86010742188</v>
      </c>
      <c r="N1156" s="75">
        <v>233.79983520507801</v>
      </c>
      <c r="O1156" s="75">
        <v>108.30999755859401</v>
      </c>
      <c r="P1156" s="75">
        <v>55.25</v>
      </c>
      <c r="Q1156" s="75">
        <v>70.980003356933594</v>
      </c>
      <c r="R1156" s="75">
        <v>62.8349800109863</v>
      </c>
      <c r="S1156" s="75">
        <v>551.12274169921898</v>
      </c>
      <c r="T1156" s="75">
        <v>146.46066284179699</v>
      </c>
      <c r="U1156" s="75">
        <v>836.07000732421898</v>
      </c>
      <c r="V1156" s="75">
        <v>509.07000732421898</v>
      </c>
      <c r="X1156" cm="1">
        <f t="array" ref="X1156">+SUMPRODUCT(C1156:V1156,TRANSPOSE('Final Portfolio'!$E$5:$E$24))</f>
        <v>514.92615570371788</v>
      </c>
    </row>
    <row r="1157" spans="1:24">
      <c r="A1157" s="75">
        <v>1156</v>
      </c>
      <c r="B1157" s="76">
        <v>45211</v>
      </c>
      <c r="C1157" s="75">
        <v>180.24224853515599</v>
      </c>
      <c r="D1157" s="75">
        <v>329.87918090820301</v>
      </c>
      <c r="E1157" s="75">
        <v>469.38671875</v>
      </c>
      <c r="F1157" s="75">
        <v>892.34002685546898</v>
      </c>
      <c r="G1157" s="75">
        <v>108.690544128418</v>
      </c>
      <c r="H1157" s="75">
        <v>423.15634155273398</v>
      </c>
      <c r="I1157" s="75">
        <v>498.62625122070301</v>
      </c>
      <c r="J1157" s="75">
        <v>608.30780029296898</v>
      </c>
      <c r="K1157" s="75">
        <v>258.86999511718801</v>
      </c>
      <c r="L1157" s="75">
        <v>901.45489501953102</v>
      </c>
      <c r="M1157" s="75">
        <v>2561.64990234375</v>
      </c>
      <c r="N1157" s="75">
        <v>232.34669494628901</v>
      </c>
      <c r="O1157" s="75">
        <v>108.790000915527</v>
      </c>
      <c r="P1157" s="75">
        <v>52.919998168945298</v>
      </c>
      <c r="Q1157" s="75">
        <v>70.959999084472699</v>
      </c>
      <c r="R1157" s="75">
        <v>61.042545318603501</v>
      </c>
      <c r="S1157" s="75">
        <v>549.42706298828102</v>
      </c>
      <c r="T1157" s="75">
        <v>146.89649963378901</v>
      </c>
      <c r="U1157" s="75">
        <v>838.489990234375</v>
      </c>
      <c r="V1157" s="75">
        <v>497.38000488281199</v>
      </c>
      <c r="X1157" cm="1">
        <f t="array" ref="X1157">+SUMPRODUCT(C1157:V1157,TRANSPOSE('Final Portfolio'!$E$5:$E$24))</f>
        <v>513.52611330153729</v>
      </c>
    </row>
    <row r="1158" spans="1:24">
      <c r="A1158" s="75">
        <v>1157</v>
      </c>
      <c r="B1158" s="76">
        <v>45212</v>
      </c>
      <c r="C1158" s="75">
        <v>178.38705444335901</v>
      </c>
      <c r="D1158" s="75">
        <v>326.46246337890602</v>
      </c>
      <c r="E1158" s="75">
        <v>454.54867553710898</v>
      </c>
      <c r="F1158" s="75">
        <v>895.34002685546898</v>
      </c>
      <c r="G1158" s="75">
        <v>107.79662322998</v>
      </c>
      <c r="H1158" s="75">
        <v>404.20724487304699</v>
      </c>
      <c r="I1158" s="75">
        <v>484.39715576171898</v>
      </c>
      <c r="J1158" s="75">
        <v>607.01251220703102</v>
      </c>
      <c r="K1158" s="75">
        <v>251.11999511718801</v>
      </c>
      <c r="L1158" s="75">
        <v>879.13751220703102</v>
      </c>
      <c r="M1158" s="75">
        <v>2552.69995117188</v>
      </c>
      <c r="N1158" s="75">
        <v>232.78462219238301</v>
      </c>
      <c r="O1158" s="75">
        <v>105.08999633789099</v>
      </c>
      <c r="P1158" s="75">
        <v>54.556667327880902</v>
      </c>
      <c r="Q1158" s="75">
        <v>71.069999694824205</v>
      </c>
      <c r="R1158" s="75">
        <v>59.996952056884801</v>
      </c>
      <c r="S1158" s="75">
        <v>552.40911865234398</v>
      </c>
      <c r="T1158" s="75">
        <v>146.55972290039099</v>
      </c>
      <c r="U1158" s="75">
        <v>839.63000488281205</v>
      </c>
      <c r="V1158" s="75">
        <v>492.42999267578102</v>
      </c>
      <c r="X1158" cm="1">
        <f t="array" ref="X1158">+SUMPRODUCT(C1158:V1158,TRANSPOSE('Final Portfolio'!$E$5:$E$24))</f>
        <v>508.83658984811348</v>
      </c>
    </row>
    <row r="1159" spans="1:24">
      <c r="A1159" s="75">
        <v>1158</v>
      </c>
      <c r="B1159" s="76">
        <v>45215</v>
      </c>
      <c r="C1159" s="75">
        <v>178.257400512695</v>
      </c>
      <c r="D1159" s="75">
        <v>331.35345458984398</v>
      </c>
      <c r="E1159" s="75">
        <v>460.88784790039102</v>
      </c>
      <c r="F1159" s="75">
        <v>886.59997558593795</v>
      </c>
      <c r="G1159" s="75">
        <v>109.296417236328</v>
      </c>
      <c r="H1159" s="75">
        <v>411.53143310546898</v>
      </c>
      <c r="I1159" s="75">
        <v>488.77532958984398</v>
      </c>
      <c r="J1159" s="75">
        <v>614.42578125</v>
      </c>
      <c r="K1159" s="75">
        <v>253.919998168945</v>
      </c>
      <c r="L1159" s="75">
        <v>898.43878173828102</v>
      </c>
      <c r="M1159" s="75">
        <v>2602.75</v>
      </c>
      <c r="N1159" s="75">
        <v>235.48191833496099</v>
      </c>
      <c r="O1159" s="75">
        <v>106.459999084473</v>
      </c>
      <c r="P1159" s="75">
        <v>55.7299995422363</v>
      </c>
      <c r="Q1159" s="75">
        <v>71.120002746582003</v>
      </c>
      <c r="R1159" s="75">
        <v>60.086574554443402</v>
      </c>
      <c r="S1159" s="75">
        <v>557.671630859375</v>
      </c>
      <c r="T1159" s="75">
        <v>145.83662414550801</v>
      </c>
      <c r="U1159" s="75">
        <v>843.65997314453102</v>
      </c>
      <c r="V1159" s="75">
        <v>501.239990234375</v>
      </c>
      <c r="X1159" cm="1">
        <f t="array" ref="X1159">+SUMPRODUCT(C1159:V1159,TRANSPOSE('Final Portfolio'!$E$5:$E$24))</f>
        <v>515.45541168543207</v>
      </c>
    </row>
    <row r="1160" spans="1:24">
      <c r="A1160" s="75">
        <v>1159</v>
      </c>
      <c r="B1160" s="76">
        <v>45216</v>
      </c>
      <c r="C1160" s="75">
        <v>176.69145202636699</v>
      </c>
      <c r="D1160" s="75">
        <v>330.77572631835898</v>
      </c>
      <c r="E1160" s="75">
        <v>439.32077026367199</v>
      </c>
      <c r="F1160" s="75">
        <v>918.28997802734398</v>
      </c>
      <c r="G1160" s="75">
        <v>108.77993011474599</v>
      </c>
      <c r="H1160" s="75">
        <v>416.24127197265602</v>
      </c>
      <c r="I1160" s="75">
        <v>483.93942260742199</v>
      </c>
      <c r="J1160" s="75">
        <v>606.12567138671898</v>
      </c>
      <c r="K1160" s="75">
        <v>254.85000610351599</v>
      </c>
      <c r="L1160" s="75">
        <v>880.35198974609398</v>
      </c>
      <c r="M1160" s="75">
        <v>2650.69995117188</v>
      </c>
      <c r="N1160" s="75">
        <v>234.924560546875</v>
      </c>
      <c r="O1160" s="75">
        <v>105.139999389648</v>
      </c>
      <c r="P1160" s="75">
        <v>58.006668090820298</v>
      </c>
      <c r="Q1160" s="75">
        <v>72.120002746582003</v>
      </c>
      <c r="R1160" s="75">
        <v>60.1861572265625</v>
      </c>
      <c r="S1160" s="75">
        <v>559.71813964843795</v>
      </c>
      <c r="T1160" s="75">
        <v>147.76817321777301</v>
      </c>
      <c r="U1160" s="75">
        <v>836.84997558593795</v>
      </c>
      <c r="V1160" s="75">
        <v>518.90997314453102</v>
      </c>
      <c r="X1160" cm="1">
        <f t="array" ref="X1160">+SUMPRODUCT(C1160:V1160,TRANSPOSE('Final Portfolio'!$E$5:$E$24))</f>
        <v>518.40694351465618</v>
      </c>
    </row>
    <row r="1161" spans="1:24">
      <c r="A1161" s="75">
        <v>1160</v>
      </c>
      <c r="B1161" s="76">
        <v>45217</v>
      </c>
      <c r="C1161" s="75">
        <v>175.384841918945</v>
      </c>
      <c r="D1161" s="75">
        <v>328.833251953125</v>
      </c>
      <c r="E1161" s="75">
        <v>421.903076171875</v>
      </c>
      <c r="F1161" s="75">
        <v>914.70001220703102</v>
      </c>
      <c r="G1161" s="75">
        <v>106.932502746582</v>
      </c>
      <c r="H1161" s="75">
        <v>400.99417114257801</v>
      </c>
      <c r="I1161" s="75">
        <v>477.02386474609398</v>
      </c>
      <c r="J1161" s="75">
        <v>605.05950927734398</v>
      </c>
      <c r="K1161" s="75">
        <v>242.67999267578099</v>
      </c>
      <c r="L1161" s="75">
        <v>882.969970703125</v>
      </c>
      <c r="M1161" s="75">
        <v>2629.39990234375</v>
      </c>
      <c r="N1161" s="75">
        <v>233.24247741699199</v>
      </c>
      <c r="O1161" s="75">
        <v>102.169998168945</v>
      </c>
      <c r="P1161" s="75">
        <v>57.3533325195312</v>
      </c>
      <c r="Q1161" s="75">
        <v>72.980003356933594</v>
      </c>
      <c r="R1161" s="75">
        <v>57.706611633300803</v>
      </c>
      <c r="S1161" s="75">
        <v>560.010498046875</v>
      </c>
      <c r="T1161" s="75">
        <v>147.86723327636699</v>
      </c>
      <c r="U1161" s="75">
        <v>826.030029296875</v>
      </c>
      <c r="V1161" s="75">
        <v>511.95999145507801</v>
      </c>
      <c r="X1161" cm="1">
        <f t="array" ref="X1161">+SUMPRODUCT(C1161:V1161,TRANSPOSE('Final Portfolio'!$E$5:$E$24))</f>
        <v>511.95679630834593</v>
      </c>
    </row>
    <row r="1162" spans="1:24">
      <c r="A1162" s="75">
        <v>1161</v>
      </c>
      <c r="B1162" s="76">
        <v>45218</v>
      </c>
      <c r="C1162" s="75">
        <v>175.00584411621099</v>
      </c>
      <c r="D1162" s="75">
        <v>330.03857421875</v>
      </c>
      <c r="E1162" s="75">
        <v>420.95324707031199</v>
      </c>
      <c r="F1162" s="75">
        <v>919.260009765625</v>
      </c>
      <c r="G1162" s="75">
        <v>104.419593811035</v>
      </c>
      <c r="H1162" s="75">
        <v>395.59585571289102</v>
      </c>
      <c r="I1162" s="75">
        <v>462.74499511718801</v>
      </c>
      <c r="J1162" s="75">
        <v>588.67852783203102</v>
      </c>
      <c r="K1162" s="75">
        <v>220.11000061035199</v>
      </c>
      <c r="L1162" s="75">
        <v>863.85784912109398</v>
      </c>
      <c r="M1162" s="75">
        <v>2494.65991210938</v>
      </c>
      <c r="N1162" s="75">
        <v>229.94796752929699</v>
      </c>
      <c r="O1162" s="75">
        <v>102.40000152587901</v>
      </c>
      <c r="P1162" s="75">
        <v>57.310001373291001</v>
      </c>
      <c r="Q1162" s="75">
        <v>71.940002441406193</v>
      </c>
      <c r="R1162" s="75">
        <v>55.376441955566399</v>
      </c>
      <c r="S1162" s="75">
        <v>551.22991943359398</v>
      </c>
      <c r="T1162" s="75">
        <v>144.142822265625</v>
      </c>
      <c r="U1162" s="75">
        <v>808.64001464843795</v>
      </c>
      <c r="V1162" s="75">
        <v>508.88000488281199</v>
      </c>
      <c r="X1162" cm="1">
        <f t="array" ref="X1162">+SUMPRODUCT(C1162:V1162,TRANSPOSE('Final Portfolio'!$E$5:$E$24))</f>
        <v>496.87387859575949</v>
      </c>
    </row>
    <row r="1163" spans="1:24">
      <c r="A1163" s="75">
        <v>1162</v>
      </c>
      <c r="B1163" s="76">
        <v>45219</v>
      </c>
      <c r="C1163" s="75">
        <v>172.43251037597699</v>
      </c>
      <c r="D1163" s="75">
        <v>325.40658569335898</v>
      </c>
      <c r="E1163" s="75">
        <v>413.814208984375</v>
      </c>
      <c r="F1163" s="75">
        <v>912</v>
      </c>
      <c r="G1163" s="75">
        <v>101.509391784668</v>
      </c>
      <c r="H1163" s="75">
        <v>392.18322753906199</v>
      </c>
      <c r="I1163" s="75">
        <v>460.14794921875</v>
      </c>
      <c r="J1163" s="75">
        <v>582.54064941406205</v>
      </c>
      <c r="K1163" s="75">
        <v>211.99000549316401</v>
      </c>
      <c r="L1163" s="75">
        <v>849.72277832031205</v>
      </c>
      <c r="M1163" s="75">
        <v>2488.55004882812</v>
      </c>
      <c r="N1163" s="75">
        <v>226.50418090820301</v>
      </c>
      <c r="O1163" s="75">
        <v>101.80999755859401</v>
      </c>
      <c r="P1163" s="75">
        <v>54.006668090820298</v>
      </c>
      <c r="Q1163" s="75">
        <v>71.889999389648395</v>
      </c>
      <c r="R1163" s="75">
        <v>54.679378509521499</v>
      </c>
      <c r="S1163" s="75">
        <v>538.85321044921898</v>
      </c>
      <c r="T1163" s="75">
        <v>144.84608459472699</v>
      </c>
      <c r="U1163" s="75">
        <v>808.469970703125</v>
      </c>
      <c r="V1163" s="75">
        <v>497.58999633789102</v>
      </c>
      <c r="X1163" cm="1">
        <f t="array" ref="X1163">+SUMPRODUCT(C1163:V1163,TRANSPOSE('Final Portfolio'!$E$5:$E$24))</f>
        <v>491.50966243520821</v>
      </c>
    </row>
    <row r="1164" spans="1:24">
      <c r="A1164" s="75">
        <v>1163</v>
      </c>
      <c r="B1164" s="76">
        <v>45222</v>
      </c>
      <c r="C1164" s="75">
        <v>172.55220031738301</v>
      </c>
      <c r="D1164" s="75">
        <v>328.04629516601602</v>
      </c>
      <c r="E1164" s="75">
        <v>429.69204711914102</v>
      </c>
      <c r="F1164" s="75">
        <v>927.19000244140602</v>
      </c>
      <c r="G1164" s="75">
        <v>100.307571411133</v>
      </c>
      <c r="H1164" s="75">
        <v>386.82479858398398</v>
      </c>
      <c r="I1164" s="75">
        <v>460.267333984375</v>
      </c>
      <c r="J1164" s="75">
        <v>574.579345703125</v>
      </c>
      <c r="K1164" s="75">
        <v>212.080001831055</v>
      </c>
      <c r="L1164" s="75">
        <v>858.2734375</v>
      </c>
      <c r="M1164" s="75">
        <v>2432.82006835938</v>
      </c>
      <c r="N1164" s="75">
        <v>226.63356018066401</v>
      </c>
      <c r="O1164" s="75">
        <v>100.01000213623</v>
      </c>
      <c r="P1164" s="75">
        <v>54.630001068115199</v>
      </c>
      <c r="Q1164" s="75">
        <v>70.860000610351605</v>
      </c>
      <c r="R1164" s="75">
        <v>54.998035430908203</v>
      </c>
      <c r="S1164" s="75">
        <v>538.2294921875</v>
      </c>
      <c r="T1164" s="75">
        <v>143.36029052734401</v>
      </c>
      <c r="U1164" s="75">
        <v>795.53997802734398</v>
      </c>
      <c r="V1164" s="75">
        <v>494.45001220703102</v>
      </c>
      <c r="X1164" cm="1">
        <f t="array" ref="X1164">+SUMPRODUCT(C1164:V1164,TRANSPOSE('Final Portfolio'!$E$5:$E$24))</f>
        <v>488.36741202031254</v>
      </c>
    </row>
    <row r="1165" spans="1:24">
      <c r="A1165" s="75">
        <v>1164</v>
      </c>
      <c r="B1165" s="76">
        <v>45223</v>
      </c>
      <c r="C1165" s="75">
        <v>172.99105834960901</v>
      </c>
      <c r="D1165" s="75">
        <v>329.25161743164102</v>
      </c>
      <c r="E1165" s="75">
        <v>436.57113647460898</v>
      </c>
      <c r="F1165" s="75">
        <v>862.11999511718795</v>
      </c>
      <c r="G1165" s="75">
        <v>103.694534301758</v>
      </c>
      <c r="H1165" s="75">
        <v>385.06857299804699</v>
      </c>
      <c r="I1165" s="75">
        <v>467.92916870117199</v>
      </c>
      <c r="J1165" s="75">
        <v>590.302734375</v>
      </c>
      <c r="K1165" s="75">
        <v>216.52000427246099</v>
      </c>
      <c r="L1165" s="75">
        <v>877.07702636718795</v>
      </c>
      <c r="M1165" s="75">
        <v>2416.5400390625</v>
      </c>
      <c r="N1165" s="75">
        <v>230.12713623046901</v>
      </c>
      <c r="O1165" s="75">
        <v>101.669998168945</v>
      </c>
      <c r="P1165" s="75">
        <v>56.9766654968262</v>
      </c>
      <c r="Q1165" s="75">
        <v>69.690002441406193</v>
      </c>
      <c r="R1165" s="75">
        <v>55.983879089355497</v>
      </c>
      <c r="S1165" s="75">
        <v>537.791015625</v>
      </c>
      <c r="T1165" s="75">
        <v>144.92533874511699</v>
      </c>
      <c r="U1165" s="75">
        <v>804.280029296875</v>
      </c>
      <c r="V1165" s="75">
        <v>496.10000610351602</v>
      </c>
      <c r="X1165" cm="1">
        <f t="array" ref="X1165">+SUMPRODUCT(C1165:V1165,TRANSPOSE('Final Portfolio'!$E$5:$E$24))</f>
        <v>487.05844559166064</v>
      </c>
    </row>
    <row r="1166" spans="1:24">
      <c r="A1166" s="75">
        <v>1165</v>
      </c>
      <c r="B1166" s="76">
        <v>45224</v>
      </c>
      <c r="C1166" s="75">
        <v>170.65713500976599</v>
      </c>
      <c r="D1166" s="75">
        <v>339.35241699218801</v>
      </c>
      <c r="E1166" s="75">
        <v>417.73367309570301</v>
      </c>
      <c r="F1166" s="75">
        <v>825.09997558593795</v>
      </c>
      <c r="G1166" s="75">
        <v>100.58567810058599</v>
      </c>
      <c r="H1166" s="75">
        <v>370.21066284179699</v>
      </c>
      <c r="I1166" s="75">
        <v>452.58557128906199</v>
      </c>
      <c r="J1166" s="75">
        <v>584.35412597656205</v>
      </c>
      <c r="K1166" s="75">
        <v>212.419998168945</v>
      </c>
      <c r="L1166" s="75">
        <v>845.74108886718795</v>
      </c>
      <c r="M1166" s="75">
        <v>2436.1201171875</v>
      </c>
      <c r="N1166" s="75">
        <v>230.017654418945</v>
      </c>
      <c r="O1166" s="75">
        <v>96.059997558593807</v>
      </c>
      <c r="P1166" s="75">
        <v>55.8966674804688</v>
      </c>
      <c r="Q1166" s="75">
        <v>68.709999084472699</v>
      </c>
      <c r="R1166" s="75">
        <v>54.649509429931598</v>
      </c>
      <c r="S1166" s="75">
        <v>535.98809814453102</v>
      </c>
      <c r="T1166" s="75">
        <v>143.88526916503901</v>
      </c>
      <c r="U1166" s="75">
        <v>797.03997802734398</v>
      </c>
      <c r="V1166" s="75">
        <v>492.39999389648398</v>
      </c>
      <c r="X1166" cm="1">
        <f t="array" ref="X1166">+SUMPRODUCT(C1166:V1166,TRANSPOSE('Final Portfolio'!$E$5:$E$24))</f>
        <v>480.9086670073716</v>
      </c>
    </row>
    <row r="1167" spans="1:24">
      <c r="A1167" s="75">
        <v>1166</v>
      </c>
      <c r="B1167" s="76">
        <v>45225</v>
      </c>
      <c r="C1167" s="75">
        <v>166.45802307128901</v>
      </c>
      <c r="D1167" s="75">
        <v>326.62185668945301</v>
      </c>
      <c r="E1167" s="75">
        <v>403.20562744140602</v>
      </c>
      <c r="F1167" s="75">
        <v>829.719970703125</v>
      </c>
      <c r="G1167" s="75">
        <v>100.903511047363</v>
      </c>
      <c r="H1167" s="75">
        <v>368.99328613281199</v>
      </c>
      <c r="I1167" s="75">
        <v>455.96871948242199</v>
      </c>
      <c r="J1167" s="75">
        <v>566.06005859375</v>
      </c>
      <c r="K1167" s="75">
        <v>205.75999450683599</v>
      </c>
      <c r="L1167" s="75">
        <v>822.9658203125</v>
      </c>
      <c r="M1167" s="75">
        <v>2450.72998046875</v>
      </c>
      <c r="N1167" s="75">
        <v>228.81330871582</v>
      </c>
      <c r="O1167" s="75">
        <v>93.669998168945298</v>
      </c>
      <c r="P1167" s="75">
        <v>53.459999084472699</v>
      </c>
      <c r="Q1167" s="75">
        <v>68.110000610351605</v>
      </c>
      <c r="R1167" s="75">
        <v>54.340808868408203</v>
      </c>
      <c r="S1167" s="75">
        <v>533.65887451171898</v>
      </c>
      <c r="T1167" s="75">
        <v>143.82583618164099</v>
      </c>
      <c r="U1167" s="75">
        <v>792.010009765625</v>
      </c>
      <c r="V1167" s="75">
        <v>484.57998657226602</v>
      </c>
      <c r="X1167" cm="1">
        <f t="array" ref="X1167">+SUMPRODUCT(C1167:V1167,TRANSPOSE('Final Portfolio'!$E$5:$E$24))</f>
        <v>477.23147751569172</v>
      </c>
    </row>
    <row r="1168" spans="1:24">
      <c r="A1168" s="75">
        <v>1167</v>
      </c>
      <c r="B1168" s="76">
        <v>45226</v>
      </c>
      <c r="C1168" s="75">
        <v>167.78457641601599</v>
      </c>
      <c r="D1168" s="75">
        <v>328.534423828125</v>
      </c>
      <c r="E1168" s="75">
        <v>404.94537353515602</v>
      </c>
      <c r="F1168" s="75">
        <v>848.09997558593795</v>
      </c>
      <c r="G1168" s="75">
        <v>100.158584594727</v>
      </c>
      <c r="H1168" s="75">
        <v>367.66613769531199</v>
      </c>
      <c r="I1168" s="75">
        <v>455.66027832031199</v>
      </c>
      <c r="J1168" s="75">
        <v>558.21832275390602</v>
      </c>
      <c r="K1168" s="75">
        <v>207.30000305175801</v>
      </c>
      <c r="L1168" s="75">
        <v>834.522705078125</v>
      </c>
      <c r="M1168" s="75">
        <v>2446.169921875</v>
      </c>
      <c r="N1168" s="75">
        <v>227.17105102539099</v>
      </c>
      <c r="O1168" s="75">
        <v>96.430000305175795</v>
      </c>
      <c r="P1168" s="75">
        <v>53.2733345031738</v>
      </c>
      <c r="Q1168" s="75">
        <v>67.480003356933594</v>
      </c>
      <c r="R1168" s="75">
        <v>53.872779846191399</v>
      </c>
      <c r="S1168" s="75">
        <v>529.205322265625</v>
      </c>
      <c r="T1168" s="75">
        <v>137.61517333984401</v>
      </c>
      <c r="U1168" s="75">
        <v>775.17999267578102</v>
      </c>
      <c r="V1168" s="75">
        <v>576.36999511718795</v>
      </c>
      <c r="X1168" cm="1">
        <f t="array" ref="X1168">+SUMPRODUCT(C1168:V1168,TRANSPOSE('Final Portfolio'!$E$5:$E$24))</f>
        <v>477.50180373247071</v>
      </c>
    </row>
    <row r="1169" spans="1:24">
      <c r="A1169" s="75">
        <v>1168</v>
      </c>
      <c r="B1169" s="76">
        <v>45229</v>
      </c>
      <c r="C1169" s="75">
        <v>169.849197387695</v>
      </c>
      <c r="D1169" s="75">
        <v>336.00540161132801</v>
      </c>
      <c r="E1169" s="75">
        <v>411.55447387695301</v>
      </c>
      <c r="F1169" s="75">
        <v>851.28997802734398</v>
      </c>
      <c r="G1169" s="75">
        <v>100.734664916992</v>
      </c>
      <c r="H1169" s="75">
        <v>378.32315063476602</v>
      </c>
      <c r="I1169" s="75">
        <v>457.26232910156199</v>
      </c>
      <c r="J1169" s="75">
        <v>563.67864990234398</v>
      </c>
      <c r="K1169" s="75">
        <v>197.36000061035199</v>
      </c>
      <c r="L1169" s="75">
        <v>837.39947509765602</v>
      </c>
      <c r="M1169" s="75">
        <v>2469.69995117188</v>
      </c>
      <c r="N1169" s="75">
        <v>232.63531494140599</v>
      </c>
      <c r="O1169" s="75">
        <v>96.180000305175795</v>
      </c>
      <c r="P1169" s="75">
        <v>53.680000305175803</v>
      </c>
      <c r="Q1169" s="75">
        <v>67.959999084472699</v>
      </c>
      <c r="R1169" s="75">
        <v>54.8287544250488</v>
      </c>
      <c r="S1169" s="75">
        <v>540.75354003906205</v>
      </c>
      <c r="T1169" s="75">
        <v>140.54716491699199</v>
      </c>
      <c r="U1169" s="75">
        <v>777.66998291015602</v>
      </c>
      <c r="V1169" s="75">
        <v>584.55999755859398</v>
      </c>
      <c r="X1169" cm="1">
        <f t="array" ref="X1169">+SUMPRODUCT(C1169:V1169,TRANSPOSE('Final Portfolio'!$E$5:$E$24))</f>
        <v>482.47608521150823</v>
      </c>
    </row>
    <row r="1170" spans="1:24">
      <c r="A1170" s="75">
        <v>1169</v>
      </c>
      <c r="B1170" s="76">
        <v>45230</v>
      </c>
      <c r="C1170" s="75">
        <v>170.32797241210901</v>
      </c>
      <c r="D1170" s="75">
        <v>336.80230712890602</v>
      </c>
      <c r="E1170" s="75">
        <v>407.74499511718801</v>
      </c>
      <c r="F1170" s="75">
        <v>845.86999511718795</v>
      </c>
      <c r="G1170" s="75">
        <v>97.923789978027301</v>
      </c>
      <c r="H1170" s="75">
        <v>375.84848022460898</v>
      </c>
      <c r="I1170" s="75">
        <v>467.37197875976602</v>
      </c>
      <c r="J1170" s="75">
        <v>551.94091796875</v>
      </c>
      <c r="K1170" s="75">
        <v>200.83999633789099</v>
      </c>
      <c r="L1170" s="75">
        <v>837.51892089843795</v>
      </c>
      <c r="M1170" s="75">
        <v>2477.1298828125</v>
      </c>
      <c r="N1170" s="75">
        <v>234.38708496093801</v>
      </c>
      <c r="O1170" s="75">
        <v>98.5</v>
      </c>
      <c r="P1170" s="75">
        <v>50.696666717529297</v>
      </c>
      <c r="Q1170" s="75">
        <v>68.980003356933594</v>
      </c>
      <c r="R1170" s="75">
        <v>55.167324066162102</v>
      </c>
      <c r="S1170" s="75">
        <v>538.375732421875</v>
      </c>
      <c r="T1170" s="75">
        <v>139.84387207031199</v>
      </c>
      <c r="U1170" s="75">
        <v>779.89001464843795</v>
      </c>
      <c r="V1170" s="75">
        <v>597.05999755859398</v>
      </c>
      <c r="X1170" cm="1">
        <f t="array" ref="X1170">+SUMPRODUCT(C1170:V1170,TRANSPOSE('Final Portfolio'!$E$5:$E$24))</f>
        <v>480.75774575022302</v>
      </c>
    </row>
    <row r="1171" spans="1:24">
      <c r="A1171" s="75">
        <v>1170</v>
      </c>
      <c r="B1171" s="76">
        <v>45231</v>
      </c>
      <c r="C1171" s="75">
        <v>173.51968383789099</v>
      </c>
      <c r="D1171" s="75">
        <v>344.73153686523398</v>
      </c>
      <c r="E1171" s="75">
        <v>423.19293212890602</v>
      </c>
      <c r="F1171" s="75">
        <v>870.989990234375</v>
      </c>
      <c r="G1171" s="75">
        <v>101.022705078125</v>
      </c>
      <c r="H1171" s="75">
        <v>389.808349609375</v>
      </c>
      <c r="I1171" s="75">
        <v>474.16809082031199</v>
      </c>
      <c r="J1171" s="75">
        <v>552.46905517578102</v>
      </c>
      <c r="K1171" s="75">
        <v>205.66000366210901</v>
      </c>
      <c r="L1171" s="75">
        <v>849.03594970703102</v>
      </c>
      <c r="M1171" s="75">
        <v>2490.71997070312</v>
      </c>
      <c r="N1171" s="75">
        <v>236.19856262207</v>
      </c>
      <c r="O1171" s="75">
        <v>108.040000915527</v>
      </c>
      <c r="P1171" s="75">
        <v>51.743331909179702</v>
      </c>
      <c r="Q1171" s="75">
        <v>69.319999694824205</v>
      </c>
      <c r="R1171" s="75">
        <v>56.7108154296875</v>
      </c>
      <c r="S1171" s="75">
        <v>542.62469482421898</v>
      </c>
      <c r="T1171" s="75">
        <v>141.12167358398401</v>
      </c>
      <c r="U1171" s="75">
        <v>791.27001953125</v>
      </c>
      <c r="V1171" s="75">
        <v>593.97998046875</v>
      </c>
      <c r="X1171" cm="1">
        <f t="array" ref="X1171">+SUMPRODUCT(C1171:V1171,TRANSPOSE('Final Portfolio'!$E$5:$E$24))</f>
        <v>487.80471745305391</v>
      </c>
    </row>
    <row r="1172" spans="1:24">
      <c r="A1172" s="75">
        <v>1171</v>
      </c>
      <c r="B1172" s="76">
        <v>45232</v>
      </c>
      <c r="C1172" s="75">
        <v>177.11038208007801</v>
      </c>
      <c r="D1172" s="75">
        <v>346.97283935546898</v>
      </c>
      <c r="E1172" s="75">
        <v>435.00134277343801</v>
      </c>
      <c r="F1172" s="75">
        <v>900.69000244140602</v>
      </c>
      <c r="G1172" s="75">
        <v>102.830406188965</v>
      </c>
      <c r="H1172" s="75">
        <v>387.99224853515602</v>
      </c>
      <c r="I1172" s="75">
        <v>486.91458129882801</v>
      </c>
      <c r="J1172" s="75">
        <v>578.20623779296898</v>
      </c>
      <c r="K1172" s="75">
        <v>218.50999450683599</v>
      </c>
      <c r="L1172" s="75">
        <v>867.31188964843795</v>
      </c>
      <c r="M1172" s="75">
        <v>2546.02001953125</v>
      </c>
      <c r="N1172" s="75">
        <v>241.06565856933599</v>
      </c>
      <c r="O1172" s="75">
        <v>107.830001831055</v>
      </c>
      <c r="P1172" s="75">
        <v>54.003334045410199</v>
      </c>
      <c r="Q1172" s="75">
        <v>68.930000305175795</v>
      </c>
      <c r="R1172" s="75">
        <v>58.473381042480497</v>
      </c>
      <c r="S1172" s="75">
        <v>542.81018066406205</v>
      </c>
      <c r="T1172" s="75">
        <v>141.90419006347699</v>
      </c>
      <c r="U1172" s="75">
        <v>818.78997802734398</v>
      </c>
      <c r="V1172" s="75">
        <v>600.989990234375</v>
      </c>
      <c r="X1172" cm="1">
        <f t="array" ref="X1172">+SUMPRODUCT(C1172:V1172,TRANSPOSE('Final Portfolio'!$E$5:$E$24))</f>
        <v>498.9993955821937</v>
      </c>
    </row>
    <row r="1173" spans="1:24">
      <c r="A1173" s="75">
        <v>1172</v>
      </c>
      <c r="B1173" s="76">
        <v>45233</v>
      </c>
      <c r="C1173" s="75">
        <v>176.19274902343801</v>
      </c>
      <c r="D1173" s="75">
        <v>351.43548583984398</v>
      </c>
      <c r="E1173" s="75">
        <v>449.98931884765602</v>
      </c>
      <c r="F1173" s="75">
        <v>930.40997314453102</v>
      </c>
      <c r="G1173" s="75">
        <v>106.346488952637</v>
      </c>
      <c r="H1173" s="75">
        <v>391.49468994140602</v>
      </c>
      <c r="I1173" s="75">
        <v>497.14364624023398</v>
      </c>
      <c r="J1173" s="75">
        <v>565.77111816406205</v>
      </c>
      <c r="K1173" s="75">
        <v>219.96000671386699</v>
      </c>
      <c r="L1173" s="75">
        <v>878.63983154296898</v>
      </c>
      <c r="M1173" s="75">
        <v>2574.5400390625</v>
      </c>
      <c r="N1173" s="75">
        <v>241.19505310058599</v>
      </c>
      <c r="O1173" s="75">
        <v>112.25</v>
      </c>
      <c r="P1173" s="75">
        <v>58.183334350585902</v>
      </c>
      <c r="Q1173" s="75">
        <v>69.319999694824205</v>
      </c>
      <c r="R1173" s="75">
        <v>60.833423614502003</v>
      </c>
      <c r="S1173" s="75">
        <v>547.62347412109398</v>
      </c>
      <c r="T1173" s="75">
        <v>140.081619262695</v>
      </c>
      <c r="U1173" s="75">
        <v>816.90002441406205</v>
      </c>
      <c r="V1173" s="75">
        <v>597.09997558593795</v>
      </c>
      <c r="X1173" cm="1">
        <f t="array" ref="X1173">+SUMPRODUCT(C1173:V1173,TRANSPOSE('Final Portfolio'!$E$5:$E$24))</f>
        <v>504.83583975770443</v>
      </c>
    </row>
    <row r="1174" spans="1:24">
      <c r="A1174" s="75">
        <v>1173</v>
      </c>
      <c r="B1174" s="76">
        <v>45236</v>
      </c>
      <c r="C1174" s="75">
        <v>178.76606750488301</v>
      </c>
      <c r="D1174" s="75">
        <v>355.15109252929699</v>
      </c>
      <c r="E1174" s="75">
        <v>457.44833374023398</v>
      </c>
      <c r="F1174" s="75">
        <v>927.760009765625</v>
      </c>
      <c r="G1174" s="75">
        <v>103.336959838867</v>
      </c>
      <c r="H1174" s="75">
        <v>393.19104003906199</v>
      </c>
      <c r="I1174" s="75">
        <v>496.38739013671898</v>
      </c>
      <c r="J1174" s="75">
        <v>593.05279541015602</v>
      </c>
      <c r="K1174" s="75">
        <v>219.27000427246099</v>
      </c>
      <c r="L1174" s="75">
        <v>876.79833984375</v>
      </c>
      <c r="M1174" s="75">
        <v>2605.82006835938</v>
      </c>
      <c r="N1174" s="75">
        <v>241.83204650878901</v>
      </c>
      <c r="O1174" s="75">
        <v>111.75</v>
      </c>
      <c r="P1174" s="75">
        <v>58.966667175292997</v>
      </c>
      <c r="Q1174" s="75">
        <v>71.839996337890597</v>
      </c>
      <c r="R1174" s="75">
        <v>59.130607604980497</v>
      </c>
      <c r="S1174" s="75">
        <v>556.33239746093795</v>
      </c>
      <c r="T1174" s="75">
        <v>139.863693237305</v>
      </c>
      <c r="U1174" s="75">
        <v>832.40997314453102</v>
      </c>
      <c r="V1174" s="75">
        <v>612.89001464843795</v>
      </c>
      <c r="X1174" cm="1">
        <f t="array" ref="X1174">+SUMPRODUCT(C1174:V1174,TRANSPOSE('Final Portfolio'!$E$5:$E$24))</f>
        <v>511.71576223580593</v>
      </c>
    </row>
    <row r="1175" spans="1:24">
      <c r="A1175" s="75">
        <v>1174</v>
      </c>
      <c r="B1175" s="76">
        <v>45237</v>
      </c>
      <c r="C1175" s="75">
        <v>181.349365234375</v>
      </c>
      <c r="D1175" s="75">
        <v>359.13562011718801</v>
      </c>
      <c r="E1175" s="75">
        <v>459.488037109375</v>
      </c>
      <c r="F1175" s="75">
        <v>938.40002441406205</v>
      </c>
      <c r="G1175" s="75">
        <v>104.121627807617</v>
      </c>
      <c r="H1175" s="75">
        <v>395.50604248046898</v>
      </c>
      <c r="I1175" s="75">
        <v>500.62631225585898</v>
      </c>
      <c r="J1175" s="75">
        <v>597.77575683593795</v>
      </c>
      <c r="K1175" s="75">
        <v>222.17999267578099</v>
      </c>
      <c r="L1175" s="75">
        <v>893.71057128906205</v>
      </c>
      <c r="M1175" s="75">
        <v>2650.44995117188</v>
      </c>
      <c r="N1175" s="75">
        <v>242.85722351074199</v>
      </c>
      <c r="O1175" s="75">
        <v>113.449996948242</v>
      </c>
      <c r="P1175" s="75">
        <v>58.053333282470703</v>
      </c>
      <c r="Q1175" s="75">
        <v>71.75</v>
      </c>
      <c r="R1175" s="75">
        <v>62.078174591064503</v>
      </c>
      <c r="S1175" s="75">
        <v>557.748046875</v>
      </c>
      <c r="T1175" s="75">
        <v>140.81462097168</v>
      </c>
      <c r="U1175" s="75">
        <v>830.78997802734398</v>
      </c>
      <c r="V1175" s="75">
        <v>629.14001464843795</v>
      </c>
      <c r="X1175" cm="1">
        <f t="array" ref="X1175">+SUMPRODUCT(C1175:V1175,TRANSPOSE('Final Portfolio'!$E$5:$E$24))</f>
        <v>517.15769421807033</v>
      </c>
    </row>
    <row r="1176" spans="1:24">
      <c r="A1176" s="75">
        <v>1175</v>
      </c>
      <c r="B1176" s="76">
        <v>45238</v>
      </c>
      <c r="C1176" s="75">
        <v>182.41659545898401</v>
      </c>
      <c r="D1176" s="75">
        <v>361.79528808593801</v>
      </c>
      <c r="E1176" s="75">
        <v>465.67718505859398</v>
      </c>
      <c r="F1176" s="75">
        <v>940.42999267578102</v>
      </c>
      <c r="G1176" s="75">
        <v>105.085075378418</v>
      </c>
      <c r="H1176" s="75">
        <v>389.30941772460898</v>
      </c>
      <c r="I1176" s="75">
        <v>508.62646484375</v>
      </c>
      <c r="J1176" s="75">
        <v>616.90686035156205</v>
      </c>
      <c r="K1176" s="75">
        <v>222.11000061035199</v>
      </c>
      <c r="L1176" s="75">
        <v>906.95959472656205</v>
      </c>
      <c r="M1176" s="75">
        <v>2652.85009765625</v>
      </c>
      <c r="N1176" s="75">
        <v>244.41989135742199</v>
      </c>
      <c r="O1176" s="75">
        <v>113.58999633789099</v>
      </c>
      <c r="P1176" s="75">
        <v>59.756668090820298</v>
      </c>
      <c r="Q1176" s="75">
        <v>70.309997558593807</v>
      </c>
      <c r="R1176" s="75">
        <v>62.147884368896499</v>
      </c>
      <c r="S1176" s="75">
        <v>553.95013427734398</v>
      </c>
      <c r="T1176" s="75">
        <v>140.68583679199199</v>
      </c>
      <c r="U1176" s="75">
        <v>822.78997802734398</v>
      </c>
      <c r="V1176" s="75">
        <v>627.219970703125</v>
      </c>
      <c r="X1176" cm="1">
        <f t="array" ref="X1176">+SUMPRODUCT(C1176:V1176,TRANSPOSE('Final Portfolio'!$E$5:$E$24))</f>
        <v>519.25128435501711</v>
      </c>
    </row>
    <row r="1177" spans="1:24">
      <c r="A1177" s="75">
        <v>1176</v>
      </c>
      <c r="B1177" s="76">
        <v>45239</v>
      </c>
      <c r="C1177" s="75">
        <v>181.93783569335901</v>
      </c>
      <c r="D1177" s="75">
        <v>359.29498291015602</v>
      </c>
      <c r="E1177" s="75">
        <v>469.43667602539102</v>
      </c>
      <c r="F1177" s="75">
        <v>962.70001220703102</v>
      </c>
      <c r="G1177" s="75">
        <v>104.97581481933599</v>
      </c>
      <c r="H1177" s="75">
        <v>384.76922607421898</v>
      </c>
      <c r="I1177" s="75">
        <v>503.880126953125</v>
      </c>
      <c r="J1177" s="75">
        <v>589.19665527343795</v>
      </c>
      <c r="K1177" s="75">
        <v>209.97999572753901</v>
      </c>
      <c r="L1177" s="75">
        <v>907.20849609375</v>
      </c>
      <c r="M1177" s="75">
        <v>2678.9599609375</v>
      </c>
      <c r="N1177" s="75">
        <v>245.61427307128901</v>
      </c>
      <c r="O1177" s="75">
        <v>113.48999786377</v>
      </c>
      <c r="P1177" s="75">
        <v>58.119998931884801</v>
      </c>
      <c r="Q1177" s="75">
        <v>71.459999084472699</v>
      </c>
      <c r="R1177" s="75">
        <v>62.038341522216797</v>
      </c>
      <c r="S1177" s="75">
        <v>549.93737792968795</v>
      </c>
      <c r="T1177" s="75">
        <v>136.73359680175801</v>
      </c>
      <c r="U1177" s="75">
        <v>800.260009765625</v>
      </c>
      <c r="V1177" s="75">
        <v>629.54998779296898</v>
      </c>
      <c r="X1177" cm="1">
        <f t="array" ref="X1177">+SUMPRODUCT(C1177:V1177,TRANSPOSE('Final Portfolio'!$E$5:$E$24))</f>
        <v>517.72689783638259</v>
      </c>
    </row>
    <row r="1178" spans="1:24">
      <c r="A1178" s="75">
        <v>1177</v>
      </c>
      <c r="B1178" s="76">
        <v>45240</v>
      </c>
      <c r="C1178" s="75">
        <v>186.16244506835901</v>
      </c>
      <c r="D1178" s="75">
        <v>368.24026489257801</v>
      </c>
      <c r="E1178" s="75">
        <v>483.28485107421898</v>
      </c>
      <c r="F1178" s="75">
        <v>996.70001220703102</v>
      </c>
      <c r="G1178" s="75">
        <v>107.02188873291</v>
      </c>
      <c r="H1178" s="75">
        <v>391.78408813476602</v>
      </c>
      <c r="I1178" s="75">
        <v>531.60198974609398</v>
      </c>
      <c r="J1178" s="75">
        <v>595.563720703125</v>
      </c>
      <c r="K1178" s="75">
        <v>214.64999389648401</v>
      </c>
      <c r="L1178" s="75">
        <v>953.13726806640602</v>
      </c>
      <c r="M1178" s="75">
        <v>2702.34008789062</v>
      </c>
      <c r="N1178" s="75">
        <v>247.10722351074199</v>
      </c>
      <c r="O1178" s="75">
        <v>118.58999633789099</v>
      </c>
      <c r="P1178" s="75">
        <v>57.5</v>
      </c>
      <c r="Q1178" s="75">
        <v>71.870002746582003</v>
      </c>
      <c r="R1178" s="75">
        <v>63.283092498779297</v>
      </c>
      <c r="S1178" s="75">
        <v>563.45953369140602</v>
      </c>
      <c r="T1178" s="75">
        <v>137.278396606445</v>
      </c>
      <c r="U1178" s="75">
        <v>798.94000244140602</v>
      </c>
      <c r="V1178" s="75">
        <v>632.739990234375</v>
      </c>
      <c r="X1178" cm="1">
        <f t="array" ref="X1178">+SUMPRODUCT(C1178:V1178,TRANSPOSE('Final Portfolio'!$E$5:$E$24))</f>
        <v>526.76641384544905</v>
      </c>
    </row>
    <row r="1179" spans="1:24">
      <c r="A1179" s="75">
        <v>1178</v>
      </c>
      <c r="B1179" s="76">
        <v>45243</v>
      </c>
      <c r="C1179" s="75">
        <v>184.56449890136699</v>
      </c>
      <c r="D1179" s="75">
        <v>365.26181030273398</v>
      </c>
      <c r="E1179" s="75">
        <v>486.13446044921898</v>
      </c>
      <c r="F1179" s="75">
        <v>1012.27001953125</v>
      </c>
      <c r="G1179" s="75">
        <v>107.84628295898401</v>
      </c>
      <c r="H1179" s="75">
        <v>390.16757202148398</v>
      </c>
      <c r="I1179" s="75">
        <v>525.63171386718795</v>
      </c>
      <c r="J1179" s="75">
        <v>610.50988769531205</v>
      </c>
      <c r="K1179" s="75">
        <v>223.71000671386699</v>
      </c>
      <c r="L1179" s="75">
        <v>942.59576416015602</v>
      </c>
      <c r="M1179" s="75">
        <v>2707.1201171875</v>
      </c>
      <c r="N1179" s="75">
        <v>246.58967590332</v>
      </c>
      <c r="O1179" s="75">
        <v>116.790000915527</v>
      </c>
      <c r="P1179" s="75">
        <v>54.139999389648402</v>
      </c>
      <c r="Q1179" s="75">
        <v>72.139999389648395</v>
      </c>
      <c r="R1179" s="75">
        <v>63.701332092285199</v>
      </c>
      <c r="S1179" s="75">
        <v>564.54333496093795</v>
      </c>
      <c r="T1179" s="75">
        <v>137.32792663574199</v>
      </c>
      <c r="U1179" s="75">
        <v>796.70001220703102</v>
      </c>
      <c r="V1179" s="75">
        <v>628.41998291015602</v>
      </c>
      <c r="X1179" cm="1">
        <f t="array" ref="X1179">+SUMPRODUCT(C1179:V1179,TRANSPOSE('Final Portfolio'!$E$5:$E$24))</f>
        <v>529.82903014310261</v>
      </c>
    </row>
    <row r="1180" spans="1:24">
      <c r="A1180" s="75">
        <v>1179</v>
      </c>
      <c r="B1180" s="76">
        <v>45244</v>
      </c>
      <c r="C1180" s="75">
        <v>187.20112609863301</v>
      </c>
      <c r="D1180" s="75">
        <v>368.837890625</v>
      </c>
      <c r="E1180" s="75">
        <v>496.49307250976602</v>
      </c>
      <c r="F1180" s="75">
        <v>1027.15002441406</v>
      </c>
      <c r="G1180" s="75">
        <v>109.07790374755901</v>
      </c>
      <c r="H1180" s="75">
        <v>403.95779418945301</v>
      </c>
      <c r="I1180" s="75">
        <v>544.23040771484398</v>
      </c>
      <c r="J1180" s="75">
        <v>609.751220703125</v>
      </c>
      <c r="K1180" s="75">
        <v>237.41000366210901</v>
      </c>
      <c r="L1180" s="75">
        <v>968.50665283203102</v>
      </c>
      <c r="M1180" s="75">
        <v>2684.53002929688</v>
      </c>
      <c r="N1180" s="75">
        <v>242.99658203125</v>
      </c>
      <c r="O1180" s="75">
        <v>119.879997253418</v>
      </c>
      <c r="P1180" s="75">
        <v>52.253334045410199</v>
      </c>
      <c r="Q1180" s="75">
        <v>73.230003356933594</v>
      </c>
      <c r="R1180" s="75">
        <v>66.350158691406193</v>
      </c>
      <c r="S1180" s="75">
        <v>576.81573486328102</v>
      </c>
      <c r="T1180" s="75">
        <v>136.75341796875</v>
      </c>
      <c r="U1180" s="75">
        <v>793.70001220703102</v>
      </c>
      <c r="V1180" s="75">
        <v>630.16998291015602</v>
      </c>
      <c r="X1180" cm="1">
        <f t="array" ref="X1180">+SUMPRODUCT(C1180:V1180,TRANSPOSE('Final Portfolio'!$E$5:$E$24))</f>
        <v>534.20229791218071</v>
      </c>
    </row>
    <row r="1181" spans="1:24">
      <c r="A1181" s="75">
        <v>1180</v>
      </c>
      <c r="B1181" s="76">
        <v>45245</v>
      </c>
      <c r="C1181" s="75">
        <v>187.77038574218801</v>
      </c>
      <c r="D1181" s="75">
        <v>368.98767089843801</v>
      </c>
      <c r="E1181" s="75">
        <v>488.81411743164102</v>
      </c>
      <c r="F1181" s="75">
        <v>1020.96002197266</v>
      </c>
      <c r="G1181" s="75">
        <v>103.088653564453</v>
      </c>
      <c r="H1181" s="75">
        <v>401.87228393554699</v>
      </c>
      <c r="I1181" s="75">
        <v>544.19049072265602</v>
      </c>
      <c r="J1181" s="75">
        <v>587.51019287109398</v>
      </c>
      <c r="K1181" s="75">
        <v>242.83999633789099</v>
      </c>
      <c r="L1181" s="75">
        <v>970.93548583984398</v>
      </c>
      <c r="M1181" s="75">
        <v>2686.419921875</v>
      </c>
      <c r="N1181" s="75">
        <v>239.58264160156199</v>
      </c>
      <c r="O1181" s="75">
        <v>118</v>
      </c>
      <c r="P1181" s="75">
        <v>51.590000152587898</v>
      </c>
      <c r="Q1181" s="75">
        <v>73.230003356933594</v>
      </c>
      <c r="R1181" s="75">
        <v>66.131080627441406</v>
      </c>
      <c r="S1181" s="75">
        <v>582.654296875</v>
      </c>
      <c r="T1181" s="75">
        <v>136.297775268555</v>
      </c>
      <c r="U1181" s="75">
        <v>792.38000488281205</v>
      </c>
      <c r="V1181" s="75">
        <v>632.33001708984398</v>
      </c>
      <c r="X1181" cm="1">
        <f t="array" ref="X1181">+SUMPRODUCT(C1181:V1181,TRANSPOSE('Final Portfolio'!$E$5:$E$24))</f>
        <v>531.11882134887765</v>
      </c>
    </row>
    <row r="1182" spans="1:24">
      <c r="A1182" s="75">
        <v>1181</v>
      </c>
      <c r="B1182" s="76">
        <v>45246</v>
      </c>
      <c r="C1182" s="75">
        <v>189.46824645996099</v>
      </c>
      <c r="D1182" s="75">
        <v>375.47567749023398</v>
      </c>
      <c r="E1182" s="75">
        <v>494.73327636718801</v>
      </c>
      <c r="F1182" s="75">
        <v>1034.06005859375</v>
      </c>
      <c r="G1182" s="75">
        <v>101.290885925293</v>
      </c>
      <c r="H1182" s="75">
        <v>396.93295288085898</v>
      </c>
      <c r="I1182" s="75">
        <v>544.18054199218795</v>
      </c>
      <c r="J1182" s="75">
        <v>587.71984863281205</v>
      </c>
      <c r="K1182" s="75">
        <v>233.58999633789099</v>
      </c>
      <c r="L1182" s="75">
        <v>955.157958984375</v>
      </c>
      <c r="M1182" s="75">
        <v>2658.22998046875</v>
      </c>
      <c r="N1182" s="75">
        <v>244.36013793945301</v>
      </c>
      <c r="O1182" s="75">
        <v>119.830001831055</v>
      </c>
      <c r="P1182" s="75">
        <v>50.040000915527301</v>
      </c>
      <c r="Q1182" s="75">
        <v>73.209999084472699</v>
      </c>
      <c r="R1182" s="75">
        <v>65.916450500488295</v>
      </c>
      <c r="S1182" s="75">
        <v>564.885009765625</v>
      </c>
      <c r="T1182" s="75">
        <v>136.97132873535199</v>
      </c>
      <c r="U1182" s="75">
        <v>796.53997802734398</v>
      </c>
      <c r="V1182" s="75">
        <v>615.46002197265602</v>
      </c>
      <c r="X1182" cm="1">
        <f t="array" ref="X1182">+SUMPRODUCT(C1182:V1182,TRANSPOSE('Final Portfolio'!$E$5:$E$24))</f>
        <v>527.00069675623081</v>
      </c>
    </row>
    <row r="1183" spans="1:24">
      <c r="A1183" s="75">
        <v>1182</v>
      </c>
      <c r="B1183" s="76">
        <v>45247</v>
      </c>
      <c r="C1183" s="75">
        <v>189.44825744628901</v>
      </c>
      <c r="D1183" s="75">
        <v>369.16732788085898</v>
      </c>
      <c r="E1183" s="75">
        <v>492.91354370117199</v>
      </c>
      <c r="F1183" s="75">
        <v>1042.27001953125</v>
      </c>
      <c r="G1183" s="75">
        <v>106.35642242431599</v>
      </c>
      <c r="H1183" s="75">
        <v>399.03842163085898</v>
      </c>
      <c r="I1183" s="75">
        <v>543.33239746093795</v>
      </c>
      <c r="J1183" s="75">
        <v>590.67468261718795</v>
      </c>
      <c r="K1183" s="75">
        <v>234.30000305175801</v>
      </c>
      <c r="L1183" s="75">
        <v>973.25476074218795</v>
      </c>
      <c r="M1183" s="75">
        <v>2627.05004882812</v>
      </c>
      <c r="N1183" s="75">
        <v>244.30043029785199</v>
      </c>
      <c r="O1183" s="75">
        <v>120.620002746582</v>
      </c>
      <c r="P1183" s="75">
        <v>49.970001220703097</v>
      </c>
      <c r="Q1183" s="75">
        <v>72.610000610351605</v>
      </c>
      <c r="R1183" s="75">
        <v>66.804916381835895</v>
      </c>
      <c r="S1183" s="75">
        <v>563.48889160156205</v>
      </c>
      <c r="T1183" s="75">
        <v>136.99114990234401</v>
      </c>
      <c r="U1183" s="75">
        <v>802.42999267578102</v>
      </c>
      <c r="V1183" s="75">
        <v>620.510009765625</v>
      </c>
      <c r="X1183" cm="1">
        <f t="array" ref="X1183">+SUMPRODUCT(C1183:V1183,TRANSPOSE('Final Portfolio'!$E$5:$E$24))</f>
        <v>526.16036252086826</v>
      </c>
    </row>
    <row r="1184" spans="1:24">
      <c r="A1184" s="75">
        <v>1183</v>
      </c>
      <c r="B1184" s="76">
        <v>45250</v>
      </c>
      <c r="C1184" s="75">
        <v>191.20600891113301</v>
      </c>
      <c r="D1184" s="75">
        <v>376.74331665039102</v>
      </c>
      <c r="E1184" s="75">
        <v>504.02203369140602</v>
      </c>
      <c r="F1184" s="75">
        <v>1051.44995117188</v>
      </c>
      <c r="G1184" s="75">
        <v>107.65756988525401</v>
      </c>
      <c r="H1184" s="75">
        <v>401.40328979492199</v>
      </c>
      <c r="I1184" s="75">
        <v>556.51312255859398</v>
      </c>
      <c r="J1184" s="75">
        <v>596.55432128906205</v>
      </c>
      <c r="K1184" s="75">
        <v>235.60000610351599</v>
      </c>
      <c r="L1184" s="75">
        <v>991.15252685546898</v>
      </c>
      <c r="M1184" s="75">
        <v>2649.25</v>
      </c>
      <c r="N1184" s="75">
        <v>245.40522766113301</v>
      </c>
      <c r="O1184" s="75">
        <v>121.529998779297</v>
      </c>
      <c r="P1184" s="75">
        <v>54.180000305175803</v>
      </c>
      <c r="Q1184" s="75">
        <v>72.760002136230497</v>
      </c>
      <c r="R1184" s="75">
        <v>67.972908020019503</v>
      </c>
      <c r="S1184" s="75">
        <v>567.052490234375</v>
      </c>
      <c r="T1184" s="75">
        <v>137.00103759765599</v>
      </c>
      <c r="U1184" s="75">
        <v>801.64001464843795</v>
      </c>
      <c r="V1184" s="75">
        <v>629.47998046875</v>
      </c>
      <c r="X1184" cm="1">
        <f t="array" ref="X1184">+SUMPRODUCT(C1184:V1184,TRANSPOSE('Final Portfolio'!$E$5:$E$24))</f>
        <v>531.68390188792443</v>
      </c>
    </row>
    <row r="1185" spans="1:24">
      <c r="A1185" s="75">
        <v>1184</v>
      </c>
      <c r="B1185" s="76">
        <v>45251</v>
      </c>
      <c r="C1185" s="75">
        <v>190.397048950195</v>
      </c>
      <c r="D1185" s="75">
        <v>372.38137817382801</v>
      </c>
      <c r="E1185" s="75">
        <v>499.37265014648398</v>
      </c>
      <c r="F1185" s="75">
        <v>1054.90002441406</v>
      </c>
      <c r="G1185" s="75">
        <v>107.151008605957</v>
      </c>
      <c r="H1185" s="75">
        <v>404.00769042968801</v>
      </c>
      <c r="I1185" s="75">
        <v>549.46875</v>
      </c>
      <c r="J1185" s="75">
        <v>591.56304931640602</v>
      </c>
      <c r="K1185" s="75">
        <v>241.19999694824199</v>
      </c>
      <c r="L1185" s="75">
        <v>976.70892333984398</v>
      </c>
      <c r="M1185" s="75">
        <v>2676.09008789062</v>
      </c>
      <c r="N1185" s="75">
        <v>247.73426818847699</v>
      </c>
      <c r="O1185" s="75">
        <v>119.16000366210901</v>
      </c>
      <c r="P1185" s="75">
        <v>52.290000915527301</v>
      </c>
      <c r="Q1185" s="75">
        <v>73.699996948242202</v>
      </c>
      <c r="R1185" s="75">
        <v>68.102684020996094</v>
      </c>
      <c r="S1185" s="75">
        <v>570.46960449218795</v>
      </c>
      <c r="T1185" s="75">
        <v>137.417068481445</v>
      </c>
      <c r="U1185" s="75">
        <v>798.83001708984398</v>
      </c>
      <c r="V1185" s="75">
        <v>634.15997314453102</v>
      </c>
      <c r="X1185" cm="1">
        <f t="array" ref="X1185">+SUMPRODUCT(C1185:V1185,TRANSPOSE('Final Portfolio'!$E$5:$E$24))</f>
        <v>533.43136507955739</v>
      </c>
    </row>
    <row r="1186" spans="1:24">
      <c r="A1186" s="75">
        <v>1185</v>
      </c>
      <c r="B1186" s="76">
        <v>45252</v>
      </c>
      <c r="C1186" s="75">
        <v>191.06619262695301</v>
      </c>
      <c r="D1186" s="75">
        <v>377.15255737304699</v>
      </c>
      <c r="E1186" s="75">
        <v>487.09432983398398</v>
      </c>
      <c r="F1186" s="75">
        <v>1065.17004394531</v>
      </c>
      <c r="G1186" s="75">
        <v>108.084663391113</v>
      </c>
      <c r="H1186" s="75">
        <v>402.880126953125</v>
      </c>
      <c r="I1186" s="75">
        <v>552.94104003906205</v>
      </c>
      <c r="J1186" s="75">
        <v>594.04876708984398</v>
      </c>
      <c r="K1186" s="75">
        <v>234.21000671386699</v>
      </c>
      <c r="L1186" s="75">
        <v>967.551025390625</v>
      </c>
      <c r="M1186" s="75">
        <v>2671.77001953125</v>
      </c>
      <c r="N1186" s="75">
        <v>249.81449890136699</v>
      </c>
      <c r="O1186" s="75">
        <v>122.51000213623</v>
      </c>
      <c r="P1186" s="75">
        <v>53.919998168945298</v>
      </c>
      <c r="Q1186" s="75">
        <v>74.209999084472699</v>
      </c>
      <c r="R1186" s="75">
        <v>68.332283020019503</v>
      </c>
      <c r="S1186" s="75">
        <v>575.13653564453102</v>
      </c>
      <c r="T1186" s="75">
        <v>137.15953063964801</v>
      </c>
      <c r="U1186" s="75">
        <v>799.72998046875</v>
      </c>
      <c r="V1186" s="75">
        <v>632.5</v>
      </c>
      <c r="X1186" cm="1">
        <f t="array" ref="X1186">+SUMPRODUCT(C1186:V1186,TRANSPOSE('Final Portfolio'!$E$5:$E$24))</f>
        <v>532.86580299299669</v>
      </c>
    </row>
    <row r="1187" spans="1:24">
      <c r="A1187" s="75">
        <v>1186</v>
      </c>
      <c r="B1187" s="76">
        <v>45254</v>
      </c>
      <c r="C1187" s="75">
        <v>189.72790527343801</v>
      </c>
      <c r="D1187" s="75">
        <v>376.73330688476602</v>
      </c>
      <c r="E1187" s="75">
        <v>477.69561767578102</v>
      </c>
      <c r="F1187" s="75">
        <v>1069.5400390625</v>
      </c>
      <c r="G1187" s="75">
        <v>108.481964111328</v>
      </c>
      <c r="H1187" s="75">
        <v>403.44888305664102</v>
      </c>
      <c r="I1187" s="75">
        <v>554.40777587890602</v>
      </c>
      <c r="J1187" s="75">
        <v>600.04821777343795</v>
      </c>
      <c r="K1187" s="75">
        <v>235.44999694824199</v>
      </c>
      <c r="L1187" s="75">
        <v>974.38952636718795</v>
      </c>
      <c r="M1187" s="75">
        <v>2688</v>
      </c>
      <c r="N1187" s="75">
        <v>251.73544311523401</v>
      </c>
      <c r="O1187" s="75">
        <v>122.30999755859401</v>
      </c>
      <c r="P1187" s="75">
        <v>53.560001373291001</v>
      </c>
      <c r="Q1187" s="75">
        <v>74.360000610351605</v>
      </c>
      <c r="R1187" s="75">
        <v>69.080993652343807</v>
      </c>
      <c r="S1187" s="75">
        <v>577.36248779296898</v>
      </c>
      <c r="T1187" s="75">
        <v>137.35763549804699</v>
      </c>
      <c r="U1187" s="75">
        <v>798.29998779296898</v>
      </c>
      <c r="V1187" s="75">
        <v>637.07000732421898</v>
      </c>
      <c r="X1187" cm="1">
        <f t="array" ref="X1187">+SUMPRODUCT(C1187:V1187,TRANSPOSE('Final Portfolio'!$E$5:$E$24))</f>
        <v>534.41545151815944</v>
      </c>
    </row>
    <row r="1188" spans="1:24">
      <c r="A1188" s="75">
        <v>1187</v>
      </c>
      <c r="B1188" s="76">
        <v>45257</v>
      </c>
      <c r="C1188" s="75">
        <v>189.54812622070301</v>
      </c>
      <c r="D1188" s="75">
        <v>377.9111328125</v>
      </c>
      <c r="E1188" s="75">
        <v>482.35494995117199</v>
      </c>
      <c r="F1188" s="75">
        <v>1081.9599609375</v>
      </c>
      <c r="G1188" s="75">
        <v>108.19391632080099</v>
      </c>
      <c r="H1188" s="75">
        <v>397.79107666015602</v>
      </c>
      <c r="I1188" s="75">
        <v>555.71490478515602</v>
      </c>
      <c r="J1188" s="75">
        <v>590.49499511718795</v>
      </c>
      <c r="K1188" s="75">
        <v>236.080001831055</v>
      </c>
      <c r="L1188" s="75">
        <v>945.89056396484398</v>
      </c>
      <c r="M1188" s="75">
        <v>2613.14990234375</v>
      </c>
      <c r="N1188" s="75">
        <v>251.11836242675801</v>
      </c>
      <c r="O1188" s="75">
        <v>122.65000152587901</v>
      </c>
      <c r="P1188" s="75">
        <v>53.689998626708999</v>
      </c>
      <c r="Q1188" s="75">
        <v>74.110000610351605</v>
      </c>
      <c r="R1188" s="75">
        <v>68.941238403320298</v>
      </c>
      <c r="S1188" s="75">
        <v>580.81878662109398</v>
      </c>
      <c r="T1188" s="75">
        <v>137.77366638183599</v>
      </c>
      <c r="U1188" s="75">
        <v>798.08001708984398</v>
      </c>
      <c r="V1188" s="75">
        <v>656.61999511718795</v>
      </c>
      <c r="X1188" cm="1">
        <f t="array" ref="X1188">+SUMPRODUCT(C1188:V1188,TRANSPOSE('Final Portfolio'!$E$5:$E$24))</f>
        <v>529.04687451578377</v>
      </c>
    </row>
    <row r="1189" spans="1:24">
      <c r="A1189" s="75">
        <v>1188</v>
      </c>
      <c r="B1189" s="76">
        <v>45258</v>
      </c>
      <c r="C1189" s="75">
        <v>190.15734863281199</v>
      </c>
      <c r="D1189" s="75">
        <v>381.99362182617199</v>
      </c>
      <c r="E1189" s="75">
        <v>478.1455078125</v>
      </c>
      <c r="F1189" s="75">
        <v>1073.31005859375</v>
      </c>
      <c r="G1189" s="75">
        <v>108.948783874512</v>
      </c>
      <c r="H1189" s="75">
        <v>386.54537963867199</v>
      </c>
      <c r="I1189" s="75">
        <v>545.92663574218795</v>
      </c>
      <c r="J1189" s="75">
        <v>590.56481933593795</v>
      </c>
      <c r="K1189" s="75">
        <v>246.72000122070301</v>
      </c>
      <c r="L1189" s="75">
        <v>942.01837158203102</v>
      </c>
      <c r="M1189" s="75">
        <v>2602.17993164062</v>
      </c>
      <c r="N1189" s="75">
        <v>245.584396362305</v>
      </c>
      <c r="O1189" s="75">
        <v>122.01000213623</v>
      </c>
      <c r="P1189" s="75">
        <v>52.25</v>
      </c>
      <c r="Q1189" s="75">
        <v>72.959999084472699</v>
      </c>
      <c r="R1189" s="75">
        <v>69.260688781738295</v>
      </c>
      <c r="S1189" s="75">
        <v>579.94000244140602</v>
      </c>
      <c r="T1189" s="75">
        <v>136.77322387695301</v>
      </c>
      <c r="U1189" s="75">
        <v>801.14001464843795</v>
      </c>
      <c r="V1189" s="75">
        <v>651.67999267578102</v>
      </c>
      <c r="X1189" cm="1">
        <f t="array" ref="X1189">+SUMPRODUCT(C1189:V1189,TRANSPOSE('Final Portfolio'!$E$5:$E$24))</f>
        <v>526.64270330312274</v>
      </c>
    </row>
    <row r="1190" spans="1:24">
      <c r="A1190" s="75">
        <v>1189</v>
      </c>
      <c r="B1190" s="76">
        <v>45259</v>
      </c>
      <c r="C1190" s="75">
        <v>189.128662109375</v>
      </c>
      <c r="D1190" s="75">
        <v>378.15069580078102</v>
      </c>
      <c r="E1190" s="75">
        <v>481.33508300781199</v>
      </c>
      <c r="F1190" s="75">
        <v>1075.09997558594</v>
      </c>
      <c r="G1190" s="75">
        <v>110.398918151855</v>
      </c>
      <c r="H1190" s="75">
        <v>383.08288574218801</v>
      </c>
      <c r="I1190" s="75">
        <v>542.86346435546898</v>
      </c>
      <c r="J1190" s="75">
        <v>590.82440185546898</v>
      </c>
      <c r="K1190" s="75">
        <v>244.13999938964801</v>
      </c>
      <c r="L1190" s="75">
        <v>936.523681640625</v>
      </c>
      <c r="M1190" s="75">
        <v>2596.51000976562</v>
      </c>
      <c r="N1190" s="75">
        <v>243.87245178222699</v>
      </c>
      <c r="O1190" s="75">
        <v>123.84999847412099</v>
      </c>
      <c r="P1190" s="75">
        <v>50.599998474121101</v>
      </c>
      <c r="Q1190" s="75">
        <v>70.480003356933594</v>
      </c>
      <c r="R1190" s="75">
        <v>74.611473083496094</v>
      </c>
      <c r="S1190" s="75">
        <v>573.94537353515602</v>
      </c>
      <c r="T1190" s="75">
        <v>137.18925476074199</v>
      </c>
      <c r="U1190" s="75">
        <v>808.59002685546898</v>
      </c>
      <c r="V1190" s="75">
        <v>654.989990234375</v>
      </c>
      <c r="X1190" cm="1">
        <f t="array" ref="X1190">+SUMPRODUCT(C1190:V1190,TRANSPOSE('Final Portfolio'!$E$5:$E$24))</f>
        <v>525.30570913539668</v>
      </c>
    </row>
    <row r="1191" spans="1:24">
      <c r="A1191" s="75">
        <v>1190</v>
      </c>
      <c r="B1191" s="76">
        <v>45260</v>
      </c>
      <c r="C1191" s="75">
        <v>189.70791625976599</v>
      </c>
      <c r="D1191" s="75">
        <v>378.21060180664102</v>
      </c>
      <c r="E1191" s="75">
        <v>467.636962890625</v>
      </c>
      <c r="F1191" s="75">
        <v>1087.59997558594</v>
      </c>
      <c r="G1191" s="75">
        <v>111.491485595703</v>
      </c>
      <c r="H1191" s="75">
        <v>388.22177124023398</v>
      </c>
      <c r="I1191" s="75">
        <v>543.41223144531205</v>
      </c>
      <c r="J1191" s="75">
        <v>590.00579833984398</v>
      </c>
      <c r="K1191" s="75">
        <v>240.080001831055</v>
      </c>
      <c r="L1191" s="75">
        <v>921.49273681640602</v>
      </c>
      <c r="M1191" s="75">
        <v>2609.92993164062</v>
      </c>
      <c r="N1191" s="75">
        <v>248.39137268066401</v>
      </c>
      <c r="O1191" s="75">
        <v>121.16000366210901</v>
      </c>
      <c r="P1191" s="75">
        <v>49.509998321533203</v>
      </c>
      <c r="Q1191" s="75">
        <v>73.680000305175795</v>
      </c>
      <c r="R1191" s="75">
        <v>75.709579467773395</v>
      </c>
      <c r="S1191" s="75">
        <v>578.70983886718795</v>
      </c>
      <c r="T1191" s="75">
        <v>141.04243469238301</v>
      </c>
      <c r="U1191" s="75">
        <v>823.80999755859398</v>
      </c>
      <c r="V1191" s="75">
        <v>663.969970703125</v>
      </c>
      <c r="X1191" cm="1">
        <f t="array" ref="X1191">+SUMPRODUCT(C1191:V1191,TRANSPOSE('Final Portfolio'!$E$5:$E$24))</f>
        <v>526.6337078536842</v>
      </c>
    </row>
    <row r="1192" spans="1:24">
      <c r="A1192" s="75">
        <v>1191</v>
      </c>
      <c r="B1192" s="76">
        <v>45261</v>
      </c>
      <c r="C1192" s="75">
        <v>190.99629211425801</v>
      </c>
      <c r="D1192" s="75">
        <v>373.81872558593801</v>
      </c>
      <c r="E1192" s="75">
        <v>467.58694458007801</v>
      </c>
      <c r="F1192" s="75">
        <v>1127.7099609375</v>
      </c>
      <c r="G1192" s="75">
        <v>111.05445861816401</v>
      </c>
      <c r="H1192" s="75">
        <v>404.86581420898398</v>
      </c>
      <c r="I1192" s="75">
        <v>547.78253173828102</v>
      </c>
      <c r="J1192" s="75">
        <v>583.01806640625</v>
      </c>
      <c r="K1192" s="75">
        <v>238.830001831055</v>
      </c>
      <c r="L1192" s="75">
        <v>925.74322509765602</v>
      </c>
      <c r="M1192" s="75">
        <v>2641.75</v>
      </c>
      <c r="N1192" s="75">
        <v>247.39382934570301</v>
      </c>
      <c r="O1192" s="75">
        <v>121.389999389648</v>
      </c>
      <c r="P1192" s="75">
        <v>51.990001678466797</v>
      </c>
      <c r="Q1192" s="75">
        <v>74.879997253417997</v>
      </c>
      <c r="R1192" s="75">
        <v>74.741249084472699</v>
      </c>
      <c r="S1192" s="75">
        <v>582.13677978515602</v>
      </c>
      <c r="T1192" s="75">
        <v>142.05278015136699</v>
      </c>
      <c r="U1192" s="75">
        <v>814.85998535156205</v>
      </c>
      <c r="V1192" s="75">
        <v>685.05999755859398</v>
      </c>
      <c r="X1192" cm="1">
        <f t="array" ref="X1192">+SUMPRODUCT(C1192:V1192,TRANSPOSE('Final Portfolio'!$E$5:$E$24))</f>
        <v>532.7059418877177</v>
      </c>
    </row>
    <row r="1193" spans="1:24">
      <c r="A1193" s="75">
        <v>1192</v>
      </c>
      <c r="B1193" s="76">
        <v>45264</v>
      </c>
      <c r="C1193" s="75">
        <v>189.18858337402301</v>
      </c>
      <c r="D1193" s="75">
        <v>368.45864868164102</v>
      </c>
      <c r="E1193" s="75">
        <v>455.03863525390602</v>
      </c>
      <c r="F1193" s="75">
        <v>1122.43005371094</v>
      </c>
      <c r="G1193" s="75">
        <v>108.66074371337901</v>
      </c>
      <c r="H1193" s="75">
        <v>403.02978515625</v>
      </c>
      <c r="I1193" s="75">
        <v>538.39343261718795</v>
      </c>
      <c r="J1193" s="75">
        <v>584.65521240234398</v>
      </c>
      <c r="K1193" s="75">
        <v>235.580001831055</v>
      </c>
      <c r="L1193" s="75">
        <v>919.74078369140602</v>
      </c>
      <c r="M1193" s="75">
        <v>2664.11010742188</v>
      </c>
      <c r="N1193" s="75">
        <v>246.94493103027301</v>
      </c>
      <c r="O1193" s="75">
        <v>118.56999969482401</v>
      </c>
      <c r="P1193" s="75">
        <v>52.360000610351598</v>
      </c>
      <c r="Q1193" s="75">
        <v>74.029998779296903</v>
      </c>
      <c r="R1193" s="75">
        <v>75.090652465820298</v>
      </c>
      <c r="S1193" s="75">
        <v>584.89978027343795</v>
      </c>
      <c r="T1193" s="75">
        <v>142.78576660156199</v>
      </c>
      <c r="U1193" s="75">
        <v>823.32000732421898</v>
      </c>
      <c r="V1193" s="75">
        <v>693.80999755859398</v>
      </c>
      <c r="X1193" cm="1">
        <f t="array" ref="X1193">+SUMPRODUCT(C1193:V1193,TRANSPOSE('Final Portfolio'!$E$5:$E$24))</f>
        <v>532.38609422598915</v>
      </c>
    </row>
    <row r="1194" spans="1:24">
      <c r="A1194" s="75">
        <v>1193</v>
      </c>
      <c r="B1194" s="76">
        <v>45265</v>
      </c>
      <c r="C1194" s="75">
        <v>193.17350769043</v>
      </c>
      <c r="D1194" s="75">
        <v>371.83236694335898</v>
      </c>
      <c r="E1194" s="75">
        <v>465.63815307617199</v>
      </c>
      <c r="F1194" s="75">
        <v>1131.0400390625</v>
      </c>
      <c r="G1194" s="75">
        <v>108.879257202148</v>
      </c>
      <c r="H1194" s="75">
        <v>394.32995605468801</v>
      </c>
      <c r="I1194" s="75">
        <v>536.03857421875</v>
      </c>
      <c r="J1194" s="75">
        <v>587.12091064453102</v>
      </c>
      <c r="K1194" s="75">
        <v>238.72000122070301</v>
      </c>
      <c r="L1194" s="75">
        <v>908.94049072265602</v>
      </c>
      <c r="M1194" s="75">
        <v>2671.1298828125</v>
      </c>
      <c r="N1194" s="75">
        <v>244.19166564941401</v>
      </c>
      <c r="O1194" s="75">
        <v>118.379997253418</v>
      </c>
      <c r="P1194" s="75">
        <v>52</v>
      </c>
      <c r="Q1194" s="75">
        <v>75.010002136230497</v>
      </c>
      <c r="R1194" s="75">
        <v>75.310272216796903</v>
      </c>
      <c r="S1194" s="75">
        <v>591.02130126953102</v>
      </c>
      <c r="T1194" s="75">
        <v>143.20181274414099</v>
      </c>
      <c r="U1194" s="75">
        <v>820.90002441406205</v>
      </c>
      <c r="V1194" s="75">
        <v>690.40002441406205</v>
      </c>
      <c r="X1194" cm="1">
        <f t="array" ref="X1194">+SUMPRODUCT(C1194:V1194,TRANSPOSE('Final Portfolio'!$E$5:$E$24))</f>
        <v>534.5710828604</v>
      </c>
    </row>
    <row r="1195" spans="1:24">
      <c r="A1195" s="75">
        <v>1194</v>
      </c>
      <c r="B1195" s="76">
        <v>45266</v>
      </c>
      <c r="C1195" s="75">
        <v>192.07492065429699</v>
      </c>
      <c r="D1195" s="75">
        <v>368.11923217773398</v>
      </c>
      <c r="E1195" s="75">
        <v>455.00866699218801</v>
      </c>
      <c r="F1195" s="75">
        <v>1111.60998535156</v>
      </c>
      <c r="G1195" s="75">
        <v>107.19074249267599</v>
      </c>
      <c r="H1195" s="75">
        <v>372.45547485351602</v>
      </c>
      <c r="I1195" s="75">
        <v>527.43768310546898</v>
      </c>
      <c r="J1195" s="75">
        <v>588.21893310546898</v>
      </c>
      <c r="K1195" s="75">
        <v>239.36999511718801</v>
      </c>
      <c r="L1195" s="75">
        <v>899.50390625</v>
      </c>
      <c r="M1195" s="75">
        <v>2710.6201171875</v>
      </c>
      <c r="N1195" s="75">
        <v>241.90727233886699</v>
      </c>
      <c r="O1195" s="75">
        <v>116.81999969482401</v>
      </c>
      <c r="P1195" s="75">
        <v>51.220001220703097</v>
      </c>
      <c r="Q1195" s="75">
        <v>74.400001525878906</v>
      </c>
      <c r="R1195" s="75">
        <v>74.601493835449205</v>
      </c>
      <c r="S1195" s="75">
        <v>593.05212402343795</v>
      </c>
      <c r="T1195" s="75">
        <v>144.99467468261699</v>
      </c>
      <c r="U1195" s="75">
        <v>835.75</v>
      </c>
      <c r="V1195" s="75">
        <v>687.72998046875</v>
      </c>
      <c r="X1195" cm="1">
        <f t="array" ref="X1195">+SUMPRODUCT(C1195:V1195,TRANSPOSE('Final Portfolio'!$E$5:$E$24))</f>
        <v>532.98137271993528</v>
      </c>
    </row>
    <row r="1196" spans="1:24">
      <c r="A1196" s="75">
        <v>1195</v>
      </c>
      <c r="B1196" s="76">
        <v>45267</v>
      </c>
      <c r="C1196" s="75">
        <v>194.02243041992199</v>
      </c>
      <c r="D1196" s="75">
        <v>370.26528930664102</v>
      </c>
      <c r="E1196" s="75">
        <v>465.93814086914102</v>
      </c>
      <c r="F1196" s="75">
        <v>1118.06005859375</v>
      </c>
      <c r="G1196" s="75">
        <v>107.56817626953099</v>
      </c>
      <c r="H1196" s="75">
        <v>374.55300903320301</v>
      </c>
      <c r="I1196" s="75">
        <v>540.02972412109398</v>
      </c>
      <c r="J1196" s="75">
        <v>587.24066162109398</v>
      </c>
      <c r="K1196" s="75">
        <v>242.63999938964801</v>
      </c>
      <c r="L1196" s="75">
        <v>918.03869628906205</v>
      </c>
      <c r="M1196" s="75">
        <v>2632.69995117188</v>
      </c>
      <c r="N1196" s="75">
        <v>240.46081542968801</v>
      </c>
      <c r="O1196" s="75">
        <v>128.36999511718801</v>
      </c>
      <c r="P1196" s="75">
        <v>50.959999084472699</v>
      </c>
      <c r="Q1196" s="75">
        <v>74.239997863769503</v>
      </c>
      <c r="R1196" s="75">
        <v>75.360183715820298</v>
      </c>
      <c r="S1196" s="75">
        <v>596.48883056640602</v>
      </c>
      <c r="T1196" s="75">
        <v>146.56962585449199</v>
      </c>
      <c r="U1196" s="75">
        <v>849.17999267578102</v>
      </c>
      <c r="V1196" s="75">
        <v>694.41998291015602</v>
      </c>
      <c r="X1196" cm="1">
        <f t="array" ref="X1196">+SUMPRODUCT(C1196:V1196,TRANSPOSE('Final Portfolio'!$E$5:$E$24))</f>
        <v>530.32231551505163</v>
      </c>
    </row>
    <row r="1197" spans="1:24">
      <c r="A1197" s="75">
        <v>1196</v>
      </c>
      <c r="B1197" s="76">
        <v>45268</v>
      </c>
      <c r="C1197" s="75">
        <v>195.46058654785199</v>
      </c>
      <c r="D1197" s="75">
        <v>373.53924560546898</v>
      </c>
      <c r="E1197" s="75">
        <v>475.03771972656199</v>
      </c>
      <c r="F1197" s="75">
        <v>1134.39001464844</v>
      </c>
      <c r="G1197" s="75">
        <v>109.892364501953</v>
      </c>
      <c r="H1197" s="75">
        <v>369.01947021484398</v>
      </c>
      <c r="I1197" s="75">
        <v>533.24481201171898</v>
      </c>
      <c r="J1197" s="75">
        <v>597.00354003906205</v>
      </c>
      <c r="K1197" s="75">
        <v>243.83999633789099</v>
      </c>
      <c r="L1197" s="75">
        <v>939.977783203125</v>
      </c>
      <c r="M1197" s="75">
        <v>2620.48999023438</v>
      </c>
      <c r="N1197" s="75">
        <v>240.37103271484401</v>
      </c>
      <c r="O1197" s="75">
        <v>128.919998168945</v>
      </c>
      <c r="P1197" s="75">
        <v>50.900001525878899</v>
      </c>
      <c r="Q1197" s="75">
        <v>73.769996643066406</v>
      </c>
      <c r="R1197" s="75">
        <v>76.817672729492202</v>
      </c>
      <c r="S1197" s="75">
        <v>596.32287597656205</v>
      </c>
      <c r="T1197" s="75">
        <v>147.86723327636699</v>
      </c>
      <c r="U1197" s="75">
        <v>840.14001464843795</v>
      </c>
      <c r="V1197" s="75">
        <v>695.38000488281205</v>
      </c>
      <c r="X1197" cm="1">
        <f t="array" ref="X1197">+SUMPRODUCT(C1197:V1197,TRANSPOSE('Final Portfolio'!$E$5:$E$24))</f>
        <v>532.07130722231943</v>
      </c>
    </row>
    <row r="1198" spans="1:24">
      <c r="A1198" s="75">
        <v>1197</v>
      </c>
      <c r="B1198" s="76">
        <v>45271</v>
      </c>
      <c r="C1198" s="75">
        <v>192.93380737304699</v>
      </c>
      <c r="D1198" s="75">
        <v>370.61462402343801</v>
      </c>
      <c r="E1198" s="75">
        <v>466.24810791015602</v>
      </c>
      <c r="F1198" s="75">
        <v>1145.81994628906</v>
      </c>
      <c r="G1198" s="75">
        <v>109.97182464599599</v>
      </c>
      <c r="H1198" s="75">
        <v>378.4384765625</v>
      </c>
      <c r="I1198" s="75">
        <v>557.96990966796898</v>
      </c>
      <c r="J1198" s="75">
        <v>583.01806640625</v>
      </c>
      <c r="K1198" s="75">
        <v>239.74000549316401</v>
      </c>
      <c r="L1198" s="75">
        <v>1024.52905273438</v>
      </c>
      <c r="M1198" s="75">
        <v>2633.5</v>
      </c>
      <c r="N1198" s="75">
        <v>244.40115356445301</v>
      </c>
      <c r="O1198" s="75">
        <v>134.41000366210901</v>
      </c>
      <c r="P1198" s="75">
        <v>49.689998626708999</v>
      </c>
      <c r="Q1198" s="75">
        <v>74.25</v>
      </c>
      <c r="R1198" s="75">
        <v>77.097190856933594</v>
      </c>
      <c r="S1198" s="75">
        <v>609.09320068359398</v>
      </c>
      <c r="T1198" s="75">
        <v>149.80868530273401</v>
      </c>
      <c r="U1198" s="75">
        <v>848.41998291015602</v>
      </c>
      <c r="V1198" s="75">
        <v>697.85998535156205</v>
      </c>
      <c r="X1198" cm="1">
        <f t="array" ref="X1198">+SUMPRODUCT(C1198:V1198,TRANSPOSE('Final Portfolio'!$E$5:$E$24))</f>
        <v>534.41982097410744</v>
      </c>
    </row>
    <row r="1199" spans="1:24">
      <c r="A1199" s="75">
        <v>1198</v>
      </c>
      <c r="B1199" s="76">
        <v>45272</v>
      </c>
      <c r="C1199" s="75">
        <v>194.46186828613301</v>
      </c>
      <c r="D1199" s="75">
        <v>373.68896484375</v>
      </c>
      <c r="E1199" s="75">
        <v>476.54763793945301</v>
      </c>
      <c r="F1199" s="75">
        <v>1159.21997070312</v>
      </c>
      <c r="G1199" s="75">
        <v>111.36236572265599</v>
      </c>
      <c r="H1199" s="75">
        <v>381.79455566406199</v>
      </c>
      <c r="I1199" s="75">
        <v>559.80578613281205</v>
      </c>
      <c r="J1199" s="75">
        <v>583.73681640625</v>
      </c>
      <c r="K1199" s="75">
        <v>237.00999450683599</v>
      </c>
      <c r="L1199" s="75">
        <v>1067.3720703125</v>
      </c>
      <c r="M1199" s="75">
        <v>2661.25</v>
      </c>
      <c r="N1199" s="75">
        <v>246.98481750488301</v>
      </c>
      <c r="O1199" s="75">
        <v>137.61000061035199</v>
      </c>
      <c r="P1199" s="75">
        <v>49.130001068115199</v>
      </c>
      <c r="Q1199" s="75">
        <v>76.339996337890597</v>
      </c>
      <c r="R1199" s="75">
        <v>77.406661987304702</v>
      </c>
      <c r="S1199" s="75">
        <v>614.59979248046898</v>
      </c>
      <c r="T1199" s="75">
        <v>151.78974914550801</v>
      </c>
      <c r="U1199" s="75">
        <v>863.760009765625</v>
      </c>
      <c r="V1199" s="75">
        <v>705.760009765625</v>
      </c>
      <c r="X1199" cm="1">
        <f t="array" ref="X1199">+SUMPRODUCT(C1199:V1199,TRANSPOSE('Final Portfolio'!$E$5:$E$24))</f>
        <v>539.96012678257546</v>
      </c>
    </row>
    <row r="1200" spans="1:24">
      <c r="A1200" s="75">
        <v>1199</v>
      </c>
      <c r="B1200" s="76">
        <v>45273</v>
      </c>
      <c r="C1200" s="75">
        <v>197.70771789550801</v>
      </c>
      <c r="D1200" s="75">
        <v>373.678955078125</v>
      </c>
      <c r="E1200" s="75">
        <v>480.85745239257801</v>
      </c>
      <c r="F1200" s="75">
        <v>1166.78002929688</v>
      </c>
      <c r="G1200" s="75">
        <v>113.17999267578099</v>
      </c>
      <c r="H1200" s="75">
        <v>383.61242675781199</v>
      </c>
      <c r="I1200" s="75">
        <v>569.43438720703102</v>
      </c>
      <c r="J1200" s="75">
        <v>596.45452880859398</v>
      </c>
      <c r="K1200" s="75">
        <v>239.28999328613301</v>
      </c>
      <c r="L1200" s="75">
        <v>1084.70227050781</v>
      </c>
      <c r="M1200" s="75">
        <v>2719.78002929688</v>
      </c>
      <c r="N1200" s="75">
        <v>244.61064147949199</v>
      </c>
      <c r="O1200" s="75">
        <v>138.19000244140599</v>
      </c>
      <c r="P1200" s="75">
        <v>51.889999389648402</v>
      </c>
      <c r="Q1200" s="75">
        <v>76.669998168945298</v>
      </c>
      <c r="R1200" s="75">
        <v>79.443153381347699</v>
      </c>
      <c r="S1200" s="75">
        <v>626.80389404296898</v>
      </c>
      <c r="T1200" s="75">
        <v>152.83972167968801</v>
      </c>
      <c r="U1200" s="75">
        <v>876.11999511718795</v>
      </c>
      <c r="V1200" s="75">
        <v>719.27001953125</v>
      </c>
      <c r="X1200" cm="1">
        <f t="array" ref="X1200">+SUMPRODUCT(C1200:V1200,TRANSPOSE('Final Portfolio'!$E$5:$E$24))</f>
        <v>548.81861260083792</v>
      </c>
    </row>
    <row r="1201" spans="1:24">
      <c r="A1201" s="75">
        <v>1200</v>
      </c>
      <c r="B1201" s="76">
        <v>45274</v>
      </c>
      <c r="C1201" s="75">
        <v>197.85752868652301</v>
      </c>
      <c r="D1201" s="75">
        <v>365.25454711914102</v>
      </c>
      <c r="E1201" s="75">
        <v>483.47732543945301</v>
      </c>
      <c r="F1201" s="75">
        <v>1129.58996582031</v>
      </c>
      <c r="G1201" s="75">
        <v>114.09999847412099</v>
      </c>
      <c r="H1201" s="75">
        <v>382.07421875</v>
      </c>
      <c r="I1201" s="75">
        <v>581.12835693359398</v>
      </c>
      <c r="J1201" s="75">
        <v>572.66619873046898</v>
      </c>
      <c r="K1201" s="75">
        <v>251.05000305175801</v>
      </c>
      <c r="L1201" s="75">
        <v>1101.42541503906</v>
      </c>
      <c r="M1201" s="75">
        <v>2636.68994140625</v>
      </c>
      <c r="N1201" s="75">
        <v>226.48504638671901</v>
      </c>
      <c r="O1201" s="75">
        <v>138</v>
      </c>
      <c r="P1201" s="75">
        <v>50.900001525878899</v>
      </c>
      <c r="Q1201" s="75">
        <v>75.510002136230497</v>
      </c>
      <c r="R1201" s="75">
        <v>82.867256164550795</v>
      </c>
      <c r="S1201" s="75">
        <v>615.84948730468795</v>
      </c>
      <c r="T1201" s="75">
        <v>153.41423034668</v>
      </c>
      <c r="U1201" s="75">
        <v>876</v>
      </c>
      <c r="V1201" s="75">
        <v>697.84002685546898</v>
      </c>
      <c r="X1201" cm="1">
        <f t="array" ref="X1201">+SUMPRODUCT(C1201:V1201,TRANSPOSE('Final Portfolio'!$E$5:$E$24))</f>
        <v>538.25425294926981</v>
      </c>
    </row>
    <row r="1202" spans="1:24">
      <c r="A1202" s="75">
        <v>1201</v>
      </c>
      <c r="B1202" s="76">
        <v>45275</v>
      </c>
      <c r="C1202" s="75">
        <v>197.31822204589801</v>
      </c>
      <c r="D1202" s="75">
        <v>370.04571533203102</v>
      </c>
      <c r="E1202" s="75">
        <v>488.87707519531199</v>
      </c>
      <c r="F1202" s="75">
        <v>1129.78002929688</v>
      </c>
      <c r="G1202" s="75">
        <v>116.65000152587901</v>
      </c>
      <c r="H1202" s="75">
        <v>392.59194946289102</v>
      </c>
      <c r="I1202" s="75">
        <v>583.83239746093795</v>
      </c>
      <c r="J1202" s="75">
        <v>571.0390625</v>
      </c>
      <c r="K1202" s="75">
        <v>253.5</v>
      </c>
      <c r="L1202" s="75">
        <v>1124.56896972656</v>
      </c>
      <c r="M1202" s="75">
        <v>2628.05004882812</v>
      </c>
      <c r="N1202" s="75">
        <v>222.26539611816401</v>
      </c>
      <c r="O1202" s="75">
        <v>139.14999389648401</v>
      </c>
      <c r="P1202" s="75">
        <v>49.680000305175803</v>
      </c>
      <c r="Q1202" s="75">
        <v>74.220001220703097</v>
      </c>
      <c r="R1202" s="75">
        <v>83.665870666503906</v>
      </c>
      <c r="S1202" s="75">
        <v>643.22576904296898</v>
      </c>
      <c r="T1202" s="75">
        <v>152.58216857910199</v>
      </c>
      <c r="U1202" s="75">
        <v>859.14001464843795</v>
      </c>
      <c r="V1202" s="75">
        <v>702.80999755859398</v>
      </c>
      <c r="X1202" cm="1">
        <f t="array" ref="X1202">+SUMPRODUCT(C1202:V1202,TRANSPOSE('Final Portfolio'!$E$5:$E$24))</f>
        <v>542.16649666055423</v>
      </c>
    </row>
    <row r="1203" spans="1:24">
      <c r="A1203" s="75">
        <v>1202</v>
      </c>
      <c r="B1203" s="76">
        <v>45278</v>
      </c>
      <c r="C1203" s="75">
        <v>195.64035034179699</v>
      </c>
      <c r="D1203" s="75">
        <v>371.96212768554699</v>
      </c>
      <c r="E1203" s="75">
        <v>500.74649047851602</v>
      </c>
      <c r="F1203" s="75">
        <v>1148.77001953125</v>
      </c>
      <c r="G1203" s="75">
        <v>117.48000335693401</v>
      </c>
      <c r="H1203" s="75">
        <v>392.62191772460898</v>
      </c>
      <c r="I1203" s="75">
        <v>575.45098876953102</v>
      </c>
      <c r="J1203" s="75">
        <v>578.74554443359398</v>
      </c>
      <c r="K1203" s="75">
        <v>252.080001831055</v>
      </c>
      <c r="L1203" s="75">
        <v>1141.75</v>
      </c>
      <c r="M1203" s="75">
        <v>2637.36010742188</v>
      </c>
      <c r="N1203" s="75">
        <v>227.00378417968801</v>
      </c>
      <c r="O1203" s="75">
        <v>138.89999389648401</v>
      </c>
      <c r="P1203" s="75">
        <v>49.759998321533203</v>
      </c>
      <c r="Q1203" s="75">
        <v>74.790000915527301</v>
      </c>
      <c r="R1203" s="75">
        <v>84.324745178222699</v>
      </c>
      <c r="S1203" s="75">
        <v>665.11505126953102</v>
      </c>
      <c r="T1203" s="75">
        <v>151.96804809570301</v>
      </c>
      <c r="U1203" s="75">
        <v>850.86999511718795</v>
      </c>
      <c r="V1203" s="75">
        <v>706.719970703125</v>
      </c>
      <c r="X1203" cm="1">
        <f t="array" ref="X1203">+SUMPRODUCT(C1203:V1203,TRANSPOSE('Final Portfolio'!$E$5:$E$24))</f>
        <v>548.11254146310023</v>
      </c>
    </row>
    <row r="1204" spans="1:24">
      <c r="A1204" s="75">
        <v>1203</v>
      </c>
      <c r="B1204" s="76">
        <v>45279</v>
      </c>
      <c r="C1204" s="75">
        <v>196.68902587890599</v>
      </c>
      <c r="D1204" s="75">
        <v>372.571044921875</v>
      </c>
      <c r="E1204" s="75">
        <v>496.01675415039102</v>
      </c>
      <c r="F1204" s="75">
        <v>1152.51000976562</v>
      </c>
      <c r="G1204" s="75">
        <v>117.199996948242</v>
      </c>
      <c r="H1204" s="75">
        <v>400.60263061523398</v>
      </c>
      <c r="I1204" s="75">
        <v>576.82794189453102</v>
      </c>
      <c r="J1204" s="75">
        <v>578.79547119140602</v>
      </c>
      <c r="K1204" s="75">
        <v>257.22000122070301</v>
      </c>
      <c r="L1204" s="75">
        <v>1139.57995605469</v>
      </c>
      <c r="M1204" s="75">
        <v>2649.32006835938</v>
      </c>
      <c r="N1204" s="75">
        <v>224.04103088378901</v>
      </c>
      <c r="O1204" s="75">
        <v>140.14999389648401</v>
      </c>
      <c r="P1204" s="75">
        <v>50.990001678466797</v>
      </c>
      <c r="Q1204" s="75">
        <v>74.529998779296903</v>
      </c>
      <c r="R1204" s="75">
        <v>84.544364929199205</v>
      </c>
      <c r="S1204" s="75">
        <v>661.69787597656205</v>
      </c>
      <c r="T1204" s="75">
        <v>152.14634704589801</v>
      </c>
      <c r="U1204" s="75">
        <v>848.39001464843795</v>
      </c>
      <c r="V1204" s="75">
        <v>714.92999267578102</v>
      </c>
      <c r="X1204" cm="1">
        <f t="array" ref="X1204">+SUMPRODUCT(C1204:V1204,TRANSPOSE('Final Portfolio'!$E$5:$E$24))</f>
        <v>549.65535098838529</v>
      </c>
    </row>
    <row r="1205" spans="1:24">
      <c r="A1205" s="75">
        <v>1204</v>
      </c>
      <c r="B1205" s="76">
        <v>45280</v>
      </c>
      <c r="C1205" s="75">
        <v>194.58171081543</v>
      </c>
      <c r="D1205" s="75">
        <v>369.93588256835898</v>
      </c>
      <c r="E1205" s="75">
        <v>481.08740234375</v>
      </c>
      <c r="F1205" s="75">
        <v>1155.15002441406</v>
      </c>
      <c r="G1205" s="75">
        <v>114.209999084473</v>
      </c>
      <c r="H1205" s="75">
        <v>401.56149291992199</v>
      </c>
      <c r="I1205" s="75">
        <v>562.05078125</v>
      </c>
      <c r="J1205" s="75">
        <v>569.21228027343795</v>
      </c>
      <c r="K1205" s="75">
        <v>247.13999938964801</v>
      </c>
      <c r="L1205" s="75">
        <v>1110.38000488281</v>
      </c>
      <c r="M1205" s="75">
        <v>2607.34008789062</v>
      </c>
      <c r="N1205" s="75">
        <v>219.57199096679699</v>
      </c>
      <c r="O1205" s="75">
        <v>135.47000122070301</v>
      </c>
      <c r="P1205" s="75">
        <v>49.090000152587898</v>
      </c>
      <c r="Q1205" s="75">
        <v>72.209999084472699</v>
      </c>
      <c r="R1205" s="75">
        <v>81.888938903808594</v>
      </c>
      <c r="S1205" s="75">
        <v>645.35412597656205</v>
      </c>
      <c r="T1205" s="75">
        <v>150.25442504882801</v>
      </c>
      <c r="U1205" s="75">
        <v>841.78997802734398</v>
      </c>
      <c r="V1205" s="75">
        <v>700.78997802734398</v>
      </c>
      <c r="X1205" cm="1">
        <f t="array" ref="X1205">+SUMPRODUCT(C1205:V1205,TRANSPOSE('Final Portfolio'!$E$5:$E$24))</f>
        <v>540.53290814638672</v>
      </c>
    </row>
    <row r="1206" spans="1:24">
      <c r="A1206" s="75">
        <v>1205</v>
      </c>
      <c r="B1206" s="76">
        <v>45281</v>
      </c>
      <c r="C1206" s="75">
        <v>194.431884765625</v>
      </c>
      <c r="D1206" s="75">
        <v>372.85052490234398</v>
      </c>
      <c r="E1206" s="75">
        <v>489.87701416015602</v>
      </c>
      <c r="F1206" s="75">
        <v>1165.4599609375</v>
      </c>
      <c r="G1206" s="75">
        <v>115.18000030517599</v>
      </c>
      <c r="H1206" s="75">
        <v>408.73312377929699</v>
      </c>
      <c r="I1206" s="75">
        <v>579.16278076171898</v>
      </c>
      <c r="J1206" s="75">
        <v>570.99914550781205</v>
      </c>
      <c r="K1206" s="75">
        <v>254.5</v>
      </c>
      <c r="L1206" s="75">
        <v>1127.2900390625</v>
      </c>
      <c r="M1206" s="75">
        <v>2612.669921875</v>
      </c>
      <c r="N1206" s="75">
        <v>222.31527709960901</v>
      </c>
      <c r="O1206" s="75">
        <v>139.91000366210901</v>
      </c>
      <c r="P1206" s="75">
        <v>50.290000915527301</v>
      </c>
      <c r="Q1206" s="75">
        <v>73.410003662109403</v>
      </c>
      <c r="R1206" s="75">
        <v>81.709243774414105</v>
      </c>
      <c r="S1206" s="75">
        <v>649.41564941406205</v>
      </c>
      <c r="T1206" s="75">
        <v>151.14590454101599</v>
      </c>
      <c r="U1206" s="75">
        <v>841.88000488281205</v>
      </c>
      <c r="V1206" s="75">
        <v>704.13000488281205</v>
      </c>
      <c r="X1206" cm="1">
        <f t="array" ref="X1206">+SUMPRODUCT(C1206:V1206,TRANSPOSE('Final Portfolio'!$E$5:$E$24))</f>
        <v>545.01839223809884</v>
      </c>
    </row>
    <row r="1207" spans="1:24">
      <c r="A1207" s="75">
        <v>1206</v>
      </c>
      <c r="B1207" s="76">
        <v>45282</v>
      </c>
      <c r="C1207" s="75">
        <v>193.35328674316401</v>
      </c>
      <c r="D1207" s="75">
        <v>373.88858032226602</v>
      </c>
      <c r="E1207" s="75">
        <v>488.27706909179699</v>
      </c>
      <c r="F1207" s="75">
        <v>1168.88000488281</v>
      </c>
      <c r="G1207" s="75">
        <v>115.800003051758</v>
      </c>
      <c r="H1207" s="75">
        <v>412.48876953125</v>
      </c>
      <c r="I1207" s="75">
        <v>581.35791015625</v>
      </c>
      <c r="J1207" s="75">
        <v>569.39196777343795</v>
      </c>
      <c r="K1207" s="75">
        <v>252.53999328613301</v>
      </c>
      <c r="L1207" s="75">
        <v>1121.97998046875</v>
      </c>
      <c r="M1207" s="75">
        <v>2608.68994140625</v>
      </c>
      <c r="N1207" s="75">
        <v>222.33522033691401</v>
      </c>
      <c r="O1207" s="75">
        <v>139.60000610351599</v>
      </c>
      <c r="P1207" s="75">
        <v>50.040000915527301</v>
      </c>
      <c r="Q1207" s="75">
        <v>73.339996337890597</v>
      </c>
      <c r="R1207" s="75">
        <v>81.779121398925795</v>
      </c>
      <c r="S1207" s="75">
        <v>655.70318603515602</v>
      </c>
      <c r="T1207" s="75">
        <v>153.47366333007801</v>
      </c>
      <c r="U1207" s="75">
        <v>846.719970703125</v>
      </c>
      <c r="V1207" s="75">
        <v>693.69000244140602</v>
      </c>
      <c r="X1207" cm="1">
        <f t="array" ref="X1207">+SUMPRODUCT(C1207:V1207,TRANSPOSE('Final Portfolio'!$E$5:$E$24))</f>
        <v>545.41800072000137</v>
      </c>
    </row>
    <row r="1208" spans="1:24">
      <c r="A1208" s="75">
        <v>1207</v>
      </c>
      <c r="B1208" s="76">
        <v>45286</v>
      </c>
      <c r="C1208" s="75">
        <v>192.80398559570301</v>
      </c>
      <c r="D1208" s="75">
        <v>373.96844482421898</v>
      </c>
      <c r="E1208" s="75">
        <v>492.76690673828102</v>
      </c>
      <c r="F1208" s="75">
        <v>1164.61999511719</v>
      </c>
      <c r="G1208" s="75">
        <v>118.30999755859401</v>
      </c>
      <c r="H1208" s="75">
        <v>415.51522827148398</v>
      </c>
      <c r="I1208" s="75">
        <v>590.05853271484398</v>
      </c>
      <c r="J1208" s="75">
        <v>569.67144775390602</v>
      </c>
      <c r="K1208" s="75">
        <v>256.60998535156199</v>
      </c>
      <c r="L1208" s="75">
        <v>1131.89001464844</v>
      </c>
      <c r="M1208" s="75">
        <v>2569.36010742188</v>
      </c>
      <c r="N1208" s="75">
        <v>221.81649780273401</v>
      </c>
      <c r="O1208" s="75">
        <v>143.41000366210901</v>
      </c>
      <c r="P1208" s="75">
        <v>52.950000762939503</v>
      </c>
      <c r="Q1208" s="75">
        <v>73.650001525878906</v>
      </c>
      <c r="R1208" s="75">
        <v>82.038681030273395</v>
      </c>
      <c r="S1208" s="75">
        <v>658.65179443359398</v>
      </c>
      <c r="T1208" s="75">
        <v>153.15669250488301</v>
      </c>
      <c r="U1208" s="75">
        <v>849.530029296875</v>
      </c>
      <c r="V1208" s="75">
        <v>687.97998046875</v>
      </c>
      <c r="X1208" cm="1">
        <f t="array" ref="X1208">+SUMPRODUCT(C1208:V1208,TRANSPOSE('Final Portfolio'!$E$5:$E$24))</f>
        <v>544.57147496627033</v>
      </c>
    </row>
    <row r="1209" spans="1:24">
      <c r="A1209" s="75">
        <v>1208</v>
      </c>
      <c r="B1209" s="76">
        <v>45287</v>
      </c>
      <c r="C1209" s="75">
        <v>192.90383911132801</v>
      </c>
      <c r="D1209" s="75">
        <v>373.37954711914102</v>
      </c>
      <c r="E1209" s="75">
        <v>494.14682006835898</v>
      </c>
      <c r="F1209" s="75">
        <v>1170.60998535156</v>
      </c>
      <c r="G1209" s="75">
        <v>119.029998779297</v>
      </c>
      <c r="H1209" s="75">
        <v>413.11801147460898</v>
      </c>
      <c r="I1209" s="75">
        <v>590.15832519531205</v>
      </c>
      <c r="J1209" s="75">
        <v>580.49249267578102</v>
      </c>
      <c r="K1209" s="75">
        <v>261.44000244140602</v>
      </c>
      <c r="L1209" s="75">
        <v>1126.17004394531</v>
      </c>
      <c r="M1209" s="75">
        <v>2573.32006835938</v>
      </c>
      <c r="N1209" s="75">
        <v>222.46490478515599</v>
      </c>
      <c r="O1209" s="75">
        <v>146.07000732421901</v>
      </c>
      <c r="P1209" s="75">
        <v>55.720001220703097</v>
      </c>
      <c r="Q1209" s="75">
        <v>73.430000305175795</v>
      </c>
      <c r="R1209" s="75">
        <v>83.196678161621094</v>
      </c>
      <c r="S1209" s="75">
        <v>665.82122802734398</v>
      </c>
      <c r="T1209" s="75">
        <v>153.41423034668</v>
      </c>
      <c r="U1209" s="75">
        <v>874.36999511718795</v>
      </c>
      <c r="V1209" s="75">
        <v>687.760009765625</v>
      </c>
      <c r="X1209" cm="1">
        <f t="array" ref="X1209">+SUMPRODUCT(C1209:V1209,TRANSPOSE('Final Portfolio'!$E$5:$E$24))</f>
        <v>547.79476418373451</v>
      </c>
    </row>
    <row r="1210" spans="1:24">
      <c r="A1210" s="75">
        <v>1209</v>
      </c>
      <c r="B1210" s="76">
        <v>45288</v>
      </c>
      <c r="C1210" s="75">
        <v>193.33329772949199</v>
      </c>
      <c r="D1210" s="75">
        <v>374.58728027343801</v>
      </c>
      <c r="E1210" s="75">
        <v>495.19677734375</v>
      </c>
      <c r="F1210" s="75">
        <v>1169.33996582031</v>
      </c>
      <c r="G1210" s="75">
        <v>119.879997253418</v>
      </c>
      <c r="H1210" s="75">
        <v>410.58096313476602</v>
      </c>
      <c r="I1210" s="75">
        <v>584.96984863281205</v>
      </c>
      <c r="J1210" s="75">
        <v>579.83361816406205</v>
      </c>
      <c r="K1210" s="75">
        <v>253.17999267578099</v>
      </c>
      <c r="L1210" s="75">
        <v>1122.41003417969</v>
      </c>
      <c r="M1210" s="75">
        <v>2567.64990234375</v>
      </c>
      <c r="N1210" s="75">
        <v>222.913818359375</v>
      </c>
      <c r="O1210" s="75">
        <v>148.75999450683599</v>
      </c>
      <c r="P1210" s="75">
        <v>55.450000762939503</v>
      </c>
      <c r="Q1210" s="75">
        <v>73.889999389648395</v>
      </c>
      <c r="R1210" s="75">
        <v>83.436271667480497</v>
      </c>
      <c r="S1210" s="75">
        <v>662.12664794921898</v>
      </c>
      <c r="T1210" s="75">
        <v>153.28546142578099</v>
      </c>
      <c r="U1210" s="75">
        <v>881.70001220703102</v>
      </c>
      <c r="V1210" s="75">
        <v>675.52001953125</v>
      </c>
      <c r="X1210" cm="1">
        <f t="array" ref="X1210">+SUMPRODUCT(C1210:V1210,TRANSPOSE('Final Portfolio'!$E$5:$E$24))</f>
        <v>546.12706581489022</v>
      </c>
    </row>
    <row r="1211" spans="1:24">
      <c r="A1211" s="75">
        <v>1210</v>
      </c>
      <c r="B1211" s="76">
        <v>45289</v>
      </c>
      <c r="C1211" s="75">
        <v>192.28463745117199</v>
      </c>
      <c r="D1211" s="75">
        <v>375.34588623046898</v>
      </c>
      <c r="E1211" s="75">
        <v>495.19677734375</v>
      </c>
      <c r="F1211" s="75">
        <v>1164.01000976562</v>
      </c>
      <c r="G1211" s="75">
        <v>118.919998168945</v>
      </c>
      <c r="H1211" s="75">
        <v>404.85763549804699</v>
      </c>
      <c r="I1211" s="75">
        <v>580.01086425781205</v>
      </c>
      <c r="J1211" s="75">
        <v>581.90002441406205</v>
      </c>
      <c r="K1211" s="75">
        <v>248.47999572753901</v>
      </c>
      <c r="L1211" s="75">
        <v>1116.25</v>
      </c>
      <c r="M1211" s="75">
        <v>2585.61010742188</v>
      </c>
      <c r="N1211" s="75">
        <v>224.33033752441401</v>
      </c>
      <c r="O1211" s="75">
        <v>147.41000366210901</v>
      </c>
      <c r="P1211" s="75">
        <v>54.5200004577637</v>
      </c>
      <c r="Q1211" s="75">
        <v>74.209999084472699</v>
      </c>
      <c r="R1211" s="75">
        <v>82.707527160644503</v>
      </c>
      <c r="S1211" s="75">
        <v>659.111083984375</v>
      </c>
      <c r="T1211" s="75">
        <v>153.50337219238301</v>
      </c>
      <c r="U1211" s="75">
        <v>878.28997802734398</v>
      </c>
      <c r="V1211" s="75">
        <v>668.42999267578102</v>
      </c>
      <c r="X1211" cm="1">
        <f t="array" ref="X1211">+SUMPRODUCT(C1211:V1211,TRANSPOSE('Final Portfolio'!$E$5:$E$24))</f>
        <v>545.69785078378823</v>
      </c>
    </row>
    <row r="1212" spans="1:24">
      <c r="A1212" s="75">
        <v>1211</v>
      </c>
      <c r="B1212" s="76">
        <v>45293</v>
      </c>
      <c r="C1212" s="75">
        <v>185.40341186523401</v>
      </c>
      <c r="D1212" s="75">
        <v>370.18542480468801</v>
      </c>
      <c r="E1212" s="75">
        <v>481.65740966796898</v>
      </c>
      <c r="F1212" s="75">
        <v>1131.16003417969</v>
      </c>
      <c r="G1212" s="75">
        <v>115.459999084473</v>
      </c>
      <c r="H1212" s="75">
        <v>397.27648925781199</v>
      </c>
      <c r="I1212" s="75">
        <v>559.14727783203102</v>
      </c>
      <c r="J1212" s="75">
        <v>591.163818359375</v>
      </c>
      <c r="K1212" s="75">
        <v>248.419998168945</v>
      </c>
      <c r="L1212" s="75">
        <v>1085.38000488281</v>
      </c>
      <c r="M1212" s="75">
        <v>2568.5</v>
      </c>
      <c r="N1212" s="75">
        <v>224.45004272460901</v>
      </c>
      <c r="O1212" s="75">
        <v>138.580001831055</v>
      </c>
      <c r="P1212" s="75">
        <v>59.029998779296903</v>
      </c>
      <c r="Q1212" s="75">
        <v>76.830001831054702</v>
      </c>
      <c r="R1212" s="75">
        <v>81.170173645019503</v>
      </c>
      <c r="S1212" s="75">
        <v>649.69494628906205</v>
      </c>
      <c r="T1212" s="75">
        <v>158.30747985839801</v>
      </c>
      <c r="U1212" s="75">
        <v>905</v>
      </c>
      <c r="V1212" s="75">
        <v>673.97998046875</v>
      </c>
      <c r="X1212" cm="1">
        <f t="array" ref="X1212">+SUMPRODUCT(C1212:V1212,TRANSPOSE('Final Portfolio'!$E$5:$E$24))</f>
        <v>540.61246630675919</v>
      </c>
    </row>
    <row r="1213" spans="1:24">
      <c r="A1213" s="75">
        <v>1212</v>
      </c>
      <c r="B1213" s="76">
        <v>45294</v>
      </c>
      <c r="C1213" s="75">
        <v>184.01519775390599</v>
      </c>
      <c r="D1213" s="75">
        <v>369.91592407226602</v>
      </c>
      <c r="E1213" s="75">
        <v>475.66769409179699</v>
      </c>
      <c r="F1213" s="75">
        <v>1122.36999511719</v>
      </c>
      <c r="G1213" s="75">
        <v>115.55999755859401</v>
      </c>
      <c r="H1213" s="75">
        <v>384.67120361328102</v>
      </c>
      <c r="I1213" s="75">
        <v>551.36456298828102</v>
      </c>
      <c r="J1213" s="75">
        <v>616.61920166015602</v>
      </c>
      <c r="K1213" s="75">
        <v>238.44999694824199</v>
      </c>
      <c r="L1213" s="75">
        <v>1058.57995605469</v>
      </c>
      <c r="M1213" s="75">
        <v>2567.59008789062</v>
      </c>
      <c r="N1213" s="75">
        <v>224.47000122070301</v>
      </c>
      <c r="O1213" s="75">
        <v>135.32000732421901</v>
      </c>
      <c r="P1213" s="75">
        <v>55.360000610351598</v>
      </c>
      <c r="Q1213" s="75">
        <v>76.739997863769503</v>
      </c>
      <c r="R1213" s="75">
        <v>79.752616882324205</v>
      </c>
      <c r="S1213" s="75">
        <v>643.74365234375</v>
      </c>
      <c r="T1213" s="75">
        <v>158.94142150878901</v>
      </c>
      <c r="U1213" s="75">
        <v>917.55999755859398</v>
      </c>
      <c r="V1213" s="75">
        <v>678.34002685546898</v>
      </c>
      <c r="X1213" cm="1">
        <f t="array" ref="X1213">+SUMPRODUCT(C1213:V1213,TRANSPOSE('Final Portfolio'!$E$5:$E$24))</f>
        <v>538.80930965603329</v>
      </c>
    </row>
    <row r="1214" spans="1:24">
      <c r="A1214" s="75">
        <v>1213</v>
      </c>
      <c r="B1214" s="76">
        <v>45295</v>
      </c>
      <c r="C1214" s="75">
        <v>181.67817687988301</v>
      </c>
      <c r="D1214" s="75">
        <v>367.26083374023398</v>
      </c>
      <c r="E1214" s="75">
        <v>479.95748901367199</v>
      </c>
      <c r="F1214" s="75">
        <v>1117.4599609375</v>
      </c>
      <c r="G1214" s="75">
        <v>116.48000335693401</v>
      </c>
      <c r="H1214" s="75">
        <v>388.806396484375</v>
      </c>
      <c r="I1214" s="75">
        <v>545.22821044921898</v>
      </c>
      <c r="J1214" s="75">
        <v>613.4248046875</v>
      </c>
      <c r="K1214" s="75">
        <v>237.92999267578099</v>
      </c>
      <c r="L1214" s="75">
        <v>1049.01000976562</v>
      </c>
      <c r="M1214" s="75">
        <v>2557.40991210938</v>
      </c>
      <c r="N1214" s="75">
        <v>225.34783935546901</v>
      </c>
      <c r="O1214" s="75">
        <v>136.00999450683599</v>
      </c>
      <c r="P1214" s="75">
        <v>56.549999237060497</v>
      </c>
      <c r="Q1214" s="75">
        <v>77.209999084472699</v>
      </c>
      <c r="R1214" s="75">
        <v>79.822494506835895</v>
      </c>
      <c r="S1214" s="75">
        <v>647.39825439453102</v>
      </c>
      <c r="T1214" s="75">
        <v>159.93196105957</v>
      </c>
      <c r="U1214" s="75">
        <v>912.16998291015602</v>
      </c>
      <c r="V1214" s="75">
        <v>672.219970703125</v>
      </c>
      <c r="X1214" cm="1">
        <f t="array" ref="X1214">+SUMPRODUCT(C1214:V1214,TRANSPOSE('Final Portfolio'!$E$5:$E$24))</f>
        <v>538.64360076698426</v>
      </c>
    </row>
    <row r="1215" spans="1:24">
      <c r="A1215" s="75">
        <v>1214</v>
      </c>
      <c r="B1215" s="76">
        <v>45296</v>
      </c>
      <c r="C1215" s="75">
        <v>180.94909667968801</v>
      </c>
      <c r="D1215" s="75">
        <v>367.07119750976602</v>
      </c>
      <c r="E1215" s="75">
        <v>490.94696044921898</v>
      </c>
      <c r="F1215" s="75">
        <v>1115.4599609375</v>
      </c>
      <c r="G1215" s="75">
        <v>117.050003051758</v>
      </c>
      <c r="H1215" s="75">
        <v>383.32278442382801</v>
      </c>
      <c r="I1215" s="75">
        <v>543.10290527343795</v>
      </c>
      <c r="J1215" s="75">
        <v>617.46765136718795</v>
      </c>
      <c r="K1215" s="75">
        <v>237.49000549316401</v>
      </c>
      <c r="L1215" s="75">
        <v>1049.28002929688</v>
      </c>
      <c r="M1215" s="75">
        <v>2550.92993164062</v>
      </c>
      <c r="N1215" s="75">
        <v>224.72935485839801</v>
      </c>
      <c r="O1215" s="75">
        <v>138.580001831055</v>
      </c>
      <c r="P1215" s="75">
        <v>57.279998779296903</v>
      </c>
      <c r="Q1215" s="75">
        <v>77.379997253417997</v>
      </c>
      <c r="R1215" s="75">
        <v>81.130241394042997</v>
      </c>
      <c r="S1215" s="75">
        <v>655.04705810546898</v>
      </c>
      <c r="T1215" s="75">
        <v>160.60551452636699</v>
      </c>
      <c r="U1215" s="75">
        <v>913.16998291015602</v>
      </c>
      <c r="V1215" s="75">
        <v>652.28997802734398</v>
      </c>
      <c r="X1215" cm="1">
        <f t="array" ref="X1215">+SUMPRODUCT(C1215:V1215,TRANSPOSE('Final Portfolio'!$E$5:$E$24))</f>
        <v>539.73722592562467</v>
      </c>
    </row>
    <row r="1216" spans="1:24">
      <c r="A1216" s="75">
        <v>1215</v>
      </c>
      <c r="B1216" s="76">
        <v>45299</v>
      </c>
      <c r="C1216" s="75">
        <v>185.32351684570301</v>
      </c>
      <c r="D1216" s="75">
        <v>373.99838256835898</v>
      </c>
      <c r="E1216" s="75">
        <v>522.50549316406205</v>
      </c>
      <c r="F1216" s="75">
        <v>1152.43005371094</v>
      </c>
      <c r="G1216" s="75">
        <v>118.949996948242</v>
      </c>
      <c r="H1216" s="75">
        <v>392.25234985351602</v>
      </c>
      <c r="I1216" s="75">
        <v>561.11285400390602</v>
      </c>
      <c r="J1216" s="75">
        <v>624.93463134765602</v>
      </c>
      <c r="K1216" s="75">
        <v>240.44999694824199</v>
      </c>
      <c r="L1216" s="75">
        <v>1074.84997558594</v>
      </c>
      <c r="M1216" s="75">
        <v>2553.92993164062</v>
      </c>
      <c r="N1216" s="75">
        <v>228.28065490722699</v>
      </c>
      <c r="O1216" s="75">
        <v>146.17999267578099</v>
      </c>
      <c r="P1216" s="75">
        <v>58.150001525878899</v>
      </c>
      <c r="Q1216" s="75">
        <v>76.760002136230497</v>
      </c>
      <c r="R1216" s="75">
        <v>81.978782653808594</v>
      </c>
      <c r="S1216" s="75">
        <v>660.71868896484398</v>
      </c>
      <c r="T1216" s="75">
        <v>159.90223693847699</v>
      </c>
      <c r="U1216" s="75">
        <v>902.88000488281205</v>
      </c>
      <c r="V1216" s="75">
        <v>684.739990234375</v>
      </c>
      <c r="X1216" cm="1">
        <f t="array" ref="X1216">+SUMPRODUCT(C1216:V1216,TRANSPOSE('Final Portfolio'!$E$5:$E$24))</f>
        <v>548.60361304644232</v>
      </c>
    </row>
    <row r="1217" spans="1:24">
      <c r="A1217" s="75">
        <v>1216</v>
      </c>
      <c r="B1217" s="76">
        <v>45300</v>
      </c>
      <c r="C1217" s="75">
        <v>184.904052734375</v>
      </c>
      <c r="D1217" s="75">
        <v>375.09637451171898</v>
      </c>
      <c r="E1217" s="75">
        <v>531.37512207031205</v>
      </c>
      <c r="F1217" s="75">
        <v>1159.66003417969</v>
      </c>
      <c r="G1217" s="75">
        <v>115.779998779297</v>
      </c>
      <c r="H1217" s="75">
        <v>390.30465698242199</v>
      </c>
      <c r="I1217" s="75">
        <v>555.10626220703102</v>
      </c>
      <c r="J1217" s="75">
        <v>624.38555908203102</v>
      </c>
      <c r="K1217" s="75">
        <v>234.96000671386699</v>
      </c>
      <c r="L1217" s="75">
        <v>1082.48999023438</v>
      </c>
      <c r="M1217" s="75">
        <v>2521.28002929688</v>
      </c>
      <c r="N1217" s="75">
        <v>225.58724975585901</v>
      </c>
      <c r="O1217" s="75">
        <v>149.25999450683599</v>
      </c>
      <c r="P1217" s="75">
        <v>58.080001831054702</v>
      </c>
      <c r="Q1217" s="75">
        <v>78.010002136230497</v>
      </c>
      <c r="R1217" s="75">
        <v>81.260025024414105</v>
      </c>
      <c r="S1217" s="75">
        <v>666.20062255859398</v>
      </c>
      <c r="T1217" s="75">
        <v>160.77391052246099</v>
      </c>
      <c r="U1217" s="75">
        <v>902.69000244140602</v>
      </c>
      <c r="V1217" s="75">
        <v>696.91998291015602</v>
      </c>
      <c r="X1217" cm="1">
        <f t="array" ref="X1217">+SUMPRODUCT(C1217:V1217,TRANSPOSE('Final Portfolio'!$E$5:$E$24))</f>
        <v>547.40940424365067</v>
      </c>
    </row>
    <row r="1218" spans="1:24">
      <c r="A1218" s="75">
        <v>1217</v>
      </c>
      <c r="B1218" s="76">
        <v>45301</v>
      </c>
      <c r="C1218" s="75">
        <v>185.952713012695</v>
      </c>
      <c r="D1218" s="75">
        <v>382.06344604492199</v>
      </c>
      <c r="E1218" s="75">
        <v>543.47448730468795</v>
      </c>
      <c r="F1218" s="75">
        <v>1200.22998046875</v>
      </c>
      <c r="G1218" s="75">
        <v>118.669998168945</v>
      </c>
      <c r="H1218" s="75">
        <v>390.56433105468801</v>
      </c>
      <c r="I1218" s="75">
        <v>554.85681152343795</v>
      </c>
      <c r="J1218" s="75">
        <v>629.08734130859398</v>
      </c>
      <c r="K1218" s="75">
        <v>233.94000244140599</v>
      </c>
      <c r="L1218" s="75">
        <v>1080.56994628906</v>
      </c>
      <c r="M1218" s="75">
        <v>2537.15991210938</v>
      </c>
      <c r="N1218" s="75">
        <v>229.58744812011699</v>
      </c>
      <c r="O1218" s="75">
        <v>148.53999328613301</v>
      </c>
      <c r="P1218" s="75">
        <v>59.790000915527301</v>
      </c>
      <c r="Q1218" s="75">
        <v>78.410003662109403</v>
      </c>
      <c r="R1218" s="75">
        <v>82.278266906738295</v>
      </c>
      <c r="S1218" s="75">
        <v>671.7724609375</v>
      </c>
      <c r="T1218" s="75">
        <v>163.32949829101599</v>
      </c>
      <c r="U1218" s="75">
        <v>906.15997314453102</v>
      </c>
      <c r="V1218" s="75">
        <v>695.90997314453102</v>
      </c>
      <c r="X1218" cm="1">
        <f t="array" ref="X1218">+SUMPRODUCT(C1218:V1218,TRANSPOSE('Final Portfolio'!$E$5:$E$24))</f>
        <v>553.52169443845503</v>
      </c>
    </row>
    <row r="1219" spans="1:24">
      <c r="A1219" s="75">
        <v>1218</v>
      </c>
      <c r="B1219" s="76">
        <v>45302</v>
      </c>
      <c r="C1219" s="75">
        <v>185.35348510742199</v>
      </c>
      <c r="D1219" s="75">
        <v>383.92004394531199</v>
      </c>
      <c r="E1219" s="75">
        <v>548.19427490234398</v>
      </c>
      <c r="F1219" s="75">
        <v>1214.83996582031</v>
      </c>
      <c r="G1219" s="75">
        <v>118.31999969482401</v>
      </c>
      <c r="H1219" s="75">
        <v>388.38687133789102</v>
      </c>
      <c r="I1219" s="75">
        <v>560.89337158203102</v>
      </c>
      <c r="J1219" s="75">
        <v>634.60760498046898</v>
      </c>
      <c r="K1219" s="75">
        <v>227.22000122070301</v>
      </c>
      <c r="L1219" s="75">
        <v>1099.97998046875</v>
      </c>
      <c r="M1219" s="75">
        <v>2546.64990234375</v>
      </c>
      <c r="N1219" s="75">
        <v>231.43292236328099</v>
      </c>
      <c r="O1219" s="75">
        <v>148.02000427246099</v>
      </c>
      <c r="P1219" s="75">
        <v>59.060001373291001</v>
      </c>
      <c r="Q1219" s="75">
        <v>79.470001220703097</v>
      </c>
      <c r="R1219" s="75">
        <v>81.729217529296903</v>
      </c>
      <c r="S1219" s="75">
        <v>672.59130859375</v>
      </c>
      <c r="T1219" s="75">
        <v>162.22999572753901</v>
      </c>
      <c r="U1219" s="75">
        <v>915.969970703125</v>
      </c>
      <c r="V1219" s="75">
        <v>703.70001220703102</v>
      </c>
      <c r="X1219" cm="1">
        <f t="array" ref="X1219">+SUMPRODUCT(C1219:V1219,TRANSPOSE('Final Portfolio'!$E$5:$E$24))</f>
        <v>555.77806015434953</v>
      </c>
    </row>
    <row r="1220" spans="1:24">
      <c r="A1220" s="75">
        <v>1219</v>
      </c>
      <c r="B1220" s="76">
        <v>45303</v>
      </c>
      <c r="C1220" s="75">
        <v>185.68305969238301</v>
      </c>
      <c r="D1220" s="75">
        <v>387.75296020507801</v>
      </c>
      <c r="E1220" s="75">
        <v>547.07434082031205</v>
      </c>
      <c r="F1220" s="75">
        <v>1230.98999023438</v>
      </c>
      <c r="G1220" s="75">
        <v>118.08999633789099</v>
      </c>
      <c r="H1220" s="75">
        <v>388.41683959960898</v>
      </c>
      <c r="I1220" s="75">
        <v>559.36676025390602</v>
      </c>
      <c r="J1220" s="75">
        <v>641.79504394531205</v>
      </c>
      <c r="K1220" s="75">
        <v>218.88999938964801</v>
      </c>
      <c r="L1220" s="75">
        <v>1107.68005371094</v>
      </c>
      <c r="M1220" s="75">
        <v>2569.10009765625</v>
      </c>
      <c r="N1220" s="75">
        <v>234.22608947753901</v>
      </c>
      <c r="O1220" s="75">
        <v>146.55999755859401</v>
      </c>
      <c r="P1220" s="75">
        <v>60.349998474121101</v>
      </c>
      <c r="Q1220" s="75">
        <v>78.809997558593807</v>
      </c>
      <c r="R1220" s="75">
        <v>81.649353027343807</v>
      </c>
      <c r="S1220" s="75">
        <v>682.237060546875</v>
      </c>
      <c r="T1220" s="75">
        <v>162.39999389648401</v>
      </c>
      <c r="U1220" s="75">
        <v>933.20001220703102</v>
      </c>
      <c r="V1220" s="75">
        <v>706.67999267578102</v>
      </c>
      <c r="X1220" cm="1">
        <f t="array" ref="X1220">+SUMPRODUCT(C1220:V1220,TRANSPOSE('Final Portfolio'!$E$5:$E$24))</f>
        <v>559.51187984432795</v>
      </c>
    </row>
    <row r="1221" spans="1:24">
      <c r="A1221" s="75">
        <v>1220</v>
      </c>
      <c r="B1221" s="76">
        <v>45307</v>
      </c>
      <c r="C1221" s="75">
        <v>183.39598083496099</v>
      </c>
      <c r="D1221" s="75">
        <v>389.54962158203102</v>
      </c>
      <c r="E1221" s="75">
        <v>563.79357910156205</v>
      </c>
      <c r="F1221" s="75">
        <v>1224.39001464844</v>
      </c>
      <c r="G1221" s="75">
        <v>116.93000030517599</v>
      </c>
      <c r="H1221" s="75">
        <v>382.35391235351602</v>
      </c>
      <c r="I1221" s="75">
        <v>565.55303955078102</v>
      </c>
      <c r="J1221" s="75">
        <v>633.45965576171898</v>
      </c>
      <c r="K1221" s="75">
        <v>219.91000366210901</v>
      </c>
      <c r="L1221" s="75">
        <v>1114.9599609375</v>
      </c>
      <c r="M1221" s="75">
        <v>2669.56005859375</v>
      </c>
      <c r="N1221" s="75">
        <v>232.899337768555</v>
      </c>
      <c r="O1221" s="75">
        <v>158.74000549316401</v>
      </c>
      <c r="P1221" s="75">
        <v>59.970001220703097</v>
      </c>
      <c r="Q1221" s="75">
        <v>78.720001220703097</v>
      </c>
      <c r="R1221" s="75">
        <v>81.409767150878906</v>
      </c>
      <c r="S1221" s="75">
        <v>680.48962402343795</v>
      </c>
      <c r="T1221" s="75">
        <v>161.47999572753901</v>
      </c>
      <c r="U1221" s="75">
        <v>937.32000732421898</v>
      </c>
      <c r="V1221" s="75">
        <v>721.780029296875</v>
      </c>
      <c r="X1221" cm="1">
        <f t="array" ref="X1221">+SUMPRODUCT(C1221:V1221,TRANSPOSE('Final Portfolio'!$E$5:$E$24))</f>
        <v>566.61011539638105</v>
      </c>
    </row>
    <row r="1222" spans="1:24">
      <c r="A1222" s="75">
        <v>1221</v>
      </c>
      <c r="B1222" s="76">
        <v>45308</v>
      </c>
      <c r="C1222" s="75">
        <v>182.447189331055</v>
      </c>
      <c r="D1222" s="75">
        <v>388.75109863281199</v>
      </c>
      <c r="E1222" s="75">
        <v>560.50372314453102</v>
      </c>
      <c r="F1222" s="75">
        <v>1230.16003417969</v>
      </c>
      <c r="G1222" s="75">
        <v>115.69000244140599</v>
      </c>
      <c r="H1222" s="75">
        <v>377.41964721679699</v>
      </c>
      <c r="I1222" s="75">
        <v>561.25256347656205</v>
      </c>
      <c r="J1222" s="75">
        <v>627.80950927734398</v>
      </c>
      <c r="K1222" s="75">
        <v>215.55000305175801</v>
      </c>
      <c r="L1222" s="75">
        <v>1103.67004394531</v>
      </c>
      <c r="M1222" s="75">
        <v>2669.2099609375</v>
      </c>
      <c r="N1222" s="75">
        <v>233.41807556152301</v>
      </c>
      <c r="O1222" s="75">
        <v>160.169998168945</v>
      </c>
      <c r="P1222" s="75">
        <v>59.869998931884801</v>
      </c>
      <c r="Q1222" s="75">
        <v>78</v>
      </c>
      <c r="R1222" s="75">
        <v>81.060363769531193</v>
      </c>
      <c r="S1222" s="75">
        <v>683.18566894531205</v>
      </c>
      <c r="T1222" s="75">
        <v>162.03999328613301</v>
      </c>
      <c r="U1222" s="75">
        <v>929.13000488281205</v>
      </c>
      <c r="V1222" s="75">
        <v>724.489990234375</v>
      </c>
      <c r="X1222" cm="1">
        <f t="array" ref="X1222">+SUMPRODUCT(C1222:V1222,TRANSPOSE('Final Portfolio'!$E$5:$E$24))</f>
        <v>565.02871500259721</v>
      </c>
    </row>
    <row r="1223" spans="1:24">
      <c r="A1223" s="75">
        <v>1222</v>
      </c>
      <c r="B1223" s="76">
        <v>45309</v>
      </c>
      <c r="C1223" s="75">
        <v>188.38961791992199</v>
      </c>
      <c r="D1223" s="75">
        <v>393.14297485351602</v>
      </c>
      <c r="E1223" s="75">
        <v>571.043212890625</v>
      </c>
      <c r="F1223" s="75">
        <v>1250.42004394531</v>
      </c>
      <c r="G1223" s="75">
        <v>114.19000244140599</v>
      </c>
      <c r="H1223" s="75">
        <v>381.95437622070301</v>
      </c>
      <c r="I1223" s="75">
        <v>588.69158935546898</v>
      </c>
      <c r="J1223" s="75">
        <v>622.25927734375</v>
      </c>
      <c r="K1223" s="75">
        <v>211.88000488281199</v>
      </c>
      <c r="L1223" s="75">
        <v>1143.91003417969</v>
      </c>
      <c r="M1223" s="75">
        <v>2722.97998046875</v>
      </c>
      <c r="N1223" s="75">
        <v>236.37083435058599</v>
      </c>
      <c r="O1223" s="75">
        <v>162.669998168945</v>
      </c>
      <c r="P1223" s="75">
        <v>59.580001831054702</v>
      </c>
      <c r="Q1223" s="75">
        <v>76.599998474121094</v>
      </c>
      <c r="R1223" s="75">
        <v>81.419746398925795</v>
      </c>
      <c r="S1223" s="75">
        <v>686.30108642578102</v>
      </c>
      <c r="T1223" s="75">
        <v>163.30000305175801</v>
      </c>
      <c r="U1223" s="75">
        <v>930</v>
      </c>
      <c r="V1223" s="75">
        <v>736.71002197265602</v>
      </c>
      <c r="X1223" cm="1">
        <f t="array" ref="X1223">+SUMPRODUCT(C1223:V1223,TRANSPOSE('Final Portfolio'!$E$5:$E$24))</f>
        <v>571.53105239765216</v>
      </c>
    </row>
    <row r="1224" spans="1:24">
      <c r="A1224" s="75">
        <v>1223</v>
      </c>
      <c r="B1224" s="76">
        <v>45310</v>
      </c>
      <c r="C1224" s="75">
        <v>191.31587219238301</v>
      </c>
      <c r="D1224" s="75">
        <v>397.93414306640602</v>
      </c>
      <c r="E1224" s="75">
        <v>594.882080078125</v>
      </c>
      <c r="F1224" s="75">
        <v>1260.2099609375</v>
      </c>
      <c r="G1224" s="75">
        <v>116.43000030517599</v>
      </c>
      <c r="H1224" s="75">
        <v>386.77874755859398</v>
      </c>
      <c r="I1224" s="75">
        <v>611.630615234375</v>
      </c>
      <c r="J1224" s="75">
        <v>627.48016357421898</v>
      </c>
      <c r="K1224" s="75">
        <v>212.19000244140599</v>
      </c>
      <c r="L1224" s="75">
        <v>1211.19995117188</v>
      </c>
      <c r="M1224" s="75">
        <v>2746.43994140625</v>
      </c>
      <c r="N1224" s="75">
        <v>238.20632934570301</v>
      </c>
      <c r="O1224" s="75">
        <v>174.22999572753901</v>
      </c>
      <c r="P1224" s="75">
        <v>51.990001678466797</v>
      </c>
      <c r="Q1224" s="75">
        <v>74.150001525878906</v>
      </c>
      <c r="R1224" s="75">
        <v>84.045227050781193</v>
      </c>
      <c r="S1224" s="75">
        <v>693.94982910156205</v>
      </c>
      <c r="T1224" s="75">
        <v>164.77000427246099</v>
      </c>
      <c r="U1224" s="75">
        <v>933.40002441406205</v>
      </c>
      <c r="V1224" s="75">
        <v>749.25</v>
      </c>
      <c r="X1224" cm="1">
        <f t="array" ref="X1224">+SUMPRODUCT(C1224:V1224,TRANSPOSE('Final Portfolio'!$E$5:$E$24))</f>
        <v>578.41128881588565</v>
      </c>
    </row>
    <row r="1225" spans="1:24">
      <c r="A1225" s="75">
        <v>1224</v>
      </c>
      <c r="B1225" s="76">
        <v>45313</v>
      </c>
      <c r="C1225" s="75">
        <v>193.64289855957</v>
      </c>
      <c r="D1225" s="75">
        <v>395.77810668945301</v>
      </c>
      <c r="E1225" s="75">
        <v>596.51202392578102</v>
      </c>
      <c r="F1225" s="75">
        <v>1288.31994628906</v>
      </c>
      <c r="G1225" s="75">
        <v>118.699996948242</v>
      </c>
      <c r="H1225" s="75">
        <v>401.24185180664102</v>
      </c>
      <c r="I1225" s="75">
        <v>621.71813964843795</v>
      </c>
      <c r="J1225" s="75">
        <v>629.776123046875</v>
      </c>
      <c r="K1225" s="75">
        <v>208.80000305175801</v>
      </c>
      <c r="L1225" s="75">
        <v>1220.5</v>
      </c>
      <c r="M1225" s="75">
        <v>2770.98999023438</v>
      </c>
      <c r="N1225" s="75">
        <v>236.93943786621099</v>
      </c>
      <c r="O1225" s="75">
        <v>168.17999267578099</v>
      </c>
      <c r="P1225" s="75">
        <v>52.659999847412102</v>
      </c>
      <c r="Q1225" s="75">
        <v>75.169998168945298</v>
      </c>
      <c r="R1225" s="75">
        <v>84.115104675292997</v>
      </c>
      <c r="S1225" s="75">
        <v>691.49346923828102</v>
      </c>
      <c r="T1225" s="75">
        <v>165.38999938964801</v>
      </c>
      <c r="U1225" s="75">
        <v>942.83001708984398</v>
      </c>
      <c r="V1225" s="75">
        <v>767.70001220703102</v>
      </c>
      <c r="X1225" cm="1">
        <f t="array" ref="X1225">+SUMPRODUCT(C1225:V1225,TRANSPOSE('Final Portfolio'!$E$5:$E$24))</f>
        <v>583.77063275086005</v>
      </c>
    </row>
    <row r="1226" spans="1:24">
      <c r="A1226" s="75">
        <v>1225</v>
      </c>
      <c r="B1226" s="76">
        <v>45314</v>
      </c>
      <c r="C1226" s="75">
        <v>194.93125915527301</v>
      </c>
      <c r="D1226" s="75">
        <v>398.16369628906199</v>
      </c>
      <c r="E1226" s="75">
        <v>598.701904296875</v>
      </c>
      <c r="F1226" s="75">
        <v>1281.51000976562</v>
      </c>
      <c r="G1226" s="75">
        <v>117.529998779297</v>
      </c>
      <c r="H1226" s="75">
        <v>393.78057861328102</v>
      </c>
      <c r="I1226" s="75">
        <v>617.95654296875</v>
      </c>
      <c r="J1226" s="75">
        <v>628.57818603515602</v>
      </c>
      <c r="K1226" s="75">
        <v>209.13999938964801</v>
      </c>
      <c r="L1226" s="75">
        <v>1226.31005859375</v>
      </c>
      <c r="M1226" s="75">
        <v>2768.31005859375</v>
      </c>
      <c r="N1226" s="75">
        <v>239.09414672851599</v>
      </c>
      <c r="O1226" s="75">
        <v>168.419998168945</v>
      </c>
      <c r="P1226" s="75">
        <v>53.040000915527301</v>
      </c>
      <c r="Q1226" s="75">
        <v>75.559997558593807</v>
      </c>
      <c r="R1226" s="75">
        <v>83.845565795898395</v>
      </c>
      <c r="S1226" s="75">
        <v>686.58074951171898</v>
      </c>
      <c r="T1226" s="75">
        <v>167.5</v>
      </c>
      <c r="U1226" s="75">
        <v>954.58001708984398</v>
      </c>
      <c r="V1226" s="75">
        <v>754.15002441406205</v>
      </c>
      <c r="X1226" cm="1">
        <f t="array" ref="X1226">+SUMPRODUCT(C1226:V1226,TRANSPOSE('Final Portfolio'!$E$5:$E$24))</f>
        <v>582.14919722837067</v>
      </c>
    </row>
    <row r="1227" spans="1:24">
      <c r="A1227" s="75">
        <v>1226</v>
      </c>
      <c r="B1227" s="76">
        <v>45315</v>
      </c>
      <c r="C1227" s="75">
        <v>194.25212097168</v>
      </c>
      <c r="D1227" s="75">
        <v>401.81692504882801</v>
      </c>
      <c r="E1227" s="75">
        <v>613.59118652343795</v>
      </c>
      <c r="F1227" s="75">
        <v>1275.55004882812</v>
      </c>
      <c r="G1227" s="75">
        <v>117.470001220703</v>
      </c>
      <c r="H1227" s="75">
        <v>391.22354125976602</v>
      </c>
      <c r="I1227" s="75">
        <v>637.0341796875</v>
      </c>
      <c r="J1227" s="75">
        <v>632.59118652343795</v>
      </c>
      <c r="K1227" s="75">
        <v>207.830001831055</v>
      </c>
      <c r="L1227" s="75">
        <v>1253.86999511719</v>
      </c>
      <c r="M1227" s="75">
        <v>2751.6201171875</v>
      </c>
      <c r="N1227" s="75">
        <v>238.48565673828099</v>
      </c>
      <c r="O1227" s="75">
        <v>178.28999328613301</v>
      </c>
      <c r="P1227" s="75">
        <v>52.869998931884801</v>
      </c>
      <c r="Q1227" s="75">
        <v>75.480003356933594</v>
      </c>
      <c r="R1227" s="75">
        <v>83.196678161621094</v>
      </c>
      <c r="S1227" s="75">
        <v>685.50231933593795</v>
      </c>
      <c r="T1227" s="75">
        <v>164.22000122070301</v>
      </c>
      <c r="U1227" s="75">
        <v>948.239990234375</v>
      </c>
      <c r="V1227" s="75">
        <v>750.61999511718795</v>
      </c>
      <c r="X1227" cm="1">
        <f t="array" ref="X1227">+SUMPRODUCT(C1227:V1227,TRANSPOSE('Final Portfolio'!$E$5:$E$24))</f>
        <v>582.50548855433885</v>
      </c>
    </row>
    <row r="1228" spans="1:24">
      <c r="A1228" s="75">
        <v>1227</v>
      </c>
      <c r="B1228" s="76">
        <v>45316</v>
      </c>
      <c r="C1228" s="75">
        <v>193.92254638671901</v>
      </c>
      <c r="D1228" s="75">
        <v>404.12268066406199</v>
      </c>
      <c r="E1228" s="75">
        <v>616.14105224609398</v>
      </c>
      <c r="F1228" s="75">
        <v>1284.27001953125</v>
      </c>
      <c r="G1228" s="75">
        <v>120.669998168945</v>
      </c>
      <c r="H1228" s="75">
        <v>394.97918701171898</v>
      </c>
      <c r="I1228" s="75">
        <v>640.26696777343795</v>
      </c>
      <c r="J1228" s="75">
        <v>626.52178955078102</v>
      </c>
      <c r="K1228" s="75">
        <v>182.63000488281199</v>
      </c>
      <c r="L1228" s="75">
        <v>1230</v>
      </c>
      <c r="M1228" s="75">
        <v>2748.61010742188</v>
      </c>
      <c r="N1228" s="75">
        <v>237.168869018555</v>
      </c>
      <c r="O1228" s="75">
        <v>180.330001831055</v>
      </c>
      <c r="P1228" s="75">
        <v>53.299999237060497</v>
      </c>
      <c r="Q1228" s="75">
        <v>73.550003051757798</v>
      </c>
      <c r="R1228" s="75">
        <v>85.203224182128906</v>
      </c>
      <c r="S1228" s="75">
        <v>678.90203857421898</v>
      </c>
      <c r="T1228" s="75">
        <v>165.13000488281199</v>
      </c>
      <c r="U1228" s="75">
        <v>948.86999511718795</v>
      </c>
      <c r="V1228" s="75">
        <v>761.010009765625</v>
      </c>
      <c r="X1228" cm="1">
        <f t="array" ref="X1228">+SUMPRODUCT(C1228:V1228,TRANSPOSE('Final Portfolio'!$E$5:$E$24))</f>
        <v>580.32385336268374</v>
      </c>
    </row>
    <row r="1229" spans="1:24">
      <c r="A1229" s="75">
        <v>1228</v>
      </c>
      <c r="B1229" s="76">
        <v>45317</v>
      </c>
      <c r="C1229" s="75">
        <v>192.17477416992199</v>
      </c>
      <c r="D1229" s="75">
        <v>403.18441772460898</v>
      </c>
      <c r="E1229" s="75">
        <v>610.28137207031205</v>
      </c>
      <c r="F1229" s="75">
        <v>1196.35998535156</v>
      </c>
      <c r="G1229" s="75">
        <v>121.15000152587901</v>
      </c>
      <c r="H1229" s="75">
        <v>392.21243286132801</v>
      </c>
      <c r="I1229" s="75">
        <v>598.040771484375</v>
      </c>
      <c r="J1229" s="75">
        <v>638.13146972656205</v>
      </c>
      <c r="K1229" s="75">
        <v>183.25</v>
      </c>
      <c r="L1229" s="75">
        <v>1204.88000488281</v>
      </c>
      <c r="M1229" s="75">
        <v>2780.23999023438</v>
      </c>
      <c r="N1229" s="75">
        <v>232.46041870117199</v>
      </c>
      <c r="O1229" s="75">
        <v>177.25</v>
      </c>
      <c r="P1229" s="75">
        <v>52.419998168945298</v>
      </c>
      <c r="Q1229" s="75">
        <v>73.769996643066406</v>
      </c>
      <c r="R1229" s="75">
        <v>86.600822448730497</v>
      </c>
      <c r="S1229" s="75">
        <v>685.87176513671898</v>
      </c>
      <c r="T1229" s="75">
        <v>164.39999389648401</v>
      </c>
      <c r="U1229" s="75">
        <v>940.04998779296898</v>
      </c>
      <c r="V1229" s="75">
        <v>767.78997802734398</v>
      </c>
      <c r="X1229" cm="1">
        <f t="array" ref="X1229">+SUMPRODUCT(C1229:V1229,TRANSPOSE('Final Portfolio'!$E$5:$E$24))</f>
        <v>578.09907763327715</v>
      </c>
    </row>
    <row r="1230" spans="1:24">
      <c r="A1230" s="75">
        <v>1229</v>
      </c>
      <c r="B1230" s="76">
        <v>45320</v>
      </c>
      <c r="C1230" s="75">
        <v>191.48565673828099</v>
      </c>
      <c r="D1230" s="75">
        <v>408.96371459960898</v>
      </c>
      <c r="E1230" s="75">
        <v>624.62072753906205</v>
      </c>
      <c r="F1230" s="75">
        <v>1222.38000488281</v>
      </c>
      <c r="G1230" s="75">
        <v>122.610000610352</v>
      </c>
      <c r="H1230" s="75">
        <v>396.76712036132801</v>
      </c>
      <c r="I1230" s="75">
        <v>598.749267578125</v>
      </c>
      <c r="J1230" s="75">
        <v>643.87139892578102</v>
      </c>
      <c r="K1230" s="75">
        <v>190.92999267578099</v>
      </c>
      <c r="L1230" s="75">
        <v>1217.77001953125</v>
      </c>
      <c r="M1230" s="75">
        <v>2794.43994140625</v>
      </c>
      <c r="N1230" s="75">
        <v>228.22079467773401</v>
      </c>
      <c r="O1230" s="75">
        <v>177.830001831055</v>
      </c>
      <c r="P1230" s="75">
        <v>52.080001831054702</v>
      </c>
      <c r="Q1230" s="75">
        <v>74.059997558593807</v>
      </c>
      <c r="R1230" s="75">
        <v>87.010116577148395</v>
      </c>
      <c r="S1230" s="75">
        <v>692.99127197265602</v>
      </c>
      <c r="T1230" s="75">
        <v>163.91000366210901</v>
      </c>
      <c r="U1230" s="75">
        <v>955.79998779296898</v>
      </c>
      <c r="V1230" s="75">
        <v>774.760009765625</v>
      </c>
      <c r="X1230" cm="1">
        <f t="array" ref="X1230">+SUMPRODUCT(C1230:V1230,TRANSPOSE('Final Portfolio'!$E$5:$E$24))</f>
        <v>584.76253031043325</v>
      </c>
    </row>
    <row r="1231" spans="1:24">
      <c r="A1231" s="75">
        <v>1230</v>
      </c>
      <c r="B1231" s="76">
        <v>45321</v>
      </c>
      <c r="C1231" s="75">
        <v>187.80035400390599</v>
      </c>
      <c r="D1231" s="75">
        <v>407.83581542968801</v>
      </c>
      <c r="E1231" s="75">
        <v>627.71057128906205</v>
      </c>
      <c r="F1231" s="75">
        <v>1197.06005859375</v>
      </c>
      <c r="G1231" s="75">
        <v>122.25</v>
      </c>
      <c r="H1231" s="75">
        <v>395.40866088867199</v>
      </c>
      <c r="I1231" s="75">
        <v>594.02972412109398</v>
      </c>
      <c r="J1231" s="75">
        <v>643.85144042968795</v>
      </c>
      <c r="K1231" s="75">
        <v>191.58999633789099</v>
      </c>
      <c r="L1231" s="75">
        <v>1208.16003417969</v>
      </c>
      <c r="M1231" s="75">
        <v>2838.65991210938</v>
      </c>
      <c r="N1231" s="75">
        <v>230.00643920898401</v>
      </c>
      <c r="O1231" s="75">
        <v>172.05999755859401</v>
      </c>
      <c r="P1231" s="75">
        <v>50.939998626708999</v>
      </c>
      <c r="Q1231" s="75">
        <v>74.860000610351605</v>
      </c>
      <c r="R1231" s="75">
        <v>87.619064331054702</v>
      </c>
      <c r="S1231" s="75">
        <v>699.71136474609398</v>
      </c>
      <c r="T1231" s="75">
        <v>164.919998168945</v>
      </c>
      <c r="U1231" s="75">
        <v>959.72998046875</v>
      </c>
      <c r="V1231" s="75">
        <v>773.53997802734398</v>
      </c>
      <c r="X1231" cm="1">
        <f t="array" ref="X1231">+SUMPRODUCT(C1231:V1231,TRANSPOSE('Final Portfolio'!$E$5:$E$24))</f>
        <v>587.15717782307433</v>
      </c>
    </row>
    <row r="1232" spans="1:24">
      <c r="A1232" s="75">
        <v>1231</v>
      </c>
      <c r="B1232" s="76">
        <v>45322</v>
      </c>
      <c r="C1232" s="75">
        <v>184.16499328613301</v>
      </c>
      <c r="D1232" s="75">
        <v>396.84613037109398</v>
      </c>
      <c r="E1232" s="75">
        <v>615.24114990234398</v>
      </c>
      <c r="F1232" s="75">
        <v>1198.82995605469</v>
      </c>
      <c r="G1232" s="75">
        <v>121.48000335693401</v>
      </c>
      <c r="H1232" s="75">
        <v>390.56433105468801</v>
      </c>
      <c r="I1232" s="75">
        <v>592.72259521484398</v>
      </c>
      <c r="J1232" s="75">
        <v>644.48034667968795</v>
      </c>
      <c r="K1232" s="75">
        <v>187.28999328613301</v>
      </c>
      <c r="L1232" s="75">
        <v>1180</v>
      </c>
      <c r="M1232" s="75">
        <v>2762.1298828125</v>
      </c>
      <c r="N1232" s="75">
        <v>231.59254455566401</v>
      </c>
      <c r="O1232" s="75">
        <v>167.69000244140599</v>
      </c>
      <c r="P1232" s="75">
        <v>49.900001525878899</v>
      </c>
      <c r="Q1232" s="75">
        <v>75.309997558593807</v>
      </c>
      <c r="R1232" s="75">
        <v>86.431114196777301</v>
      </c>
      <c r="S1232" s="75">
        <v>693.85998535156205</v>
      </c>
      <c r="T1232" s="75">
        <v>164.39999389648401</v>
      </c>
      <c r="U1232" s="75">
        <v>942.780029296875</v>
      </c>
      <c r="V1232" s="75">
        <v>753.72998046875</v>
      </c>
      <c r="X1232" cm="1">
        <f t="array" ref="X1232">+SUMPRODUCT(C1232:V1232,TRANSPOSE('Final Portfolio'!$E$5:$E$24))</f>
        <v>578.30237286201736</v>
      </c>
    </row>
    <row r="1233" spans="1:24">
      <c r="A1233" s="75">
        <v>1232</v>
      </c>
      <c r="B1233" s="76">
        <v>45323</v>
      </c>
      <c r="C1233" s="75">
        <v>186.62187194824199</v>
      </c>
      <c r="D1233" s="75">
        <v>403.03469848632801</v>
      </c>
      <c r="E1233" s="75">
        <v>630.240478515625</v>
      </c>
      <c r="F1233" s="75">
        <v>1243.17004394531</v>
      </c>
      <c r="G1233" s="75">
        <v>122.620002746582</v>
      </c>
      <c r="H1233" s="75">
        <v>391.73297119140602</v>
      </c>
      <c r="I1233" s="75">
        <v>597.77136230468795</v>
      </c>
      <c r="J1233" s="75">
        <v>659.2744140625</v>
      </c>
      <c r="K1233" s="75">
        <v>188.86000061035199</v>
      </c>
      <c r="L1233" s="75">
        <v>1200.01000976562</v>
      </c>
      <c r="M1233" s="75">
        <v>2798.14990234375</v>
      </c>
      <c r="N1233" s="75">
        <v>231.55262756347699</v>
      </c>
      <c r="O1233" s="75">
        <v>170.47999572753901</v>
      </c>
      <c r="P1233" s="75">
        <v>51.099998474121101</v>
      </c>
      <c r="Q1233" s="75">
        <v>75.300003051757798</v>
      </c>
      <c r="R1233" s="75">
        <v>87.9984130859375</v>
      </c>
      <c r="S1233" s="75">
        <v>704.47998046875</v>
      </c>
      <c r="T1233" s="75">
        <v>167.58999633789099</v>
      </c>
      <c r="U1233" s="75">
        <v>957.780029296875</v>
      </c>
      <c r="V1233" s="75">
        <v>772.84997558593795</v>
      </c>
      <c r="X1233" cm="1">
        <f t="array" ref="X1233">+SUMPRODUCT(C1233:V1233,TRANSPOSE('Final Portfolio'!$E$5:$E$24))</f>
        <v>588.45821026488613</v>
      </c>
    </row>
    <row r="1234" spans="1:24">
      <c r="A1234" s="75">
        <v>1233</v>
      </c>
      <c r="B1234" s="76">
        <v>45324</v>
      </c>
      <c r="C1234" s="75">
        <v>185.61315917968801</v>
      </c>
      <c r="D1234" s="75">
        <v>410.46096801757801</v>
      </c>
      <c r="E1234" s="75">
        <v>661.56896972656205</v>
      </c>
      <c r="F1234" s="75">
        <v>1255.30004882812</v>
      </c>
      <c r="G1234" s="75">
        <v>126.139999389648</v>
      </c>
      <c r="H1234" s="75">
        <v>408.21374511718801</v>
      </c>
      <c r="I1234" s="75">
        <v>602.97985839843795</v>
      </c>
      <c r="J1234" s="75">
        <v>666.48181152343795</v>
      </c>
      <c r="K1234" s="75">
        <v>187.91000366210901</v>
      </c>
      <c r="L1234" s="75">
        <v>1224.33996582031</v>
      </c>
      <c r="M1234" s="75">
        <v>2821.88989257812</v>
      </c>
      <c r="N1234" s="75">
        <v>232.17112731933599</v>
      </c>
      <c r="O1234" s="75">
        <v>177.66000366210901</v>
      </c>
      <c r="P1234" s="75">
        <v>53.349998474121101</v>
      </c>
      <c r="Q1234" s="75">
        <v>75.410003662109403</v>
      </c>
      <c r="R1234" s="75">
        <v>89.366050720214801</v>
      </c>
      <c r="S1234" s="75">
        <v>709.47998046875</v>
      </c>
      <c r="T1234" s="75">
        <v>168.669998168945</v>
      </c>
      <c r="U1234" s="75">
        <v>945.17999267578102</v>
      </c>
      <c r="V1234" s="75">
        <v>882.05999755859398</v>
      </c>
      <c r="X1234" cm="1">
        <f t="array" ref="X1234">+SUMPRODUCT(C1234:V1234,TRANSPOSE('Final Portfolio'!$E$5:$E$24))</f>
        <v>598.71702701891456</v>
      </c>
    </row>
    <row r="1235" spans="1:24">
      <c r="A1235" s="75">
        <v>1234</v>
      </c>
      <c r="B1235" s="76">
        <v>45327</v>
      </c>
      <c r="C1235" s="75">
        <v>187.44081115722699</v>
      </c>
      <c r="D1235" s="75">
        <v>404.90124511718801</v>
      </c>
      <c r="E1235" s="75">
        <v>693.28747558593795</v>
      </c>
      <c r="F1235" s="75">
        <v>1256.13000488281</v>
      </c>
      <c r="G1235" s="75">
        <v>124.5</v>
      </c>
      <c r="H1235" s="75">
        <v>413.95703125</v>
      </c>
      <c r="I1235" s="75">
        <v>613.51641845703102</v>
      </c>
      <c r="J1235" s="75">
        <v>704.96435546875</v>
      </c>
      <c r="K1235" s="75">
        <v>181.05999755859401</v>
      </c>
      <c r="L1235" s="75">
        <v>1243.09997558594</v>
      </c>
      <c r="M1235" s="75">
        <v>2803.97998046875</v>
      </c>
      <c r="N1235" s="75">
        <v>235.68251037597699</v>
      </c>
      <c r="O1235" s="75">
        <v>174.22999572753901</v>
      </c>
      <c r="P1235" s="75">
        <v>53.209999084472699</v>
      </c>
      <c r="Q1235" s="75">
        <v>74.069999694824205</v>
      </c>
      <c r="R1235" s="75">
        <v>88.297897338867202</v>
      </c>
      <c r="S1235" s="75">
        <v>711.15997314453102</v>
      </c>
      <c r="T1235" s="75">
        <v>171.25999450683599</v>
      </c>
      <c r="U1235" s="75">
        <v>936.33001708984398</v>
      </c>
      <c r="V1235" s="75">
        <v>851.40997314453102</v>
      </c>
      <c r="X1235" cm="1">
        <f t="array" ref="X1235">+SUMPRODUCT(C1235:V1235,TRANSPOSE('Final Portfolio'!$E$5:$E$24))</f>
        <v>604.30591024373177</v>
      </c>
    </row>
    <row r="1236" spans="1:24">
      <c r="A1236" s="75">
        <v>1235</v>
      </c>
      <c r="B1236" s="76">
        <v>45328</v>
      </c>
      <c r="C1236" s="75">
        <v>189.05876159668</v>
      </c>
      <c r="D1236" s="75">
        <v>404.74151611328102</v>
      </c>
      <c r="E1236" s="75">
        <v>682.197998046875</v>
      </c>
      <c r="F1236" s="75">
        <v>1259.81005859375</v>
      </c>
      <c r="G1236" s="75">
        <v>126.98999786377</v>
      </c>
      <c r="H1236" s="75">
        <v>425.05407714843801</v>
      </c>
      <c r="I1236" s="75">
        <v>600.28582763671898</v>
      </c>
      <c r="J1236" s="75">
        <v>703.79638671875</v>
      </c>
      <c r="K1236" s="75">
        <v>185.10000610351599</v>
      </c>
      <c r="L1236" s="75">
        <v>1222.65002441406</v>
      </c>
      <c r="M1236" s="75">
        <v>2811.86010742188</v>
      </c>
      <c r="N1236" s="75">
        <v>233.47792053222699</v>
      </c>
      <c r="O1236" s="75">
        <v>167.88000488281199</v>
      </c>
      <c r="P1236" s="75">
        <v>55.799999237060497</v>
      </c>
      <c r="Q1236" s="75">
        <v>74.919998168945298</v>
      </c>
      <c r="R1236" s="75">
        <v>93.419075012207003</v>
      </c>
      <c r="S1236" s="75">
        <v>710.78997802734398</v>
      </c>
      <c r="T1236" s="75">
        <v>173.28999328613301</v>
      </c>
      <c r="U1236" s="75">
        <v>937.80999755859398</v>
      </c>
      <c r="V1236" s="75">
        <v>825.34997558593795</v>
      </c>
      <c r="X1236" cm="1">
        <f t="array" ref="X1236">+SUMPRODUCT(C1236:V1236,TRANSPOSE('Final Portfolio'!$E$5:$E$24))</f>
        <v>605.22245871811037</v>
      </c>
    </row>
    <row r="1237" spans="1:24">
      <c r="A1237" s="75">
        <v>1236</v>
      </c>
      <c r="B1237" s="76">
        <v>45329</v>
      </c>
      <c r="C1237" s="75">
        <v>189.16862487793</v>
      </c>
      <c r="D1237" s="75">
        <v>413.28570556640602</v>
      </c>
      <c r="E1237" s="75">
        <v>700.95709228515602</v>
      </c>
      <c r="F1237" s="75">
        <v>1280.44995117188</v>
      </c>
      <c r="G1237" s="75">
        <v>128.85000610351599</v>
      </c>
      <c r="H1237" s="75">
        <v>431.94607543945301</v>
      </c>
      <c r="I1237" s="75">
        <v>607.54968261718795</v>
      </c>
      <c r="J1237" s="75">
        <v>724.11077880859398</v>
      </c>
      <c r="K1237" s="75">
        <v>187.580001831055</v>
      </c>
      <c r="L1237" s="75">
        <v>1257.06005859375</v>
      </c>
      <c r="M1237" s="75">
        <v>2842.5400390625</v>
      </c>
      <c r="N1237" s="75">
        <v>235.62266540527301</v>
      </c>
      <c r="O1237" s="75">
        <v>170.94000244140599</v>
      </c>
      <c r="P1237" s="75">
        <v>57.7700004577637</v>
      </c>
      <c r="Q1237" s="75">
        <v>74.919998168945298</v>
      </c>
      <c r="R1237" s="75">
        <v>94.567100524902301</v>
      </c>
      <c r="S1237" s="75">
        <v>719.780029296875</v>
      </c>
      <c r="T1237" s="75">
        <v>175.00999450683599</v>
      </c>
      <c r="U1237" s="75">
        <v>938.489990234375</v>
      </c>
      <c r="V1237" s="75">
        <v>833.33001708984398</v>
      </c>
      <c r="X1237" cm="1">
        <f t="array" ref="X1237">+SUMPRODUCT(C1237:V1237,TRANSPOSE('Final Portfolio'!$E$5:$E$24))</f>
        <v>615.21568511001192</v>
      </c>
    </row>
    <row r="1238" spans="1:24">
      <c r="A1238" s="75">
        <v>1237</v>
      </c>
      <c r="B1238" s="76">
        <v>45330</v>
      </c>
      <c r="C1238" s="75">
        <v>188.08001708984401</v>
      </c>
      <c r="D1238" s="75">
        <v>413.34561157226602</v>
      </c>
      <c r="E1238" s="75">
        <v>696.37731933593795</v>
      </c>
      <c r="F1238" s="75">
        <v>1321.43994140625</v>
      </c>
      <c r="G1238" s="75">
        <v>135.55000305175801</v>
      </c>
      <c r="H1238" s="75">
        <v>434.65289306640602</v>
      </c>
      <c r="I1238" s="75">
        <v>617.118408203125</v>
      </c>
      <c r="J1238" s="75">
        <v>734.39276123046898</v>
      </c>
      <c r="K1238" s="75">
        <v>189.55999755859401</v>
      </c>
      <c r="L1238" s="75">
        <v>1274.76000976562</v>
      </c>
      <c r="M1238" s="75">
        <v>2731.65991210938</v>
      </c>
      <c r="N1238" s="75">
        <v>236.45063781738301</v>
      </c>
      <c r="O1238" s="75">
        <v>169.35000610351599</v>
      </c>
      <c r="P1238" s="75">
        <v>58.709999084472699</v>
      </c>
      <c r="Q1238" s="75">
        <v>76.5</v>
      </c>
      <c r="R1238" s="75">
        <v>96.383972167968807</v>
      </c>
      <c r="S1238" s="75">
        <v>724.15997314453102</v>
      </c>
      <c r="T1238" s="75">
        <v>174.78999328613301</v>
      </c>
      <c r="U1238" s="75">
        <v>946.42999267578102</v>
      </c>
      <c r="V1238" s="75">
        <v>832.41998291015602</v>
      </c>
      <c r="X1238" cm="1">
        <f t="array" ref="X1238">+SUMPRODUCT(C1238:V1238,TRANSPOSE('Final Portfolio'!$E$5:$E$24))</f>
        <v>612.30078514686682</v>
      </c>
    </row>
    <row r="1239" spans="1:24">
      <c r="A1239" s="75">
        <v>1238</v>
      </c>
      <c r="B1239" s="76">
        <v>45331</v>
      </c>
      <c r="C1239" s="75">
        <v>188.85000610351599</v>
      </c>
      <c r="D1239" s="75">
        <v>419.77371215820301</v>
      </c>
      <c r="E1239" s="75">
        <v>721.29620361328102</v>
      </c>
      <c r="F1239" s="75">
        <v>1323.81005859375</v>
      </c>
      <c r="G1239" s="75">
        <v>136.71000671386699</v>
      </c>
      <c r="H1239" s="75">
        <v>434.82269287109398</v>
      </c>
      <c r="I1239" s="75">
        <v>648.35894775390602</v>
      </c>
      <c r="J1239" s="75">
        <v>738.86486816406205</v>
      </c>
      <c r="K1239" s="75">
        <v>193.57000732421901</v>
      </c>
      <c r="L1239" s="75">
        <v>1283.43994140625</v>
      </c>
      <c r="M1239" s="75">
        <v>2680</v>
      </c>
      <c r="N1239" s="75">
        <v>238.25621032714801</v>
      </c>
      <c r="O1239" s="75">
        <v>172.47999572753901</v>
      </c>
      <c r="P1239" s="75">
        <v>58.389999389648402</v>
      </c>
      <c r="Q1239" s="75">
        <v>77.330001831054702</v>
      </c>
      <c r="R1239" s="75">
        <v>96.863143920898395</v>
      </c>
      <c r="S1239" s="75">
        <v>723.40002441406205</v>
      </c>
      <c r="T1239" s="75">
        <v>174.080001831055</v>
      </c>
      <c r="U1239" s="75">
        <v>953.41998291015602</v>
      </c>
      <c r="V1239" s="75">
        <v>845.219970703125</v>
      </c>
      <c r="X1239" cm="1">
        <f t="array" ref="X1239">+SUMPRODUCT(C1239:V1239,TRANSPOSE('Final Portfolio'!$E$5:$E$24))</f>
        <v>612.86734304872869</v>
      </c>
    </row>
    <row r="1240" spans="1:24">
      <c r="A1240" s="75">
        <v>1239</v>
      </c>
      <c r="B1240" s="76">
        <v>45334</v>
      </c>
      <c r="C1240" s="75">
        <v>187.14999389648401</v>
      </c>
      <c r="D1240" s="75">
        <v>414.49349975585898</v>
      </c>
      <c r="E1240" s="75">
        <v>722.44610595703102</v>
      </c>
      <c r="F1240" s="75">
        <v>1298.34997558594</v>
      </c>
      <c r="G1240" s="75">
        <v>137.05999755859401</v>
      </c>
      <c r="H1240" s="75">
        <v>428.59997558593801</v>
      </c>
      <c r="I1240" s="75">
        <v>646.61285400390602</v>
      </c>
      <c r="J1240" s="75">
        <v>735.969970703125</v>
      </c>
      <c r="K1240" s="75">
        <v>188.13000488281199</v>
      </c>
      <c r="L1240" s="75">
        <v>1265</v>
      </c>
      <c r="M1240" s="75">
        <v>2703.8798828125</v>
      </c>
      <c r="N1240" s="75">
        <v>235.04408264160199</v>
      </c>
      <c r="O1240" s="75">
        <v>171.91000366210901</v>
      </c>
      <c r="P1240" s="75">
        <v>59.25</v>
      </c>
      <c r="Q1240" s="75">
        <v>77.910003662109403</v>
      </c>
      <c r="R1240" s="75">
        <v>97.452133178710895</v>
      </c>
      <c r="S1240" s="75">
        <v>722.40997314453102</v>
      </c>
      <c r="T1240" s="75">
        <v>173.07000732421901</v>
      </c>
      <c r="U1240" s="75">
        <v>947.05999755859398</v>
      </c>
      <c r="V1240" s="75">
        <v>844.66998291015602</v>
      </c>
      <c r="X1240" cm="1">
        <f t="array" ref="X1240">+SUMPRODUCT(C1240:V1240,TRANSPOSE('Final Portfolio'!$E$5:$E$24))</f>
        <v>611.67401568862533</v>
      </c>
    </row>
    <row r="1241" spans="1:24">
      <c r="A1241" s="75">
        <v>1240</v>
      </c>
      <c r="B1241" s="76">
        <v>45335</v>
      </c>
      <c r="C1241" s="75">
        <v>185.03999328613301</v>
      </c>
      <c r="D1241" s="75">
        <v>405.57000732421898</v>
      </c>
      <c r="E1241" s="75">
        <v>721.24621582031205</v>
      </c>
      <c r="F1241" s="75">
        <v>1269.47998046875</v>
      </c>
      <c r="G1241" s="75">
        <v>134.91000366210901</v>
      </c>
      <c r="H1241" s="75">
        <v>423.44598388671898</v>
      </c>
      <c r="I1241" s="75">
        <v>639.64831542968795</v>
      </c>
      <c r="J1241" s="75">
        <v>741.66998291015602</v>
      </c>
      <c r="K1241" s="75">
        <v>184.02000427246099</v>
      </c>
      <c r="L1241" s="75">
        <v>1251.65002441406</v>
      </c>
      <c r="M1241" s="75">
        <v>2726.14990234375</v>
      </c>
      <c r="N1241" s="75">
        <v>235.74237060546901</v>
      </c>
      <c r="O1241" s="75">
        <v>171.53999328613301</v>
      </c>
      <c r="P1241" s="75">
        <v>59.880001068115199</v>
      </c>
      <c r="Q1241" s="75">
        <v>76.699996948242202</v>
      </c>
      <c r="R1241" s="75">
        <v>95.715118408203097</v>
      </c>
      <c r="S1241" s="75">
        <v>714.25</v>
      </c>
      <c r="T1241" s="75">
        <v>173.28999328613301</v>
      </c>
      <c r="U1241" s="75">
        <v>940.47998046875</v>
      </c>
      <c r="V1241" s="75">
        <v>836.66998291015602</v>
      </c>
      <c r="X1241" cm="1">
        <f t="array" ref="X1241">+SUMPRODUCT(C1241:V1241,TRANSPOSE('Final Portfolio'!$E$5:$E$24))</f>
        <v>609.76182369236585</v>
      </c>
    </row>
    <row r="1242" spans="1:24">
      <c r="A1242" s="75">
        <v>1241</v>
      </c>
      <c r="B1242" s="76">
        <v>45336</v>
      </c>
      <c r="C1242" s="75">
        <v>184.14999389648401</v>
      </c>
      <c r="D1242" s="75">
        <v>409.489990234375</v>
      </c>
      <c r="E1242" s="75">
        <v>738.96533203125</v>
      </c>
      <c r="F1242" s="75">
        <v>1293.83996582031</v>
      </c>
      <c r="G1242" s="75">
        <v>136.71000671386699</v>
      </c>
      <c r="H1242" s="75">
        <v>430.62759399414102</v>
      </c>
      <c r="I1242" s="75">
        <v>652.39001464843795</v>
      </c>
      <c r="J1242" s="75">
        <v>757.30999755859398</v>
      </c>
      <c r="K1242" s="75">
        <v>188.71000671386699</v>
      </c>
      <c r="L1242" s="75">
        <v>1262.21997070312</v>
      </c>
      <c r="M1242" s="75">
        <v>2726.8701171875</v>
      </c>
      <c r="N1242" s="75">
        <v>238.09658813476599</v>
      </c>
      <c r="O1242" s="75">
        <v>178.69999694824199</v>
      </c>
      <c r="P1242" s="75">
        <v>62.560001373291001</v>
      </c>
      <c r="Q1242" s="75">
        <v>77.489997863769503</v>
      </c>
      <c r="R1242" s="75">
        <v>95.784996032714801</v>
      </c>
      <c r="S1242" s="75">
        <v>722.17999267578102</v>
      </c>
      <c r="T1242" s="75">
        <v>174.419998168945</v>
      </c>
      <c r="U1242" s="75">
        <v>947.82000732421898</v>
      </c>
      <c r="V1242" s="75">
        <v>848.09997558593795</v>
      </c>
      <c r="X1242" cm="1">
        <f t="array" ref="X1242">+SUMPRODUCT(C1242:V1242,TRANSPOSE('Final Portfolio'!$E$5:$E$24))</f>
        <v>617.40036916100553</v>
      </c>
    </row>
    <row r="1243" spans="1:24">
      <c r="A1243" s="75">
        <v>1242</v>
      </c>
      <c r="B1243" s="76">
        <v>45337</v>
      </c>
      <c r="C1243" s="75">
        <v>183.86000061035199</v>
      </c>
      <c r="D1243" s="75">
        <v>406.55999755859398</v>
      </c>
      <c r="E1243" s="75">
        <v>726.54595947265602</v>
      </c>
      <c r="F1243" s="75">
        <v>1302.69995117188</v>
      </c>
      <c r="G1243" s="75">
        <v>135.17999267578099</v>
      </c>
      <c r="H1243" s="75">
        <v>431.826171875</v>
      </c>
      <c r="I1243" s="75">
        <v>652.38000488281205</v>
      </c>
      <c r="J1243" s="75">
        <v>757.780029296875</v>
      </c>
      <c r="K1243" s="75">
        <v>200.44999694824199</v>
      </c>
      <c r="L1243" s="75">
        <v>1265.06994628906</v>
      </c>
      <c r="M1243" s="75">
        <v>2724.8798828125</v>
      </c>
      <c r="N1243" s="75">
        <v>239.96203613281199</v>
      </c>
      <c r="O1243" s="75">
        <v>176.75999450683599</v>
      </c>
      <c r="P1243" s="75">
        <v>63.389999389648402</v>
      </c>
      <c r="Q1243" s="75">
        <v>78.300003051757798</v>
      </c>
      <c r="R1243" s="75">
        <v>96.220001220703097</v>
      </c>
      <c r="S1243" s="75">
        <v>724.510009765625</v>
      </c>
      <c r="T1243" s="75">
        <v>176.58999633789099</v>
      </c>
      <c r="U1243" s="75">
        <v>954.72998046875</v>
      </c>
      <c r="V1243" s="75">
        <v>870.77001953125</v>
      </c>
      <c r="X1243" cm="1">
        <f t="array" ref="X1243">+SUMPRODUCT(C1243:V1243,TRANSPOSE('Final Portfolio'!$E$5:$E$24))</f>
        <v>618.11659514931171</v>
      </c>
    </row>
    <row r="1244" spans="1:24">
      <c r="A1244" s="75">
        <v>1243</v>
      </c>
      <c r="B1244" s="76">
        <v>45338</v>
      </c>
      <c r="C1244" s="75">
        <v>182.30999755859401</v>
      </c>
      <c r="D1244" s="75">
        <v>404.05999755859398</v>
      </c>
      <c r="E1244" s="75">
        <v>726.095947265625</v>
      </c>
      <c r="F1244" s="75">
        <v>1282.06005859375</v>
      </c>
      <c r="G1244" s="75">
        <v>134.97000122070301</v>
      </c>
      <c r="H1244" s="75">
        <v>422.95654296875</v>
      </c>
      <c r="I1244" s="75">
        <v>661.34997558593795</v>
      </c>
      <c r="J1244" s="75">
        <v>782.05999755859398</v>
      </c>
      <c r="K1244" s="75">
        <v>199.94999694824199</v>
      </c>
      <c r="L1244" s="75">
        <v>1245.47998046875</v>
      </c>
      <c r="M1244" s="75">
        <v>2727.830078125</v>
      </c>
      <c r="N1244" s="75">
        <v>238.63528442382801</v>
      </c>
      <c r="O1244" s="75">
        <v>173.86999511718801</v>
      </c>
      <c r="P1244" s="75">
        <v>64.410003662109403</v>
      </c>
      <c r="Q1244" s="75">
        <v>78.739997863769503</v>
      </c>
      <c r="R1244" s="75">
        <v>95.660003662109403</v>
      </c>
      <c r="S1244" s="75">
        <v>723.989990234375</v>
      </c>
      <c r="T1244" s="75">
        <v>177.49000549316401</v>
      </c>
      <c r="U1244" s="75">
        <v>948.04998779296898</v>
      </c>
      <c r="V1244" s="75">
        <v>862.97998046875</v>
      </c>
      <c r="X1244" cm="1">
        <f t="array" ref="X1244">+SUMPRODUCT(C1244:V1244,TRANSPOSE('Final Portfolio'!$E$5:$E$24))</f>
        <v>618.42572320593365</v>
      </c>
    </row>
    <row r="1245" spans="1:24">
      <c r="A1245" s="75">
        <v>1244</v>
      </c>
      <c r="B1245" s="76">
        <v>45342</v>
      </c>
      <c r="C1245" s="75">
        <v>181.55999755859401</v>
      </c>
      <c r="D1245" s="75">
        <v>402.79000854492199</v>
      </c>
      <c r="E1245" s="75">
        <v>694.48742675781205</v>
      </c>
      <c r="F1245" s="75">
        <v>1259.19995117188</v>
      </c>
      <c r="G1245" s="75">
        <v>132.61000061035199</v>
      </c>
      <c r="H1245" s="75">
        <v>418.92126464843801</v>
      </c>
      <c r="I1245" s="75">
        <v>651.77001953125</v>
      </c>
      <c r="J1245" s="75">
        <v>755.65997314453102</v>
      </c>
      <c r="K1245" s="75">
        <v>193.75999450683599</v>
      </c>
      <c r="L1245" s="75">
        <v>1226.55004882812</v>
      </c>
      <c r="M1245" s="75">
        <v>2696.14990234375</v>
      </c>
      <c r="N1245" s="75">
        <v>241.14912414550801</v>
      </c>
      <c r="O1245" s="75">
        <v>165.69000244140599</v>
      </c>
      <c r="P1245" s="75">
        <v>63.560001373291001</v>
      </c>
      <c r="Q1245" s="75">
        <v>79.290000915527301</v>
      </c>
      <c r="R1245" s="75">
        <v>93.139999389648395</v>
      </c>
      <c r="S1245" s="75">
        <v>725.69000244140602</v>
      </c>
      <c r="T1245" s="75">
        <v>175.75</v>
      </c>
      <c r="U1245" s="75">
        <v>946.86999511718795</v>
      </c>
      <c r="V1245" s="75">
        <v>860.67999267578102</v>
      </c>
      <c r="X1245" cm="1">
        <f t="array" ref="X1245">+SUMPRODUCT(C1245:V1245,TRANSPOSE('Final Portfolio'!$E$5:$E$24))</f>
        <v>607.76961275611029</v>
      </c>
    </row>
    <row r="1246" spans="1:24">
      <c r="A1246" s="75">
        <v>1245</v>
      </c>
      <c r="B1246" s="76">
        <v>45343</v>
      </c>
      <c r="C1246" s="75">
        <v>182.32000732421901</v>
      </c>
      <c r="D1246" s="75">
        <v>402.17999267578102</v>
      </c>
      <c r="E1246" s="75">
        <v>674.68829345703102</v>
      </c>
      <c r="F1246" s="75">
        <v>1246.56005859375</v>
      </c>
      <c r="G1246" s="75">
        <v>131.61999511718801</v>
      </c>
      <c r="H1246" s="75">
        <v>423.92541503906199</v>
      </c>
      <c r="I1246" s="75">
        <v>651.91998291015602</v>
      </c>
      <c r="J1246" s="75">
        <v>745.90997314453102</v>
      </c>
      <c r="K1246" s="75">
        <v>194.77000427246099</v>
      </c>
      <c r="L1246" s="75">
        <v>1227.44995117188</v>
      </c>
      <c r="M1246" s="75">
        <v>2729.68994140625</v>
      </c>
      <c r="N1246" s="75">
        <v>239.51313781738301</v>
      </c>
      <c r="O1246" s="75">
        <v>164.28999328613301</v>
      </c>
      <c r="P1246" s="75">
        <v>61.189998626708999</v>
      </c>
      <c r="Q1246" s="75">
        <v>79.169998168945298</v>
      </c>
      <c r="R1246" s="75">
        <v>93.660003662109403</v>
      </c>
      <c r="S1246" s="75">
        <v>723.02001953125</v>
      </c>
      <c r="T1246" s="75">
        <v>175.13999938964801</v>
      </c>
      <c r="U1246" s="75">
        <v>952.84002685546898</v>
      </c>
      <c r="V1246" s="75">
        <v>861.65997314453102</v>
      </c>
      <c r="X1246" cm="1">
        <f t="array" ref="X1246">+SUMPRODUCT(C1246:V1246,TRANSPOSE('Final Portfolio'!$E$5:$E$24))</f>
        <v>606.5112600036615</v>
      </c>
    </row>
    <row r="1247" spans="1:24">
      <c r="A1247" s="75">
        <v>1246</v>
      </c>
      <c r="B1247" s="76">
        <v>45344</v>
      </c>
      <c r="C1247" s="75">
        <v>184.36999511718801</v>
      </c>
      <c r="D1247" s="75">
        <v>411.64999389648398</v>
      </c>
      <c r="E1247" s="75">
        <v>785.34313964843795</v>
      </c>
      <c r="F1247" s="75">
        <v>1288.26000976562</v>
      </c>
      <c r="G1247" s="75">
        <v>133.94999694824199</v>
      </c>
      <c r="H1247" s="75">
        <v>436.42083740234398</v>
      </c>
      <c r="I1247" s="75">
        <v>683.77001953125</v>
      </c>
      <c r="J1247" s="75">
        <v>769.64001464843795</v>
      </c>
      <c r="K1247" s="75">
        <v>197.41000366210901</v>
      </c>
      <c r="L1247" s="75">
        <v>1304.90002441406</v>
      </c>
      <c r="M1247" s="75">
        <v>2758.77001953125</v>
      </c>
      <c r="N1247" s="75">
        <v>244.07196044921901</v>
      </c>
      <c r="O1247" s="75">
        <v>181.86000061035199</v>
      </c>
      <c r="P1247" s="75">
        <v>64.129997253417997</v>
      </c>
      <c r="Q1247" s="75">
        <v>80.069999694824205</v>
      </c>
      <c r="R1247" s="75">
        <v>95.769996643066406</v>
      </c>
      <c r="S1247" s="75">
        <v>734.40002441406205</v>
      </c>
      <c r="T1247" s="75">
        <v>176.75</v>
      </c>
      <c r="U1247" s="75">
        <v>964.89001464843795</v>
      </c>
      <c r="V1247" s="75">
        <v>884.05999755859398</v>
      </c>
      <c r="X1247" cm="1">
        <f t="array" ref="X1247">+SUMPRODUCT(C1247:V1247,TRANSPOSE('Final Portfolio'!$E$5:$E$24))</f>
        <v>629.23051211098198</v>
      </c>
    </row>
    <row r="1248" spans="1:24">
      <c r="A1248" s="75">
        <v>1247</v>
      </c>
      <c r="B1248" s="76">
        <v>45345</v>
      </c>
      <c r="C1248" s="75">
        <v>182.52000427246099</v>
      </c>
      <c r="D1248" s="75">
        <v>410.33999633789102</v>
      </c>
      <c r="E1248" s="75">
        <v>788.13299560546898</v>
      </c>
      <c r="F1248" s="75">
        <v>1282.32995605469</v>
      </c>
      <c r="G1248" s="75">
        <v>131.89999389648401</v>
      </c>
      <c r="H1248" s="75">
        <v>439.70700073242199</v>
      </c>
      <c r="I1248" s="75">
        <v>668.82000732421898</v>
      </c>
      <c r="J1248" s="75">
        <v>769.53997802734398</v>
      </c>
      <c r="K1248" s="75">
        <v>191.97000122070301</v>
      </c>
      <c r="L1248" s="75">
        <v>1296.36999511719</v>
      </c>
      <c r="M1248" s="75">
        <v>2756.34008789062</v>
      </c>
      <c r="N1248" s="75">
        <v>244.40115356445301</v>
      </c>
      <c r="O1248" s="75">
        <v>176.52000427246099</v>
      </c>
      <c r="P1248" s="75">
        <v>64.050003051757798</v>
      </c>
      <c r="Q1248" s="75">
        <v>80.220001220703097</v>
      </c>
      <c r="R1248" s="75">
        <v>95.800003051757798</v>
      </c>
      <c r="S1248" s="75">
        <v>737.92999267578102</v>
      </c>
      <c r="T1248" s="75">
        <v>178.08999633789099</v>
      </c>
      <c r="U1248" s="75">
        <v>981.20001220703102</v>
      </c>
      <c r="V1248" s="75">
        <v>880.47998046875</v>
      </c>
      <c r="X1248" cm="1">
        <f t="array" ref="X1248">+SUMPRODUCT(C1248:V1248,TRANSPOSE('Final Portfolio'!$E$5:$E$24))</f>
        <v>628.90499800682858</v>
      </c>
    </row>
    <row r="1249" spans="1:24">
      <c r="A1249" s="75">
        <v>1248</v>
      </c>
      <c r="B1249" s="76">
        <v>45348</v>
      </c>
      <c r="C1249" s="75">
        <v>181.16000366210901</v>
      </c>
      <c r="D1249" s="75">
        <v>407.54000854492199</v>
      </c>
      <c r="E1249" s="75">
        <v>790.88287353515602</v>
      </c>
      <c r="F1249" s="75">
        <v>1288.25</v>
      </c>
      <c r="G1249" s="75">
        <v>131.30000305175801</v>
      </c>
      <c r="H1249" s="75">
        <v>445.37039184570301</v>
      </c>
      <c r="I1249" s="75">
        <v>683.82000732421898</v>
      </c>
      <c r="J1249" s="75">
        <v>771.91998291015602</v>
      </c>
      <c r="K1249" s="75">
        <v>199.39999389648401</v>
      </c>
      <c r="L1249" s="75">
        <v>1309.13000488281</v>
      </c>
      <c r="M1249" s="75">
        <v>2770.4599609375</v>
      </c>
      <c r="N1249" s="75">
        <v>243.44349670410199</v>
      </c>
      <c r="O1249" s="75">
        <v>176.00999450683599</v>
      </c>
      <c r="P1249" s="75">
        <v>65.559997558593807</v>
      </c>
      <c r="Q1249" s="75">
        <v>80.230003356933594</v>
      </c>
      <c r="R1249" s="75">
        <v>95.800003051757798</v>
      </c>
      <c r="S1249" s="75">
        <v>745.34997558593795</v>
      </c>
      <c r="T1249" s="75">
        <v>178.80999755859401</v>
      </c>
      <c r="U1249" s="75">
        <v>989.280029296875</v>
      </c>
      <c r="V1249" s="75">
        <v>869.469970703125</v>
      </c>
      <c r="X1249" cm="1">
        <f t="array" ref="X1249">+SUMPRODUCT(C1249:V1249,TRANSPOSE('Final Portfolio'!$E$5:$E$24))</f>
        <v>632.89319459773378</v>
      </c>
    </row>
    <row r="1250" spans="1:24">
      <c r="A1250" s="75">
        <v>1249</v>
      </c>
      <c r="B1250" s="76">
        <v>45349</v>
      </c>
      <c r="C1250" s="75">
        <v>182.63000488281199</v>
      </c>
      <c r="D1250" s="75">
        <v>407.48001098632801</v>
      </c>
      <c r="E1250" s="75">
        <v>786.97308349609398</v>
      </c>
      <c r="F1250" s="75">
        <v>1276.03002929688</v>
      </c>
      <c r="G1250" s="75">
        <v>130.55999755859401</v>
      </c>
      <c r="H1250" s="75">
        <v>440.54602050781199</v>
      </c>
      <c r="I1250" s="75">
        <v>677.58001708984398</v>
      </c>
      <c r="J1250" s="75">
        <v>765</v>
      </c>
      <c r="K1250" s="75">
        <v>199.72999572753901</v>
      </c>
      <c r="L1250" s="75">
        <v>1296.22998046875</v>
      </c>
      <c r="M1250" s="75">
        <v>2954.98999023438</v>
      </c>
      <c r="N1250" s="75">
        <v>242.95469665527301</v>
      </c>
      <c r="O1250" s="75">
        <v>178</v>
      </c>
      <c r="P1250" s="75">
        <v>67.519996643066406</v>
      </c>
      <c r="Q1250" s="75">
        <v>80.410003662109403</v>
      </c>
      <c r="R1250" s="75">
        <v>96.019996643066406</v>
      </c>
      <c r="S1250" s="75">
        <v>744.71002197265602</v>
      </c>
      <c r="T1250" s="75">
        <v>178.99000549316401</v>
      </c>
      <c r="U1250" s="75">
        <v>993.34997558593795</v>
      </c>
      <c r="V1250" s="75">
        <v>871.40002441406205</v>
      </c>
      <c r="X1250" cm="1">
        <f t="array" ref="X1250">+SUMPRODUCT(C1250:V1250,TRANSPOSE('Final Portfolio'!$E$5:$E$24))</f>
        <v>643.64527140751738</v>
      </c>
    </row>
    <row r="1251" spans="1:24">
      <c r="A1251" s="75">
        <v>1250</v>
      </c>
      <c r="B1251" s="76">
        <v>45350</v>
      </c>
      <c r="C1251" s="75">
        <v>181.419998168945</v>
      </c>
      <c r="D1251" s="75">
        <v>407.72000122070301</v>
      </c>
      <c r="E1251" s="75">
        <v>776.59356689453102</v>
      </c>
      <c r="F1251" s="75">
        <v>1274.63000488281</v>
      </c>
      <c r="G1251" s="75">
        <v>131.25</v>
      </c>
      <c r="H1251" s="75">
        <v>432.3955078125</v>
      </c>
      <c r="I1251" s="75">
        <v>673</v>
      </c>
      <c r="J1251" s="75">
        <v>757.64001464843795</v>
      </c>
      <c r="K1251" s="75">
        <v>202.03999328613301</v>
      </c>
      <c r="L1251" s="75">
        <v>1289.42004394531</v>
      </c>
      <c r="M1251" s="75">
        <v>3011.6201171875</v>
      </c>
      <c r="N1251" s="75">
        <v>244.87001037597699</v>
      </c>
      <c r="O1251" s="75">
        <v>176.53999328613301</v>
      </c>
      <c r="P1251" s="75">
        <v>67.769996643066406</v>
      </c>
      <c r="Q1251" s="75">
        <v>78.389999389648395</v>
      </c>
      <c r="R1251" s="75">
        <v>95.849998474121094</v>
      </c>
      <c r="S1251" s="75">
        <v>747.96002197265602</v>
      </c>
      <c r="T1251" s="75">
        <v>178</v>
      </c>
      <c r="U1251" s="75">
        <v>987.60998535156205</v>
      </c>
      <c r="V1251" s="75">
        <v>882.41998291015602</v>
      </c>
      <c r="X1251" cm="1">
        <f t="array" ref="X1251">+SUMPRODUCT(C1251:V1251,TRANSPOSE('Final Portfolio'!$E$5:$E$24))</f>
        <v>645.27644528959888</v>
      </c>
    </row>
    <row r="1252" spans="1:24">
      <c r="A1252" s="75">
        <v>1251</v>
      </c>
      <c r="B1252" s="76">
        <v>45351</v>
      </c>
      <c r="C1252" s="75">
        <v>180.75</v>
      </c>
      <c r="D1252" s="75">
        <v>413.64001464843801</v>
      </c>
      <c r="E1252" s="75">
        <v>791.08288574218795</v>
      </c>
      <c r="F1252" s="75">
        <v>1269.91003417969</v>
      </c>
      <c r="G1252" s="75">
        <v>132.63000488281199</v>
      </c>
      <c r="H1252" s="75">
        <v>441.96438598632801</v>
      </c>
      <c r="I1252" s="75">
        <v>682.29998779296898</v>
      </c>
      <c r="J1252" s="75">
        <v>753.67999267578102</v>
      </c>
      <c r="K1252" s="75">
        <v>201.88000488281199</v>
      </c>
      <c r="L1252" s="75">
        <v>1300.48999023438</v>
      </c>
      <c r="M1252" s="75">
        <v>3006.02001953125</v>
      </c>
      <c r="N1252" s="75">
        <v>243.92999267578099</v>
      </c>
      <c r="O1252" s="75">
        <v>192.52999877929699</v>
      </c>
      <c r="P1252" s="75">
        <v>81.620002746582003</v>
      </c>
      <c r="Q1252" s="75">
        <v>78.430000305175795</v>
      </c>
      <c r="R1252" s="75">
        <v>98.260002136230497</v>
      </c>
      <c r="S1252" s="75">
        <v>743.89001464843795</v>
      </c>
      <c r="T1252" s="75">
        <v>176.05000305175801</v>
      </c>
      <c r="U1252" s="75">
        <v>966.09002685546898</v>
      </c>
      <c r="V1252" s="75">
        <v>895.59002685546898</v>
      </c>
      <c r="X1252" cm="1">
        <f t="array" ref="X1252">+SUMPRODUCT(C1252:V1252,TRANSPOSE('Final Portfolio'!$E$5:$E$24))</f>
        <v>648.07709402679268</v>
      </c>
    </row>
    <row r="1253" spans="1:24">
      <c r="A1253" s="75">
        <v>1252</v>
      </c>
      <c r="B1253" s="76">
        <v>45352</v>
      </c>
      <c r="C1253" s="75">
        <v>179.66000366210901</v>
      </c>
      <c r="D1253" s="75">
        <v>415.5</v>
      </c>
      <c r="E1253" s="75">
        <v>822.75140380859398</v>
      </c>
      <c r="F1253" s="75">
        <v>1295.19995117188</v>
      </c>
      <c r="G1253" s="75">
        <v>133.11999511718801</v>
      </c>
      <c r="H1253" s="75">
        <v>443.76226806640602</v>
      </c>
      <c r="I1253" s="75">
        <v>717.57000732421898</v>
      </c>
      <c r="J1253" s="75">
        <v>782.11999511718795</v>
      </c>
      <c r="K1253" s="75">
        <v>202.63999938964801</v>
      </c>
      <c r="L1253" s="75">
        <v>1399.17004394531</v>
      </c>
      <c r="M1253" s="75">
        <v>3035.98999023438</v>
      </c>
      <c r="N1253" s="75">
        <v>243.53999328613301</v>
      </c>
      <c r="O1253" s="75">
        <v>202.63999938964801</v>
      </c>
      <c r="P1253" s="75">
        <v>79.269996643066406</v>
      </c>
      <c r="Q1253" s="75">
        <v>77.980003356933594</v>
      </c>
      <c r="R1253" s="75">
        <v>98.930000305175795</v>
      </c>
      <c r="S1253" s="75">
        <v>749.44000244140602</v>
      </c>
      <c r="T1253" s="75">
        <v>178.91000366210901</v>
      </c>
      <c r="U1253" s="75">
        <v>982.82000732421898</v>
      </c>
      <c r="V1253" s="75">
        <v>903.28997802734398</v>
      </c>
      <c r="X1253" cm="1">
        <f t="array" ref="X1253">+SUMPRODUCT(C1253:V1253,TRANSPOSE('Final Portfolio'!$E$5:$E$24))</f>
        <v>659.82586916064179</v>
      </c>
    </row>
    <row r="1254" spans="1:24">
      <c r="A1254" s="75">
        <v>1253</v>
      </c>
      <c r="B1254" s="76">
        <v>45355</v>
      </c>
      <c r="C1254" s="75">
        <v>175.10000610351599</v>
      </c>
      <c r="D1254" s="75">
        <v>414.92001342773398</v>
      </c>
      <c r="E1254" s="75">
        <v>852.33001708984398</v>
      </c>
      <c r="F1254" s="75">
        <v>1301.25</v>
      </c>
      <c r="G1254" s="75">
        <v>135.88000488281199</v>
      </c>
      <c r="H1254" s="75">
        <v>445.70999145507801</v>
      </c>
      <c r="I1254" s="75">
        <v>717.80999755859398</v>
      </c>
      <c r="J1254" s="75">
        <v>792.280029296875</v>
      </c>
      <c r="K1254" s="75">
        <v>188.13999938964801</v>
      </c>
      <c r="L1254" s="75">
        <v>1402.26000976562</v>
      </c>
      <c r="M1254" s="75">
        <v>3079.93994140625</v>
      </c>
      <c r="N1254" s="75">
        <v>242.52000427246099</v>
      </c>
      <c r="O1254" s="75">
        <v>205.36000061035199</v>
      </c>
      <c r="P1254" s="75">
        <v>86.839996337890597</v>
      </c>
      <c r="Q1254" s="75">
        <v>78.319999694824205</v>
      </c>
      <c r="R1254" s="75">
        <v>98.620002746582003</v>
      </c>
      <c r="S1254" s="75">
        <v>759.17999267578102</v>
      </c>
      <c r="T1254" s="75">
        <v>177.05000305175801</v>
      </c>
      <c r="U1254" s="75">
        <v>971.19000244140602</v>
      </c>
      <c r="V1254" s="75">
        <v>926.58001708984398</v>
      </c>
      <c r="X1254" cm="1">
        <f t="array" ref="X1254">+SUMPRODUCT(C1254:V1254,TRANSPOSE('Final Portfolio'!$E$5:$E$24))</f>
        <v>668.42997338878035</v>
      </c>
    </row>
    <row r="1255" spans="1:24">
      <c r="A1255" s="75">
        <v>1254</v>
      </c>
      <c r="B1255" s="76">
        <v>45356</v>
      </c>
      <c r="C1255" s="75">
        <v>170.11999511718801</v>
      </c>
      <c r="D1255" s="75">
        <v>402.64999389648398</v>
      </c>
      <c r="E1255" s="75">
        <v>859.64001464843795</v>
      </c>
      <c r="F1255" s="75">
        <v>1263.65002441406</v>
      </c>
      <c r="G1255" s="75">
        <v>135.52000427246099</v>
      </c>
      <c r="H1255" s="75">
        <v>430.07998657226602</v>
      </c>
      <c r="I1255" s="75">
        <v>705.86999511718795</v>
      </c>
      <c r="J1255" s="75">
        <v>777.59002685546898</v>
      </c>
      <c r="K1255" s="75">
        <v>180.74000549316401</v>
      </c>
      <c r="L1255" s="75">
        <v>1342.75</v>
      </c>
      <c r="M1255" s="75">
        <v>3102.86010742188</v>
      </c>
      <c r="N1255" s="75">
        <v>245.35000610351599</v>
      </c>
      <c r="O1255" s="75">
        <v>205.13000488281199</v>
      </c>
      <c r="P1255" s="75">
        <v>86.730003356933594</v>
      </c>
      <c r="Q1255" s="75">
        <v>77.400001525878906</v>
      </c>
      <c r="R1255" s="75">
        <v>96.610000610351605</v>
      </c>
      <c r="S1255" s="75">
        <v>759.95001220703102</v>
      </c>
      <c r="T1255" s="75">
        <v>179.16000366210901</v>
      </c>
      <c r="U1255" s="75">
        <v>965.21002197265602</v>
      </c>
      <c r="V1255" s="75">
        <v>906.85998535156205</v>
      </c>
      <c r="X1255" cm="1">
        <f t="array" ref="X1255">+SUMPRODUCT(C1255:V1255,TRANSPOSE('Final Portfolio'!$E$5:$E$24))</f>
        <v>663.99257234825006</v>
      </c>
    </row>
    <row r="1256" spans="1:24">
      <c r="A1256" s="75">
        <v>1255</v>
      </c>
      <c r="B1256" s="76">
        <v>45357</v>
      </c>
      <c r="C1256" s="75">
        <v>169.11999511718801</v>
      </c>
      <c r="D1256" s="75">
        <v>402.08999633789102</v>
      </c>
      <c r="E1256" s="75">
        <v>887</v>
      </c>
      <c r="F1256" s="75">
        <v>1288.10998535156</v>
      </c>
      <c r="G1256" s="75">
        <v>135.72000122070301</v>
      </c>
      <c r="H1256" s="75">
        <v>435.45999145507801</v>
      </c>
      <c r="I1256" s="75">
        <v>715.46002197265602</v>
      </c>
      <c r="J1256" s="75">
        <v>779.77001953125</v>
      </c>
      <c r="K1256" s="75">
        <v>176.53999328613301</v>
      </c>
      <c r="L1256" s="75">
        <v>1350</v>
      </c>
      <c r="M1256" s="75">
        <v>3104.19995117188</v>
      </c>
      <c r="N1256" s="75">
        <v>248.61999511718801</v>
      </c>
      <c r="O1256" s="75">
        <v>210.63000488281199</v>
      </c>
      <c r="P1256" s="75">
        <v>87.489997863769503</v>
      </c>
      <c r="Q1256" s="75">
        <v>77.589996337890597</v>
      </c>
      <c r="R1256" s="75">
        <v>97</v>
      </c>
      <c r="S1256" s="75">
        <v>773.239990234375</v>
      </c>
      <c r="T1256" s="75">
        <v>181.05999755859401</v>
      </c>
      <c r="U1256" s="75">
        <v>972.09997558593795</v>
      </c>
      <c r="V1256" s="75">
        <v>911.989990234375</v>
      </c>
      <c r="X1256" cm="1">
        <f t="array" ref="X1256">+SUMPRODUCT(C1256:V1256,TRANSPOSE('Final Portfolio'!$E$5:$E$24))</f>
        <v>670.38710605893971</v>
      </c>
    </row>
    <row r="1257" spans="1:24">
      <c r="A1257" s="75">
        <v>1256</v>
      </c>
      <c r="B1257" s="76">
        <v>45358</v>
      </c>
      <c r="C1257" s="75">
        <v>169</v>
      </c>
      <c r="D1257" s="75">
        <v>409.14001464843801</v>
      </c>
      <c r="E1257" s="75">
        <v>926.69000244140602</v>
      </c>
      <c r="F1257" s="75">
        <v>1334.98999023438</v>
      </c>
      <c r="G1257" s="75">
        <v>135.55000305175801</v>
      </c>
      <c r="H1257" s="75">
        <v>443.07000732421898</v>
      </c>
      <c r="I1257" s="75">
        <v>723.260009765625</v>
      </c>
      <c r="J1257" s="75">
        <v>780.15997314453102</v>
      </c>
      <c r="K1257" s="75">
        <v>178.64999389648401</v>
      </c>
      <c r="L1257" s="75">
        <v>1407.01000976562</v>
      </c>
      <c r="M1257" s="75">
        <v>3124.01000976562</v>
      </c>
      <c r="N1257" s="75">
        <v>249.91000366210901</v>
      </c>
      <c r="O1257" s="75">
        <v>211.38000488281199</v>
      </c>
      <c r="P1257" s="75">
        <v>89.559997558593807</v>
      </c>
      <c r="Q1257" s="75">
        <v>79.660003662109403</v>
      </c>
      <c r="R1257" s="75">
        <v>97.980003356933594</v>
      </c>
      <c r="S1257" s="75">
        <v>785.59002685546898</v>
      </c>
      <c r="T1257" s="75">
        <v>180.57000732421901</v>
      </c>
      <c r="U1257" s="75">
        <v>973.30999755859398</v>
      </c>
      <c r="V1257" s="75">
        <v>912.86999511718795</v>
      </c>
      <c r="X1257" cm="1">
        <f t="array" ref="X1257">+SUMPRODUCT(C1257:V1257,TRANSPOSE('Final Portfolio'!$E$5:$E$24))</f>
        <v>681.60064132049797</v>
      </c>
    </row>
    <row r="1258" spans="1:24">
      <c r="A1258" s="75">
        <v>1257</v>
      </c>
      <c r="B1258" s="76">
        <v>45359</v>
      </c>
      <c r="C1258" s="75">
        <v>170.72999572753901</v>
      </c>
      <c r="D1258" s="75">
        <v>406.22000122070301</v>
      </c>
      <c r="E1258" s="75">
        <v>875.280029296875</v>
      </c>
      <c r="F1258" s="75">
        <v>1300.44995117188</v>
      </c>
      <c r="G1258" s="75">
        <v>134.10000610351599</v>
      </c>
      <c r="H1258" s="75">
        <v>428.29000854492199</v>
      </c>
      <c r="I1258" s="75">
        <v>699.21002197265602</v>
      </c>
      <c r="J1258" s="75">
        <v>762.14001464843795</v>
      </c>
      <c r="K1258" s="75">
        <v>175.33999633789099</v>
      </c>
      <c r="L1258" s="75">
        <v>1308.71997070312</v>
      </c>
      <c r="M1258" s="75">
        <v>3079.48999023438</v>
      </c>
      <c r="N1258" s="75">
        <v>251.69000244140599</v>
      </c>
      <c r="O1258" s="75">
        <v>207.38999938964801</v>
      </c>
      <c r="P1258" s="75">
        <v>88.889999389648395</v>
      </c>
      <c r="Q1258" s="75">
        <v>78.139999389648395</v>
      </c>
      <c r="R1258" s="75">
        <v>98.650001525878906</v>
      </c>
      <c r="S1258" s="75">
        <v>725.55999755859398</v>
      </c>
      <c r="T1258" s="75">
        <v>178.85000610351599</v>
      </c>
      <c r="U1258" s="75">
        <v>968.83001708984398</v>
      </c>
      <c r="V1258" s="75">
        <v>912.20001220703102</v>
      </c>
      <c r="X1258" cm="1">
        <f t="array" ref="X1258">+SUMPRODUCT(C1258:V1258,TRANSPOSE('Final Portfolio'!$E$5:$E$24))</f>
        <v>660.27330492565864</v>
      </c>
    </row>
    <row r="1259" spans="1:24">
      <c r="A1259" s="75">
        <v>1258</v>
      </c>
      <c r="B1259" s="76">
        <v>45362</v>
      </c>
      <c r="C1259" s="75">
        <v>172.75</v>
      </c>
      <c r="D1259" s="75">
        <v>404.51998901367199</v>
      </c>
      <c r="E1259" s="75">
        <v>857.739990234375</v>
      </c>
      <c r="F1259" s="75">
        <v>1282.68005371094</v>
      </c>
      <c r="G1259" s="75">
        <v>132.58999633789099</v>
      </c>
      <c r="H1259" s="75">
        <v>432.88000488281199</v>
      </c>
      <c r="I1259" s="75">
        <v>685.38000488281205</v>
      </c>
      <c r="J1259" s="75">
        <v>734.36999511718795</v>
      </c>
      <c r="K1259" s="75">
        <v>177.77000427246099</v>
      </c>
      <c r="L1259" s="75">
        <v>1293.11999511719</v>
      </c>
      <c r="M1259" s="75">
        <v>3060.28002929688</v>
      </c>
      <c r="N1259" s="75">
        <v>252.71000671386699</v>
      </c>
      <c r="O1259" s="75">
        <v>198.38999938964801</v>
      </c>
      <c r="P1259" s="75">
        <v>85.309997558593807</v>
      </c>
      <c r="Q1259" s="75">
        <v>78.029998779296903</v>
      </c>
      <c r="R1259" s="75">
        <v>97.389999389648395</v>
      </c>
      <c r="S1259" s="75">
        <v>714.08001708984398</v>
      </c>
      <c r="T1259" s="75">
        <v>179.63000488281199</v>
      </c>
      <c r="U1259" s="75">
        <v>964.44000244140602</v>
      </c>
      <c r="V1259" s="75">
        <v>901.65997314453102</v>
      </c>
      <c r="X1259" cm="1">
        <f t="array" ref="X1259">+SUMPRODUCT(C1259:V1259,TRANSPOSE('Final Portfolio'!$E$5:$E$24))</f>
        <v>651.89853798528998</v>
      </c>
    </row>
  </sheetData>
  <sortState xmlns:xlrd2="http://schemas.microsoft.com/office/spreadsheetml/2017/richdata2" ref="B2:V1259">
    <sortCondition ref="B2:B1259"/>
  </sortState>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E87D8-6357-DC48-9FCD-94F66F5039CC}">
  <dimension ref="A1:W1275"/>
  <sheetViews>
    <sheetView zoomScale="65" workbookViewId="0">
      <selection activeCell="B4" sqref="B4"/>
    </sheetView>
  </sheetViews>
  <sheetFormatPr baseColWidth="10" defaultColWidth="10.875" defaultRowHeight="15.75"/>
  <cols>
    <col min="1" max="1" width="10.875" style="75"/>
    <col min="2" max="22" width="12.625" style="75" customWidth="1"/>
    <col min="23" max="23" width="10.375" style="29" customWidth="1"/>
    <col min="24" max="32" width="12.625" style="75" customWidth="1"/>
    <col min="33" max="16384" width="10.875" style="75"/>
  </cols>
  <sheetData>
    <row r="1" spans="1:23">
      <c r="A1" t="s">
        <v>62</v>
      </c>
      <c r="B1" s="6">
        <f>AVERAGE(B$9:B$1265)</f>
        <v>1.0928738030879202E-3</v>
      </c>
      <c r="C1" s="6">
        <f t="shared" ref="C1:U1" si="0">AVERAGE(C$9:C$1265)</f>
        <v>1.0433013337320025E-3</v>
      </c>
      <c r="D1" s="6">
        <f t="shared" si="0"/>
        <v>2.402356677397468E-3</v>
      </c>
      <c r="E1" s="6">
        <f t="shared" si="0"/>
        <v>1.2764392123352057E-3</v>
      </c>
      <c r="F1" s="6">
        <f t="shared" si="0"/>
        <v>1.5001959765454712E-3</v>
      </c>
      <c r="G1" s="6">
        <f t="shared" si="0"/>
        <v>1.1886133448469642E-3</v>
      </c>
      <c r="H1" s="6">
        <f t="shared" si="0"/>
        <v>1.4660141621506148E-3</v>
      </c>
      <c r="I1" s="6">
        <f t="shared" si="0"/>
        <v>1.474297370246385E-3</v>
      </c>
      <c r="J1" s="6">
        <f t="shared" si="0"/>
        <v>1.7679017804376929E-3</v>
      </c>
      <c r="K1" s="6">
        <f t="shared" si="0"/>
        <v>1.3744464860818159E-3</v>
      </c>
      <c r="L1" s="6">
        <f t="shared" si="0"/>
        <v>9.3855606934824221E-4</v>
      </c>
      <c r="M1" s="6">
        <f t="shared" si="0"/>
        <v>9.7960618899487753E-4</v>
      </c>
      <c r="N1" s="6">
        <f t="shared" si="0"/>
        <v>1.7011566166504294E-3</v>
      </c>
      <c r="O1" s="6">
        <f t="shared" si="0"/>
        <v>3.3325926838765102E-3</v>
      </c>
      <c r="P1" s="6">
        <f t="shared" si="0"/>
        <v>2.0929370469031464E-4</v>
      </c>
      <c r="Q1" s="6">
        <f t="shared" si="0"/>
        <v>1.1718064171396736E-3</v>
      </c>
      <c r="R1" s="6">
        <f t="shared" si="0"/>
        <v>9.4885677108950993E-4</v>
      </c>
      <c r="S1" s="6">
        <f t="shared" si="0"/>
        <v>8.378555664387906E-4</v>
      </c>
      <c r="T1" s="6">
        <f t="shared" si="0"/>
        <v>6.8242481706137054E-4</v>
      </c>
      <c r="U1" s="6">
        <f t="shared" si="0"/>
        <v>1.4690941973579037E-3</v>
      </c>
      <c r="W1" s="80">
        <f>AVERAGE(W$9:W$1265)</f>
        <v>1.1755416753579822E-3</v>
      </c>
    </row>
    <row r="2" spans="1:23">
      <c r="A2" t="s">
        <v>63</v>
      </c>
      <c r="B2" s="5">
        <f>+_xlfn.VAR.S(B$9:B$1265)</f>
        <v>4.0002569283372987E-4</v>
      </c>
      <c r="C2" s="5">
        <f t="shared" ref="C2:U2" si="1">+_xlfn.VAR.S(C$9:C$1265)</f>
        <v>3.6596201516024828E-4</v>
      </c>
      <c r="D2" s="5">
        <f t="shared" si="1"/>
        <v>1.0464763220756573E-3</v>
      </c>
      <c r="E2" s="5">
        <f t="shared" si="1"/>
        <v>6.6424149190973288E-4</v>
      </c>
      <c r="F2" s="5">
        <f t="shared" si="1"/>
        <v>5.5973909405699718E-4</v>
      </c>
      <c r="G2" s="5">
        <f t="shared" si="1"/>
        <v>4.6032959590495742E-4</v>
      </c>
      <c r="H2" s="5">
        <f t="shared" si="1"/>
        <v>7.7661232908324686E-4</v>
      </c>
      <c r="I2" s="5">
        <f t="shared" si="1"/>
        <v>3.7734083482808984E-4</v>
      </c>
      <c r="J2" s="5">
        <f t="shared" si="1"/>
        <v>1.657229255176083E-3</v>
      </c>
      <c r="K2" s="5">
        <f t="shared" si="1"/>
        <v>5.502411791903347E-4</v>
      </c>
      <c r="L2" s="5">
        <f t="shared" si="1"/>
        <v>3.2505377242966532E-4</v>
      </c>
      <c r="M2" s="5">
        <f t="shared" si="1"/>
        <v>2.6538310689459675E-4</v>
      </c>
      <c r="N2" s="5">
        <f t="shared" si="1"/>
        <v>1.1001022929663137E-3</v>
      </c>
      <c r="O2" s="5">
        <f t="shared" si="1"/>
        <v>2.3475841458344554E-3</v>
      </c>
      <c r="P2" s="5">
        <f t="shared" si="1"/>
        <v>5.3119351397688884E-4</v>
      </c>
      <c r="Q2" s="5">
        <f t="shared" si="1"/>
        <v>6.0767841489974103E-4</v>
      </c>
      <c r="R2" s="5">
        <f t="shared" si="1"/>
        <v>2.2669792192950226E-4</v>
      </c>
      <c r="S2" s="5">
        <f t="shared" si="1"/>
        <v>2.5406612150499883E-4</v>
      </c>
      <c r="T2" s="5">
        <f t="shared" si="1"/>
        <v>3.905360285946229E-4</v>
      </c>
      <c r="U2" s="5">
        <f t="shared" si="1"/>
        <v>7.3339175346823313E-4</v>
      </c>
      <c r="W2" s="37">
        <f>+_xlfn.VAR.S(W$9:W$1265)</f>
        <v>2.0970453503532682E-4</v>
      </c>
    </row>
    <row r="3" spans="1:23">
      <c r="A3" t="s">
        <v>64</v>
      </c>
      <c r="B3" s="5">
        <f>+SQRT(B2)</f>
        <v>2.0000642310529178E-2</v>
      </c>
      <c r="C3" s="5">
        <f t="shared" ref="C3:T3" si="2">+SQRT(C2)</f>
        <v>1.9130133694259647E-2</v>
      </c>
      <c r="D3" s="5">
        <f t="shared" si="2"/>
        <v>3.2349286268411818E-2</v>
      </c>
      <c r="E3" s="5">
        <f t="shared" si="2"/>
        <v>2.5772882879292587E-2</v>
      </c>
      <c r="F3" s="5">
        <f t="shared" si="2"/>
        <v>2.3658805845963509E-2</v>
      </c>
      <c r="G3" s="5">
        <f t="shared" si="2"/>
        <v>2.1455292957798487E-2</v>
      </c>
      <c r="H3" s="5">
        <f t="shared" si="2"/>
        <v>2.7867765053610719E-2</v>
      </c>
      <c r="I3" s="5">
        <f t="shared" si="2"/>
        <v>1.9425262799460136E-2</v>
      </c>
      <c r="J3" s="5">
        <f t="shared" si="2"/>
        <v>4.070908074589849E-2</v>
      </c>
      <c r="K3" s="5">
        <f t="shared" si="2"/>
        <v>2.345722019315875E-2</v>
      </c>
      <c r="L3" s="5">
        <f t="shared" si="2"/>
        <v>1.8029247694500882E-2</v>
      </c>
      <c r="M3" s="5">
        <f t="shared" si="2"/>
        <v>1.6290583381039388E-2</v>
      </c>
      <c r="N3" s="5">
        <f t="shared" si="2"/>
        <v>3.3167789992194441E-2</v>
      </c>
      <c r="O3" s="5">
        <f t="shared" si="2"/>
        <v>4.8451874533752104E-2</v>
      </c>
      <c r="P3" s="5">
        <f t="shared" si="2"/>
        <v>2.3047635756773162E-2</v>
      </c>
      <c r="Q3" s="5">
        <f t="shared" si="2"/>
        <v>2.4651134150374118E-2</v>
      </c>
      <c r="R3" s="5">
        <f t="shared" si="2"/>
        <v>1.5056491023126945E-2</v>
      </c>
      <c r="S3" s="5">
        <f t="shared" si="2"/>
        <v>1.5939451731631138E-2</v>
      </c>
      <c r="T3" s="5">
        <f t="shared" si="2"/>
        <v>1.9761984429571413E-2</v>
      </c>
      <c r="U3" s="5">
        <f>+SQRT(U2)</f>
        <v>2.7081206647197851E-2</v>
      </c>
      <c r="W3" s="81">
        <f>+SQRT(W2)</f>
        <v>1.4481178648001233E-2</v>
      </c>
    </row>
    <row r="4" spans="1:23">
      <c r="A4" t="s">
        <v>65</v>
      </c>
      <c r="B4" s="84">
        <f>+_xlfn.COVARIANCE.S(B9:B1265,'Benchmark Adjusted Prices'!$C$3:$C$1259)/_xlfn.VAR.S('Benchmark Adjusted Prices'!$C$3:$C$1259)</f>
        <v>0.98993416779046828</v>
      </c>
      <c r="C4" s="84">
        <f>+_xlfn.COVARIANCE.S(C9:C1265,'Benchmark Adjusted Prices'!$C$3:$C$1259)/_xlfn.VAR.S('Benchmark Adjusted Prices'!$C$3:$C$1259)</f>
        <v>0.96789274403187386</v>
      </c>
      <c r="D4" s="84">
        <f>+_xlfn.COVARIANCE.S(D9:D1265,'Benchmark Adjusted Prices'!$C$3:$C$1259)/_xlfn.VAR.S('Benchmark Adjusted Prices'!$C$3:$C$1259)</f>
        <v>1.4779265797804781</v>
      </c>
      <c r="E4" s="84">
        <f>+_xlfn.COVARIANCE.S(E9:E1265,'Benchmark Adjusted Prices'!$C$3:$C$1259)/_xlfn.VAR.S('Benchmark Adjusted Prices'!$C$3:$C$1259)</f>
        <v>1.2279825578704553</v>
      </c>
      <c r="F4" s="84">
        <f>+_xlfn.COVARIANCE.S(F9:F1265,'Benchmark Adjusted Prices'!$C$3:$C$1259)/_xlfn.VAR.S('Benchmark Adjusted Prices'!$C$3:$C$1259)</f>
        <v>1.2478437374746543</v>
      </c>
      <c r="G4" s="84">
        <f>+_xlfn.COVARIANCE.S(G9:G1265,'Benchmark Adjusted Prices'!$C$3:$C$1259)/_xlfn.VAR.S('Benchmark Adjusted Prices'!$C$3:$C$1259)</f>
        <v>0.98775950915022415</v>
      </c>
      <c r="H4" s="84">
        <f>+_xlfn.COVARIANCE.S(H9:H1265,'Benchmark Adjusted Prices'!$C$3:$C$1259)/_xlfn.VAR.S('Benchmark Adjusted Prices'!$C$3:$C$1259)</f>
        <v>1.4054141809458716</v>
      </c>
      <c r="I4" s="84">
        <f>+_xlfn.COVARIANCE.S(I9:I1265,'Benchmark Adjusted Prices'!$C$3:$C$1259)/_xlfn.VAR.S('Benchmark Adjusted Prices'!$C$3:$C$1259)</f>
        <v>0.50995510546403111</v>
      </c>
      <c r="J4" s="84">
        <f>+_xlfn.COVARIANCE.S(J9:J1265,'Benchmark Adjusted Prices'!$C$3:$C$1259)/_xlfn.VAR.S('Benchmark Adjusted Prices'!$C$3:$C$1259)</f>
        <v>1.3924581238184603</v>
      </c>
      <c r="K4" s="84">
        <f>+_xlfn.COVARIANCE.S(K9:K1265,'Benchmark Adjusted Prices'!$C$3:$C$1259)/_xlfn.VAR.S('Benchmark Adjusted Prices'!$C$3:$C$1259)</f>
        <v>1.207051409991073</v>
      </c>
      <c r="L4" s="84">
        <f>+_xlfn.COVARIANCE.S(L9:L1265,'Benchmark Adjusted Prices'!$C$3:$C$1259)/_xlfn.VAR.S('Benchmark Adjusted Prices'!$C$3:$C$1259)</f>
        <v>0.729992107155787</v>
      </c>
      <c r="M4" s="84">
        <f>+_xlfn.COVARIANCE.S(M9:M1265,'Benchmark Adjusted Prices'!$C$3:$C$1259)/_xlfn.VAR.S('Benchmark Adjusted Prices'!$C$3:$C$1259)</f>
        <v>0.80970854287398397</v>
      </c>
      <c r="N4" s="84">
        <f>+_xlfn.COVARIANCE.S(N9:N1265,'Benchmark Adjusted Prices'!$C$3:$C$1259)/_xlfn.VAR.S('Benchmark Adjusted Prices'!$C$3:$C$1259)</f>
        <v>1.3608568225244988</v>
      </c>
      <c r="O4" s="84">
        <f>+_xlfn.COVARIANCE.S(O9:O1265,'Benchmark Adjusted Prices'!$C$3:$C$1259)/_xlfn.VAR.S('Benchmark Adjusted Prices'!$C$3:$C$1259)</f>
        <v>1.5191440007400996</v>
      </c>
      <c r="P4" s="84">
        <f>+_xlfn.COVARIANCE.S(P9:P1265,'Benchmark Adjusted Prices'!$C$3:$C$1259)/_xlfn.VAR.S('Benchmark Adjusted Prices'!$C$3:$C$1259)</f>
        <v>0.82117670840308354</v>
      </c>
      <c r="Q4" s="84">
        <f>+_xlfn.COVARIANCE.S(Q9:Q1265,'Benchmark Adjusted Prices'!$C$3:$C$1259)/_xlfn.VAR.S('Benchmark Adjusted Prices'!$C$3:$C$1259)</f>
        <v>1.3641795759766431</v>
      </c>
      <c r="R4" s="84">
        <f>+_xlfn.COVARIANCE.S(R9:R1265,'Benchmark Adjusted Prices'!$C$3:$C$1259)/_xlfn.VAR.S('Benchmark Adjusted Prices'!$C$3:$C$1259)</f>
        <v>0.60103202181106019</v>
      </c>
      <c r="S4" s="84">
        <f>+_xlfn.COVARIANCE.S(S9:S1265,'Benchmark Adjusted Prices'!$C$3:$C$1259)/_xlfn.VAR.S('Benchmark Adjusted Prices'!$C$3:$C$1259)</f>
        <v>0.52822307524290302</v>
      </c>
      <c r="T4" s="84">
        <f>+_xlfn.COVARIANCE.S(T9:T1265,'Benchmark Adjusted Prices'!$C$3:$C$1259)/_xlfn.VAR.S('Benchmark Adjusted Prices'!$C$3:$C$1259)</f>
        <v>0.49466732585417539</v>
      </c>
      <c r="U4" s="84">
        <f>+_xlfn.COVARIANCE.S(U9:U1265,'Benchmark Adjusted Prices'!$C$3:$C$1259)/_xlfn.VAR.S('Benchmark Adjusted Prices'!$C$3:$C$1259)</f>
        <v>1.1868684359253714</v>
      </c>
      <c r="W4" s="11">
        <f>+_xlfn.COVARIANCE.S(W$9:W$1265,'Benchmark Adjusted Prices'!$C$3:$C$1259)/_xlfn.VAR.S('Benchmark Adjusted Prices'!$C$3:$C$1259)</f>
        <v>0.84415007970582678</v>
      </c>
    </row>
    <row r="5" spans="1:23">
      <c r="A5" t="s">
        <v>66</v>
      </c>
      <c r="B5" s="85">
        <f>+RSQ('Benchmark Adjusted Prices'!$C$3:$C$1259,B$9:B$1265)</f>
        <v>0.48576705455958452</v>
      </c>
      <c r="C5" s="85">
        <f>+RSQ('Benchmark Adjusted Prices'!$C$3:$C$1259,C$9:C$1265)</f>
        <v>0.50760018575116161</v>
      </c>
      <c r="D5" s="85">
        <f>+RSQ('Benchmark Adjusted Prices'!$C$3:$C$1259,D$9:D$1265)</f>
        <v>0.41388494352804378</v>
      </c>
      <c r="E5" s="85">
        <f>+RSQ('Benchmark Adjusted Prices'!$C$3:$C$1259,E$9:E$1265)</f>
        <v>0.45015461871330398</v>
      </c>
      <c r="F5" s="85">
        <f>+RSQ('Benchmark Adjusted Prices'!$C$3:$C$1259,F$9:F$1265)</f>
        <v>0.55161755820351788</v>
      </c>
      <c r="G5" s="85">
        <f>+RSQ('Benchmark Adjusted Prices'!$C$3:$C$1259,G$9:G$1265)</f>
        <v>0.42027819201465733</v>
      </c>
      <c r="H5" s="85">
        <f>+RSQ('Benchmark Adjusted Prices'!$C$3:$C$1259,H$9:H$1265)</f>
        <v>0.50432174746887759</v>
      </c>
      <c r="I5" s="85">
        <f>+RSQ('Benchmark Adjusted Prices'!$C$3:$C$1259,I$9:I$1265)</f>
        <v>0.1366574764859991</v>
      </c>
      <c r="J5" s="85">
        <f>+RSQ('Benchmark Adjusted Prices'!$C$3:$C$1259,J$9:J$1265)</f>
        <v>0.23199841064989518</v>
      </c>
      <c r="K5" s="85">
        <f>+RSQ('Benchmark Adjusted Prices'!$C$3:$C$1259,K$9:K$1265)</f>
        <v>0.52505132729813542</v>
      </c>
      <c r="L5" s="85">
        <f>+RSQ('Benchmark Adjusted Prices'!$C$3:$C$1259,L$9:L$1265)</f>
        <v>0.32507564487516422</v>
      </c>
      <c r="M5" s="85">
        <f>+RSQ('Benchmark Adjusted Prices'!$C$3:$C$1259,M$9:M$1265)</f>
        <v>0.48987748893730648</v>
      </c>
      <c r="N5" s="85">
        <f>+RSQ('Benchmark Adjusted Prices'!$C$3:$C$1259,N$9:N$1265)</f>
        <v>0.33380675003135185</v>
      </c>
      <c r="O5" s="85">
        <f>+RSQ('Benchmark Adjusted Prices'!$C$3:$C$1259,O$9:O$1265)</f>
        <v>0.19493060576069407</v>
      </c>
      <c r="P5" s="85">
        <f>+RSQ('Benchmark Adjusted Prices'!$C$3:$C$1259,P$9:P$1265)</f>
        <v>0.25172352011688115</v>
      </c>
      <c r="Q5" s="85">
        <f>+RSQ('Benchmark Adjusted Prices'!$C$3:$C$1259,Q$9:Q$1265)</f>
        <v>0.60725708503795206</v>
      </c>
      <c r="R5" s="85">
        <f>+RSQ('Benchmark Adjusted Prices'!$C$3:$C$1259,R$9:R$1265)</f>
        <v>0.31597374483903939</v>
      </c>
      <c r="S5" s="85">
        <f>+RSQ('Benchmark Adjusted Prices'!$C$3:$C$1259,S$9:S$1265)</f>
        <v>0.21776661239588105</v>
      </c>
      <c r="T5" s="85">
        <f>+RSQ('Benchmark Adjusted Prices'!$C$3:$C$1259,T$9:T$1265)</f>
        <v>0.12424206435791871</v>
      </c>
      <c r="U5" s="85">
        <f>+RSQ('Benchmark Adjusted Prices'!$C$3:$C$1259,U$9:U$1265)</f>
        <v>0.38086621728029418</v>
      </c>
      <c r="W5" s="82">
        <f>+RSQ('Benchmark Adjusted Prices'!$C$3:$C$1259,W$9:W$1265)</f>
        <v>0.67380592191061239</v>
      </c>
    </row>
    <row r="6" spans="1:23">
      <c r="A6"/>
      <c r="B6" s="1"/>
      <c r="C6" s="4"/>
      <c r="D6" s="4"/>
      <c r="E6" s="4"/>
      <c r="F6" s="4"/>
      <c r="G6" s="4"/>
      <c r="H6" s="4"/>
      <c r="I6" s="4"/>
      <c r="J6" s="4"/>
      <c r="K6" s="4"/>
      <c r="L6" s="4"/>
      <c r="M6" s="4"/>
      <c r="N6" s="4"/>
      <c r="O6" s="4"/>
      <c r="P6" s="4"/>
      <c r="Q6" s="4"/>
      <c r="R6" s="4"/>
      <c r="S6" s="4"/>
      <c r="T6" s="4"/>
      <c r="U6" s="4"/>
      <c r="W6" s="82"/>
    </row>
    <row r="7" spans="1:23">
      <c r="A7"/>
      <c r="B7"/>
      <c r="C7"/>
      <c r="D7"/>
      <c r="E7"/>
      <c r="F7"/>
      <c r="G7"/>
      <c r="H7"/>
      <c r="I7"/>
      <c r="J7"/>
      <c r="K7"/>
      <c r="L7"/>
      <c r="M7"/>
      <c r="N7"/>
      <c r="O7"/>
      <c r="P7"/>
      <c r="Q7"/>
      <c r="R7"/>
      <c r="S7"/>
      <c r="T7"/>
      <c r="U7"/>
    </row>
    <row r="8" spans="1:23">
      <c r="B8" s="75" t="s">
        <v>49</v>
      </c>
      <c r="C8" s="75" t="s">
        <v>50</v>
      </c>
      <c r="D8" s="75" t="s">
        <v>51</v>
      </c>
      <c r="E8" s="75" t="s">
        <v>19</v>
      </c>
      <c r="F8" s="75" t="s">
        <v>20</v>
      </c>
      <c r="G8" s="75" t="s">
        <v>52</v>
      </c>
      <c r="H8" s="75" t="s">
        <v>24</v>
      </c>
      <c r="I8" s="75" t="s">
        <v>53</v>
      </c>
      <c r="J8" s="75" t="s">
        <v>54</v>
      </c>
      <c r="K8" s="75" t="s">
        <v>55</v>
      </c>
      <c r="L8" s="75" t="s">
        <v>56</v>
      </c>
      <c r="M8" s="75" t="s">
        <v>57</v>
      </c>
      <c r="N8" s="75" t="s">
        <v>58</v>
      </c>
      <c r="O8" s="75" t="s">
        <v>33</v>
      </c>
      <c r="P8" s="75" t="s">
        <v>59</v>
      </c>
      <c r="Q8" s="75" t="s">
        <v>36</v>
      </c>
      <c r="R8" s="75" t="s">
        <v>60</v>
      </c>
      <c r="S8" s="75" t="s">
        <v>61</v>
      </c>
      <c r="T8" s="75" t="s">
        <v>39</v>
      </c>
      <c r="U8" s="75" t="s">
        <v>40</v>
      </c>
      <c r="W8" s="29" t="e">
        <f>+#REF!</f>
        <v>#REF!</v>
      </c>
    </row>
    <row r="9" spans="1:23">
      <c r="B9" s="1">
        <f>+IFERROR(LN('Portfolio Adjusted Prices'!C3/'Portfolio Adjusted Prices'!C2),0)</f>
        <v>1.1055218363297016E-2</v>
      </c>
      <c r="C9" s="1">
        <f>+IFERROR(LN('Portfolio Adjusted Prices'!D3/'Portfolio Adjusted Prices'!D2),0)</f>
        <v>7.8571900179111309E-4</v>
      </c>
      <c r="D9" s="1">
        <f>+IFERROR(LN('Portfolio Adjusted Prices'!E3/'Portfolio Adjusted Prices'!E2),0)</f>
        <v>-1.8313977211303178E-2</v>
      </c>
      <c r="E9" s="1">
        <f>+IFERROR(LN('Portfolio Adjusted Prices'!F3/'Portfolio Adjusted Prices'!F2),0)</f>
        <v>1.3216617610142783E-2</v>
      </c>
      <c r="F9" s="1">
        <f>+IFERROR(LN('Portfolio Adjusted Prices'!G3/'Portfolio Adjusted Prices'!G2),0)</f>
        <v>4.1910038503759946E-4</v>
      </c>
      <c r="G9" s="1">
        <f>+IFERROR(LN('Portfolio Adjusted Prices'!H3/'Portfolio Adjusted Prices'!H2),0)</f>
        <v>-6.0749643308155594E-3</v>
      </c>
      <c r="H9" s="1">
        <f>+IFERROR(LN('Portfolio Adjusted Prices'!I3/'Portfolio Adjusted Prices'!I2),0)</f>
        <v>2.6488648108001292E-3</v>
      </c>
      <c r="I9" s="1">
        <f>+IFERROR(LN('Portfolio Adjusted Prices'!J3/'Portfolio Adjusted Prices'!J2),0)</f>
        <v>-9.9438277898309339E-3</v>
      </c>
      <c r="J9" s="1">
        <f>+IFERROR(LN('Portfolio Adjusted Prices'!K3/'Portfolio Adjusted Prices'!K2),0)</f>
        <v>3.4547582607833776E-3</v>
      </c>
      <c r="K9" s="1">
        <f>+IFERROR(LN('Portfolio Adjusted Prices'!L3/'Portfolio Adjusted Prices'!L2),0)</f>
        <v>-1.1160499378033532E-2</v>
      </c>
      <c r="L9" s="1">
        <f>+IFERROR(LN('Portfolio Adjusted Prices'!M3/'Portfolio Adjusted Prices'!M2),0)</f>
        <v>1.0196781469254883E-2</v>
      </c>
      <c r="M9" s="1">
        <f>+IFERROR(LN('Portfolio Adjusted Prices'!N3/'Portfolio Adjusted Prices'!N2),0)</f>
        <v>6.6812826548510581E-3</v>
      </c>
      <c r="N9" s="1">
        <f>+IFERROR(LN('Portfolio Adjusted Prices'!O3/'Portfolio Adjusted Prices'!O2),0)</f>
        <v>-2.4243589087809866E-2</v>
      </c>
      <c r="O9" s="1">
        <f>+IFERROR(LN('Portfolio Adjusted Prices'!P3/'Portfolio Adjusted Prices'!P2),0)</f>
        <v>-2.6110935275238313E-2</v>
      </c>
      <c r="P9" s="1">
        <f>+IFERROR(LN('Portfolio Adjusted Prices'!Q3/'Portfolio Adjusted Prices'!Q2),0)</f>
        <v>-1.0053678365516627E-2</v>
      </c>
      <c r="Q9" s="1">
        <f>+IFERROR(LN('Portfolio Adjusted Prices'!R3/'Portfolio Adjusted Prices'!R2),0)</f>
        <v>1.3344723937263415E-2</v>
      </c>
      <c r="R9" s="1">
        <f>+IFERROR(LN('Portfolio Adjusted Prices'!S3/'Portfolio Adjusted Prices'!S2),0)</f>
        <v>-1.080368779959982E-2</v>
      </c>
      <c r="S9" s="1">
        <f>+IFERROR(LN('Portfolio Adjusted Prices'!T3/'Portfolio Adjusted Prices'!T2),0)</f>
        <v>1.2839870818494905E-2</v>
      </c>
      <c r="T9" s="1">
        <f>+IFERROR(LN('Portfolio Adjusted Prices'!U3/'Portfolio Adjusted Prices'!U2),0)</f>
        <v>-3.6986968169912204E-3</v>
      </c>
      <c r="U9" s="1">
        <f>+IFERROR(LN('Portfolio Adjusted Prices'!V3/'Portfolio Adjusted Prices'!V2),0)</f>
        <v>3.0182361510629548E-3</v>
      </c>
      <c r="W9" s="83">
        <f>+IFERROR(LN('Portfolio Adjusted Prices'!X3/'Portfolio Adjusted Prices'!X2),0)</f>
        <v>2.0398523073939644E-3</v>
      </c>
    </row>
    <row r="10" spans="1:23">
      <c r="B10" s="1">
        <f>+IFERROR(LN('Portfolio Adjusted Prices'!C4/'Portfolio Adjusted Prices'!C3),0)</f>
        <v>1.2924293630261919E-2</v>
      </c>
      <c r="C10" s="1">
        <f>+IFERROR(LN('Portfolio Adjusted Prices'!D4/'Portfolio Adjusted Prices'!D3),0)</f>
        <v>1.1453717475794154E-2</v>
      </c>
      <c r="D10" s="1">
        <f>+IFERROR(LN('Portfolio Adjusted Prices'!E4/'Portfolio Adjusted Prices'!E3),0)</f>
        <v>2.5346372172541928E-2</v>
      </c>
      <c r="E10" s="1">
        <f>+IFERROR(LN('Portfolio Adjusted Prices'!F4/'Portfolio Adjusted Prices'!F3),0)</f>
        <v>8.1583871684704889E-3</v>
      </c>
      <c r="F10" s="1">
        <f>+IFERROR(LN('Portfolio Adjusted Prices'!G4/'Portfolio Adjusted Prices'!G3),0)</f>
        <v>1.6749311516420782E-3</v>
      </c>
      <c r="G10" s="1">
        <f>+IFERROR(LN('Portfolio Adjusted Prices'!H4/'Portfolio Adjusted Prices'!H3),0)</f>
        <v>-4.0026248890803837E-3</v>
      </c>
      <c r="H10" s="1">
        <f>+IFERROR(LN('Portfolio Adjusted Prices'!I4/'Portfolio Adjusted Prices'!I3),0)</f>
        <v>2.0523561932562748E-2</v>
      </c>
      <c r="I10" s="1">
        <f>+IFERROR(LN('Portfolio Adjusted Prices'!J4/'Portfolio Adjusted Prices'!J3),0)</f>
        <v>6.9629905120604119E-3</v>
      </c>
      <c r="J10" s="1">
        <f>+IFERROR(LN('Portfolio Adjusted Prices'!K4/'Portfolio Adjusted Prices'!K3),0)</f>
        <v>-5.1409539089270602E-2</v>
      </c>
      <c r="K10" s="1">
        <f>+IFERROR(LN('Portfolio Adjusted Prices'!L4/'Portfolio Adjusted Prices'!L3),0)</f>
        <v>7.914773249330298E-2</v>
      </c>
      <c r="L10" s="1">
        <f>+IFERROR(LN('Portfolio Adjusted Prices'!M4/'Portfolio Adjusted Prices'!M3),0)</f>
        <v>1.2559981130555472E-2</v>
      </c>
      <c r="M10" s="1">
        <f>+IFERROR(LN('Portfolio Adjusted Prices'!N4/'Portfolio Adjusted Prices'!N3),0)</f>
        <v>8.6320717559637203E-3</v>
      </c>
      <c r="N10" s="1">
        <f>+IFERROR(LN('Portfolio Adjusted Prices'!O4/'Portfolio Adjusted Prices'!O3),0)</f>
        <v>2.0386792145380327E-2</v>
      </c>
      <c r="O10" s="1">
        <f>+IFERROR(LN('Portfolio Adjusted Prices'!P4/'Portfolio Adjusted Prices'!P3),0)</f>
        <v>0.24925492901567201</v>
      </c>
      <c r="P10" s="1">
        <f>+IFERROR(LN('Portfolio Adjusted Prices'!Q4/'Portfolio Adjusted Prices'!Q3),0)</f>
        <v>-3.8808711022427708E-3</v>
      </c>
      <c r="Q10" s="1">
        <f>+IFERROR(LN('Portfolio Adjusted Prices'!R4/'Portfolio Adjusted Prices'!R3),0)</f>
        <v>8.2822501731068959E-4</v>
      </c>
      <c r="R10" s="1">
        <f>+IFERROR(LN('Portfolio Adjusted Prices'!S4/'Portfolio Adjusted Prices'!S3),0)</f>
        <v>-1.0268844294100666E-3</v>
      </c>
      <c r="S10" s="1">
        <f>+IFERROR(LN('Portfolio Adjusted Prices'!T4/'Portfolio Adjusted Prices'!T3),0)</f>
        <v>1.7236152614483569E-2</v>
      </c>
      <c r="T10" s="1">
        <f>+IFERROR(LN('Portfolio Adjusted Prices'!U4/'Portfolio Adjusted Prices'!U3),0)</f>
        <v>1.6959665863295021E-2</v>
      </c>
      <c r="U10" s="1">
        <f>+IFERROR(LN('Portfolio Adjusted Prices'!V4/'Portfolio Adjusted Prices'!V3),0)</f>
        <v>-6.3982528913972755E-3</v>
      </c>
      <c r="W10" s="83">
        <f>+IFERROR(LN('Portfolio Adjusted Prices'!X4/'Portfolio Adjusted Prices'!X3),0)</f>
        <v>8.9186865564420161E-3</v>
      </c>
    </row>
    <row r="11" spans="1:23">
      <c r="B11" s="1">
        <f>+IFERROR(LN('Portfolio Adjusted Prices'!C5/'Portfolio Adjusted Prices'!C4),0)</f>
        <v>1.0156821288702563E-2</v>
      </c>
      <c r="C11" s="1">
        <f>+IFERROR(LN('Portfolio Adjusted Prices'!D5/'Portfolio Adjusted Prices'!D4),0)</f>
        <v>1.4219715920612925E-2</v>
      </c>
      <c r="D11" s="1">
        <f>+IFERROR(LN('Portfolio Adjusted Prices'!E5/'Portfolio Adjusted Prices'!E4),0)</f>
        <v>-5.0774263232318626E-3</v>
      </c>
      <c r="E11" s="1">
        <f>+IFERROR(LN('Portfolio Adjusted Prices'!F5/'Portfolio Adjusted Prices'!F4),0)</f>
        <v>3.0327864502537982E-3</v>
      </c>
      <c r="F11" s="1">
        <f>+IFERROR(LN('Portfolio Adjusted Prices'!G5/'Portfolio Adjusted Prices'!G4),0)</f>
        <v>4.1831845674406259E-4</v>
      </c>
      <c r="G11" s="1">
        <f>+IFERROR(LN('Portfolio Adjusted Prices'!H5/'Portfolio Adjusted Prices'!H4),0)</f>
        <v>1.4777039147655695E-2</v>
      </c>
      <c r="H11" s="1">
        <f>+IFERROR(LN('Portfolio Adjusted Prices'!I5/'Portfolio Adjusted Prices'!I4),0)</f>
        <v>2.1710264522436578E-3</v>
      </c>
      <c r="I11" s="1">
        <f>+IFERROR(LN('Portfolio Adjusted Prices'!J5/'Portfolio Adjusted Prices'!J4),0)</f>
        <v>1.0434420663627712E-2</v>
      </c>
      <c r="J11" s="1">
        <f>+IFERROR(LN('Portfolio Adjusted Prices'!K5/'Portfolio Adjusted Prices'!K4),0)</f>
        <v>-2.1802224404736451E-2</v>
      </c>
      <c r="K11" s="1">
        <f>+IFERROR(LN('Portfolio Adjusted Prices'!L5/'Portfolio Adjusted Prices'!L4),0)</f>
        <v>1.2154602554539838E-2</v>
      </c>
      <c r="L11" s="1">
        <f>+IFERROR(LN('Portfolio Adjusted Prices'!M5/'Portfolio Adjusted Prices'!M4),0)</f>
        <v>1.378895668357563E-2</v>
      </c>
      <c r="M11" s="1">
        <f>+IFERROR(LN('Portfolio Adjusted Prices'!N5/'Portfolio Adjusted Prices'!N4),0)</f>
        <v>-9.3861618980132788E-3</v>
      </c>
      <c r="N11" s="1">
        <f>+IFERROR(LN('Portfolio Adjusted Prices'!O5/'Portfolio Adjusted Prices'!O4),0)</f>
        <v>-1.7189911727719751E-3</v>
      </c>
      <c r="O11" s="1">
        <f>+IFERROR(LN('Portfolio Adjusted Prices'!P5/'Portfolio Adjusted Prices'!P4),0)</f>
        <v>2.8456813368798139E-2</v>
      </c>
      <c r="P11" s="1">
        <f>+IFERROR(LN('Portfolio Adjusted Prices'!Q5/'Portfolio Adjusted Prices'!Q4),0)</f>
        <v>3.5439929201638255E-3</v>
      </c>
      <c r="Q11" s="1">
        <f>+IFERROR(LN('Portfolio Adjusted Prices'!R5/'Portfolio Adjusted Prices'!R4),0)</f>
        <v>1.4382869113488879E-2</v>
      </c>
      <c r="R11" s="1">
        <f>+IFERROR(LN('Portfolio Adjusted Prices'!S5/'Portfolio Adjusted Prices'!S4),0)</f>
        <v>1.2718590351292077E-2</v>
      </c>
      <c r="S11" s="1">
        <f>+IFERROR(LN('Portfolio Adjusted Prices'!T5/'Portfolio Adjusted Prices'!T4),0)</f>
        <v>-8.5189149073196194E-3</v>
      </c>
      <c r="T11" s="1">
        <f>+IFERROR(LN('Portfolio Adjusted Prices'!U5/'Portfolio Adjusted Prices'!U4),0)</f>
        <v>-1.6714282221364042E-2</v>
      </c>
      <c r="U11" s="1">
        <f>+IFERROR(LN('Portfolio Adjusted Prices'!V5/'Portfolio Adjusted Prices'!V4),0)</f>
        <v>1.9765295668211624E-2</v>
      </c>
      <c r="W11" s="83">
        <f>+IFERROR(LN('Portfolio Adjusted Prices'!X5/'Portfolio Adjusted Prices'!X4),0)</f>
        <v>9.902683901017735E-3</v>
      </c>
    </row>
    <row r="12" spans="1:23">
      <c r="B12" s="1">
        <f>+IFERROR(LN('Portfolio Adjusted Prices'!C6/'Portfolio Adjusted Prices'!C5),0)</f>
        <v>-7.9561506211392134E-3</v>
      </c>
      <c r="C12" s="1">
        <f>+IFERROR(LN('Portfolio Adjusted Prices'!D6/'Portfolio Adjusted Prices'!D5),0)</f>
        <v>6.8005663194887621E-4</v>
      </c>
      <c r="D12" s="1">
        <f>+IFERROR(LN('Portfolio Adjusted Prices'!E6/'Portfolio Adjusted Prices'!E5),0)</f>
        <v>3.9232314038084214E-2</v>
      </c>
      <c r="E12" s="1">
        <f>+IFERROR(LN('Portfolio Adjusted Prices'!F6/'Portfolio Adjusted Prices'!F5),0)</f>
        <v>1.6263272316939731E-3</v>
      </c>
      <c r="F12" s="1">
        <f>+IFERROR(LN('Portfolio Adjusted Prices'!G6/'Portfolio Adjusted Prices'!G5),0)</f>
        <v>-4.6111557681507249E-3</v>
      </c>
      <c r="G12" s="1">
        <f>+IFERROR(LN('Portfolio Adjusted Prices'!H6/'Portfolio Adjusted Prices'!H5),0)</f>
        <v>-3.5797147064136468E-2</v>
      </c>
      <c r="H12" s="1">
        <f>+IFERROR(LN('Portfolio Adjusted Prices'!I6/'Portfolio Adjusted Prices'!I5),0)</f>
        <v>2.3331532467922526E-3</v>
      </c>
      <c r="I12" s="1">
        <f>+IFERROR(LN('Portfolio Adjusted Prices'!J6/'Portfolio Adjusted Prices'!J5),0)</f>
        <v>1.0721514341228339E-2</v>
      </c>
      <c r="J12" s="1">
        <f>+IFERROR(LN('Portfolio Adjusted Prices'!K6/'Portfolio Adjusted Prices'!K5),0)</f>
        <v>-7.5238610111811512E-3</v>
      </c>
      <c r="K12" s="1">
        <f>+IFERROR(LN('Portfolio Adjusted Prices'!L6/'Portfolio Adjusted Prices'!L5),0)</f>
        <v>1.8444378323146934E-2</v>
      </c>
      <c r="L12" s="1">
        <f>+IFERROR(LN('Portfolio Adjusted Prices'!M6/'Portfolio Adjusted Prices'!M5),0)</f>
        <v>3.4789742843970204E-3</v>
      </c>
      <c r="M12" s="1">
        <f>+IFERROR(LN('Portfolio Adjusted Prices'!N6/'Portfolio Adjusted Prices'!N5),0)</f>
        <v>-3.779416976217192E-3</v>
      </c>
      <c r="N12" s="1">
        <f>+IFERROR(LN('Portfolio Adjusted Prices'!O6/'Portfolio Adjusted Prices'!O5),0)</f>
        <v>0.11179140598811663</v>
      </c>
      <c r="O12" s="1">
        <f>+IFERROR(LN('Portfolio Adjusted Prices'!P6/'Portfolio Adjusted Prices'!P5),0)</f>
        <v>-4.0157066958407539E-3</v>
      </c>
      <c r="P12" s="1">
        <f>+IFERROR(LN('Portfolio Adjusted Prices'!Q6/'Portfolio Adjusted Prices'!Q5),0)</f>
        <v>1.0223848394319083E-2</v>
      </c>
      <c r="Q12" s="1">
        <f>+IFERROR(LN('Portfolio Adjusted Prices'!R6/'Portfolio Adjusted Prices'!R5),0)</f>
        <v>-1.2315428750574502E-2</v>
      </c>
      <c r="R12" s="1">
        <f>+IFERROR(LN('Portfolio Adjusted Prices'!S6/'Portfolio Adjusted Prices'!S5),0)</f>
        <v>1.9423143358783552E-3</v>
      </c>
      <c r="S12" s="1">
        <f>+IFERROR(LN('Portfolio Adjusted Prices'!T6/'Portfolio Adjusted Prices'!T5),0)</f>
        <v>2.1058928299605862E-3</v>
      </c>
      <c r="T12" s="1">
        <f>+IFERROR(LN('Portfolio Adjusted Prices'!U6/'Portfolio Adjusted Prices'!U5),0)</f>
        <v>-1.4977252014259366E-3</v>
      </c>
      <c r="U12" s="1">
        <f>+IFERROR(LN('Portfolio Adjusted Prices'!V6/'Portfolio Adjusted Prices'!V5),0)</f>
        <v>7.5783403213504274E-3</v>
      </c>
      <c r="W12" s="83">
        <f>+IFERROR(LN('Portfolio Adjusted Prices'!X6/'Portfolio Adjusted Prices'!X5),0)</f>
        <v>2.4234854994476629E-3</v>
      </c>
    </row>
    <row r="13" spans="1:23">
      <c r="B13" s="1">
        <f>+IFERROR(LN('Portfolio Adjusted Prices'!C7/'Portfolio Adjusted Prices'!C6),0)</f>
        <v>8.7004919280165433E-3</v>
      </c>
      <c r="C13" s="1">
        <f>+IFERROR(LN('Portfolio Adjusted Prices'!D7/'Portfolio Adjusted Prices'!D6),0)</f>
        <v>-1.1054037244483273E-3</v>
      </c>
      <c r="D13" s="1">
        <f>+IFERROR(LN('Portfolio Adjusted Prices'!E7/'Portfolio Adjusted Prices'!E6),0)</f>
        <v>-7.4835645736939455E-3</v>
      </c>
      <c r="E13" s="1">
        <f>+IFERROR(LN('Portfolio Adjusted Prices'!F7/'Portfolio Adjusted Prices'!F6),0)</f>
        <v>-4.6211093716944894E-3</v>
      </c>
      <c r="F13" s="1">
        <f>+IFERROR(LN('Portfolio Adjusted Prices'!G7/'Portfolio Adjusted Prices'!G6),0)</f>
        <v>-2.5243572748874631E-3</v>
      </c>
      <c r="G13" s="1">
        <f>+IFERROR(LN('Portfolio Adjusted Prices'!H7/'Portfolio Adjusted Prices'!H6),0)</f>
        <v>-8.1553491248855942E-3</v>
      </c>
      <c r="H13" s="1">
        <f>+IFERROR(LN('Portfolio Adjusted Prices'!I7/'Portfolio Adjusted Prices'!I6),0)</f>
        <v>-1.9161168485225979E-3</v>
      </c>
      <c r="I13" s="1">
        <f>+IFERROR(LN('Portfolio Adjusted Prices'!J7/'Portfolio Adjusted Prices'!J6),0)</f>
        <v>1.2326057120009899E-2</v>
      </c>
      <c r="J13" s="1">
        <f>+IFERROR(LN('Portfolio Adjusted Prices'!K7/'Portfolio Adjusted Prices'!K6),0)</f>
        <v>2.265977238419048E-2</v>
      </c>
      <c r="K13" s="1">
        <f>+IFERROR(LN('Portfolio Adjusted Prices'!L7/'Portfolio Adjusted Prices'!L6),0)</f>
        <v>-1.916039243979948E-2</v>
      </c>
      <c r="L13" s="1">
        <f>+IFERROR(LN('Portfolio Adjusted Prices'!M7/'Portfolio Adjusted Prices'!M6),0)</f>
        <v>2.0306340892224778E-3</v>
      </c>
      <c r="M13" s="1">
        <f>+IFERROR(LN('Portfolio Adjusted Prices'!N7/'Portfolio Adjusted Prices'!N6),0)</f>
        <v>-1.7956266008162244E-2</v>
      </c>
      <c r="N13" s="1">
        <f>+IFERROR(LN('Portfolio Adjusted Prices'!O7/'Portfolio Adjusted Prices'!O6),0)</f>
        <v>-1.1605516433946575E-2</v>
      </c>
      <c r="O13" s="1">
        <f>+IFERROR(LN('Portfolio Adjusted Prices'!P7/'Portfolio Adjusted Prices'!P6),0)</f>
        <v>-2.8573561201641562E-2</v>
      </c>
      <c r="P13" s="1">
        <f>+IFERROR(LN('Portfolio Adjusted Prices'!Q7/'Portfolio Adjusted Prices'!Q6),0)</f>
        <v>-2.1745499060188102E-2</v>
      </c>
      <c r="Q13" s="1">
        <f>+IFERROR(LN('Portfolio Adjusted Prices'!R7/'Portfolio Adjusted Prices'!R6),0)</f>
        <v>-5.3842951264892096E-3</v>
      </c>
      <c r="R13" s="1">
        <f>+IFERROR(LN('Portfolio Adjusted Prices'!S7/'Portfolio Adjusted Prices'!S6),0)</f>
        <v>-2.9522704898914798E-4</v>
      </c>
      <c r="S13" s="1">
        <f>+IFERROR(LN('Portfolio Adjusted Prices'!T7/'Portfolio Adjusted Prices'!T6),0)</f>
        <v>-4.8373790729907516E-3</v>
      </c>
      <c r="T13" s="1">
        <f>+IFERROR(LN('Portfolio Adjusted Prices'!U7/'Portfolio Adjusted Prices'!U6),0)</f>
        <v>-3.6677175659549171E-3</v>
      </c>
      <c r="U13" s="1">
        <f>+IFERROR(LN('Portfolio Adjusted Prices'!V7/'Portfolio Adjusted Prices'!V6),0)</f>
        <v>-8.8931907580851403E-3</v>
      </c>
      <c r="W13" s="83">
        <f>+IFERROR(LN('Portfolio Adjusted Prices'!X7/'Portfolio Adjusted Prices'!X6),0)</f>
        <v>-6.4722492364899166E-4</v>
      </c>
    </row>
    <row r="14" spans="1:23">
      <c r="B14" s="1">
        <f>+IFERROR(LN('Portfolio Adjusted Prices'!C8/'Portfolio Adjusted Prices'!C7),0)</f>
        <v>3.6168352950669086E-2</v>
      </c>
      <c r="C14" s="1">
        <f>+IFERROR(LN('Portfolio Adjusted Prices'!D8/'Portfolio Adjusted Prices'!D7),0)</f>
        <v>2.2714774784306533E-2</v>
      </c>
      <c r="D14" s="1">
        <f>+IFERROR(LN('Portfolio Adjusted Prices'!E8/'Portfolio Adjusted Prices'!E7),0)</f>
        <v>5.3258169235399958E-2</v>
      </c>
      <c r="E14" s="1">
        <f>+IFERROR(LN('Portfolio Adjusted Prices'!F8/'Portfolio Adjusted Prices'!F7),0)</f>
        <v>2.1335716887151655E-2</v>
      </c>
      <c r="F14" s="1">
        <f>+IFERROR(LN('Portfolio Adjusted Prices'!G8/'Portfolio Adjusted Prices'!G7),0)</f>
        <v>8.4238274454832135E-4</v>
      </c>
      <c r="G14" s="1">
        <f>+IFERROR(LN('Portfolio Adjusted Prices'!H8/'Portfolio Adjusted Prices'!H7),0)</f>
        <v>2.0367757917188093E-2</v>
      </c>
      <c r="H14" s="1">
        <f>+IFERROR(LN('Portfolio Adjusted Prices'!I8/'Portfolio Adjusted Prices'!I7),0)</f>
        <v>3.1759116431087468E-2</v>
      </c>
      <c r="I14" s="1">
        <f>+IFERROR(LN('Portfolio Adjusted Prices'!J8/'Portfolio Adjusted Prices'!J7),0)</f>
        <v>1.1696944861300487E-3</v>
      </c>
      <c r="J14" s="1">
        <f>+IFERROR(LN('Portfolio Adjusted Prices'!K8/'Portfolio Adjusted Prices'!K7),0)</f>
        <v>1.533904013607493E-3</v>
      </c>
      <c r="K14" s="1">
        <f>+IFERROR(LN('Portfolio Adjusted Prices'!L8/'Portfolio Adjusted Prices'!L7),0)</f>
        <v>1.9632262547841079E-2</v>
      </c>
      <c r="L14" s="1">
        <f>+IFERROR(LN('Portfolio Adjusted Prices'!M8/'Portfolio Adjusted Prices'!M7),0)</f>
        <v>2.0292660101925812E-2</v>
      </c>
      <c r="M14" s="1">
        <f>+IFERROR(LN('Portfolio Adjusted Prices'!N8/'Portfolio Adjusted Prices'!N7),0)</f>
        <v>1.3782539433663338E-2</v>
      </c>
      <c r="N14" s="1">
        <f>+IFERROR(LN('Portfolio Adjusted Prices'!O8/'Portfolio Adjusted Prices'!O7),0)</f>
        <v>8.1777158167616423E-2</v>
      </c>
      <c r="O14" s="1">
        <f>+IFERROR(LN('Portfolio Adjusted Prices'!P8/'Portfolio Adjusted Prices'!P7),0)</f>
        <v>-1.0406135545159177E-2</v>
      </c>
      <c r="P14" s="1">
        <f>+IFERROR(LN('Portfolio Adjusted Prices'!Q8/'Portfolio Adjusted Prices'!Q7),0)</f>
        <v>3.9118944679500797E-3</v>
      </c>
      <c r="Q14" s="1">
        <f>+IFERROR(LN('Portfolio Adjusted Prices'!R8/'Portfolio Adjusted Prices'!R7),0)</f>
        <v>1.8107463193191033E-2</v>
      </c>
      <c r="R14" s="1">
        <f>+IFERROR(LN('Portfolio Adjusted Prices'!S8/'Portfolio Adjusted Prices'!S7),0)</f>
        <v>1.0744493699387752E-2</v>
      </c>
      <c r="S14" s="1">
        <f>+IFERROR(LN('Portfolio Adjusted Prices'!T8/'Portfolio Adjusted Prices'!T7),0)</f>
        <v>1.0020390294748337E-2</v>
      </c>
      <c r="T14" s="1">
        <f>+IFERROR(LN('Portfolio Adjusted Prices'!U8/'Portfolio Adjusted Prices'!U7),0)</f>
        <v>-7.2022083040606116E-3</v>
      </c>
      <c r="U14" s="1">
        <f>+IFERROR(LN('Portfolio Adjusted Prices'!V8/'Portfolio Adjusted Prices'!V7),0)</f>
        <v>1.238748885110463E-2</v>
      </c>
      <c r="W14" s="83">
        <f>+IFERROR(LN('Portfolio Adjusted Prices'!X8/'Portfolio Adjusted Prices'!X7),0)</f>
        <v>1.6796423306162617E-2</v>
      </c>
    </row>
    <row r="15" spans="1:23">
      <c r="B15" s="1">
        <f>+IFERROR(LN('Portfolio Adjusted Prices'!C9/'Portfolio Adjusted Prices'!C8),0)</f>
        <v>-2.0925865024553562E-2</v>
      </c>
      <c r="C15" s="1">
        <f>+IFERROR(LN('Portfolio Adjusted Prices'!D9/'Portfolio Adjusted Prices'!D8),0)</f>
        <v>-2.672196051505139E-2</v>
      </c>
      <c r="D15" s="1">
        <f>+IFERROR(LN('Portfolio Adjusted Prices'!E9/'Portfolio Adjusted Prices'!E8),0)</f>
        <v>-3.5638795560263087E-2</v>
      </c>
      <c r="E15" s="1">
        <f>+IFERROR(LN('Portfolio Adjusted Prices'!F9/'Portfolio Adjusted Prices'!F8),0)</f>
        <v>-2.1563648525565745E-2</v>
      </c>
      <c r="F15" s="1">
        <f>+IFERROR(LN('Portfolio Adjusted Prices'!G9/'Portfolio Adjusted Prices'!G8),0)</f>
        <v>-2.7305567932127992E-2</v>
      </c>
      <c r="G15" s="1">
        <f>+IFERROR(LN('Portfolio Adjusted Prices'!H9/'Portfolio Adjusted Prices'!H8),0)</f>
        <v>-2.148811392693576E-2</v>
      </c>
      <c r="H15" s="1">
        <f>+IFERROR(LN('Portfolio Adjusted Prices'!I9/'Portfolio Adjusted Prices'!I8),0)</f>
        <v>-2.6768539186878135E-2</v>
      </c>
      <c r="I15" s="1">
        <f>+IFERROR(LN('Portfolio Adjusted Prices'!J9/'Portfolio Adjusted Prices'!J8),0)</f>
        <v>-7.7834325431770833E-5</v>
      </c>
      <c r="J15" s="1">
        <f>+IFERROR(LN('Portfolio Adjusted Prices'!K9/'Portfolio Adjusted Prices'!K8),0)</f>
        <v>-3.5246480304535283E-2</v>
      </c>
      <c r="K15" s="1">
        <f>+IFERROR(LN('Portfolio Adjusted Prices'!L9/'Portfolio Adjusted Prices'!L8),0)</f>
        <v>-1.4081176117313113E-2</v>
      </c>
      <c r="L15" s="1">
        <f>+IFERROR(LN('Portfolio Adjusted Prices'!M9/'Portfolio Adjusted Prices'!M8),0)</f>
        <v>-1.9997041231127374E-2</v>
      </c>
      <c r="M15" s="1">
        <f>+IFERROR(LN('Portfolio Adjusted Prices'!N9/'Portfolio Adjusted Prices'!N8),0)</f>
        <v>-2.5332538942030443E-4</v>
      </c>
      <c r="N15" s="1">
        <f>+IFERROR(LN('Portfolio Adjusted Prices'!O9/'Portfolio Adjusted Prices'!O8),0)</f>
        <v>-5.6041147564648175E-2</v>
      </c>
      <c r="O15" s="1">
        <f>+IFERROR(LN('Portfolio Adjusted Prices'!P9/'Portfolio Adjusted Prices'!P8),0)</f>
        <v>-3.8384291477084109E-2</v>
      </c>
      <c r="P15" s="1">
        <f>+IFERROR(LN('Portfolio Adjusted Prices'!Q9/'Portfolio Adjusted Prices'!Q8),0)</f>
        <v>-3.0506466822469405E-2</v>
      </c>
      <c r="Q15" s="1">
        <f>+IFERROR(LN('Portfolio Adjusted Prices'!R9/'Portfolio Adjusted Prices'!R8),0)</f>
        <v>-3.5703213582431483E-2</v>
      </c>
      <c r="R15" s="1">
        <f>+IFERROR(LN('Portfolio Adjusted Prices'!S9/'Portfolio Adjusted Prices'!S8),0)</f>
        <v>-8.3001725756635236E-3</v>
      </c>
      <c r="S15" s="1">
        <f>+IFERROR(LN('Portfolio Adjusted Prices'!T9/'Portfolio Adjusted Prices'!T8),0)</f>
        <v>-1.8385086432276255E-2</v>
      </c>
      <c r="T15" s="1">
        <f>+IFERROR(LN('Portfolio Adjusted Prices'!U9/'Portfolio Adjusted Prices'!U8),0)</f>
        <v>-2.7167190897248519E-2</v>
      </c>
      <c r="U15" s="1">
        <f>+IFERROR(LN('Portfolio Adjusted Prices'!V9/'Portfolio Adjusted Prices'!V8),0)</f>
        <v>-3.976536882490965E-2</v>
      </c>
      <c r="W15" s="83">
        <f>+IFERROR(LN('Portfolio Adjusted Prices'!X9/'Portfolio Adjusted Prices'!X8),0)</f>
        <v>-1.8488065348732437E-2</v>
      </c>
    </row>
    <row r="16" spans="1:23">
      <c r="B16" s="1">
        <f>+IFERROR(LN('Portfolio Adjusted Prices'!C10/'Portfolio Adjusted Prices'!C9),0)</f>
        <v>-1.2164832886535458E-2</v>
      </c>
      <c r="C16" s="1">
        <f>+IFERROR(LN('Portfolio Adjusted Prices'!D10/'Portfolio Adjusted Prices'!D9),0)</f>
        <v>5.1978790795973711E-3</v>
      </c>
      <c r="D16" s="1">
        <f>+IFERROR(LN('Portfolio Adjusted Prices'!E10/'Portfolio Adjusted Prices'!E9),0)</f>
        <v>-2.118054495165967E-2</v>
      </c>
      <c r="E16" s="1">
        <f>+IFERROR(LN('Portfolio Adjusted Prices'!F10/'Portfolio Adjusted Prices'!F9),0)</f>
        <v>-2.8522011246762376E-3</v>
      </c>
      <c r="F16" s="1">
        <f>+IFERROR(LN('Portfolio Adjusted Prices'!G10/'Portfolio Adjusted Prices'!G9),0)</f>
        <v>1.2968217373078657E-3</v>
      </c>
      <c r="G16" s="1">
        <f>+IFERROR(LN('Portfolio Adjusted Prices'!H10/'Portfolio Adjusted Prices'!H9),0)</f>
        <v>-3.7205241356986726E-3</v>
      </c>
      <c r="H16" s="1">
        <f>+IFERROR(LN('Portfolio Adjusted Prices'!I10/'Portfolio Adjusted Prices'!I9),0)</f>
        <v>-9.4196104349868765E-3</v>
      </c>
      <c r="I16" s="1">
        <f>+IFERROR(LN('Portfolio Adjusted Prices'!J10/'Portfolio Adjusted Prices'!J9),0)</f>
        <v>1.2162449541439468E-2</v>
      </c>
      <c r="J16" s="1">
        <f>+IFERROR(LN('Portfolio Adjusted Prices'!K10/'Portfolio Adjusted Prices'!K9),0)</f>
        <v>-1.5658855019076504E-2</v>
      </c>
      <c r="K16" s="1">
        <f>+IFERROR(LN('Portfolio Adjusted Prices'!L10/'Portfolio Adjusted Prices'!L9),0)</f>
        <v>-1.6757297327241799E-3</v>
      </c>
      <c r="L16" s="1">
        <f>+IFERROR(LN('Portfolio Adjusted Prices'!M10/'Portfolio Adjusted Prices'!M9),0)</f>
        <v>1.4758999787906358E-2</v>
      </c>
      <c r="M16" s="1">
        <f>+IFERROR(LN('Portfolio Adjusted Prices'!N10/'Portfolio Adjusted Prices'!N9),0)</f>
        <v>-3.5561191668226581E-3</v>
      </c>
      <c r="N16" s="1">
        <f>+IFERROR(LN('Portfolio Adjusted Prices'!O10/'Portfolio Adjusted Prices'!O9),0)</f>
        <v>-1.5285032955797069E-2</v>
      </c>
      <c r="O16" s="1">
        <f>+IFERROR(LN('Portfolio Adjusted Prices'!P10/'Portfolio Adjusted Prices'!P9),0)</f>
        <v>4.338630795487867E-3</v>
      </c>
      <c r="P16" s="1">
        <f>+IFERROR(LN('Portfolio Adjusted Prices'!Q10/'Portfolio Adjusted Prices'!Q9),0)</f>
        <v>-1.5763231860280995E-3</v>
      </c>
      <c r="Q16" s="1">
        <f>+IFERROR(LN('Portfolio Adjusted Prices'!R10/'Portfolio Adjusted Prices'!R9),0)</f>
        <v>-4.2355010810791694E-3</v>
      </c>
      <c r="R16" s="1">
        <f>+IFERROR(LN('Portfolio Adjusted Prices'!S10/'Portfolio Adjusted Prices'!S9),0)</f>
        <v>-2.4864031676305599E-3</v>
      </c>
      <c r="S16" s="1">
        <f>+IFERROR(LN('Portfolio Adjusted Prices'!T10/'Portfolio Adjusted Prices'!T9),0)</f>
        <v>-3.1395978070222819E-3</v>
      </c>
      <c r="T16" s="1">
        <f>+IFERROR(LN('Portfolio Adjusted Prices'!U10/'Portfolio Adjusted Prices'!U9),0)</f>
        <v>8.134290546963404E-3</v>
      </c>
      <c r="U16" s="1">
        <f>+IFERROR(LN('Portfolio Adjusted Prices'!V10/'Portfolio Adjusted Prices'!V9),0)</f>
        <v>1.8265107690729775E-2</v>
      </c>
      <c r="W16" s="83">
        <f>+IFERROR(LN('Portfolio Adjusted Prices'!X10/'Portfolio Adjusted Prices'!X9),0)</f>
        <v>6.2781092828099131E-3</v>
      </c>
    </row>
    <row r="17" spans="2:23">
      <c r="B17" s="1">
        <f>+IFERROR(LN('Portfolio Adjusted Prices'!C11/'Portfolio Adjusted Prices'!C10),0)</f>
        <v>-1.0385390501465827E-2</v>
      </c>
      <c r="C17" s="1">
        <f>+IFERROR(LN('Portfolio Adjusted Prices'!D11/'Portfolio Adjusted Prices'!D10),0)</f>
        <v>2.1224026152084608E-3</v>
      </c>
      <c r="D17" s="1">
        <f>+IFERROR(LN('Portfolio Adjusted Prices'!E11/'Portfolio Adjusted Prices'!E10),0)</f>
        <v>1.7624525679416646E-2</v>
      </c>
      <c r="E17" s="1">
        <f>+IFERROR(LN('Portfolio Adjusted Prices'!F11/'Portfolio Adjusted Prices'!F10),0)</f>
        <v>1.1096795168474387E-2</v>
      </c>
      <c r="F17" s="1">
        <f>+IFERROR(LN('Portfolio Adjusted Prices'!G11/'Portfolio Adjusted Prices'!G10),0)</f>
        <v>9.8860784538191519E-3</v>
      </c>
      <c r="G17" s="1">
        <f>+IFERROR(LN('Portfolio Adjusted Prices'!H11/'Portfolio Adjusted Prices'!H10),0)</f>
        <v>1.5699938778088424E-2</v>
      </c>
      <c r="H17" s="1">
        <f>+IFERROR(LN('Portfolio Adjusted Prices'!I11/'Portfolio Adjusted Prices'!I10),0)</f>
        <v>5.345874155787615E-3</v>
      </c>
      <c r="I17" s="1">
        <f>+IFERROR(LN('Portfolio Adjusted Prices'!J11/'Portfolio Adjusted Prices'!J10),0)</f>
        <v>8.8161004821955581E-3</v>
      </c>
      <c r="J17" s="1">
        <f>+IFERROR(LN('Portfolio Adjusted Prices'!K11/'Portfolio Adjusted Prices'!K10),0)</f>
        <v>2.783267714916185E-2</v>
      </c>
      <c r="K17" s="1">
        <f>+IFERROR(LN('Portfolio Adjusted Prices'!L11/'Portfolio Adjusted Prices'!L10),0)</f>
        <v>1.6531483440699296E-2</v>
      </c>
      <c r="L17" s="1">
        <f>+IFERROR(LN('Portfolio Adjusted Prices'!M11/'Portfolio Adjusted Prices'!M10),0)</f>
        <v>1.4549812361889687E-3</v>
      </c>
      <c r="M17" s="1">
        <f>+IFERROR(LN('Portfolio Adjusted Prices'!N11/'Portfolio Adjusted Prices'!N10),0)</f>
        <v>1.1443474949249385E-3</v>
      </c>
      <c r="N17" s="1">
        <f>+IFERROR(LN('Portfolio Adjusted Prices'!O11/'Portfolio Adjusted Prices'!O10),0)</f>
        <v>-1.0840167324374447E-2</v>
      </c>
      <c r="O17" s="1">
        <f>+IFERROR(LN('Portfolio Adjusted Prices'!P11/'Portfolio Adjusted Prices'!P10),0)</f>
        <v>-2.6317283546613356E-2</v>
      </c>
      <c r="P17" s="1">
        <f>+IFERROR(LN('Portfolio Adjusted Prices'!Q11/'Portfolio Adjusted Prices'!Q10),0)</f>
        <v>-3.9325904032795983E-2</v>
      </c>
      <c r="Q17" s="1">
        <f>+IFERROR(LN('Portfolio Adjusted Prices'!R11/'Portfolio Adjusted Prices'!R10),0)</f>
        <v>5.5026353237575456E-3</v>
      </c>
      <c r="R17" s="1">
        <f>+IFERROR(LN('Portfolio Adjusted Prices'!S11/'Portfolio Adjusted Prices'!S10),0)</f>
        <v>8.8226888713994478E-3</v>
      </c>
      <c r="S17" s="1">
        <f>+IFERROR(LN('Portfolio Adjusted Prices'!T11/'Portfolio Adjusted Prices'!T10),0)</f>
        <v>1.5599147015238565E-2</v>
      </c>
      <c r="T17" s="1">
        <f>+IFERROR(LN('Portfolio Adjusted Prices'!U11/'Portfolio Adjusted Prices'!U10),0)</f>
        <v>2.6530983786966576E-2</v>
      </c>
      <c r="U17" s="1">
        <f>+IFERROR(LN('Portfolio Adjusted Prices'!V11/'Portfolio Adjusted Prices'!V10),0)</f>
        <v>1.8152242695902759E-3</v>
      </c>
      <c r="W17" s="83">
        <f>+IFERROR(LN('Portfolio Adjusted Prices'!X11/'Portfolio Adjusted Prices'!X10),0)</f>
        <v>5.0690688538601964E-3</v>
      </c>
    </row>
    <row r="18" spans="2:23">
      <c r="B18" s="1">
        <f>+IFERROR(LN('Portfolio Adjusted Prices'!C12/'Portfolio Adjusted Prices'!C11),0)</f>
        <v>8.9538846970496026E-3</v>
      </c>
      <c r="C18" s="1">
        <f>+IFERROR(LN('Portfolio Adjusted Prices'!D12/'Portfolio Adjusted Prices'!D11),0)</f>
        <v>-9.7153832223492529E-3</v>
      </c>
      <c r="D18" s="1">
        <f>+IFERROR(LN('Portfolio Adjusted Prices'!E12/'Portfolio Adjusted Prices'!E11),0)</f>
        <v>-2.0938939764830471E-3</v>
      </c>
      <c r="E18" s="1">
        <f>+IFERROR(LN('Portfolio Adjusted Prices'!F12/'Portfolio Adjusted Prices'!F11),0)</f>
        <v>-9.726662983260935E-3</v>
      </c>
      <c r="F18" s="1">
        <f>+IFERROR(LN('Portfolio Adjusted Prices'!G12/'Portfolio Adjusted Prices'!G11),0)</f>
        <v>-1.0318230683652976E-2</v>
      </c>
      <c r="G18" s="1">
        <f>+IFERROR(LN('Portfolio Adjusted Prices'!H12/'Portfolio Adjusted Prices'!H11),0)</f>
        <v>-3.8152040010104313E-3</v>
      </c>
      <c r="H18" s="1">
        <f>+IFERROR(LN('Portfolio Adjusted Prices'!I12/'Portfolio Adjusted Prices'!I11),0)</f>
        <v>-1.6293353658698613E-2</v>
      </c>
      <c r="I18" s="1">
        <f>+IFERROR(LN('Portfolio Adjusted Prices'!J12/'Portfolio Adjusted Prices'!J11),0)</f>
        <v>-1.7322006776696517E-2</v>
      </c>
      <c r="J18" s="1">
        <f>+IFERROR(LN('Portfolio Adjusted Prices'!K12/'Portfolio Adjusted Prices'!K11),0)</f>
        <v>2.6024333138825472E-2</v>
      </c>
      <c r="K18" s="1">
        <f>+IFERROR(LN('Portfolio Adjusted Prices'!L12/'Portfolio Adjusted Prices'!L11),0)</f>
        <v>-3.5749468646768508E-3</v>
      </c>
      <c r="L18" s="1">
        <f>+IFERROR(LN('Portfolio Adjusted Prices'!M12/'Portfolio Adjusted Prices'!M11),0)</f>
        <v>5.8885300640904763E-3</v>
      </c>
      <c r="M18" s="1">
        <f>+IFERROR(LN('Portfolio Adjusted Prices'!N12/'Portfolio Adjusted Prices'!N11),0)</f>
        <v>-5.9906540879127975E-3</v>
      </c>
      <c r="N18" s="1">
        <f>+IFERROR(LN('Portfolio Adjusted Prices'!O12/'Portfolio Adjusted Prices'!O11),0)</f>
        <v>-3.1635740052792627E-2</v>
      </c>
      <c r="O18" s="1">
        <f>+IFERROR(LN('Portfolio Adjusted Prices'!P12/'Portfolio Adjusted Prices'!P11),0)</f>
        <v>-2.7028646259858014E-2</v>
      </c>
      <c r="P18" s="1">
        <f>+IFERROR(LN('Portfolio Adjusted Prices'!Q12/'Portfolio Adjusted Prices'!Q11),0)</f>
        <v>-5.1053427138856182E-2</v>
      </c>
      <c r="Q18" s="1">
        <f>+IFERROR(LN('Portfolio Adjusted Prices'!R12/'Portfolio Adjusted Prices'!R11),0)</f>
        <v>-2.0039074973402703E-2</v>
      </c>
      <c r="R18" s="1">
        <f>+IFERROR(LN('Portfolio Adjusted Prices'!S12/'Portfolio Adjusted Prices'!S11),0)</f>
        <v>1.421279964414379E-3</v>
      </c>
      <c r="S18" s="1">
        <f>+IFERROR(LN('Portfolio Adjusted Prices'!T12/'Portfolio Adjusted Prices'!T11),0)</f>
        <v>-1.083133396989131E-2</v>
      </c>
      <c r="T18" s="1">
        <f>+IFERROR(LN('Portfolio Adjusted Prices'!U12/'Portfolio Adjusted Prices'!U11),0)</f>
        <v>-6.8028315469634603E-3</v>
      </c>
      <c r="U18" s="1">
        <f>+IFERROR(LN('Portfolio Adjusted Prices'!V12/'Portfolio Adjusted Prices'!V11),0)</f>
        <v>7.7821066132799698E-3</v>
      </c>
      <c r="W18" s="83">
        <f>+IFERROR(LN('Portfolio Adjusted Prices'!X12/'Portfolio Adjusted Prices'!X11),0)</f>
        <v>-1.8269808122269658E-3</v>
      </c>
    </row>
    <row r="19" spans="2:23">
      <c r="B19" s="1">
        <f>+IFERROR(LN('Portfolio Adjusted Prices'!C13/'Portfolio Adjusted Prices'!C12),0)</f>
        <v>1.3253519458892114E-3</v>
      </c>
      <c r="C19" s="1">
        <f>+IFERROR(LN('Portfolio Adjusted Prices'!D13/'Portfolio Adjusted Prices'!D12),0)</f>
        <v>1.3693709626101866E-3</v>
      </c>
      <c r="D19" s="1">
        <f>+IFERROR(LN('Portfolio Adjusted Prices'!E13/'Portfolio Adjusted Prices'!E12),0)</f>
        <v>4.2404464287231639E-3</v>
      </c>
      <c r="E19" s="1">
        <f>+IFERROR(LN('Portfolio Adjusted Prices'!F13/'Portfolio Adjusted Prices'!F12),0)</f>
        <v>1.3260776002890976E-2</v>
      </c>
      <c r="F19" s="1">
        <f>+IFERROR(LN('Portfolio Adjusted Prices'!G13/'Portfolio Adjusted Prices'!G12),0)</f>
        <v>6.4614933842224139E-3</v>
      </c>
      <c r="G19" s="1">
        <f>+IFERROR(LN('Portfolio Adjusted Prices'!H13/'Portfolio Adjusted Prices'!H12),0)</f>
        <v>1.105829568867653E-2</v>
      </c>
      <c r="H19" s="1">
        <f>+IFERROR(LN('Portfolio Adjusted Prices'!I13/'Portfolio Adjusted Prices'!I12),0)</f>
        <v>-5.3486072043106717E-3</v>
      </c>
      <c r="I19" s="1">
        <f>+IFERROR(LN('Portfolio Adjusted Prices'!J13/'Portfolio Adjusted Prices'!J12),0)</f>
        <v>1.3967104734329563E-3</v>
      </c>
      <c r="J19" s="1">
        <f>+IFERROR(LN('Portfolio Adjusted Prices'!K13/'Portfolio Adjusted Prices'!K12),0)</f>
        <v>1.3696110803549443E-2</v>
      </c>
      <c r="K19" s="1">
        <f>+IFERROR(LN('Portfolio Adjusted Prices'!L13/'Portfolio Adjusted Prices'!L12),0)</f>
        <v>1.041960735951394E-2</v>
      </c>
      <c r="L19" s="1">
        <f>+IFERROR(LN('Portfolio Adjusted Prices'!M13/'Portfolio Adjusted Prices'!M12),0)</f>
        <v>1.9617613683801348E-3</v>
      </c>
      <c r="M19" s="1">
        <f>+IFERROR(LN('Portfolio Adjusted Prices'!N13/'Portfolio Adjusted Prices'!N12),0)</f>
        <v>-1.4033054813858803E-2</v>
      </c>
      <c r="N19" s="1">
        <f>+IFERROR(LN('Portfolio Adjusted Prices'!O13/'Portfolio Adjusted Prices'!O12),0)</f>
        <v>6.8068362992251474E-3</v>
      </c>
      <c r="O19" s="1">
        <f>+IFERROR(LN('Portfolio Adjusted Prices'!P13/'Portfolio Adjusted Prices'!P12),0)</f>
        <v>-1.8433932967792496E-2</v>
      </c>
      <c r="P19" s="1">
        <f>+IFERROR(LN('Portfolio Adjusted Prices'!Q13/'Portfolio Adjusted Prices'!Q12),0)</f>
        <v>1.3341169328070201E-2</v>
      </c>
      <c r="Q19" s="1">
        <f>+IFERROR(LN('Portfolio Adjusted Prices'!R13/'Portfolio Adjusted Prices'!R12),0)</f>
        <v>1.7213114338931531E-3</v>
      </c>
      <c r="R19" s="1">
        <f>+IFERROR(LN('Portfolio Adjusted Prices'!S13/'Portfolio Adjusted Prices'!S12),0)</f>
        <v>7.5315994333267945E-3</v>
      </c>
      <c r="S19" s="1">
        <f>+IFERROR(LN('Portfolio Adjusted Prices'!T13/'Portfolio Adjusted Prices'!T12),0)</f>
        <v>8.757962319306203E-4</v>
      </c>
      <c r="T19" s="1">
        <f>+IFERROR(LN('Portfolio Adjusted Prices'!U13/'Portfolio Adjusted Prices'!U12),0)</f>
        <v>4.8532755891853175E-3</v>
      </c>
      <c r="U19" s="1">
        <f>+IFERROR(LN('Portfolio Adjusted Prices'!V13/'Portfolio Adjusted Prices'!V12),0)</f>
        <v>1.7155433935031553E-2</v>
      </c>
      <c r="W19" s="83">
        <f>+IFERROR(LN('Portfolio Adjusted Prices'!X13/'Portfolio Adjusted Prices'!X12),0)</f>
        <v>5.1398491340888669E-3</v>
      </c>
    </row>
    <row r="20" spans="2:23">
      <c r="B20" s="1">
        <f>+IFERROR(LN('Portfolio Adjusted Prices'!C14/'Portfolio Adjusted Prices'!C13),0)</f>
        <v>6.496490593280219E-3</v>
      </c>
      <c r="C20" s="1">
        <f>+IFERROR(LN('Portfolio Adjusted Prices'!D14/'Portfolio Adjusted Prices'!D13),0)</f>
        <v>8.6005476380514537E-3</v>
      </c>
      <c r="D20" s="1">
        <f>+IFERROR(LN('Portfolio Adjusted Prices'!E14/'Portfolio Adjusted Prices'!E13),0)</f>
        <v>1.2947903626485334E-2</v>
      </c>
      <c r="E20" s="1">
        <f>+IFERROR(LN('Portfolio Adjusted Prices'!F14/'Portfolio Adjusted Prices'!F13),0)</f>
        <v>1.9254209558007711E-2</v>
      </c>
      <c r="F20" s="1">
        <f>+IFERROR(LN('Portfolio Adjusted Prices'!G14/'Portfolio Adjusted Prices'!G13),0)</f>
        <v>-3.4410243372358109E-3</v>
      </c>
      <c r="G20" s="1">
        <f>+IFERROR(LN('Portfolio Adjusted Prices'!H14/'Portfolio Adjusted Prices'!H13),0)</f>
        <v>-7.5892320563733526E-3</v>
      </c>
      <c r="H20" s="1">
        <f>+IFERROR(LN('Portfolio Adjusted Prices'!I14/'Portfolio Adjusted Prices'!I13),0)</f>
        <v>1.6379815726731316E-2</v>
      </c>
      <c r="I20" s="1">
        <f>+IFERROR(LN('Portfolio Adjusted Prices'!J14/'Portfolio Adjusted Prices'!J13),0)</f>
        <v>6.2617075364487466E-3</v>
      </c>
      <c r="J20" s="1">
        <f>+IFERROR(LN('Portfolio Adjusted Prices'!K14/'Portfolio Adjusted Prices'!K13),0)</f>
        <v>4.440617326899092E-3</v>
      </c>
      <c r="K20" s="1">
        <f>+IFERROR(LN('Portfolio Adjusted Prices'!L14/'Portfolio Adjusted Prices'!L13),0)</f>
        <v>5.4684452958240603E-3</v>
      </c>
      <c r="L20" s="1">
        <f>+IFERROR(LN('Portfolio Adjusted Prices'!M14/'Portfolio Adjusted Prices'!M13),0)</f>
        <v>1.8677038050595774E-2</v>
      </c>
      <c r="M20" s="1">
        <f>+IFERROR(LN('Portfolio Adjusted Prices'!N14/'Portfolio Adjusted Prices'!N13),0)</f>
        <v>1.249796471676692E-2</v>
      </c>
      <c r="N20" s="1">
        <f>+IFERROR(LN('Portfolio Adjusted Prices'!O14/'Portfolio Adjusted Prices'!O13),0)</f>
        <v>1.8189548257273268E-2</v>
      </c>
      <c r="O20" s="1">
        <f>+IFERROR(LN('Portfolio Adjusted Prices'!P14/'Portfolio Adjusted Prices'!P13),0)</f>
        <v>-9.3456874894154354E-3</v>
      </c>
      <c r="P20" s="1">
        <f>+IFERROR(LN('Portfolio Adjusted Prices'!Q14/'Portfolio Adjusted Prices'!Q13),0)</f>
        <v>5.286998420613683E-3</v>
      </c>
      <c r="Q20" s="1">
        <f>+IFERROR(LN('Portfolio Adjusted Prices'!R14/'Portfolio Adjusted Prices'!R13),0)</f>
        <v>9.8393679253451147E-3</v>
      </c>
      <c r="R20" s="1">
        <f>+IFERROR(LN('Portfolio Adjusted Prices'!S14/'Portfolio Adjusted Prices'!S13),0)</f>
        <v>3.8068595609642964E-3</v>
      </c>
      <c r="S20" s="1">
        <f>+IFERROR(LN('Portfolio Adjusted Prices'!T14/'Portfolio Adjusted Prices'!T13),0)</f>
        <v>7.8481982493167173E-3</v>
      </c>
      <c r="T20" s="1">
        <f>+IFERROR(LN('Portfolio Adjusted Prices'!U14/'Portfolio Adjusted Prices'!U13),0)</f>
        <v>1.4201007982992255E-2</v>
      </c>
      <c r="U20" s="1">
        <f>+IFERROR(LN('Portfolio Adjusted Prices'!V14/'Portfolio Adjusted Prices'!V13),0)</f>
        <v>6.8100592491157185E-5</v>
      </c>
      <c r="W20" s="83">
        <f>+IFERROR(LN('Portfolio Adjusted Prices'!X14/'Portfolio Adjusted Prices'!X13),0)</f>
        <v>1.2261634838522592E-2</v>
      </c>
    </row>
    <row r="21" spans="2:23">
      <c r="B21" s="1">
        <f>+IFERROR(LN('Portfolio Adjusted Prices'!C15/'Portfolio Adjusted Prices'!C14),0)</f>
        <v>6.7684751031734814E-3</v>
      </c>
      <c r="C21" s="1">
        <f>+IFERROR(LN('Portfolio Adjusted Prices'!D15/'Portfolio Adjusted Prices'!D14),0)</f>
        <v>9.1153394476559766E-3</v>
      </c>
      <c r="D21" s="1">
        <f>+IFERROR(LN('Portfolio Adjusted Prices'!E15/'Portfolio Adjusted Prices'!E14),0)</f>
        <v>1.5034700151105656E-2</v>
      </c>
      <c r="E21" s="1">
        <f>+IFERROR(LN('Portfolio Adjusted Prices'!F15/'Portfolio Adjusted Prices'!F14),0)</f>
        <v>4.1880448563211539E-3</v>
      </c>
      <c r="F21" s="1">
        <f>+IFERROR(LN('Portfolio Adjusted Prices'!G15/'Portfolio Adjusted Prices'!G14),0)</f>
        <v>1.7933984837470027E-2</v>
      </c>
      <c r="G21" s="1">
        <f>+IFERROR(LN('Portfolio Adjusted Prices'!H15/'Portfolio Adjusted Prices'!H14),0)</f>
        <v>3.3238856405588671E-2</v>
      </c>
      <c r="H21" s="1">
        <f>+IFERROR(LN('Portfolio Adjusted Prices'!I15/'Portfolio Adjusted Prices'!I14),0)</f>
        <v>2.2768764522540258E-2</v>
      </c>
      <c r="I21" s="1">
        <f>+IFERROR(LN('Portfolio Adjusted Prices'!J15/'Portfolio Adjusted Prices'!J14),0)</f>
        <v>-5.486407837079421E-3</v>
      </c>
      <c r="J21" s="1">
        <f>+IFERROR(LN('Portfolio Adjusted Prices'!K15/'Portfolio Adjusted Prices'!K14),0)</f>
        <v>3.2759891921097614E-2</v>
      </c>
      <c r="K21" s="1">
        <f>+IFERROR(LN('Portfolio Adjusted Prices'!L15/'Portfolio Adjusted Prices'!L14),0)</f>
        <v>1.6752451616739033E-2</v>
      </c>
      <c r="L21" s="1">
        <f>+IFERROR(LN('Portfolio Adjusted Prices'!M15/'Portfolio Adjusted Prices'!M14),0)</f>
        <v>5.4434687808611161E-3</v>
      </c>
      <c r="M21" s="1">
        <f>+IFERROR(LN('Portfolio Adjusted Prices'!N15/'Portfolio Adjusted Prices'!N14),0)</f>
        <v>1.1837238978434283E-2</v>
      </c>
      <c r="N21" s="1">
        <f>+IFERROR(LN('Portfolio Adjusted Prices'!O15/'Portfolio Adjusted Prices'!O14),0)</f>
        <v>3.2385256374729512E-2</v>
      </c>
      <c r="O21" s="1">
        <f>+IFERROR(LN('Portfolio Adjusted Prices'!P15/'Portfolio Adjusted Prices'!P14),0)</f>
        <v>2.7779620457207867E-2</v>
      </c>
      <c r="P21" s="1">
        <f>+IFERROR(LN('Portfolio Adjusted Prices'!Q15/'Portfolio Adjusted Prices'!Q14),0)</f>
        <v>1.9765726274721798E-2</v>
      </c>
      <c r="Q21" s="1">
        <f>+IFERROR(LN('Portfolio Adjusted Prices'!R15/'Portfolio Adjusted Prices'!R14),0)</f>
        <v>2.6881313789088229E-2</v>
      </c>
      <c r="R21" s="1">
        <f>+IFERROR(LN('Portfolio Adjusted Prices'!S15/'Portfolio Adjusted Prices'!S14),0)</f>
        <v>8.4305434454115258E-3</v>
      </c>
      <c r="S21" s="1">
        <f>+IFERROR(LN('Portfolio Adjusted Prices'!T15/'Portfolio Adjusted Prices'!T14),0)</f>
        <v>2.3547111364152656E-3</v>
      </c>
      <c r="T21" s="1">
        <f>+IFERROR(LN('Portfolio Adjusted Prices'!U15/'Portfolio Adjusted Prices'!U14),0)</f>
        <v>-1.3891270004988982E-3</v>
      </c>
      <c r="U21" s="1">
        <f>+IFERROR(LN('Portfolio Adjusted Prices'!V15/'Portfolio Adjusted Prices'!V14),0)</f>
        <v>-1.0210609357183423E-3</v>
      </c>
      <c r="W21" s="83">
        <f>+IFERROR(LN('Portfolio Adjusted Prices'!X15/'Portfolio Adjusted Prices'!X14),0)</f>
        <v>8.0100868019898942E-3</v>
      </c>
    </row>
    <row r="22" spans="2:23">
      <c r="B22" s="1">
        <f>+IFERROR(LN('Portfolio Adjusted Prices'!C16/'Portfolio Adjusted Prices'!C15),0)</f>
        <v>1.4431965653051045E-2</v>
      </c>
      <c r="C22" s="1">
        <f>+IFERROR(LN('Portfolio Adjusted Prices'!D16/'Portfolio Adjusted Prices'!D15),0)</f>
        <v>1.4273598615555179E-3</v>
      </c>
      <c r="D22" s="1">
        <f>+IFERROR(LN('Portfolio Adjusted Prices'!E16/'Portfolio Adjusted Prices'!E15),0)</f>
        <v>3.9421482558096932E-3</v>
      </c>
      <c r="E22" s="1">
        <f>+IFERROR(LN('Portfolio Adjusted Prices'!F16/'Portfolio Adjusted Prices'!F15),0)</f>
        <v>1.0285331752000087E-2</v>
      </c>
      <c r="F22" s="1">
        <f>+IFERROR(LN('Portfolio Adjusted Prices'!G16/'Portfolio Adjusted Prices'!G15),0)</f>
        <v>2.9580232460123652E-3</v>
      </c>
      <c r="G22" s="1">
        <f>+IFERROR(LN('Portfolio Adjusted Prices'!H16/'Portfolio Adjusted Prices'!H15),0)</f>
        <v>-4.5661033176976288E-3</v>
      </c>
      <c r="H22" s="1">
        <f>+IFERROR(LN('Portfolio Adjusted Prices'!I16/'Portfolio Adjusted Prices'!I15),0)</f>
        <v>-1.7205380185623524E-3</v>
      </c>
      <c r="I22" s="1">
        <f>+IFERROR(LN('Portfolio Adjusted Prices'!J16/'Portfolio Adjusted Prices'!J15),0)</f>
        <v>2.0900186102693822E-3</v>
      </c>
      <c r="J22" s="1">
        <f>+IFERROR(LN('Portfolio Adjusted Prices'!K16/'Portfolio Adjusted Prices'!K15),0)</f>
        <v>-1.1477252828970816E-2</v>
      </c>
      <c r="K22" s="1">
        <f>+IFERROR(LN('Portfolio Adjusted Prices'!L16/'Portfolio Adjusted Prices'!L15),0)</f>
        <v>-9.0008690220941961E-3</v>
      </c>
      <c r="L22" s="1">
        <f>+IFERROR(LN('Portfolio Adjusted Prices'!M16/'Portfolio Adjusted Prices'!M15),0)</f>
        <v>1.184555928019543E-2</v>
      </c>
      <c r="M22" s="1">
        <f>+IFERROR(LN('Portfolio Adjusted Prices'!N16/'Portfolio Adjusted Prices'!N15),0)</f>
        <v>-5.8375132626440739E-3</v>
      </c>
      <c r="N22" s="1">
        <f>+IFERROR(LN('Portfolio Adjusted Prices'!O16/'Portfolio Adjusted Prices'!O15),0)</f>
        <v>1.4686740553247903E-2</v>
      </c>
      <c r="O22" s="1">
        <f>+IFERROR(LN('Portfolio Adjusted Prices'!P16/'Portfolio Adjusted Prices'!P15),0)</f>
        <v>-2.2855493646817215E-3</v>
      </c>
      <c r="P22" s="1">
        <f>+IFERROR(LN('Portfolio Adjusted Prices'!Q16/'Portfolio Adjusted Prices'!Q15),0)</f>
        <v>-8.7158869303400749E-3</v>
      </c>
      <c r="Q22" s="1">
        <f>+IFERROR(LN('Portfolio Adjusted Prices'!R16/'Portfolio Adjusted Prices'!R15),0)</f>
        <v>-3.7150688116899401E-2</v>
      </c>
      <c r="R22" s="1">
        <f>+IFERROR(LN('Portfolio Adjusted Prices'!S16/'Portfolio Adjusted Prices'!S15),0)</f>
        <v>-1.5226528369664354E-2</v>
      </c>
      <c r="S22" s="1">
        <f>+IFERROR(LN('Portfolio Adjusted Prices'!T16/'Portfolio Adjusted Prices'!T15),0)</f>
        <v>2.7954183864037013E-2</v>
      </c>
      <c r="T22" s="1">
        <f>+IFERROR(LN('Portfolio Adjusted Prices'!U16/'Portfolio Adjusted Prices'!U15),0)</f>
        <v>1.1565635144307199E-2</v>
      </c>
      <c r="U22" s="1">
        <f>+IFERROR(LN('Portfolio Adjusted Prices'!V16/'Portfolio Adjusted Prices'!V15),0)</f>
        <v>-2.4891833726781137E-2</v>
      </c>
      <c r="W22" s="83">
        <f>+IFERROR(LN('Portfolio Adjusted Prices'!X16/'Portfolio Adjusted Prices'!X15),0)</f>
        <v>3.9228092178326688E-3</v>
      </c>
    </row>
    <row r="23" spans="2:23">
      <c r="B23" s="1">
        <f>+IFERROR(LN('Portfolio Adjusted Prices'!C17/'Portfolio Adjusted Prices'!C16),0)</f>
        <v>6.8316885431324425E-3</v>
      </c>
      <c r="C23" s="1">
        <f>+IFERROR(LN('Portfolio Adjusted Prices'!D17/'Portfolio Adjusted Prices'!D16),0)</f>
        <v>6.5228652739453552E-3</v>
      </c>
      <c r="D23" s="1">
        <f>+IFERROR(LN('Portfolio Adjusted Prices'!E17/'Portfolio Adjusted Prices'!E16),0)</f>
        <v>3.0248346038619593E-2</v>
      </c>
      <c r="E23" s="1">
        <f>+IFERROR(LN('Portfolio Adjusted Prices'!F17/'Portfolio Adjusted Prices'!F16),0)</f>
        <v>3.7666501475078821E-3</v>
      </c>
      <c r="F23" s="1">
        <f>+IFERROR(LN('Portfolio Adjusted Prices'!G17/'Portfolio Adjusted Prices'!G16),0)</f>
        <v>-2.9580232460123769E-3</v>
      </c>
      <c r="G23" s="1">
        <f>+IFERROR(LN('Portfolio Adjusted Prices'!H17/'Portfolio Adjusted Prices'!H16),0)</f>
        <v>9.0446059538753353E-3</v>
      </c>
      <c r="H23" s="1">
        <f>+IFERROR(LN('Portfolio Adjusted Prices'!I17/'Portfolio Adjusted Prices'!I16),0)</f>
        <v>1.7234777551693604E-2</v>
      </c>
      <c r="I23" s="1">
        <f>+IFERROR(LN('Portfolio Adjusted Prices'!J17/'Portfolio Adjusted Prices'!J16),0)</f>
        <v>-1.7709308582072238E-2</v>
      </c>
      <c r="J23" s="1">
        <f>+IFERROR(LN('Portfolio Adjusted Prices'!K17/'Portfolio Adjusted Prices'!K16),0)</f>
        <v>2.053081046377115E-2</v>
      </c>
      <c r="K23" s="1">
        <f>+IFERROR(LN('Portfolio Adjusted Prices'!L17/'Portfolio Adjusted Prices'!L16),0)</f>
        <v>3.7876555020746766E-3</v>
      </c>
      <c r="L23" s="1">
        <f>+IFERROR(LN('Portfolio Adjusted Prices'!M17/'Portfolio Adjusted Prices'!M16),0)</f>
        <v>3.4012313559020815E-3</v>
      </c>
      <c r="M23" s="1">
        <f>+IFERROR(LN('Portfolio Adjusted Prices'!N17/'Portfolio Adjusted Prices'!N16),0)</f>
        <v>-2.5487939702209619E-3</v>
      </c>
      <c r="N23" s="1">
        <f>+IFERROR(LN('Portfolio Adjusted Prices'!O17/'Portfolio Adjusted Prices'!O16),0)</f>
        <v>8.1450789888102573E-2</v>
      </c>
      <c r="O23" s="1">
        <f>+IFERROR(LN('Portfolio Adjusted Prices'!P17/'Portfolio Adjusted Prices'!P16),0)</f>
        <v>-5.6485535555281685E-2</v>
      </c>
      <c r="P23" s="1">
        <f>+IFERROR(LN('Portfolio Adjusted Prices'!Q17/'Portfolio Adjusted Prices'!Q16),0)</f>
        <v>-5.9779685238728784E-3</v>
      </c>
      <c r="Q23" s="1">
        <f>+IFERROR(LN('Portfolio Adjusted Prices'!R17/'Portfolio Adjusted Prices'!R16),0)</f>
        <v>1.4517730034459641E-2</v>
      </c>
      <c r="R23" s="1">
        <f>+IFERROR(LN('Portfolio Adjusted Prices'!S17/'Portfolio Adjusted Prices'!S16),0)</f>
        <v>8.1987769621424209E-3</v>
      </c>
      <c r="S23" s="1">
        <f>+IFERROR(LN('Portfolio Adjusted Prices'!T17/'Portfolio Adjusted Prices'!T16),0)</f>
        <v>1.2054325458170907E-4</v>
      </c>
      <c r="T23" s="1">
        <f>+IFERROR(LN('Portfolio Adjusted Prices'!U17/'Portfolio Adjusted Prices'!U16),0)</f>
        <v>-1.9031523414515989E-2</v>
      </c>
      <c r="U23" s="1">
        <f>+IFERROR(LN('Portfolio Adjusted Prices'!V17/'Portfolio Adjusted Prices'!V16),0)</f>
        <v>1.1861856402449761E-3</v>
      </c>
      <c r="W23" s="83">
        <f>+IFERROR(LN('Portfolio Adjusted Prices'!X17/'Portfolio Adjusted Prices'!X16),0)</f>
        <v>3.0096456468428558E-3</v>
      </c>
    </row>
    <row r="24" spans="2:23">
      <c r="B24" s="1">
        <f>+IFERROR(LN('Portfolio Adjusted Prices'!C18/'Portfolio Adjusted Prices'!C17),0)</f>
        <v>1.7387838401362891E-3</v>
      </c>
      <c r="C24" s="1">
        <f>+IFERROR(LN('Portfolio Adjusted Prices'!D18/'Portfolio Adjusted Prices'!D17),0)</f>
        <v>-5.0975398650044074E-3</v>
      </c>
      <c r="D24" s="1">
        <f>+IFERROR(LN('Portfolio Adjusted Prices'!E18/'Portfolio Adjusted Prices'!E17),0)</f>
        <v>-1.9103635336421118E-3</v>
      </c>
      <c r="E24" s="1">
        <f>+IFERROR(LN('Portfolio Adjusted Prices'!F18/'Portfolio Adjusted Prices'!F17),0)</f>
        <v>-2.1928298491169864E-2</v>
      </c>
      <c r="F24" s="1">
        <f>+IFERROR(LN('Portfolio Adjusted Prices'!G18/'Portfolio Adjusted Prices'!G17),0)</f>
        <v>0</v>
      </c>
      <c r="G24" s="1">
        <f>+IFERROR(LN('Portfolio Adjusted Prices'!H18/'Portfolio Adjusted Prices'!H17),0)</f>
        <v>1.4368592694673228E-2</v>
      </c>
      <c r="H24" s="1">
        <f>+IFERROR(LN('Portfolio Adjusted Prices'!I18/'Portfolio Adjusted Prices'!I17),0)</f>
        <v>-6.4511952115381063E-4</v>
      </c>
      <c r="I24" s="1">
        <f>+IFERROR(LN('Portfolio Adjusted Prices'!J18/'Portfolio Adjusted Prices'!J17),0)</f>
        <v>-1.1398950592554196E-2</v>
      </c>
      <c r="J24" s="1">
        <f>+IFERROR(LN('Portfolio Adjusted Prices'!K18/'Portfolio Adjusted Prices'!K17),0)</f>
        <v>-8.5937222167851338E-2</v>
      </c>
      <c r="K24" s="1">
        <f>+IFERROR(LN('Portfolio Adjusted Prices'!L18/'Portfolio Adjusted Prices'!L17),0)</f>
        <v>-7.2583028380777221E-3</v>
      </c>
      <c r="L24" s="1">
        <f>+IFERROR(LN('Portfolio Adjusted Prices'!M18/'Portfolio Adjusted Prices'!M17),0)</f>
        <v>-4.6400635049010123E-3</v>
      </c>
      <c r="M24" s="1">
        <f>+IFERROR(LN('Portfolio Adjusted Prices'!N18/'Portfolio Adjusted Prices'!N17),0)</f>
        <v>3.820499101481111E-3</v>
      </c>
      <c r="N24" s="1">
        <f>+IFERROR(LN('Portfolio Adjusted Prices'!O18/'Portfolio Adjusted Prices'!O17),0)</f>
        <v>2.409214522365124E-3</v>
      </c>
      <c r="O24" s="1">
        <f>+IFERROR(LN('Portfolio Adjusted Prices'!P18/'Portfolio Adjusted Prices'!P17),0)</f>
        <v>2.1557695220291464E-2</v>
      </c>
      <c r="P24" s="1">
        <f>+IFERROR(LN('Portfolio Adjusted Prices'!Q18/'Portfolio Adjusted Prices'!Q17),0)</f>
        <v>3.5537761307542592E-3</v>
      </c>
      <c r="Q24" s="1">
        <f>+IFERROR(LN('Portfolio Adjusted Prices'!R18/'Portfolio Adjusted Prices'!R17),0)</f>
        <v>2.5403426158334868E-3</v>
      </c>
      <c r="R24" s="1">
        <f>+IFERROR(LN('Portfolio Adjusted Prices'!S18/'Portfolio Adjusted Prices'!S17),0)</f>
        <v>7.8871074586130373E-3</v>
      </c>
      <c r="S24" s="1">
        <f>+IFERROR(LN('Portfolio Adjusted Prices'!T18/'Portfolio Adjusted Prices'!T17),0)</f>
        <v>-3.2552528848927838E-3</v>
      </c>
      <c r="T24" s="1">
        <f>+IFERROR(LN('Portfolio Adjusted Prices'!U18/'Portfolio Adjusted Prices'!U17),0)</f>
        <v>-1.1554614426006976E-3</v>
      </c>
      <c r="U24" s="1">
        <f>+IFERROR(LN('Portfolio Adjusted Prices'!V18/'Portfolio Adjusted Prices'!V17),0)</f>
        <v>1.1992040524026299E-2</v>
      </c>
      <c r="W24" s="83">
        <f>+IFERROR(LN('Portfolio Adjusted Prices'!X18/'Portfolio Adjusted Prices'!X17),0)</f>
        <v>-3.7603184221467871E-3</v>
      </c>
    </row>
    <row r="25" spans="2:23">
      <c r="B25" s="1">
        <f>+IFERROR(LN('Portfolio Adjusted Prices'!C19/'Portfolio Adjusted Prices'!C18),0)</f>
        <v>6.6720534628874183E-3</v>
      </c>
      <c r="C25" s="1">
        <f>+IFERROR(LN('Portfolio Adjusted Prices'!D19/'Portfolio Adjusted Prices'!D18),0)</f>
        <v>4.4305050937446739E-3</v>
      </c>
      <c r="D25" s="1">
        <f>+IFERROR(LN('Portfolio Adjusted Prices'!E19/'Portfolio Adjusted Prices'!E18),0)</f>
        <v>1.4187581995031498E-2</v>
      </c>
      <c r="E25" s="1">
        <f>+IFERROR(LN('Portfolio Adjusted Prices'!F19/'Portfolio Adjusted Prices'!F18),0)</f>
        <v>6.1885218620592953E-3</v>
      </c>
      <c r="F25" s="1">
        <f>+IFERROR(LN('Portfolio Adjusted Prices'!G19/'Portfolio Adjusted Prices'!G18),0)</f>
        <v>3.3799663742808293E-3</v>
      </c>
      <c r="G25" s="1">
        <f>+IFERROR(LN('Portfolio Adjusted Prices'!H19/'Portfolio Adjusted Prices'!H18),0)</f>
        <v>-2.3695678930454908E-3</v>
      </c>
      <c r="H25" s="1">
        <f>+IFERROR(LN('Portfolio Adjusted Prices'!I19/'Portfolio Adjusted Prices'!I18),0)</f>
        <v>2.8188349265104913E-3</v>
      </c>
      <c r="I25" s="1">
        <f>+IFERROR(LN('Portfolio Adjusted Prices'!J19/'Portfolio Adjusted Prices'!J18),0)</f>
        <v>1.0926636287509298E-2</v>
      </c>
      <c r="J25" s="1">
        <f>+IFERROR(LN('Portfolio Adjusted Prices'!K19/'Portfolio Adjusted Prices'!K18),0)</f>
        <v>2.6459970073126737E-2</v>
      </c>
      <c r="K25" s="1">
        <f>+IFERROR(LN('Portfolio Adjusted Prices'!L19/'Portfolio Adjusted Prices'!L18),0)</f>
        <v>7.5211528613582535E-3</v>
      </c>
      <c r="L25" s="1">
        <f>+IFERROR(LN('Portfolio Adjusted Prices'!M19/'Portfolio Adjusted Prices'!M18),0)</f>
        <v>7.4957662785764658E-3</v>
      </c>
      <c r="M25" s="1">
        <f>+IFERROR(LN('Portfolio Adjusted Prices'!N19/'Portfolio Adjusted Prices'!N18),0)</f>
        <v>-4.7141505253344308E-3</v>
      </c>
      <c r="N25" s="1">
        <f>+IFERROR(LN('Portfolio Adjusted Prices'!O19/'Portfolio Adjusted Prices'!O18),0)</f>
        <v>-3.788556655795923E-3</v>
      </c>
      <c r="O25" s="1">
        <f>+IFERROR(LN('Portfolio Adjusted Prices'!P19/'Portfolio Adjusted Prices'!P18),0)</f>
        <v>-9.5243834991775595E-3</v>
      </c>
      <c r="P25" s="1">
        <f>+IFERROR(LN('Portfolio Adjusted Prices'!Q19/'Portfolio Adjusted Prices'!Q18),0)</f>
        <v>4.1687914723501571E-2</v>
      </c>
      <c r="Q25" s="1">
        <f>+IFERROR(LN('Portfolio Adjusted Prices'!R19/'Portfolio Adjusted Prices'!R18),0)</f>
        <v>6.3223382990904124E-3</v>
      </c>
      <c r="R25" s="1">
        <f>+IFERROR(LN('Portfolio Adjusted Prices'!S19/'Portfolio Adjusted Prices'!S18),0)</f>
        <v>5.9967989240114093E-3</v>
      </c>
      <c r="S25" s="1">
        <f>+IFERROR(LN('Portfolio Adjusted Prices'!T19/'Portfolio Adjusted Prices'!T18),0)</f>
        <v>7.698834883264772E-3</v>
      </c>
      <c r="T25" s="1">
        <f>+IFERROR(LN('Portfolio Adjusted Prices'!U19/'Portfolio Adjusted Prices'!U18),0)</f>
        <v>5.9107279849975429E-3</v>
      </c>
      <c r="U25" s="1">
        <f>+IFERROR(LN('Portfolio Adjusted Prices'!V19/'Portfolio Adjusted Prices'!V18),0)</f>
        <v>1.2258282361854981E-2</v>
      </c>
      <c r="W25" s="83">
        <f>+IFERROR(LN('Portfolio Adjusted Prices'!X19/'Portfolio Adjusted Prices'!X18),0)</f>
        <v>8.1436016008099403E-3</v>
      </c>
    </row>
    <row r="26" spans="2:23">
      <c r="B26" s="1">
        <f>+IFERROR(LN('Portfolio Adjusted Prices'!C20/'Portfolio Adjusted Prices'!C19),0)</f>
        <v>1.5613557402555317E-2</v>
      </c>
      <c r="C26" s="1">
        <f>+IFERROR(LN('Portfolio Adjusted Prices'!D20/'Portfolio Adjusted Prices'!D19),0)</f>
        <v>3.3347275687092614E-4</v>
      </c>
      <c r="D26" s="1">
        <f>+IFERROR(LN('Portfolio Adjusted Prices'!E20/'Portfolio Adjusted Prices'!E19),0)</f>
        <v>4.3894604300826227E-3</v>
      </c>
      <c r="E26" s="1">
        <f>+IFERROR(LN('Portfolio Adjusted Prices'!F20/'Portfolio Adjusted Prices'!F19),0)</f>
        <v>1.1465053994303809E-2</v>
      </c>
      <c r="F26" s="1">
        <f>+IFERROR(LN('Portfolio Adjusted Prices'!G20/'Portfolio Adjusted Prices'!G19),0)</f>
        <v>3.788452696255416E-3</v>
      </c>
      <c r="G26" s="1">
        <f>+IFERROR(LN('Portfolio Adjusted Prices'!H20/'Portfolio Adjusted Prices'!H19),0)</f>
        <v>6.1754637629351525E-3</v>
      </c>
      <c r="H26" s="1">
        <f>+IFERROR(LN('Portfolio Adjusted Prices'!I20/'Portfolio Adjusted Prices'!I19),0)</f>
        <v>3.0516205903228419E-3</v>
      </c>
      <c r="I26" s="1">
        <f>+IFERROR(LN('Portfolio Adjusted Prices'!J20/'Portfolio Adjusted Prices'!J19),0)</f>
        <v>1.3376772982245711E-3</v>
      </c>
      <c r="J26" s="1">
        <f>+IFERROR(LN('Portfolio Adjusted Prices'!K20/'Portfolio Adjusted Prices'!K19),0)</f>
        <v>-6.421561243438431E-3</v>
      </c>
      <c r="K26" s="1">
        <f>+IFERROR(LN('Portfolio Adjusted Prices'!L20/'Portfolio Adjusted Prices'!L19),0)</f>
        <v>6.5717470151610818E-4</v>
      </c>
      <c r="L26" s="1">
        <f>+IFERROR(LN('Portfolio Adjusted Prices'!M20/'Portfolio Adjusted Prices'!M19),0)</f>
        <v>3.8266630412131376E-3</v>
      </c>
      <c r="M26" s="1">
        <f>+IFERROR(LN('Portfolio Adjusted Prices'!N20/'Portfolio Adjusted Prices'!N19),0)</f>
        <v>-4.3516742119189848E-3</v>
      </c>
      <c r="N26" s="1">
        <f>+IFERROR(LN('Portfolio Adjusted Prices'!O20/'Portfolio Adjusted Prices'!O19),0)</f>
        <v>-1.5649731803788612E-2</v>
      </c>
      <c r="O26" s="1">
        <f>+IFERROR(LN('Portfolio Adjusted Prices'!P20/'Portfolio Adjusted Prices'!P19),0)</f>
        <v>-9.6151929356841186E-3</v>
      </c>
      <c r="P26" s="1">
        <f>+IFERROR(LN('Portfolio Adjusted Prices'!Q20/'Portfolio Adjusted Prices'!Q19),0)</f>
        <v>1.4224977422774281E-2</v>
      </c>
      <c r="Q26" s="1">
        <f>+IFERROR(LN('Portfolio Adjusted Prices'!R20/'Portfolio Adjusted Prices'!R19),0)</f>
        <v>-6.3223382990903647E-3</v>
      </c>
      <c r="R26" s="1">
        <f>+IFERROR(LN('Portfolio Adjusted Prices'!S20/'Portfolio Adjusted Prices'!S19),0)</f>
        <v>2.640335057821761E-3</v>
      </c>
      <c r="S26" s="1">
        <f>+IFERROR(LN('Portfolio Adjusted Prices'!T20/'Portfolio Adjusted Prices'!T19),0)</f>
        <v>6.3310169201979023E-3</v>
      </c>
      <c r="T26" s="1">
        <f>+IFERROR(LN('Portfolio Adjusted Prices'!U20/'Portfolio Adjusted Prices'!U19),0)</f>
        <v>-1.8958831395537609E-2</v>
      </c>
      <c r="U26" s="1">
        <f>+IFERROR(LN('Portfolio Adjusted Prices'!V20/'Portfolio Adjusted Prices'!V19),0)</f>
        <v>-1.2947599333268851E-2</v>
      </c>
      <c r="W26" s="83">
        <f>+IFERROR(LN('Portfolio Adjusted Prices'!X20/'Portfolio Adjusted Prices'!X19),0)</f>
        <v>3.7459417194569203E-3</v>
      </c>
    </row>
    <row r="27" spans="2:23">
      <c r="B27" s="1">
        <f>+IFERROR(LN('Portfolio Adjusted Prices'!C21/'Portfolio Adjusted Prices'!C20),0)</f>
        <v>-3.0030163373213222E-3</v>
      </c>
      <c r="C27" s="1">
        <f>+IFERROR(LN('Portfolio Adjusted Prices'!D21/'Portfolio Adjusted Prices'!D20),0)</f>
        <v>-5.4344226823782394E-3</v>
      </c>
      <c r="D27" s="1">
        <f>+IFERROR(LN('Portfolio Adjusted Prices'!E21/'Portfolio Adjusted Prices'!E20),0)</f>
        <v>-1.3279290711758769E-2</v>
      </c>
      <c r="E27" s="1">
        <f>+IFERROR(LN('Portfolio Adjusted Prices'!F21/'Portfolio Adjusted Prices'!F20),0)</f>
        <v>1.2335692917990148E-3</v>
      </c>
      <c r="F27" s="1">
        <f>+IFERROR(LN('Portfolio Adjusted Prices'!G21/'Portfolio Adjusted Prices'!G20),0)</f>
        <v>-7.5918868085581882E-3</v>
      </c>
      <c r="G27" s="1">
        <f>+IFERROR(LN('Portfolio Adjusted Prices'!H21/'Portfolio Adjusted Prices'!H20),0)</f>
        <v>-1.3450559629514159E-2</v>
      </c>
      <c r="H27" s="1">
        <f>+IFERROR(LN('Portfolio Adjusted Prices'!I21/'Portfolio Adjusted Prices'!I20),0)</f>
        <v>-2.0985195117897527E-2</v>
      </c>
      <c r="I27" s="1">
        <f>+IFERROR(LN('Portfolio Adjusted Prices'!J21/'Portfolio Adjusted Prices'!J20),0)</f>
        <v>6.2899084932183645E-4</v>
      </c>
      <c r="J27" s="1">
        <f>+IFERROR(LN('Portfolio Adjusted Prices'!K21/'Portfolio Adjusted Prices'!K20),0)</f>
        <v>-3.2630303024249697E-3</v>
      </c>
      <c r="K27" s="1">
        <f>+IFERROR(LN('Portfolio Adjusted Prices'!L21/'Portfolio Adjusted Prices'!L20),0)</f>
        <v>-3.3885507598014689E-3</v>
      </c>
      <c r="L27" s="1">
        <f>+IFERROR(LN('Portfolio Adjusted Prices'!M21/'Portfolio Adjusted Prices'!M20),0)</f>
        <v>-1.1601049657042657E-2</v>
      </c>
      <c r="M27" s="1">
        <f>+IFERROR(LN('Portfolio Adjusted Prices'!N21/'Portfolio Adjusted Prices'!N20),0)</f>
        <v>2.5673394502501265E-4</v>
      </c>
      <c r="N27" s="1">
        <f>+IFERROR(LN('Portfolio Adjusted Prices'!O21/'Portfolio Adjusted Prices'!O20),0)</f>
        <v>-4.6269716414002668E-2</v>
      </c>
      <c r="O27" s="1">
        <f>+IFERROR(LN('Portfolio Adjusted Prices'!P21/'Portfolio Adjusted Prices'!P20),0)</f>
        <v>3.3257441348266976E-2</v>
      </c>
      <c r="P27" s="1">
        <f>+IFERROR(LN('Portfolio Adjusted Prices'!Q21/'Portfolio Adjusted Prices'!Q20),0)</f>
        <v>2.1656481607760108E-2</v>
      </c>
      <c r="Q27" s="1">
        <f>+IFERROR(LN('Portfolio Adjusted Prices'!R21/'Portfolio Adjusted Prices'!R20),0)</f>
        <v>-3.2226253036303644E-2</v>
      </c>
      <c r="R27" s="1">
        <f>+IFERROR(LN('Portfolio Adjusted Prices'!S21/'Portfolio Adjusted Prices'!S20),0)</f>
        <v>-6.5523995121224291E-3</v>
      </c>
      <c r="S27" s="1">
        <f>+IFERROR(LN('Portfolio Adjusted Prices'!T21/'Portfolio Adjusted Prices'!T20),0)</f>
        <v>-1.5480194214408386E-2</v>
      </c>
      <c r="T27" s="1">
        <f>+IFERROR(LN('Portfolio Adjusted Prices'!U21/'Portfolio Adjusted Prices'!U20),0)</f>
        <v>-1.3877432298335159E-2</v>
      </c>
      <c r="U27" s="1">
        <f>+IFERROR(LN('Portfolio Adjusted Prices'!V21/'Portfolio Adjusted Prices'!V20),0)</f>
        <v>5.6381290063694288E-3</v>
      </c>
      <c r="W27" s="83">
        <f>+IFERROR(LN('Portfolio Adjusted Prices'!X21/'Portfolio Adjusted Prices'!X20),0)</f>
        <v>-7.4162382933511354E-3</v>
      </c>
    </row>
    <row r="28" spans="2:23">
      <c r="B28" s="1">
        <f>+IFERROR(LN('Portfolio Adjusted Prices'!C22/'Portfolio Adjusted Prices'!C21),0)</f>
        <v>5.5982240746726419E-3</v>
      </c>
      <c r="C28" s="1">
        <f>+IFERROR(LN('Portfolio Adjusted Prices'!D22/'Portfolio Adjusted Prices'!D21),0)</f>
        <v>7.6001227873172365E-3</v>
      </c>
      <c r="D28" s="1">
        <f>+IFERROR(LN('Portfolio Adjusted Prices'!E22/'Portfolio Adjusted Prices'!E21),0)</f>
        <v>1.4894242324270562E-2</v>
      </c>
      <c r="E28" s="1">
        <f>+IFERROR(LN('Portfolio Adjusted Prices'!F22/'Portfolio Adjusted Prices'!F21),0)</f>
        <v>1.883677455813345E-3</v>
      </c>
      <c r="F28" s="1">
        <f>+IFERROR(LN('Portfolio Adjusted Prices'!G22/'Portfolio Adjusted Prices'!G21),0)</f>
        <v>2.1147834075066624E-3</v>
      </c>
      <c r="G28" s="1">
        <f>+IFERROR(LN('Portfolio Adjusted Prices'!H22/'Portfolio Adjusted Prices'!H21),0)</f>
        <v>-2.2594160566334802E-3</v>
      </c>
      <c r="H28" s="1">
        <f>+IFERROR(LN('Portfolio Adjusted Prices'!I22/'Portfolio Adjusted Prices'!I21),0)</f>
        <v>9.8586238970870561E-3</v>
      </c>
      <c r="I28" s="1">
        <f>+IFERROR(LN('Portfolio Adjusted Prices'!J22/'Portfolio Adjusted Prices'!J21),0)</f>
        <v>-3.9308911124898616E-4</v>
      </c>
      <c r="J28" s="1">
        <f>+IFERROR(LN('Portfolio Adjusted Prices'!K22/'Portfolio Adjusted Prices'!K21),0)</f>
        <v>1.367711069116183E-2</v>
      </c>
      <c r="K28" s="1">
        <f>+IFERROR(LN('Portfolio Adjusted Prices'!L22/'Portfolio Adjusted Prices'!L21),0)</f>
        <v>1.3290711081211576E-2</v>
      </c>
      <c r="L28" s="1">
        <f>+IFERROR(LN('Portfolio Adjusted Prices'!M22/'Portfolio Adjusted Prices'!M21),0)</f>
        <v>1.8824036016192078E-2</v>
      </c>
      <c r="M28" s="1">
        <f>+IFERROR(LN('Portfolio Adjusted Prices'!N22/'Portfolio Adjusted Prices'!N21),0)</f>
        <v>7.9190566352576215E-3</v>
      </c>
      <c r="N28" s="1">
        <f>+IFERROR(LN('Portfolio Adjusted Prices'!O22/'Portfolio Adjusted Prices'!O21),0)</f>
        <v>2.1428099917476951E-2</v>
      </c>
      <c r="O28" s="1">
        <f>+IFERROR(LN('Portfolio Adjusted Prices'!P22/'Portfolio Adjusted Prices'!P21),0)</f>
        <v>3.2186244886658201E-2</v>
      </c>
      <c r="P28" s="1">
        <f>+IFERROR(LN('Portfolio Adjusted Prices'!Q22/'Portfolio Adjusted Prices'!Q21),0)</f>
        <v>-1.0245815816178764E-2</v>
      </c>
      <c r="Q28" s="1">
        <f>+IFERROR(LN('Portfolio Adjusted Prices'!R22/'Portfolio Adjusted Prices'!R21),0)</f>
        <v>7.3960129813188833E-3</v>
      </c>
      <c r="R28" s="1">
        <f>+IFERROR(LN('Portfolio Adjusted Prices'!S22/'Portfolio Adjusted Prices'!S21),0)</f>
        <v>2.8539753505046235E-3</v>
      </c>
      <c r="S28" s="1">
        <f>+IFERROR(LN('Portfolio Adjusted Prices'!T22/'Portfolio Adjusted Prices'!T21),0)</f>
        <v>3.1397156326366232E-3</v>
      </c>
      <c r="T28" s="1">
        <f>+IFERROR(LN('Portfolio Adjusted Prices'!U22/'Portfolio Adjusted Prices'!U21),0)</f>
        <v>3.1098579681817149E-2</v>
      </c>
      <c r="U28" s="1">
        <f>+IFERROR(LN('Portfolio Adjusted Prices'!V22/'Portfolio Adjusted Prices'!V21),0)</f>
        <v>1.611892659733578E-2</v>
      </c>
      <c r="W28" s="83">
        <f>+IFERROR(LN('Portfolio Adjusted Prices'!X22/'Portfolio Adjusted Prices'!X21),0)</f>
        <v>1.0761332665830084E-2</v>
      </c>
    </row>
    <row r="29" spans="2:23">
      <c r="B29" s="1">
        <f>+IFERROR(LN('Portfolio Adjusted Prices'!C23/'Portfolio Adjusted Prices'!C22),0)</f>
        <v>-8.3588208813233662E-3</v>
      </c>
      <c r="C29" s="1">
        <f>+IFERROR(LN('Portfolio Adjusted Prices'!D23/'Portfolio Adjusted Prices'!D22),0)</f>
        <v>1.1640578208817253E-3</v>
      </c>
      <c r="D29" s="1">
        <f>+IFERROR(LN('Portfolio Adjusted Prices'!E23/'Portfolio Adjusted Prices'!E22),0)</f>
        <v>-2.9193326792345113E-3</v>
      </c>
      <c r="E29" s="1">
        <f>+IFERROR(LN('Portfolio Adjusted Prices'!F23/'Portfolio Adjusted Prices'!F22),0)</f>
        <v>1.0906249784740212E-2</v>
      </c>
      <c r="F29" s="1">
        <f>+IFERROR(LN('Portfolio Adjusted Prices'!G23/'Portfolio Adjusted Prices'!G22),0)</f>
        <v>-1.6913156694848015E-3</v>
      </c>
      <c r="G29" s="1">
        <f>+IFERROR(LN('Portfolio Adjusted Prices'!H23/'Portfolio Adjusted Prices'!H22),0)</f>
        <v>1.9631692158619481E-2</v>
      </c>
      <c r="H29" s="1">
        <f>+IFERROR(LN('Portfolio Adjusted Prices'!I23/'Portfolio Adjusted Prices'!I22),0)</f>
        <v>-3.4923073636934608E-3</v>
      </c>
      <c r="I29" s="1">
        <f>+IFERROR(LN('Portfolio Adjusted Prices'!J23/'Portfolio Adjusted Prices'!J22),0)</f>
        <v>-1.6169055027922586E-2</v>
      </c>
      <c r="J29" s="1">
        <f>+IFERROR(LN('Portfolio Adjusted Prices'!K23/'Portfolio Adjusted Prices'!K22),0)</f>
        <v>-2.8065278661062728E-2</v>
      </c>
      <c r="K29" s="1">
        <f>+IFERROR(LN('Portfolio Adjusted Prices'!L23/'Portfolio Adjusted Prices'!L22),0)</f>
        <v>6.1598477029409151E-3</v>
      </c>
      <c r="L29" s="1">
        <f>+IFERROR(LN('Portfolio Adjusted Prices'!M23/'Portfolio Adjusted Prices'!M22),0)</f>
        <v>7.8919416928824489E-3</v>
      </c>
      <c r="M29" s="1">
        <f>+IFERROR(LN('Portfolio Adjusted Prices'!N23/'Portfolio Adjusted Prices'!N22),0)</f>
        <v>1.3521692777540659E-2</v>
      </c>
      <c r="N29" s="1">
        <f>+IFERROR(LN('Portfolio Adjusted Prices'!O23/'Portfolio Adjusted Prices'!O22),0)</f>
        <v>-1.4382960974738956E-3</v>
      </c>
      <c r="O29" s="1">
        <f>+IFERROR(LN('Portfolio Adjusted Prices'!P23/'Portfolio Adjusted Prices'!P22),0)</f>
        <v>-6.3031400645430738E-2</v>
      </c>
      <c r="P29" s="1">
        <f>+IFERROR(LN('Portfolio Adjusted Prices'!Q23/'Portfolio Adjusted Prices'!Q22),0)</f>
        <v>-3.8432052424989892E-2</v>
      </c>
      <c r="Q29" s="1">
        <f>+IFERROR(LN('Portfolio Adjusted Prices'!R23/'Portfolio Adjusted Prices'!R22),0)</f>
        <v>-4.3437911291483592E-3</v>
      </c>
      <c r="R29" s="1">
        <f>+IFERROR(LN('Portfolio Adjusted Prices'!S23/'Portfolio Adjusted Prices'!S22),0)</f>
        <v>-1.7952444255451672E-2</v>
      </c>
      <c r="S29" s="1">
        <f>+IFERROR(LN('Portfolio Adjusted Prices'!T23/'Portfolio Adjusted Prices'!T22),0)</f>
        <v>-1.4327997376104989E-2</v>
      </c>
      <c r="T29" s="1">
        <f>+IFERROR(LN('Portfolio Adjusted Prices'!U23/'Portfolio Adjusted Prices'!U22),0)</f>
        <v>-3.6800499407448305E-2</v>
      </c>
      <c r="U29" s="1">
        <f>+IFERROR(LN('Portfolio Adjusted Prices'!V23/'Portfolio Adjusted Prices'!V22),0)</f>
        <v>1.1604220084216807E-2</v>
      </c>
      <c r="W29" s="83">
        <f>+IFERROR(LN('Portfolio Adjusted Prices'!X23/'Portfolio Adjusted Prices'!X22),0)</f>
        <v>-2.8522737892631506E-4</v>
      </c>
    </row>
    <row r="30" spans="2:23">
      <c r="B30" s="1">
        <f>+IFERROR(LN('Portfolio Adjusted Prices'!C24/'Portfolio Adjusted Prices'!C23),0)</f>
        <v>-4.0208712923565394E-4</v>
      </c>
      <c r="C30" s="1">
        <f>+IFERROR(LN('Portfolio Adjusted Prices'!D24/'Portfolio Adjusted Prices'!D23),0)</f>
        <v>5.1392564187676005E-3</v>
      </c>
      <c r="D30" s="1">
        <f>+IFERROR(LN('Portfolio Adjusted Prices'!E24/'Portfolio Adjusted Prices'!E23),0)</f>
        <v>-8.0201152752708595E-3</v>
      </c>
      <c r="E30" s="1">
        <f>+IFERROR(LN('Portfolio Adjusted Prices'!F24/'Portfolio Adjusted Prices'!F23),0)</f>
        <v>-8.2374789820762774E-4</v>
      </c>
      <c r="F30" s="1">
        <f>+IFERROR(LN('Portfolio Adjusted Prices'!G24/'Portfolio Adjusted Prices'!G23),0)</f>
        <v>5.4864445401973071E-3</v>
      </c>
      <c r="G30" s="1">
        <f>+IFERROR(LN('Portfolio Adjusted Prices'!H24/'Portfolio Adjusted Prices'!H23),0)</f>
        <v>2.9313600126500078E-3</v>
      </c>
      <c r="H30" s="1">
        <f>+IFERROR(LN('Portfolio Adjusted Prices'!I24/'Portfolio Adjusted Prices'!I23),0)</f>
        <v>4.2217609057915474E-3</v>
      </c>
      <c r="I30" s="1">
        <f>+IFERROR(LN('Portfolio Adjusted Prices'!J24/'Portfolio Adjusted Prices'!J23),0)</f>
        <v>-1.6840874062270212E-2</v>
      </c>
      <c r="J30" s="1">
        <f>+IFERROR(LN('Portfolio Adjusted Prices'!K24/'Portfolio Adjusted Prices'!K23),0)</f>
        <v>-2.6859862524487885E-3</v>
      </c>
      <c r="K30" s="1">
        <f>+IFERROR(LN('Portfolio Adjusted Prices'!L24/'Portfolio Adjusted Prices'!L23),0)</f>
        <v>2.432887325830594E-2</v>
      </c>
      <c r="L30" s="1">
        <f>+IFERROR(LN('Portfolio Adjusted Prices'!M24/'Portfolio Adjusted Prices'!M23),0)</f>
        <v>-7.7693227666208887E-3</v>
      </c>
      <c r="M30" s="1">
        <f>+IFERROR(LN('Portfolio Adjusted Prices'!N24/'Portfolio Adjusted Prices'!N23),0)</f>
        <v>1.0612312283187727E-2</v>
      </c>
      <c r="N30" s="1">
        <f>+IFERROR(LN('Portfolio Adjusted Prices'!O24/'Portfolio Adjusted Prices'!O23),0)</f>
        <v>2.1567033716901152E-3</v>
      </c>
      <c r="O30" s="1">
        <f>+IFERROR(LN('Portfolio Adjusted Prices'!P24/'Portfolio Adjusted Prices'!P23),0)</f>
        <v>-4.8304043749241386E-3</v>
      </c>
      <c r="P30" s="1">
        <f>+IFERROR(LN('Portfolio Adjusted Prices'!Q24/'Portfolio Adjusted Prices'!Q23),0)</f>
        <v>-4.0912747329748735E-2</v>
      </c>
      <c r="Q30" s="1">
        <f>+IFERROR(LN('Portfolio Adjusted Prices'!R24/'Portfolio Adjusted Prices'!R23),0)</f>
        <v>1.5979550109107652E-2</v>
      </c>
      <c r="R30" s="1">
        <f>+IFERROR(LN('Portfolio Adjusted Prices'!S24/'Portfolio Adjusted Prices'!S23),0)</f>
        <v>2.9387541562897021E-3</v>
      </c>
      <c r="S30" s="1">
        <f>+IFERROR(LN('Portfolio Adjusted Prices'!T24/'Portfolio Adjusted Prices'!T23),0)</f>
        <v>9.9099851202217844E-4</v>
      </c>
      <c r="T30" s="1">
        <f>+IFERROR(LN('Portfolio Adjusted Prices'!U24/'Portfolio Adjusted Prices'!U23),0)</f>
        <v>-2.7151943245001926E-2</v>
      </c>
      <c r="U30" s="1">
        <f>+IFERROR(LN('Portfolio Adjusted Prices'!V24/'Portfolio Adjusted Prices'!V23),0)</f>
        <v>1.1075473580702969E-2</v>
      </c>
      <c r="W30" s="83">
        <f>+IFERROR(LN('Portfolio Adjusted Prices'!X24/'Portfolio Adjusted Prices'!X23),0)</f>
        <v>-5.9178338976097217E-3</v>
      </c>
    </row>
    <row r="31" spans="2:23">
      <c r="B31" s="1">
        <f>+IFERROR(LN('Portfolio Adjusted Prices'!C25/'Portfolio Adjusted Prices'!C24),0)</f>
        <v>1.8083589309452898E-3</v>
      </c>
      <c r="C31" s="1">
        <f>+IFERROR(LN('Portfolio Adjusted Prices'!D25/'Portfolio Adjusted Prices'!D24),0)</f>
        <v>8.2653621665711261E-4</v>
      </c>
      <c r="D31" s="1">
        <f>+IFERROR(LN('Portfolio Adjusted Prices'!E25/'Portfolio Adjusted Prices'!E24),0)</f>
        <v>-2.8343589777156449E-2</v>
      </c>
      <c r="E31" s="1">
        <f>+IFERROR(LN('Portfolio Adjusted Prices'!F25/'Portfolio Adjusted Prices'!F24),0)</f>
        <v>-3.1577676184651252E-3</v>
      </c>
      <c r="F31" s="1">
        <f>+IFERROR(LN('Portfolio Adjusted Prices'!G25/'Portfolio Adjusted Prices'!G24),0)</f>
        <v>2.5220444997779996E-3</v>
      </c>
      <c r="G31" s="1">
        <f>+IFERROR(LN('Portfolio Adjusted Prices'!H25/'Portfolio Adjusted Prices'!H24),0)</f>
        <v>-8.2950825730689452E-3</v>
      </c>
      <c r="H31" s="1">
        <f>+IFERROR(LN('Portfolio Adjusted Prices'!I25/'Portfolio Adjusted Prices'!I24),0)</f>
        <v>-9.6060280478299023E-3</v>
      </c>
      <c r="I31" s="1">
        <f>+IFERROR(LN('Portfolio Adjusted Prices'!J25/'Portfolio Adjusted Prices'!J24),0)</f>
        <v>8.2544979538309807E-3</v>
      </c>
      <c r="J31" s="1">
        <f>+IFERROR(LN('Portfolio Adjusted Prices'!K25/'Portfolio Adjusted Prices'!K24),0)</f>
        <v>-4.9430528983066815E-3</v>
      </c>
      <c r="K31" s="1">
        <f>+IFERROR(LN('Portfolio Adjusted Prices'!L25/'Portfolio Adjusted Prices'!L24),0)</f>
        <v>-1.9890885148609694E-3</v>
      </c>
      <c r="L31" s="1">
        <f>+IFERROR(LN('Portfolio Adjusted Prices'!M25/'Portfolio Adjusted Prices'!M24),0)</f>
        <v>4.0377834062685202E-3</v>
      </c>
      <c r="M31" s="1">
        <f>+IFERROR(LN('Portfolio Adjusted Prices'!N25/'Portfolio Adjusted Prices'!N24),0)</f>
        <v>1.1170756396441852E-3</v>
      </c>
      <c r="N31" s="1">
        <f>+IFERROR(LN('Portfolio Adjusted Prices'!O25/'Portfolio Adjusted Prices'!O24),0)</f>
        <v>-1.8847982922193224E-2</v>
      </c>
      <c r="O31" s="1">
        <f>+IFERROR(LN('Portfolio Adjusted Prices'!P25/'Portfolio Adjusted Prices'!P24),0)</f>
        <v>-4.7097169812996567E-2</v>
      </c>
      <c r="P31" s="1">
        <f>+IFERROR(LN('Portfolio Adjusted Prices'!Q25/'Portfolio Adjusted Prices'!Q24),0)</f>
        <v>5.6529838401415062E-3</v>
      </c>
      <c r="Q31" s="1">
        <f>+IFERROR(LN('Portfolio Adjusted Prices'!R25/'Portfolio Adjusted Prices'!R24),0)</f>
        <v>4.2843574409258747E-4</v>
      </c>
      <c r="R31" s="1">
        <f>+IFERROR(LN('Portfolio Adjusted Prices'!S25/'Portfolio Adjusted Prices'!S24),0)</f>
        <v>1.7941122795308722E-2</v>
      </c>
      <c r="S31" s="1">
        <f>+IFERROR(LN('Portfolio Adjusted Prices'!T25/'Portfolio Adjusted Prices'!T24),0)</f>
        <v>3.089911882471711E-3</v>
      </c>
      <c r="T31" s="1">
        <f>+IFERROR(LN('Portfolio Adjusted Prices'!U25/'Portfolio Adjusted Prices'!U24),0)</f>
        <v>-1.9619854116296652E-2</v>
      </c>
      <c r="U31" s="1">
        <f>+IFERROR(LN('Portfolio Adjusted Prices'!V25/'Portfolio Adjusted Prices'!V24),0)</f>
        <v>5.459294992288804E-3</v>
      </c>
      <c r="W31" s="83">
        <f>+IFERROR(LN('Portfolio Adjusted Prices'!X25/'Portfolio Adjusted Prices'!X24),0)</f>
        <v>2.9767637119940903E-3</v>
      </c>
    </row>
    <row r="32" spans="2:23">
      <c r="B32" s="1">
        <f>+IFERROR(LN('Portfolio Adjusted Prices'!C26/'Portfolio Adjusted Prices'!C25),0)</f>
        <v>1.0047462934385681E-4</v>
      </c>
      <c r="C32" s="1">
        <f>+IFERROR(LN('Portfolio Adjusted Prices'!D26/'Portfolio Adjusted Prices'!D25),0)</f>
        <v>-2.3158658825629692E-3</v>
      </c>
      <c r="D32" s="1">
        <f>+IFERROR(LN('Portfolio Adjusted Prices'!E26/'Portfolio Adjusted Prices'!E25),0)</f>
        <v>1.8825462833102432E-2</v>
      </c>
      <c r="E32" s="1">
        <f>+IFERROR(LN('Portfolio Adjusted Prices'!F26/'Portfolio Adjusted Prices'!F25),0)</f>
        <v>1.8375943257858893E-2</v>
      </c>
      <c r="F32" s="1">
        <f>+IFERROR(LN('Portfolio Adjusted Prices'!G26/'Portfolio Adjusted Prices'!G25),0)</f>
        <v>2.0969504799602835E-3</v>
      </c>
      <c r="G32" s="1">
        <f>+IFERROR(LN('Portfolio Adjusted Prices'!H26/'Portfolio Adjusted Prices'!H25),0)</f>
        <v>1.5359892691116407E-2</v>
      </c>
      <c r="H32" s="1">
        <f>+IFERROR(LN('Portfolio Adjusted Prices'!I26/'Portfolio Adjusted Prices'!I25),0)</f>
        <v>1.7032125953250057E-2</v>
      </c>
      <c r="I32" s="1">
        <f>+IFERROR(LN('Portfolio Adjusted Prices'!J26/'Portfolio Adjusted Prices'!J25),0)</f>
        <v>-3.3768074423143529E-2</v>
      </c>
      <c r="J32" s="1">
        <f>+IFERROR(LN('Portfolio Adjusted Prices'!K26/'Portfolio Adjusted Prices'!K25),0)</f>
        <v>2.5865779778640931E-2</v>
      </c>
      <c r="K32" s="1">
        <f>+IFERROR(LN('Portfolio Adjusted Prices'!L26/'Portfolio Adjusted Prices'!L25),0)</f>
        <v>6.6150784233092582E-3</v>
      </c>
      <c r="L32" s="1">
        <f>+IFERROR(LN('Portfolio Adjusted Prices'!M26/'Portfolio Adjusted Prices'!M25),0)</f>
        <v>-2.8219643560980722E-3</v>
      </c>
      <c r="M32" s="1">
        <f>+IFERROR(LN('Portfolio Adjusted Prices'!N26/'Portfolio Adjusted Prices'!N25),0)</f>
        <v>3.5910233535080172E-3</v>
      </c>
      <c r="N32" s="1">
        <f>+IFERROR(LN('Portfolio Adjusted Prices'!O26/'Portfolio Adjusted Prices'!O25),0)</f>
        <v>2.1716393735141143E-2</v>
      </c>
      <c r="O32" s="1">
        <f>+IFERROR(LN('Portfolio Adjusted Prices'!P26/'Portfolio Adjusted Prices'!P25),0)</f>
        <v>-1.0203979327640668E-2</v>
      </c>
      <c r="P32" s="1">
        <f>+IFERROR(LN('Portfolio Adjusted Prices'!Q26/'Portfolio Adjusted Prices'!Q25),0)</f>
        <v>-6.1012268239596615E-2</v>
      </c>
      <c r="Q32" s="1">
        <f>+IFERROR(LN('Portfolio Adjusted Prices'!R26/'Portfolio Adjusted Prices'!R25),0)</f>
        <v>2.1606169094857894E-2</v>
      </c>
      <c r="R32" s="1">
        <f>+IFERROR(LN('Portfolio Adjusted Prices'!S26/'Portfolio Adjusted Prices'!S25),0)</f>
        <v>-4.0272210963995681E-3</v>
      </c>
      <c r="S32" s="1">
        <f>+IFERROR(LN('Portfolio Adjusted Prices'!T26/'Portfolio Adjusted Prices'!T25),0)</f>
        <v>-1.017105817524795E-2</v>
      </c>
      <c r="T32" s="1">
        <f>+IFERROR(LN('Portfolio Adjusted Prices'!U26/'Portfolio Adjusted Prices'!U25),0)</f>
        <v>-2.1018272710698459E-2</v>
      </c>
      <c r="U32" s="1">
        <f>+IFERROR(LN('Portfolio Adjusted Prices'!V26/'Portfolio Adjusted Prices'!V25),0)</f>
        <v>-7.7042371351335685E-3</v>
      </c>
      <c r="W32" s="83">
        <f>+IFERROR(LN('Portfolio Adjusted Prices'!X26/'Portfolio Adjusted Prices'!X25),0)</f>
        <v>-3.0820074193711002E-3</v>
      </c>
    </row>
    <row r="33" spans="2:23">
      <c r="B33" s="1">
        <f>+IFERROR(LN('Portfolio Adjusted Prices'!C27/'Portfolio Adjusted Prices'!C26),0)</f>
        <v>1.928586773806306E-2</v>
      </c>
      <c r="C33" s="1">
        <f>+IFERROR(LN('Portfolio Adjusted Prices'!D27/'Portfolio Adjusted Prices'!D26),0)</f>
        <v>8.2464104411694873E-3</v>
      </c>
      <c r="D33" s="1">
        <f>+IFERROR(LN('Portfolio Adjusted Prices'!E27/'Portfolio Adjusted Prices'!E26),0)</f>
        <v>-4.9003360444429371E-3</v>
      </c>
      <c r="E33" s="1">
        <f>+IFERROR(LN('Portfolio Adjusted Prices'!F27/'Portfolio Adjusted Prices'!F26),0)</f>
        <v>-2.84542646150223E-2</v>
      </c>
      <c r="F33" s="1">
        <f>+IFERROR(LN('Portfolio Adjusted Prices'!G27/'Portfolio Adjusted Prices'!G26),0)</f>
        <v>-4.1911428963457137E-4</v>
      </c>
      <c r="G33" s="1">
        <f>+IFERROR(LN('Portfolio Adjusted Prices'!H27/'Portfolio Adjusted Prices'!H26),0)</f>
        <v>1.4427502511513783E-2</v>
      </c>
      <c r="H33" s="1">
        <f>+IFERROR(LN('Portfolio Adjusted Prices'!I27/'Portfolio Adjusted Prices'!I26),0)</f>
        <v>-5.0794266305483633E-3</v>
      </c>
      <c r="I33" s="1">
        <f>+IFERROR(LN('Portfolio Adjusted Prices'!J27/'Portfolio Adjusted Prices'!J26),0)</f>
        <v>-2.9267116604173929E-2</v>
      </c>
      <c r="J33" s="1">
        <f>+IFERROR(LN('Portfolio Adjusted Prices'!K27/'Portfolio Adjusted Prices'!K26),0)</f>
        <v>-7.8224489588131461E-3</v>
      </c>
      <c r="K33" s="1">
        <f>+IFERROR(LN('Portfolio Adjusted Prices'!L27/'Portfolio Adjusted Prices'!L26),0)</f>
        <v>6.3535481010383301E-3</v>
      </c>
      <c r="L33" s="1">
        <f>+IFERROR(LN('Portfolio Adjusted Prices'!M27/'Portfolio Adjusted Prices'!M26),0)</f>
        <v>-9.6736810831846935E-3</v>
      </c>
      <c r="M33" s="1">
        <f>+IFERROR(LN('Portfolio Adjusted Prices'!N27/'Portfolio Adjusted Prices'!N26),0)</f>
        <v>-7.9424261547359938E-3</v>
      </c>
      <c r="N33" s="1">
        <f>+IFERROR(LN('Portfolio Adjusted Prices'!O27/'Portfolio Adjusted Prices'!O26),0)</f>
        <v>-1.5879097032384992E-2</v>
      </c>
      <c r="O33" s="1">
        <f>+IFERROR(LN('Portfolio Adjusted Prices'!P27/'Portfolio Adjusted Prices'!P26),0)</f>
        <v>-3.3901235470701584E-2</v>
      </c>
      <c r="P33" s="1">
        <f>+IFERROR(LN('Portfolio Adjusted Prices'!Q27/'Portfolio Adjusted Prices'!Q26),0)</f>
        <v>-6.3061710915294611E-2</v>
      </c>
      <c r="Q33" s="1">
        <f>+IFERROR(LN('Portfolio Adjusted Prices'!R27/'Portfolio Adjusted Prices'!R26),0)</f>
        <v>-1.6480333874523891E-2</v>
      </c>
      <c r="R33" s="1">
        <f>+IFERROR(LN('Portfolio Adjusted Prices'!S27/'Portfolio Adjusted Prices'!S26),0)</f>
        <v>8.9634819932499915E-4</v>
      </c>
      <c r="S33" s="1">
        <f>+IFERROR(LN('Portfolio Adjusted Prices'!T27/'Portfolio Adjusted Prices'!T26),0)</f>
        <v>-2.8195604775361042E-2</v>
      </c>
      <c r="T33" s="1">
        <f>+IFERROR(LN('Portfolio Adjusted Prices'!U27/'Portfolio Adjusted Prices'!U26),0)</f>
        <v>-6.9597215150350153E-2</v>
      </c>
      <c r="U33" s="1">
        <f>+IFERROR(LN('Portfolio Adjusted Prices'!V27/'Portfolio Adjusted Prices'!V26),0)</f>
        <v>9.4737711295322241E-3</v>
      </c>
      <c r="W33" s="83">
        <f>+IFERROR(LN('Portfolio Adjusted Prices'!X27/'Portfolio Adjusted Prices'!X26),0)</f>
        <v>-1.1838424664088326E-2</v>
      </c>
    </row>
    <row r="34" spans="2:23">
      <c r="B34" s="1">
        <f>+IFERROR(LN('Portfolio Adjusted Prices'!C28/'Portfolio Adjusted Prices'!C27),0)</f>
        <v>3.5871794775825636E-3</v>
      </c>
      <c r="C34" s="1">
        <f>+IFERROR(LN('Portfolio Adjusted Prices'!D28/'Portfolio Adjusted Prices'!D27),0)</f>
        <v>1.3053798660089455E-2</v>
      </c>
      <c r="D34" s="1">
        <f>+IFERROR(LN('Portfolio Adjusted Prices'!E28/'Portfolio Adjusted Prices'!E27),0)</f>
        <v>-5.2996928993769982E-3</v>
      </c>
      <c r="E34" s="1">
        <f>+IFERROR(LN('Portfolio Adjusted Prices'!F28/'Portfolio Adjusted Prices'!F27),0)</f>
        <v>7.2568574703922215E-5</v>
      </c>
      <c r="F34" s="1">
        <f>+IFERROR(LN('Portfolio Adjusted Prices'!G28/'Portfolio Adjusted Prices'!G27),0)</f>
        <v>2.5244215067472917E-2</v>
      </c>
      <c r="G34" s="1">
        <f>+IFERROR(LN('Portfolio Adjusted Prices'!H28/'Portfolio Adjusted Prices'!H27),0)</f>
        <v>-1.1847529914876717E-2</v>
      </c>
      <c r="H34" s="1">
        <f>+IFERROR(LN('Portfolio Adjusted Prices'!I28/'Portfolio Adjusted Prices'!I27),0)</f>
        <v>3.8723774498399732E-3</v>
      </c>
      <c r="I34" s="1">
        <f>+IFERROR(LN('Portfolio Adjusted Prices'!J28/'Portfolio Adjusted Prices'!J27),0)</f>
        <v>-1.1221634641212315E-2</v>
      </c>
      <c r="J34" s="1">
        <f>+IFERROR(LN('Portfolio Adjusted Prices'!K28/'Portfolio Adjusted Prices'!K27),0)</f>
        <v>7.4564859050637909E-3</v>
      </c>
      <c r="K34" s="1">
        <f>+IFERROR(LN('Portfolio Adjusted Prices'!L28/'Portfolio Adjusted Prices'!L27),0)</f>
        <v>-5.9767724488854973E-3</v>
      </c>
      <c r="L34" s="1">
        <f>+IFERROR(LN('Portfolio Adjusted Prices'!M28/'Portfolio Adjusted Prices'!M27),0)</f>
        <v>-6.0292930824932889E-3</v>
      </c>
      <c r="M34" s="1">
        <f>+IFERROR(LN('Portfolio Adjusted Prices'!N28/'Portfolio Adjusted Prices'!N27),0)</f>
        <v>1.9914520532950267E-3</v>
      </c>
      <c r="N34" s="1">
        <f>+IFERROR(LN('Portfolio Adjusted Prices'!O28/'Portfolio Adjusted Prices'!O27),0)</f>
        <v>6.8878479234537934E-3</v>
      </c>
      <c r="O34" s="1">
        <f>+IFERROR(LN('Portfolio Adjusted Prices'!P28/'Portfolio Adjusted Prices'!P27),0)</f>
        <v>0</v>
      </c>
      <c r="P34" s="1">
        <f>+IFERROR(LN('Portfolio Adjusted Prices'!Q28/'Portfolio Adjusted Prices'!Q27),0)</f>
        <v>2.4998727553599203E-2</v>
      </c>
      <c r="Q34" s="1">
        <f>+IFERROR(LN('Portfolio Adjusted Prices'!R28/'Portfolio Adjusted Prices'!R27),0)</f>
        <v>1.2280496053476088E-2</v>
      </c>
      <c r="R34" s="1">
        <f>+IFERROR(LN('Portfolio Adjusted Prices'!S28/'Portfolio Adjusted Prices'!S27),0)</f>
        <v>1.0175323944129162E-3</v>
      </c>
      <c r="S34" s="1">
        <f>+IFERROR(LN('Portfolio Adjusted Prices'!T28/'Portfolio Adjusted Prices'!T27),0)</f>
        <v>-5.271827655441823E-3</v>
      </c>
      <c r="T34" s="1">
        <f>+IFERROR(LN('Portfolio Adjusted Prices'!U28/'Portfolio Adjusted Prices'!U27),0)</f>
        <v>-2.848000421521811E-2</v>
      </c>
      <c r="U34" s="1">
        <f>+IFERROR(LN('Portfolio Adjusted Prices'!V28/'Portfolio Adjusted Prices'!V27),0)</f>
        <v>4.4426617343440358E-3</v>
      </c>
      <c r="W34" s="83">
        <f>+IFERROR(LN('Portfolio Adjusted Prices'!X28/'Portfolio Adjusted Prices'!X27),0)</f>
        <v>-3.7362646491640524E-3</v>
      </c>
    </row>
    <row r="35" spans="2:23">
      <c r="B35" s="1">
        <f>+IFERROR(LN('Portfolio Adjusted Prices'!C29/'Portfolio Adjusted Prices'!C28),0)</f>
        <v>3.2811602279709602E-3</v>
      </c>
      <c r="C35" s="1">
        <f>+IFERROR(LN('Portfolio Adjusted Prices'!D29/'Portfolio Adjusted Prices'!D28),0)</f>
        <v>3.1562418455741903E-3</v>
      </c>
      <c r="D35" s="1">
        <f>+IFERROR(LN('Portfolio Adjusted Prices'!E29/'Portfolio Adjusted Prices'!E28),0)</f>
        <v>1.1580377656530021E-2</v>
      </c>
      <c r="E35" s="1">
        <f>+IFERROR(LN('Portfolio Adjusted Prices'!F29/'Portfolio Adjusted Prices'!F28),0)</f>
        <v>1.7239665483638658E-2</v>
      </c>
      <c r="F35" s="1">
        <f>+IFERROR(LN('Portfolio Adjusted Prices'!G29/'Portfolio Adjusted Prices'!G28),0)</f>
        <v>-1.3991768675615383E-2</v>
      </c>
      <c r="G35" s="1">
        <f>+IFERROR(LN('Portfolio Adjusted Prices'!H29/'Portfolio Adjusted Prices'!H28),0)</f>
        <v>4.114550220433672E-3</v>
      </c>
      <c r="H35" s="1">
        <f>+IFERROR(LN('Portfolio Adjusted Prices'!I29/'Portfolio Adjusted Prices'!I28),0)</f>
        <v>-9.139927450929574E-3</v>
      </c>
      <c r="I35" s="1">
        <f>+IFERROR(LN('Portfolio Adjusted Prices'!J29/'Portfolio Adjusted Prices'!J28),0)</f>
        <v>2.3411416098214691E-3</v>
      </c>
      <c r="J35" s="1">
        <f>+IFERROR(LN('Portfolio Adjusted Prices'!K29/'Portfolio Adjusted Prices'!K28),0)</f>
        <v>-3.9220700589321256E-2</v>
      </c>
      <c r="K35" s="1">
        <f>+IFERROR(LN('Portfolio Adjusted Prices'!L29/'Portfolio Adjusted Prices'!L28),0)</f>
        <v>-1.1426569493622222E-2</v>
      </c>
      <c r="L35" s="1">
        <f>+IFERROR(LN('Portfolio Adjusted Prices'!M29/'Portfolio Adjusted Prices'!M28),0)</f>
        <v>-9.4701802886526087E-3</v>
      </c>
      <c r="M35" s="1">
        <f>+IFERROR(LN('Portfolio Adjusted Prices'!N29/'Portfolio Adjusted Prices'!N28),0)</f>
        <v>-2.9886672625956288E-3</v>
      </c>
      <c r="N35" s="1">
        <f>+IFERROR(LN('Portfolio Adjusted Prices'!O29/'Portfolio Adjusted Prices'!O28),0)</f>
        <v>1.7902375525445383E-2</v>
      </c>
      <c r="O35" s="1">
        <f>+IFERROR(LN('Portfolio Adjusted Prices'!P29/'Portfolio Adjusted Prices'!P28),0)</f>
        <v>-1.3351605009139242E-2</v>
      </c>
      <c r="P35" s="1">
        <f>+IFERROR(LN('Portfolio Adjusted Prices'!Q29/'Portfolio Adjusted Prices'!Q28),0)</f>
        <v>-2.4927085747230098E-3</v>
      </c>
      <c r="Q35" s="1">
        <f>+IFERROR(LN('Portfolio Adjusted Prices'!R29/'Portfolio Adjusted Prices'!R28),0)</f>
        <v>-1.4413278581466698E-2</v>
      </c>
      <c r="R35" s="1">
        <f>+IFERROR(LN('Portfolio Adjusted Prices'!S29/'Portfolio Adjusted Prices'!S28),0)</f>
        <v>-9.7705806882815438E-3</v>
      </c>
      <c r="S35" s="1">
        <f>+IFERROR(LN('Portfolio Adjusted Prices'!T29/'Portfolio Adjusted Prices'!T28),0)</f>
        <v>7.4490706010288243E-3</v>
      </c>
      <c r="T35" s="1">
        <f>+IFERROR(LN('Portfolio Adjusted Prices'!U29/'Portfolio Adjusted Prices'!U28),0)</f>
        <v>2.0678265199808895E-3</v>
      </c>
      <c r="U35" s="1">
        <f>+IFERROR(LN('Portfolio Adjusted Prices'!V29/'Portfolio Adjusted Prices'!V28),0)</f>
        <v>-2.3280630068327108E-2</v>
      </c>
      <c r="W35" s="83">
        <f>+IFERROR(LN('Portfolio Adjusted Prices'!X29/'Portfolio Adjusted Prices'!X28),0)</f>
        <v>-4.422064043529567E-3</v>
      </c>
    </row>
    <row r="36" spans="2:23">
      <c r="B36" s="1">
        <f>+IFERROR(LN('Portfolio Adjusted Prices'!C30/'Portfolio Adjusted Prices'!C29),0)</f>
        <v>1.4320459979688801E-2</v>
      </c>
      <c r="C36" s="1">
        <f>+IFERROR(LN('Portfolio Adjusted Prices'!D30/'Portfolio Adjusted Prices'!D29),0)</f>
        <v>1.348331043911042E-2</v>
      </c>
      <c r="D36" s="1">
        <f>+IFERROR(LN('Portfolio Adjusted Prices'!E30/'Portfolio Adjusted Prices'!E29),0)</f>
        <v>1.1605422280235145E-2</v>
      </c>
      <c r="E36" s="1">
        <f>+IFERROR(LN('Portfolio Adjusted Prices'!F30/'Portfolio Adjusted Prices'!F29),0)</f>
        <v>1.2411506843343233E-2</v>
      </c>
      <c r="F36" s="1">
        <f>+IFERROR(LN('Portfolio Adjusted Prices'!G30/'Portfolio Adjusted Prices'!G29),0)</f>
        <v>2.4836075470760942E-3</v>
      </c>
      <c r="G36" s="1">
        <f>+IFERROR(LN('Portfolio Adjusted Prices'!H30/'Portfolio Adjusted Prices'!H29),0)</f>
        <v>-6.7591112607709265E-3</v>
      </c>
      <c r="H36" s="1">
        <f>+IFERROR(LN('Portfolio Adjusted Prices'!I30/'Portfolio Adjusted Prices'!I29),0)</f>
        <v>7.309198491615113E-4</v>
      </c>
      <c r="I36" s="1">
        <f>+IFERROR(LN('Portfolio Adjusted Prices'!J30/'Portfolio Adjusted Prices'!J29),0)</f>
        <v>1.7342317429149972E-2</v>
      </c>
      <c r="J36" s="1">
        <f>+IFERROR(LN('Portfolio Adjusted Prices'!K30/'Portfolio Adjusted Prices'!K29),0)</f>
        <v>4.3671890047155106E-3</v>
      </c>
      <c r="K36" s="1">
        <f>+IFERROR(LN('Portfolio Adjusted Prices'!L30/'Portfolio Adjusted Prices'!L29),0)</f>
        <v>2.0299297242591273E-3</v>
      </c>
      <c r="L36" s="1">
        <f>+IFERROR(LN('Portfolio Adjusted Prices'!M30/'Portfolio Adjusted Prices'!M29),0)</f>
        <v>1.2059963762799513E-2</v>
      </c>
      <c r="M36" s="1">
        <f>+IFERROR(LN('Portfolio Adjusted Prices'!N30/'Portfolio Adjusted Prices'!N29),0)</f>
        <v>1.7309847708681481E-2</v>
      </c>
      <c r="N36" s="1">
        <f>+IFERROR(LN('Portfolio Adjusted Prices'!O30/'Portfolio Adjusted Prices'!O29),0)</f>
        <v>-7.4800346355398282E-3</v>
      </c>
      <c r="O36" s="1">
        <f>+IFERROR(LN('Portfolio Adjusted Prices'!P30/'Portfolio Adjusted Prices'!P29),0)</f>
        <v>5.2368210162841676E-2</v>
      </c>
      <c r="P36" s="1">
        <f>+IFERROR(LN('Portfolio Adjusted Prices'!Q30/'Portfolio Adjusted Prices'!Q29),0)</f>
        <v>4.5337563489356095E-2</v>
      </c>
      <c r="Q36" s="1">
        <f>+IFERROR(LN('Portfolio Adjusted Prices'!R30/'Portfolio Adjusted Prices'!R29),0)</f>
        <v>1.5254658422047571E-2</v>
      </c>
      <c r="R36" s="1">
        <f>+IFERROR(LN('Portfolio Adjusted Prices'!S30/'Portfolio Adjusted Prices'!S29),0)</f>
        <v>8.8346733926818605E-3</v>
      </c>
      <c r="S36" s="1">
        <f>+IFERROR(LN('Portfolio Adjusted Prices'!T30/'Portfolio Adjusted Prices'!T29),0)</f>
        <v>6.5049374308054136E-3</v>
      </c>
      <c r="T36" s="1">
        <f>+IFERROR(LN('Portfolio Adjusted Prices'!U30/'Portfolio Adjusted Prices'!U29),0)</f>
        <v>2.9817788242452393E-2</v>
      </c>
      <c r="U36" s="1">
        <f>+IFERROR(LN('Portfolio Adjusted Prices'!V30/'Portfolio Adjusted Prices'!V29),0)</f>
        <v>1.3914921901452009E-2</v>
      </c>
      <c r="W36" s="83">
        <f>+IFERROR(LN('Portfolio Adjusted Prices'!X30/'Portfolio Adjusted Prices'!X29),0)</f>
        <v>1.178698318577414E-2</v>
      </c>
    </row>
    <row r="37" spans="2:23">
      <c r="B37" s="1">
        <f>+IFERROR(LN('Portfolio Adjusted Prices'!C31/'Portfolio Adjusted Prices'!C30),0)</f>
        <v>-1.5436409919836987E-3</v>
      </c>
      <c r="C37" s="1">
        <f>+IFERROR(LN('Portfolio Adjusted Prices'!D31/'Portfolio Adjusted Prices'!D30),0)</f>
        <v>-3.4338501715658427E-3</v>
      </c>
      <c r="D37" s="1">
        <f>+IFERROR(LN('Portfolio Adjusted Prices'!E31/'Portfolio Adjusted Prices'!E30),0)</f>
        <v>2.6190233756242989E-3</v>
      </c>
      <c r="E37" s="1">
        <f>+IFERROR(LN('Portfolio Adjusted Prices'!F31/'Portfolio Adjusted Prices'!F30),0)</f>
        <v>-2.6466711523747601E-3</v>
      </c>
      <c r="F37" s="1">
        <f>+IFERROR(LN('Portfolio Adjusted Prices'!G31/'Portfolio Adjusted Prices'!G30),0)</f>
        <v>4.1252841111539427E-3</v>
      </c>
      <c r="G37" s="1">
        <f>+IFERROR(LN('Portfolio Adjusted Prices'!H31/'Portfolio Adjusted Prices'!H30),0)</f>
        <v>2.6263670184273908E-2</v>
      </c>
      <c r="H37" s="1">
        <f>+IFERROR(LN('Portfolio Adjusted Prices'!I31/'Portfolio Adjusted Prices'!I30),0)</f>
        <v>1.9936580621908822E-2</v>
      </c>
      <c r="I37" s="1">
        <f>+IFERROR(LN('Portfolio Adjusted Prices'!J31/'Portfolio Adjusted Prices'!J30),0)</f>
        <v>4.3315165729491583E-3</v>
      </c>
      <c r="J37" s="1">
        <f>+IFERROR(LN('Portfolio Adjusted Prices'!K31/'Portfolio Adjusted Prices'!K30),0)</f>
        <v>-2.0055756342081635E-2</v>
      </c>
      <c r="K37" s="1">
        <f>+IFERROR(LN('Portfolio Adjusted Prices'!L31/'Portfolio Adjusted Prices'!L30),0)</f>
        <v>-4.159161470368101E-3</v>
      </c>
      <c r="L37" s="1">
        <f>+IFERROR(LN('Portfolio Adjusted Prices'!M31/'Portfolio Adjusted Prices'!M30),0)</f>
        <v>-4.9369914241327618E-3</v>
      </c>
      <c r="M37" s="1">
        <f>+IFERROR(LN('Portfolio Adjusted Prices'!N31/'Portfolio Adjusted Prices'!N30),0)</f>
        <v>5.8667038545383793E-3</v>
      </c>
      <c r="N37" s="1">
        <f>+IFERROR(LN('Portfolio Adjusted Prices'!O31/'Portfolio Adjusted Prices'!O30),0)</f>
        <v>1.736707782827988E-2</v>
      </c>
      <c r="O37" s="1">
        <f>+IFERROR(LN('Portfolio Adjusted Prices'!P31/'Portfolio Adjusted Prices'!P30),0)</f>
        <v>-1.0256948800922918E-2</v>
      </c>
      <c r="P37" s="1">
        <f>+IFERROR(LN('Portfolio Adjusted Prices'!Q31/'Portfolio Adjusted Prices'!Q30),0)</f>
        <v>-2.1888499041265623E-3</v>
      </c>
      <c r="Q37" s="1">
        <f>+IFERROR(LN('Portfolio Adjusted Prices'!R31/'Portfolio Adjusted Prices'!R30),0)</f>
        <v>2.1003576532960012E-3</v>
      </c>
      <c r="R37" s="1">
        <f>+IFERROR(LN('Portfolio Adjusted Prices'!S31/'Portfolio Adjusted Prices'!S30),0)</f>
        <v>9.6445031661222588E-3</v>
      </c>
      <c r="S37" s="1">
        <f>+IFERROR(LN('Portfolio Adjusted Prices'!T31/'Portfolio Adjusted Prices'!T30),0)</f>
        <v>1.2714231271974838E-4</v>
      </c>
      <c r="T37" s="1">
        <f>+IFERROR(LN('Portfolio Adjusted Prices'!U31/'Portfolio Adjusted Prices'!U30),0)</f>
        <v>-1.0750974602099228E-2</v>
      </c>
      <c r="U37" s="1">
        <f>+IFERROR(LN('Portfolio Adjusted Prices'!V31/'Portfolio Adjusted Prices'!V30),0)</f>
        <v>1.8127770586665502E-2</v>
      </c>
      <c r="W37" s="83">
        <f>+IFERROR(LN('Portfolio Adjusted Prices'!X31/'Portfolio Adjusted Prices'!X30),0)</f>
        <v>7.7204541888428692E-4</v>
      </c>
    </row>
    <row r="38" spans="2:23">
      <c r="B38" s="1">
        <f>+IFERROR(LN('Portfolio Adjusted Prices'!C32/'Portfolio Adjusted Prices'!C31),0)</f>
        <v>-9.1166262637707857E-3</v>
      </c>
      <c r="C38" s="1">
        <f>+IFERROR(LN('Portfolio Adjusted Prices'!D32/'Portfolio Adjusted Prices'!D31),0)</f>
        <v>3.2580845041457307E-2</v>
      </c>
      <c r="D38" s="1">
        <f>+IFERROR(LN('Portfolio Adjusted Prices'!E32/'Portfolio Adjusted Prices'!E31),0)</f>
        <v>-2.2535921412879165E-2</v>
      </c>
      <c r="E38" s="1">
        <f>+IFERROR(LN('Portfolio Adjusted Prices'!F32/'Portfolio Adjusted Prices'!F31),0)</f>
        <v>-8.8731726804865702E-3</v>
      </c>
      <c r="F38" s="1">
        <f>+IFERROR(LN('Portfolio Adjusted Prices'!G32/'Portfolio Adjusted Prices'!G31),0)</f>
        <v>4.1151020962842244E-4</v>
      </c>
      <c r="G38" s="1">
        <f>+IFERROR(LN('Portfolio Adjusted Prices'!H32/'Portfolio Adjusted Prices'!H31),0)</f>
        <v>-4.3002832983149303E-2</v>
      </c>
      <c r="H38" s="1">
        <f>+IFERROR(LN('Portfolio Adjusted Prices'!I32/'Portfolio Adjusted Prices'!I31),0)</f>
        <v>-1.8323346726143042E-3</v>
      </c>
      <c r="I38" s="1">
        <f>+IFERROR(LN('Portfolio Adjusted Prices'!J32/'Portfolio Adjusted Prices'!J31),0)</f>
        <v>1.9472840245176499E-3</v>
      </c>
      <c r="J38" s="1">
        <f>+IFERROR(LN('Portfolio Adjusted Prices'!K32/'Portfolio Adjusted Prices'!K31),0)</f>
        <v>-4.357871154598747E-2</v>
      </c>
      <c r="K38" s="1">
        <f>+IFERROR(LN('Portfolio Adjusted Prices'!L32/'Portfolio Adjusted Prices'!L31),0)</f>
        <v>-8.0171988758848001E-3</v>
      </c>
      <c r="L38" s="1">
        <f>+IFERROR(LN('Portfolio Adjusted Prices'!M32/'Portfolio Adjusted Prices'!M31),0)</f>
        <v>-2.3981391117577832E-4</v>
      </c>
      <c r="M38" s="1">
        <f>+IFERROR(LN('Portfolio Adjusted Prices'!N32/'Portfolio Adjusted Prices'!N31),0)</f>
        <v>8.8566265983568305E-3</v>
      </c>
      <c r="N38" s="1">
        <f>+IFERROR(LN('Portfolio Adjusted Prices'!O32/'Portfolio Adjusted Prices'!O31),0)</f>
        <v>-2.8512239772733938E-2</v>
      </c>
      <c r="O38" s="1">
        <f>+IFERROR(LN('Portfolio Adjusted Prices'!P32/'Portfolio Adjusted Prices'!P31),0)</f>
        <v>-2.6110935275238313E-2</v>
      </c>
      <c r="P38" s="1">
        <f>+IFERROR(LN('Portfolio Adjusted Prices'!Q32/'Portfolio Adjusted Prices'!Q31),0)</f>
        <v>5.9740675291918835E-4</v>
      </c>
      <c r="Q38" s="1">
        <f>+IFERROR(LN('Portfolio Adjusted Prices'!R32/'Portfolio Adjusted Prices'!R31),0)</f>
        <v>1.1681421235776777E-2</v>
      </c>
      <c r="R38" s="1">
        <f>+IFERROR(LN('Portfolio Adjusted Prices'!S32/'Portfolio Adjusted Prices'!S31),0)</f>
        <v>-9.563359235963265E-3</v>
      </c>
      <c r="S38" s="1">
        <f>+IFERROR(LN('Portfolio Adjusted Prices'!T32/'Portfolio Adjusted Prices'!T31),0)</f>
        <v>8.4806648141092424E-3</v>
      </c>
      <c r="T38" s="1">
        <f>+IFERROR(LN('Portfolio Adjusted Prices'!U32/'Portfolio Adjusted Prices'!U31),0)</f>
        <v>2.7606935455876572E-2</v>
      </c>
      <c r="U38" s="1">
        <f>+IFERROR(LN('Portfolio Adjusted Prices'!V32/'Portfolio Adjusted Prices'!V31),0)</f>
        <v>-9.697359319798492E-4</v>
      </c>
      <c r="W38" s="83">
        <f>+IFERROR(LN('Portfolio Adjusted Prices'!X32/'Portfolio Adjusted Prices'!X31),0)</f>
        <v>-5.2831843595158032E-3</v>
      </c>
    </row>
    <row r="39" spans="2:23">
      <c r="B39" s="1">
        <f>+IFERROR(LN('Portfolio Adjusted Prices'!C33/'Portfolio Adjusted Prices'!C32),0)</f>
        <v>-4.78535266383248E-3</v>
      </c>
      <c r="C39" s="1">
        <f>+IFERROR(LN('Portfolio Adjusted Prices'!D33/'Portfolio Adjusted Prices'!D32),0)</f>
        <v>5.7134085619691957E-3</v>
      </c>
      <c r="D39" s="1">
        <f>+IFERROR(LN('Portfolio Adjusted Prices'!E33/'Portfolio Adjusted Prices'!E32),0)</f>
        <v>-4.8338270159324716E-2</v>
      </c>
      <c r="E39" s="1">
        <f>+IFERROR(LN('Portfolio Adjusted Prices'!F33/'Portfolio Adjusted Prices'!F32),0)</f>
        <v>1.1273091544551542E-2</v>
      </c>
      <c r="F39" s="1">
        <f>+IFERROR(LN('Portfolio Adjusted Prices'!G33/'Portfolio Adjusted Prices'!G32),0)</f>
        <v>-4.9504566661958604E-3</v>
      </c>
      <c r="G39" s="1">
        <f>+IFERROR(LN('Portfolio Adjusted Prices'!H33/'Portfolio Adjusted Prices'!H32),0)</f>
        <v>1.0584007590374684E-2</v>
      </c>
      <c r="H39" s="1">
        <f>+IFERROR(LN('Portfolio Adjusted Prices'!I33/'Portfolio Adjusted Prices'!I32),0)</f>
        <v>3.0252964190374426E-3</v>
      </c>
      <c r="I39" s="1">
        <f>+IFERROR(LN('Portfolio Adjusted Prices'!J33/'Portfolio Adjusted Prices'!J32),0)</f>
        <v>1.3775939971881524E-2</v>
      </c>
      <c r="J39" s="1">
        <f>+IFERROR(LN('Portfolio Adjusted Prices'!K33/'Portfolio Adjusted Prices'!K32),0)</f>
        <v>-5.1754657790311694E-2</v>
      </c>
      <c r="K39" s="1">
        <f>+IFERROR(LN('Portfolio Adjusted Prices'!L33/'Portfolio Adjusted Prices'!L32),0)</f>
        <v>-4.5319717929544904E-3</v>
      </c>
      <c r="L39" s="1">
        <f>+IFERROR(LN('Portfolio Adjusted Prices'!M33/'Portfolio Adjusted Prices'!M32),0)</f>
        <v>-8.4782305179557059E-3</v>
      </c>
      <c r="M39" s="1">
        <f>+IFERROR(LN('Portfolio Adjusted Prices'!N33/'Portfolio Adjusted Prices'!N32),0)</f>
        <v>4.3389860897965595E-3</v>
      </c>
      <c r="N39" s="1">
        <f>+IFERROR(LN('Portfolio Adjusted Prices'!O33/'Portfolio Adjusted Prices'!O32),0)</f>
        <v>7.9222350706368311E-3</v>
      </c>
      <c r="O39" s="1">
        <f>+IFERROR(LN('Portfolio Adjusted Prices'!P33/'Portfolio Adjusted Prices'!P32),0)</f>
        <v>5.2773344590907687E-3</v>
      </c>
      <c r="P39" s="1">
        <f>+IFERROR(LN('Portfolio Adjusted Prices'!Q33/'Portfolio Adjusted Prices'!Q32),0)</f>
        <v>4.6673871011884277E-2</v>
      </c>
      <c r="Q39" s="1">
        <f>+IFERROR(LN('Portfolio Adjusted Prices'!R33/'Portfolio Adjusted Prices'!R32),0)</f>
        <v>1.8492291594841247E-2</v>
      </c>
      <c r="R39" s="1">
        <f>+IFERROR(LN('Portfolio Adjusted Prices'!S33/'Portfolio Adjusted Prices'!S32),0)</f>
        <v>-7.2737330825229044E-3</v>
      </c>
      <c r="S39" s="1">
        <f>+IFERROR(LN('Portfolio Adjusted Prices'!T33/'Portfolio Adjusted Prices'!T32),0)</f>
        <v>4.5269632979745142E-3</v>
      </c>
      <c r="T39" s="1">
        <f>+IFERROR(LN('Portfolio Adjusted Prices'!U33/'Portfolio Adjusted Prices'!U32),0)</f>
        <v>-1.8251747569336656E-2</v>
      </c>
      <c r="U39" s="1">
        <f>+IFERROR(LN('Portfolio Adjusted Prices'!V33/'Portfolio Adjusted Prices'!V32),0)</f>
        <v>3.6801026623509967E-3</v>
      </c>
      <c r="W39" s="83">
        <f>+IFERROR(LN('Portfolio Adjusted Prices'!X33/'Portfolio Adjusted Prices'!X32),0)</f>
        <v>-2.9005111912432323E-3</v>
      </c>
    </row>
    <row r="40" spans="2:23">
      <c r="B40" s="1">
        <f>+IFERROR(LN('Portfolio Adjusted Prices'!C34/'Portfolio Adjusted Prices'!C33),0)</f>
        <v>1.5164321723483182E-3</v>
      </c>
      <c r="C40" s="1">
        <f>+IFERROR(LN('Portfolio Adjusted Prices'!D34/'Portfolio Adjusted Prices'!D33),0)</f>
        <v>-9.2422558088633608E-4</v>
      </c>
      <c r="D40" s="1">
        <f>+IFERROR(LN('Portfolio Adjusted Prices'!E34/'Portfolio Adjusted Prices'!E33),0)</f>
        <v>6.9386662403537989E-3</v>
      </c>
      <c r="E40" s="1">
        <f>+IFERROR(LN('Portfolio Adjusted Prices'!F34/'Portfolio Adjusted Prices'!F33),0)</f>
        <v>-1.3736023825648747E-2</v>
      </c>
      <c r="F40" s="1">
        <f>+IFERROR(LN('Portfolio Adjusted Prices'!G34/'Portfolio Adjusted Prices'!G33),0)</f>
        <v>9.8767121938613239E-3</v>
      </c>
      <c r="G40" s="1">
        <f>+IFERROR(LN('Portfolio Adjusted Prices'!H34/'Portfolio Adjusted Prices'!H33),0)</f>
        <v>-2.6873834420675029E-2</v>
      </c>
      <c r="H40" s="1">
        <f>+IFERROR(LN('Portfolio Adjusted Prices'!I34/'Portfolio Adjusted Prices'!I33),0)</f>
        <v>2.0650389671944473E-3</v>
      </c>
      <c r="I40" s="1">
        <f>+IFERROR(LN('Portfolio Adjusted Prices'!J34/'Portfolio Adjusted Prices'!J33),0)</f>
        <v>-2.2550408086491397E-3</v>
      </c>
      <c r="J40" s="1">
        <f>+IFERROR(LN('Portfolio Adjusted Prices'!K34/'Portfolio Adjusted Prices'!K33),0)</f>
        <v>2.6564156668388642E-2</v>
      </c>
      <c r="K40" s="1">
        <f>+IFERROR(LN('Portfolio Adjusted Prices'!L34/'Portfolio Adjusted Prices'!L33),0)</f>
        <v>7.4141390727998678E-3</v>
      </c>
      <c r="L40" s="1">
        <f>+IFERROR(LN('Portfolio Adjusted Prices'!M34/'Portfolio Adjusted Prices'!M33),0)</f>
        <v>-1.0748916571400622E-2</v>
      </c>
      <c r="M40" s="1">
        <f>+IFERROR(LN('Portfolio Adjusted Prices'!N34/'Portfolio Adjusted Prices'!N33),0)</f>
        <v>-2.4085298488773776E-3</v>
      </c>
      <c r="N40" s="1">
        <f>+IFERROR(LN('Portfolio Adjusted Prices'!O34/'Portfolio Adjusted Prices'!O33),0)</f>
        <v>-6.8381993208035102E-3</v>
      </c>
      <c r="O40" s="1">
        <f>+IFERROR(LN('Portfolio Adjusted Prices'!P34/'Portfolio Adjusted Prices'!P33),0)</f>
        <v>5.8764795693751495E-2</v>
      </c>
      <c r="P40" s="1">
        <f>+IFERROR(LN('Portfolio Adjusted Prices'!Q34/'Portfolio Adjusted Prices'!Q33),0)</f>
        <v>-7.0550916856386677E-3</v>
      </c>
      <c r="Q40" s="1">
        <f>+IFERROR(LN('Portfolio Adjusted Prices'!R34/'Portfolio Adjusted Prices'!R33),0)</f>
        <v>1.0127821298089007E-2</v>
      </c>
      <c r="R40" s="1">
        <f>+IFERROR(LN('Portfolio Adjusted Prices'!S34/'Portfolio Adjusted Prices'!S33),0)</f>
        <v>1.8847047927590857E-3</v>
      </c>
      <c r="S40" s="1">
        <f>+IFERROR(LN('Portfolio Adjusted Prices'!T34/'Portfolio Adjusted Prices'!T33),0)</f>
        <v>7.5000873233072255E-3</v>
      </c>
      <c r="T40" s="1">
        <f>+IFERROR(LN('Portfolio Adjusted Prices'!U34/'Portfolio Adjusted Prices'!U33),0)</f>
        <v>1.4247839345303097E-3</v>
      </c>
      <c r="U40" s="1">
        <f>+IFERROR(LN('Portfolio Adjusted Prices'!V34/'Portfolio Adjusted Prices'!V33),0)</f>
        <v>1.5729267319786869E-2</v>
      </c>
      <c r="W40" s="83">
        <f>+IFERROR(LN('Portfolio Adjusted Prices'!X34/'Portfolio Adjusted Prices'!X33),0)</f>
        <v>-7.1928088330980387E-3</v>
      </c>
    </row>
    <row r="41" spans="2:23">
      <c r="B41" s="1">
        <f>+IFERROR(LN('Portfolio Adjusted Prices'!C35/'Portfolio Adjusted Prices'!C34),0)</f>
        <v>-1.944417502391969E-2</v>
      </c>
      <c r="C41" s="1">
        <f>+IFERROR(LN('Portfolio Adjusted Prices'!D35/'Portfolio Adjusted Prices'!D34),0)</f>
        <v>6.3755547578136342E-3</v>
      </c>
      <c r="D41" s="1">
        <f>+IFERROR(LN('Portfolio Adjusted Prices'!E35/'Portfolio Adjusted Prices'!E34),0)</f>
        <v>9.2691919737415366E-3</v>
      </c>
      <c r="E41" s="1">
        <f>+IFERROR(LN('Portfolio Adjusted Prices'!F35/'Portfolio Adjusted Prices'!F34),0)</f>
        <v>-2.1444548961925449E-4</v>
      </c>
      <c r="F41" s="1">
        <f>+IFERROR(LN('Portfolio Adjusted Prices'!G35/'Portfolio Adjusted Prices'!G34),0)</f>
        <v>1.2278275711548974E-3</v>
      </c>
      <c r="G41" s="1">
        <f>+IFERROR(LN('Portfolio Adjusted Prices'!H35/'Portfolio Adjusted Prices'!H34),0)</f>
        <v>-3.4103880811983183E-3</v>
      </c>
      <c r="H41" s="1">
        <f>+IFERROR(LN('Portfolio Adjusted Prices'!I35/'Portfolio Adjusted Prices'!I34),0)</f>
        <v>1.1280791227905696E-2</v>
      </c>
      <c r="I41" s="1">
        <f>+IFERROR(LN('Portfolio Adjusted Prices'!J35/'Portfolio Adjusted Prices'!J34),0)</f>
        <v>-2.1637269542142231E-2</v>
      </c>
      <c r="J41" s="1">
        <f>+IFERROR(LN('Portfolio Adjusted Prices'!K35/'Portfolio Adjusted Prices'!K34),0)</f>
        <v>-1.1579538159971571E-2</v>
      </c>
      <c r="K41" s="1">
        <f>+IFERROR(LN('Portfolio Adjusted Prices'!L35/'Portfolio Adjusted Prices'!L34),0)</f>
        <v>1.8000155870939553E-2</v>
      </c>
      <c r="L41" s="1">
        <f>+IFERROR(LN('Portfolio Adjusted Prices'!M35/'Portfolio Adjusted Prices'!M34),0)</f>
        <v>5.6661260400152859E-3</v>
      </c>
      <c r="M41" s="1">
        <f>+IFERROR(LN('Portfolio Adjusted Prices'!N35/'Portfolio Adjusted Prices'!N34),0)</f>
        <v>8.0450917353644142E-3</v>
      </c>
      <c r="N41" s="1">
        <f>+IFERROR(LN('Portfolio Adjusted Prices'!O35/'Portfolio Adjusted Prices'!O34),0)</f>
        <v>-2.169247908558099E-3</v>
      </c>
      <c r="O41" s="1">
        <f>+IFERROR(LN('Portfolio Adjusted Prices'!P35/'Portfolio Adjusted Prices'!P34),0)</f>
        <v>2.6929652166384991E-2</v>
      </c>
      <c r="P41" s="1">
        <f>+IFERROR(LN('Portfolio Adjusted Prices'!Q35/'Portfolio Adjusted Prices'!Q34),0)</f>
        <v>-1.3485023269046298E-2</v>
      </c>
      <c r="Q41" s="1">
        <f>+IFERROR(LN('Portfolio Adjusted Prices'!R35/'Portfolio Adjusted Prices'!R34),0)</f>
        <v>-1.4616535588947986E-2</v>
      </c>
      <c r="R41" s="1">
        <f>+IFERROR(LN('Portfolio Adjusted Prices'!S35/'Portfolio Adjusted Prices'!S34),0)</f>
        <v>5.1041481486839204E-3</v>
      </c>
      <c r="S41" s="1">
        <f>+IFERROR(LN('Portfolio Adjusted Prices'!T35/'Portfolio Adjusted Prices'!T34),0)</f>
        <v>-1.1397543496189813E-2</v>
      </c>
      <c r="T41" s="1">
        <f>+IFERROR(LN('Portfolio Adjusted Prices'!U35/'Portfolio Adjusted Prices'!U34),0)</f>
        <v>-2.9390212646562036E-3</v>
      </c>
      <c r="U41" s="1">
        <f>+IFERROR(LN('Portfolio Adjusted Prices'!V35/'Portfolio Adjusted Prices'!V34),0)</f>
        <v>3.672761282534237E-3</v>
      </c>
      <c r="W41" s="83">
        <f>+IFERROR(LN('Portfolio Adjusted Prices'!X35/'Portfolio Adjusted Prices'!X34),0)</f>
        <v>1.6924659833608803E-3</v>
      </c>
    </row>
    <row r="42" spans="2:23">
      <c r="B42" s="1">
        <f>+IFERROR(LN('Portfolio Adjusted Prices'!C36/'Portfolio Adjusted Prices'!C35),0)</f>
        <v>4.7918924848628135E-2</v>
      </c>
      <c r="C42" s="1">
        <f>+IFERROR(LN('Portfolio Adjusted Prices'!D36/'Portfolio Adjusted Prices'!D35),0)</f>
        <v>-2.1047159881712189E-2</v>
      </c>
      <c r="D42" s="1">
        <f>+IFERROR(LN('Portfolio Adjusted Prices'!E36/'Portfolio Adjusted Prices'!E35),0)</f>
        <v>-2.9324569506866058E-3</v>
      </c>
      <c r="E42" s="1">
        <f>+IFERROR(LN('Portfolio Adjusted Prices'!F36/'Portfolio Adjusted Prices'!F35),0)</f>
        <v>-3.2146620631498632E-2</v>
      </c>
      <c r="F42" s="1">
        <f>+IFERROR(LN('Portfolio Adjusted Prices'!G36/'Portfolio Adjusted Prices'!G35),0)</f>
        <v>1.0172926609851564E-2</v>
      </c>
      <c r="G42" s="1">
        <f>+IFERROR(LN('Portfolio Adjusted Prices'!H36/'Portfolio Adjusted Prices'!H35),0)</f>
        <v>-2.1459032523623994E-3</v>
      </c>
      <c r="H42" s="1">
        <f>+IFERROR(LN('Portfolio Adjusted Prices'!I36/'Portfolio Adjusted Prices'!I35),0)</f>
        <v>-1.1995142471141026E-2</v>
      </c>
      <c r="I42" s="1">
        <f>+IFERROR(LN('Portfolio Adjusted Prices'!J36/'Portfolio Adjusted Prices'!J35),0)</f>
        <v>9.6931792332745677E-3</v>
      </c>
      <c r="J42" s="1">
        <f>+IFERROR(LN('Portfolio Adjusted Prices'!K36/'Portfolio Adjusted Prices'!K35),0)</f>
        <v>-1.9801806231266508E-2</v>
      </c>
      <c r="K42" s="1">
        <f>+IFERROR(LN('Portfolio Adjusted Prices'!L36/'Portfolio Adjusted Prices'!L35),0)</f>
        <v>1.5694177453770386E-3</v>
      </c>
      <c r="L42" s="1">
        <f>+IFERROR(LN('Portfolio Adjusted Prices'!M36/'Portfolio Adjusted Prices'!M35),0)</f>
        <v>-4.2978455320173284E-3</v>
      </c>
      <c r="M42" s="1">
        <f>+IFERROR(LN('Portfolio Adjusted Prices'!N36/'Portfolio Adjusted Prices'!N35),0)</f>
        <v>-1.5668581540590365E-2</v>
      </c>
      <c r="N42" s="1">
        <f>+IFERROR(LN('Portfolio Adjusted Prices'!O36/'Portfolio Adjusted Prices'!O35),0)</f>
        <v>-3.0127176233554542E-2</v>
      </c>
      <c r="O42" s="1">
        <f>+IFERROR(LN('Portfolio Adjusted Prices'!P36/'Portfolio Adjusted Prices'!P35),0)</f>
        <v>0</v>
      </c>
      <c r="P42" s="1">
        <f>+IFERROR(LN('Portfolio Adjusted Prices'!Q36/'Portfolio Adjusted Prices'!Q35),0)</f>
        <v>-3.6137841184133879E-2</v>
      </c>
      <c r="Q42" s="1">
        <f>+IFERROR(LN('Portfolio Adjusted Prices'!R36/'Portfolio Adjusted Prices'!R35),0)</f>
        <v>7.7410151953705188E-3</v>
      </c>
      <c r="R42" s="1">
        <f>+IFERROR(LN('Portfolio Adjusted Prices'!S36/'Portfolio Adjusted Prices'!S35),0)</f>
        <v>-1.6177178569489591E-2</v>
      </c>
      <c r="S42" s="1">
        <f>+IFERROR(LN('Portfolio Adjusted Prices'!T36/'Portfolio Adjusted Prices'!T35),0)</f>
        <v>-6.3176039728161486E-3</v>
      </c>
      <c r="T42" s="1">
        <f>+IFERROR(LN('Portfolio Adjusted Prices'!U36/'Portfolio Adjusted Prices'!U35),0)</f>
        <v>-6.8720929691578761E-3</v>
      </c>
      <c r="U42" s="1">
        <f>+IFERROR(LN('Portfolio Adjusted Prices'!V36/'Portfolio Adjusted Prices'!V35),0)</f>
        <v>-1.048399940363692E-2</v>
      </c>
      <c r="W42" s="83">
        <f>+IFERROR(LN('Portfolio Adjusted Prices'!X36/'Portfolio Adjusted Prices'!X35),0)</f>
        <v>-8.5752852704338162E-3</v>
      </c>
    </row>
    <row r="43" spans="2:23">
      <c r="B43" s="1">
        <f>+IFERROR(LN('Portfolio Adjusted Prices'!C37/'Portfolio Adjusted Prices'!C36),0)</f>
        <v>-6.5289428848653054E-3</v>
      </c>
      <c r="C43" s="1">
        <f>+IFERROR(LN('Portfolio Adjusted Prices'!D37/'Portfolio Adjusted Prices'!D36),0)</f>
        <v>-1.3145016557257416E-2</v>
      </c>
      <c r="D43" s="1">
        <f>+IFERROR(LN('Portfolio Adjusted Prices'!E37/'Portfolio Adjusted Prices'!E36),0)</f>
        <v>1.4959703533849046E-2</v>
      </c>
      <c r="E43" s="1">
        <f>+IFERROR(LN('Portfolio Adjusted Prices'!F37/'Portfolio Adjusted Prices'!F36),0)</f>
        <v>5.8888875427628292E-3</v>
      </c>
      <c r="F43" s="1">
        <f>+IFERROR(LN('Portfolio Adjusted Prices'!G37/'Portfolio Adjusted Prices'!G36),0)</f>
        <v>-8.9471590148979228E-3</v>
      </c>
      <c r="G43" s="1">
        <f>+IFERROR(LN('Portfolio Adjusted Prices'!H37/'Portfolio Adjusted Prices'!H36),0)</f>
        <v>7.2907672689574545E-3</v>
      </c>
      <c r="H43" s="1">
        <f>+IFERROR(LN('Portfolio Adjusted Prices'!I37/'Portfolio Adjusted Prices'!I36),0)</f>
        <v>1.7392991995549088E-2</v>
      </c>
      <c r="I43" s="1">
        <f>+IFERROR(LN('Portfolio Adjusted Prices'!J37/'Portfolio Adjusted Prices'!J36),0)</f>
        <v>2.3666210665481461E-3</v>
      </c>
      <c r="J43" s="1">
        <f>+IFERROR(LN('Portfolio Adjusted Prices'!K37/'Portfolio Adjusted Prices'!K36),0)</f>
        <v>4.2214061236680402E-2</v>
      </c>
      <c r="K43" s="1">
        <f>+IFERROR(LN('Portfolio Adjusted Prices'!L37/'Portfolio Adjusted Prices'!L36),0)</f>
        <v>-9.7052645189117468E-3</v>
      </c>
      <c r="L43" s="1">
        <f>+IFERROR(LN('Portfolio Adjusted Prices'!M37/'Portfolio Adjusted Prices'!M36),0)</f>
        <v>1.3975558397724E-2</v>
      </c>
      <c r="M43" s="1">
        <f>+IFERROR(LN('Portfolio Adjusted Prices'!N37/'Portfolio Adjusted Prices'!N36),0)</f>
        <v>6.9001533377818017E-3</v>
      </c>
      <c r="N43" s="1">
        <f>+IFERROR(LN('Portfolio Adjusted Prices'!O37/'Portfolio Adjusted Prices'!O36),0)</f>
        <v>5.3733485347920579E-2</v>
      </c>
      <c r="O43" s="1">
        <f>+IFERROR(LN('Portfolio Adjusted Prices'!P37/'Portfolio Adjusted Prices'!P36),0)</f>
        <v>7.2202411373815702E-3</v>
      </c>
      <c r="P43" s="1">
        <f>+IFERROR(LN('Portfolio Adjusted Prices'!Q37/'Portfolio Adjusted Prices'!Q36),0)</f>
        <v>3.7300810076914576E-2</v>
      </c>
      <c r="Q43" s="1">
        <f>+IFERROR(LN('Portfolio Adjusted Prices'!R37/'Portfolio Adjusted Prices'!R36),0)</f>
        <v>-1.7192469761274351E-2</v>
      </c>
      <c r="R43" s="1">
        <f>+IFERROR(LN('Portfolio Adjusted Prices'!S37/'Portfolio Adjusted Prices'!S36),0)</f>
        <v>4.5428068414416498E-3</v>
      </c>
      <c r="S43" s="1">
        <f>+IFERROR(LN('Portfolio Adjusted Prices'!T37/'Portfolio Adjusted Prices'!T36),0)</f>
        <v>-5.3382489469525176E-3</v>
      </c>
      <c r="T43" s="1">
        <f>+IFERROR(LN('Portfolio Adjusted Prices'!U37/'Portfolio Adjusted Prices'!U36),0)</f>
        <v>-1.5912801866467315E-2</v>
      </c>
      <c r="U43" s="1">
        <f>+IFERROR(LN('Portfolio Adjusted Prices'!V37/'Portfolio Adjusted Prices'!V36),0)</f>
        <v>1.0547169814715032E-2</v>
      </c>
      <c r="W43" s="83">
        <f>+IFERROR(LN('Portfolio Adjusted Prices'!X37/'Portfolio Adjusted Prices'!X36),0)</f>
        <v>9.8939393678973264E-3</v>
      </c>
    </row>
    <row r="44" spans="2:23">
      <c r="B44" s="1">
        <f>+IFERROR(LN('Portfolio Adjusted Prices'!C38/'Portfolio Adjusted Prices'!C37),0)</f>
        <v>1.2354806070674249E-2</v>
      </c>
      <c r="C44" s="1">
        <f>+IFERROR(LN('Portfolio Adjusted Prices'!D38/'Portfolio Adjusted Prices'!D37),0)</f>
        <v>2.1089618346809263E-2</v>
      </c>
      <c r="D44" s="1">
        <f>+IFERROR(LN('Portfolio Adjusted Prices'!E38/'Portfolio Adjusted Prices'!E37),0)</f>
        <v>-9.8329039482959171E-4</v>
      </c>
      <c r="E44" s="1">
        <f>+IFERROR(LN('Portfolio Adjusted Prices'!F38/'Portfolio Adjusted Prices'!F37),0)</f>
        <v>2.8043447848970556E-2</v>
      </c>
      <c r="F44" s="1">
        <f>+IFERROR(LN('Portfolio Adjusted Prices'!G38/'Portfolio Adjusted Prices'!G37),0)</f>
        <v>2.1019712050362849E-2</v>
      </c>
      <c r="G44" s="1">
        <f>+IFERROR(LN('Portfolio Adjusted Prices'!H38/'Portfolio Adjusted Prices'!H37),0)</f>
        <v>2.1362932006781545E-2</v>
      </c>
      <c r="H44" s="1">
        <f>+IFERROR(LN('Portfolio Adjusted Prices'!I38/'Portfolio Adjusted Prices'!I37),0)</f>
        <v>2.3380642907527157E-3</v>
      </c>
      <c r="I44" s="1">
        <f>+IFERROR(LN('Portfolio Adjusted Prices'!J38/'Portfolio Adjusted Prices'!J37),0)</f>
        <v>-1.3170990926764386E-2</v>
      </c>
      <c r="J44" s="1">
        <f>+IFERROR(LN('Portfolio Adjusted Prices'!K38/'Portfolio Adjusted Prices'!K37),0)</f>
        <v>4.3803300784425424E-2</v>
      </c>
      <c r="K44" s="1">
        <f>+IFERROR(LN('Portfolio Adjusted Prices'!L38/'Portfolio Adjusted Prices'!L37),0)</f>
        <v>-3.4856664898227674E-4</v>
      </c>
      <c r="L44" s="1">
        <f>+IFERROR(LN('Portfolio Adjusted Prices'!M38/'Portfolio Adjusted Prices'!M37),0)</f>
        <v>-4.7594600218820067E-3</v>
      </c>
      <c r="M44" s="1">
        <f>+IFERROR(LN('Portfolio Adjusted Prices'!N38/'Portfolio Adjusted Prices'!N37),0)</f>
        <v>2.891097152101747E-3</v>
      </c>
      <c r="N44" s="1">
        <f>+IFERROR(LN('Portfolio Adjusted Prices'!O38/'Portfolio Adjusted Prices'!O37),0)</f>
        <v>-2.4774955829056401E-3</v>
      </c>
      <c r="O44" s="1">
        <f>+IFERROR(LN('Portfolio Adjusted Prices'!P38/'Portfolio Adjusted Prices'!P37),0)</f>
        <v>1.900318181099625E-2</v>
      </c>
      <c r="P44" s="1">
        <f>+IFERROR(LN('Portfolio Adjusted Prices'!Q38/'Portfolio Adjusted Prices'!Q37),0)</f>
        <v>1.8616816904134269E-2</v>
      </c>
      <c r="Q44" s="1">
        <f>+IFERROR(LN('Portfolio Adjusted Prices'!R38/'Portfolio Adjusted Prices'!R37),0)</f>
        <v>1.8408907082516728E-2</v>
      </c>
      <c r="R44" s="1">
        <f>+IFERROR(LN('Portfolio Adjusted Prices'!S38/'Portfolio Adjusted Prices'!S37),0)</f>
        <v>7.9210074932278048E-3</v>
      </c>
      <c r="S44" s="1">
        <f>+IFERROR(LN('Portfolio Adjusted Prices'!T38/'Portfolio Adjusted Prices'!T37),0)</f>
        <v>3.0537271346200759E-3</v>
      </c>
      <c r="T44" s="1">
        <f>+IFERROR(LN('Portfolio Adjusted Prices'!U38/'Portfolio Adjusted Prices'!U37),0)</f>
        <v>4.4028360459593017E-3</v>
      </c>
      <c r="U44" s="1">
        <f>+IFERROR(LN('Portfolio Adjusted Prices'!V38/'Portfolio Adjusted Prices'!V37),0)</f>
        <v>4.2885578231427147E-3</v>
      </c>
      <c r="W44" s="83">
        <f>+IFERROR(LN('Portfolio Adjusted Prices'!X38/'Portfolio Adjusted Prices'!X37),0)</f>
        <v>3.6400765452339065E-3</v>
      </c>
    </row>
    <row r="45" spans="2:23">
      <c r="B45" s="1">
        <f>+IFERROR(LN('Portfolio Adjusted Prices'!C39/'Portfolio Adjusted Prices'!C38),0)</f>
        <v>-1.5563446885243519E-2</v>
      </c>
      <c r="C45" s="1">
        <f>+IFERROR(LN('Portfolio Adjusted Prices'!D39/'Portfolio Adjusted Prices'!D38),0)</f>
        <v>-5.8353438139983763E-3</v>
      </c>
      <c r="D45" s="1">
        <f>+IFERROR(LN('Portfolio Adjusted Prices'!E39/'Portfolio Adjusted Prices'!E38),0)</f>
        <v>-1.7417856436700321E-2</v>
      </c>
      <c r="E45" s="1">
        <f>+IFERROR(LN('Portfolio Adjusted Prices'!F39/'Portfolio Adjusted Prices'!F38),0)</f>
        <v>1.494574219055988E-2</v>
      </c>
      <c r="F45" s="1">
        <f>+IFERROR(LN('Portfolio Adjusted Prices'!G39/'Portfolio Adjusted Prices'!G38),0)</f>
        <v>8.3648342000916861E-3</v>
      </c>
      <c r="G45" s="1">
        <f>+IFERROR(LN('Portfolio Adjusted Prices'!H39/'Portfolio Adjusted Prices'!H38),0)</f>
        <v>2.6711491052338822E-3</v>
      </c>
      <c r="H45" s="1">
        <f>+IFERROR(LN('Portfolio Adjusted Prices'!I39/'Portfolio Adjusted Prices'!I38),0)</f>
        <v>-3.05066979481931E-2</v>
      </c>
      <c r="I45" s="1">
        <f>+IFERROR(LN('Portfolio Adjusted Prices'!J39/'Portfolio Adjusted Prices'!J38),0)</f>
        <v>-2.2263749068553865E-3</v>
      </c>
      <c r="J45" s="1">
        <f>+IFERROR(LN('Portfolio Adjusted Prices'!K39/'Portfolio Adjusted Prices'!K38),0)</f>
        <v>1.2147730661690641E-3</v>
      </c>
      <c r="K45" s="1">
        <f>+IFERROR(LN('Portfolio Adjusted Prices'!L39/'Portfolio Adjusted Prices'!L38),0)</f>
        <v>-1.3200013635989837E-2</v>
      </c>
      <c r="L45" s="1">
        <f>+IFERROR(LN('Portfolio Adjusted Prices'!M39/'Portfolio Adjusted Prices'!M38),0)</f>
        <v>-2.6550051045725301E-3</v>
      </c>
      <c r="M45" s="1">
        <f>+IFERROR(LN('Portfolio Adjusted Prices'!N39/'Portfolio Adjusted Prices'!N38),0)</f>
        <v>5.15930333040101E-3</v>
      </c>
      <c r="N45" s="1">
        <f>+IFERROR(LN('Portfolio Adjusted Prices'!O39/'Portfolio Adjusted Prices'!O38),0)</f>
        <v>-2.8758245176206825E-2</v>
      </c>
      <c r="O45" s="1">
        <f>+IFERROR(LN('Portfolio Adjusted Prices'!P39/'Portfolio Adjusted Prices'!P38),0)</f>
        <v>-9.4568337324282201E-3</v>
      </c>
      <c r="P45" s="1">
        <f>+IFERROR(LN('Portfolio Adjusted Prices'!Q39/'Portfolio Adjusted Prices'!Q38),0)</f>
        <v>6.3539747303123562E-2</v>
      </c>
      <c r="Q45" s="1">
        <f>+IFERROR(LN('Portfolio Adjusted Prices'!R39/'Portfolio Adjusted Prices'!R38),0)</f>
        <v>-2.0889306291306524E-2</v>
      </c>
      <c r="R45" s="1">
        <f>+IFERROR(LN('Portfolio Adjusted Prices'!S39/'Portfolio Adjusted Prices'!S38),0)</f>
        <v>-1.5954681853434691E-3</v>
      </c>
      <c r="S45" s="1">
        <f>+IFERROR(LN('Portfolio Adjusted Prices'!T39/'Portfolio Adjusted Prices'!T38),0)</f>
        <v>6.963684776966155E-3</v>
      </c>
      <c r="T45" s="1">
        <f>+IFERROR(LN('Portfolio Adjusted Prices'!U39/'Portfolio Adjusted Prices'!U38),0)</f>
        <v>2.1553559468706039E-2</v>
      </c>
      <c r="U45" s="1">
        <f>+IFERROR(LN('Portfolio Adjusted Prices'!V39/'Portfolio Adjusted Prices'!V38),0)</f>
        <v>-7.5170890611875223E-3</v>
      </c>
      <c r="W45" s="83">
        <f>+IFERROR(LN('Portfolio Adjusted Prices'!X39/'Portfolio Adjusted Prices'!X38),0)</f>
        <v>1.6235045149058706E-3</v>
      </c>
    </row>
    <row r="46" spans="2:23">
      <c r="B46" s="1">
        <f>+IFERROR(LN('Portfolio Adjusted Prices'!C40/'Portfolio Adjusted Prices'!C39),0)</f>
        <v>-2.7326962750285934E-2</v>
      </c>
      <c r="C46" s="1">
        <f>+IFERROR(LN('Portfolio Adjusted Prices'!D40/'Portfolio Adjusted Prices'!D39),0)</f>
        <v>-2.0736298997268022E-2</v>
      </c>
      <c r="D46" s="1">
        <f>+IFERROR(LN('Portfolio Adjusted Prices'!E40/'Portfolio Adjusted Prices'!E39),0)</f>
        <v>-3.8195878335033809E-2</v>
      </c>
      <c r="E46" s="1">
        <f>+IFERROR(LN('Portfolio Adjusted Prices'!F40/'Portfolio Adjusted Prices'!F39),0)</f>
        <v>-1.9702753648137568E-2</v>
      </c>
      <c r="F46" s="1">
        <f>+IFERROR(LN('Portfolio Adjusted Prices'!G40/'Portfolio Adjusted Prices'!G39),0)</f>
        <v>0</v>
      </c>
      <c r="G46" s="1">
        <f>+IFERROR(LN('Portfolio Adjusted Prices'!H40/'Portfolio Adjusted Prices'!H39),0)</f>
        <v>-3.9616378645144668E-2</v>
      </c>
      <c r="H46" s="1">
        <f>+IFERROR(LN('Portfolio Adjusted Prices'!I40/'Portfolio Adjusted Prices'!I39),0)</f>
        <v>-6.3356687640267612E-2</v>
      </c>
      <c r="I46" s="1">
        <f>+IFERROR(LN('Portfolio Adjusted Prices'!J40/'Portfolio Adjusted Prices'!J39),0)</f>
        <v>-1.4767783834009757E-2</v>
      </c>
      <c r="J46" s="1">
        <f>+IFERROR(LN('Portfolio Adjusted Prices'!K40/'Portfolio Adjusted Prices'!K39),0)</f>
        <v>-3.2964770542081433E-2</v>
      </c>
      <c r="K46" s="1">
        <f>+IFERROR(LN('Portfolio Adjusted Prices'!L40/'Portfolio Adjusted Prices'!L39),0)</f>
        <v>-1.38319055637748E-2</v>
      </c>
      <c r="L46" s="1">
        <f>+IFERROR(LN('Portfolio Adjusted Prices'!M40/'Portfolio Adjusted Prices'!M39),0)</f>
        <v>-1.49367677282373E-2</v>
      </c>
      <c r="M46" s="1">
        <f>+IFERROR(LN('Portfolio Adjusted Prices'!N40/'Portfolio Adjusted Prices'!N39),0)</f>
        <v>-1.5679725943167834E-2</v>
      </c>
      <c r="N46" s="1">
        <f>+IFERROR(LN('Portfolio Adjusted Prices'!O40/'Portfolio Adjusted Prices'!O39),0)</f>
        <v>-2.8108367889500802E-2</v>
      </c>
      <c r="O46" s="1">
        <f>+IFERROR(LN('Portfolio Adjusted Prices'!P40/'Portfolio Adjusted Prices'!P39),0)</f>
        <v>2.3729872189120079E-3</v>
      </c>
      <c r="P46" s="1">
        <f>+IFERROR(LN('Portfolio Adjusted Prices'!Q40/'Portfolio Adjusted Prices'!Q39),0)</f>
        <v>-3.396239611648044E-3</v>
      </c>
      <c r="Q46" s="1">
        <f>+IFERROR(LN('Portfolio Adjusted Prices'!R40/'Portfolio Adjusted Prices'!R39),0)</f>
        <v>-1.0401551331556203E-2</v>
      </c>
      <c r="R46" s="1">
        <f>+IFERROR(LN('Portfolio Adjusted Prices'!S40/'Portfolio Adjusted Prices'!S39),0)</f>
        <v>-1.6721792009448056E-2</v>
      </c>
      <c r="S46" s="1">
        <f>+IFERROR(LN('Portfolio Adjusted Prices'!T40/'Portfolio Adjusted Prices'!T39),0)</f>
        <v>-1.6666148453806248E-2</v>
      </c>
      <c r="T46" s="1">
        <f>+IFERROR(LN('Portfolio Adjusted Prices'!U40/'Portfolio Adjusted Prices'!U39),0)</f>
        <v>-6.5517078822739466E-2</v>
      </c>
      <c r="U46" s="1">
        <f>+IFERROR(LN('Portfolio Adjusted Prices'!V40/'Portfolio Adjusted Prices'!V39),0)</f>
        <v>-3.9842322429647761E-2</v>
      </c>
      <c r="W46" s="83">
        <f>+IFERROR(LN('Portfolio Adjusted Prices'!X40/'Portfolio Adjusted Prices'!X39),0)</f>
        <v>-1.9147586782709548E-2</v>
      </c>
    </row>
    <row r="47" spans="2:23">
      <c r="B47" s="1">
        <f>+IFERROR(LN('Portfolio Adjusted Prices'!C41/'Portfolio Adjusted Prices'!C40),0)</f>
        <v>1.9718765469300156E-4</v>
      </c>
      <c r="C47" s="1">
        <f>+IFERROR(LN('Portfolio Adjusted Prices'!D41/'Portfolio Adjusted Prices'!D40),0)</f>
        <v>-7.9629327125294849E-5</v>
      </c>
      <c r="D47" s="1">
        <f>+IFERROR(LN('Portfolio Adjusted Prices'!E41/'Portfolio Adjusted Prices'!E40),0)</f>
        <v>4.6683133530581794E-3</v>
      </c>
      <c r="E47" s="1">
        <f>+IFERROR(LN('Portfolio Adjusted Prices'!F41/'Portfolio Adjusted Prices'!F40),0)</f>
        <v>1.4945768296076497E-2</v>
      </c>
      <c r="F47" s="1">
        <f>+IFERROR(LN('Portfolio Adjusted Prices'!G41/'Portfolio Adjusted Prices'!G40),0)</f>
        <v>3.9667512688524285E-4</v>
      </c>
      <c r="G47" s="1">
        <f>+IFERROR(LN('Portfolio Adjusted Prices'!H41/'Portfolio Adjusted Prices'!H40),0)</f>
        <v>-1.4523169194247124E-2</v>
      </c>
      <c r="H47" s="1">
        <f>+IFERROR(LN('Portfolio Adjusted Prices'!I41/'Portfolio Adjusted Prices'!I40),0)</f>
        <v>-2.0820761043860568E-2</v>
      </c>
      <c r="I47" s="1">
        <f>+IFERROR(LN('Portfolio Adjusted Prices'!J41/'Portfolio Adjusted Prices'!J40),0)</f>
        <v>1.1332856174504091E-2</v>
      </c>
      <c r="J47" s="1">
        <f>+IFERROR(LN('Portfolio Adjusted Prices'!K41/'Portfolio Adjusted Prices'!K40),0)</f>
        <v>-9.0263299420371076E-3</v>
      </c>
      <c r="K47" s="1">
        <f>+IFERROR(LN('Portfolio Adjusted Prices'!L41/'Portfolio Adjusted Prices'!L40),0)</f>
        <v>-1.2772622939250607E-2</v>
      </c>
      <c r="L47" s="1">
        <f>+IFERROR(LN('Portfolio Adjusted Prices'!M41/'Portfolio Adjusted Prices'!M40),0)</f>
        <v>-9.658860970052233E-3</v>
      </c>
      <c r="M47" s="1">
        <f>+IFERROR(LN('Portfolio Adjusted Prices'!N41/'Portfolio Adjusted Prices'!N40),0)</f>
        <v>5.2137259029669059E-3</v>
      </c>
      <c r="N47" s="1">
        <f>+IFERROR(LN('Portfolio Adjusted Prices'!O41/'Portfolio Adjusted Prices'!O40),0)</f>
        <v>1.6000352702546711E-2</v>
      </c>
      <c r="O47" s="1">
        <f>+IFERROR(LN('Portfolio Adjusted Prices'!P41/'Portfolio Adjusted Prices'!P40),0)</f>
        <v>9.0559319506143363E-2</v>
      </c>
      <c r="P47" s="1">
        <f>+IFERROR(LN('Portfolio Adjusted Prices'!Q41/'Portfolio Adjusted Prices'!Q40),0)</f>
        <v>1.3692762624935597E-2</v>
      </c>
      <c r="Q47" s="1">
        <f>+IFERROR(LN('Portfolio Adjusted Prices'!R41/'Portfolio Adjusted Prices'!R40),0)</f>
        <v>-6.293330927386093E-3</v>
      </c>
      <c r="R47" s="1">
        <f>+IFERROR(LN('Portfolio Adjusted Prices'!S41/'Portfolio Adjusted Prices'!S40),0)</f>
        <v>4.8180614017807452E-3</v>
      </c>
      <c r="S47" s="1">
        <f>+IFERROR(LN('Portfolio Adjusted Prices'!T41/'Portfolio Adjusted Prices'!T40),0)</f>
        <v>5.1304171692065337E-4</v>
      </c>
      <c r="T47" s="1">
        <f>+IFERROR(LN('Portfolio Adjusted Prices'!U41/'Portfolio Adjusted Prices'!U40),0)</f>
        <v>2.0264759064400173E-2</v>
      </c>
      <c r="U47" s="1">
        <f>+IFERROR(LN('Portfolio Adjusted Prices'!V41/'Portfolio Adjusted Prices'!V40),0)</f>
        <v>-6.1555473856633423E-3</v>
      </c>
      <c r="W47" s="83">
        <f>+IFERROR(LN('Portfolio Adjusted Prices'!X41/'Portfolio Adjusted Prices'!X40),0)</f>
        <v>-1.7271004222157889E-3</v>
      </c>
    </row>
    <row r="48" spans="2:23">
      <c r="B48" s="1">
        <f>+IFERROR(LN('Portfolio Adjusted Prices'!C42/'Portfolio Adjusted Prices'!C41),0)</f>
        <v>-1.0802240020378683E-2</v>
      </c>
      <c r="C48" s="1">
        <f>+IFERROR(LN('Portfolio Adjusted Prices'!D42/'Portfolio Adjusted Prices'!D41),0)</f>
        <v>-7.9763397151390132E-5</v>
      </c>
      <c r="D48" s="1">
        <f>+IFERROR(LN('Portfolio Adjusted Prices'!E42/'Portfolio Adjusted Prices'!E41),0)</f>
        <v>-2.1680133588817069E-2</v>
      </c>
      <c r="E48" s="1">
        <f>+IFERROR(LN('Portfolio Adjusted Prices'!F42/'Portfolio Adjusted Prices'!F41),0)</f>
        <v>1.4342806967161406E-2</v>
      </c>
      <c r="F48" s="1">
        <f>+IFERROR(LN('Portfolio Adjusted Prices'!G42/'Portfolio Adjusted Prices'!G41),0)</f>
        <v>8.2921674460492405E-3</v>
      </c>
      <c r="G48" s="1">
        <f>+IFERROR(LN('Portfolio Adjusted Prices'!H42/'Portfolio Adjusted Prices'!H41),0)</f>
        <v>4.1126121791624885E-3</v>
      </c>
      <c r="H48" s="1">
        <f>+IFERROR(LN('Portfolio Adjusted Prices'!I42/'Portfolio Adjusted Prices'!I41),0)</f>
        <v>-3.673191539529642E-3</v>
      </c>
      <c r="I48" s="1">
        <f>+IFERROR(LN('Portfolio Adjusted Prices'!J42/'Portfolio Adjusted Prices'!J41),0)</f>
        <v>-3.8784405836884742E-3</v>
      </c>
      <c r="J48" s="1">
        <f>+IFERROR(LN('Portfolio Adjusted Prices'!K42/'Portfolio Adjusted Prices'!K41),0)</f>
        <v>-1.1749829223759643E-2</v>
      </c>
      <c r="K48" s="1">
        <f>+IFERROR(LN('Portfolio Adjusted Prices'!L42/'Portfolio Adjusted Prices'!L41),0)</f>
        <v>2.205572277428599E-3</v>
      </c>
      <c r="L48" s="1">
        <f>+IFERROR(LN('Portfolio Adjusted Prices'!M42/'Portfolio Adjusted Prices'!M41),0)</f>
        <v>-1.1143787884864559E-3</v>
      </c>
      <c r="M48" s="1">
        <f>+IFERROR(LN('Portfolio Adjusted Prices'!N42/'Portfolio Adjusted Prices'!N41),0)</f>
        <v>-5.7002356575481796E-3</v>
      </c>
      <c r="N48" s="1">
        <f>+IFERROR(LN('Portfolio Adjusted Prices'!O42/'Portfolio Adjusted Prices'!O41),0)</f>
        <v>4.4198574188003851E-3</v>
      </c>
      <c r="O48" s="1">
        <f>+IFERROR(LN('Portfolio Adjusted Prices'!P42/'Portfolio Adjusted Prices'!P41),0)</f>
        <v>-3.5245665180952498E-2</v>
      </c>
      <c r="P48" s="1">
        <f>+IFERROR(LN('Portfolio Adjusted Prices'!Q42/'Portfolio Adjusted Prices'!Q41),0)</f>
        <v>-3.3767526544065229E-2</v>
      </c>
      <c r="Q48" s="1">
        <f>+IFERROR(LN('Portfolio Adjusted Prices'!R42/'Portfolio Adjusted Prices'!R41),0)</f>
        <v>6.7114701069439153E-3</v>
      </c>
      <c r="R48" s="1">
        <f>+IFERROR(LN('Portfolio Adjusted Prices'!S42/'Portfolio Adjusted Prices'!S41),0)</f>
        <v>1.1484075254114498E-2</v>
      </c>
      <c r="S48" s="1">
        <f>+IFERROR(LN('Portfolio Adjusted Prices'!T42/'Portfolio Adjusted Prices'!T41),0)</f>
        <v>-1.0262859109534657E-3</v>
      </c>
      <c r="T48" s="1">
        <f>+IFERROR(LN('Portfolio Adjusted Prices'!U42/'Portfolio Adjusted Prices'!U41),0)</f>
        <v>-1.478963979550922E-2</v>
      </c>
      <c r="U48" s="1">
        <f>+IFERROR(LN('Portfolio Adjusted Prices'!V42/'Portfolio Adjusted Prices'!V41),0)</f>
        <v>-1.1552302087009322E-2</v>
      </c>
      <c r="W48" s="83">
        <f>+IFERROR(LN('Portfolio Adjusted Prices'!X42/'Portfolio Adjusted Prices'!X41),0)</f>
        <v>2.4610286378090861E-4</v>
      </c>
    </row>
    <row r="49" spans="2:23">
      <c r="B49" s="1">
        <f>+IFERROR(LN('Portfolio Adjusted Prices'!C43/'Portfolio Adjusted Prices'!C42),0)</f>
        <v>-1.3950454435792009E-2</v>
      </c>
      <c r="C49" s="1">
        <f>+IFERROR(LN('Portfolio Adjusted Prices'!D43/'Portfolio Adjusted Prices'!D42),0)</f>
        <v>1.2904408652049327E-2</v>
      </c>
      <c r="D49" s="1">
        <f>+IFERROR(LN('Portfolio Adjusted Prices'!E43/'Portfolio Adjusted Prices'!E42),0)</f>
        <v>-8.0819884003782792E-3</v>
      </c>
      <c r="E49" s="1">
        <f>+IFERROR(LN('Portfolio Adjusted Prices'!F43/'Portfolio Adjusted Prices'!F42),0)</f>
        <v>4.1770850949215667E-4</v>
      </c>
      <c r="F49" s="1">
        <f>+IFERROR(LN('Portfolio Adjusted Prices'!G43/'Portfolio Adjusted Prices'!G42),0)</f>
        <v>1.444494751261418E-2</v>
      </c>
      <c r="G49" s="1">
        <f>+IFERROR(LN('Portfolio Adjusted Prices'!H43/'Portfolio Adjusted Prices'!H42),0)</f>
        <v>1.2304209821252894E-3</v>
      </c>
      <c r="H49" s="1">
        <f>+IFERROR(LN('Portfolio Adjusted Prices'!I43/'Portfolio Adjusted Prices'!I42),0)</f>
        <v>-9.642687010928499E-4</v>
      </c>
      <c r="I49" s="1">
        <f>+IFERROR(LN('Portfolio Adjusted Prices'!J43/'Portfolio Adjusted Prices'!J42),0)</f>
        <v>3.6203358838347746E-3</v>
      </c>
      <c r="J49" s="1">
        <f>+IFERROR(LN('Portfolio Adjusted Prices'!K43/'Portfolio Adjusted Prices'!K42),0)</f>
        <v>-1.0218129749462927E-2</v>
      </c>
      <c r="K49" s="1">
        <f>+IFERROR(LN('Portfolio Adjusted Prices'!L43/'Portfolio Adjusted Prices'!L42),0)</f>
        <v>-3.2881108784181838E-4</v>
      </c>
      <c r="L49" s="1">
        <f>+IFERROR(LN('Portfolio Adjusted Prices'!M43/'Portfolio Adjusted Prices'!M42),0)</f>
        <v>-3.8801223692476244E-3</v>
      </c>
      <c r="M49" s="1">
        <f>+IFERROR(LN('Portfolio Adjusted Prices'!N43/'Portfolio Adjusted Prices'!N42),0)</f>
        <v>1.5088716331675399E-2</v>
      </c>
      <c r="N49" s="1">
        <f>+IFERROR(LN('Portfolio Adjusted Prices'!O43/'Portfolio Adjusted Prices'!O42),0)</f>
        <v>2.7190365472995397E-2</v>
      </c>
      <c r="O49" s="1">
        <f>+IFERROR(LN('Portfolio Adjusted Prices'!P43/'Portfolio Adjusted Prices'!P42),0)</f>
        <v>2.4363940389788386E-2</v>
      </c>
      <c r="P49" s="1">
        <f>+IFERROR(LN('Portfolio Adjusted Prices'!Q43/'Portfolio Adjusted Prices'!Q42),0)</f>
        <v>5.6471150345998771E-3</v>
      </c>
      <c r="Q49" s="1">
        <f>+IFERROR(LN('Portfolio Adjusted Prices'!R43/'Portfolio Adjusted Prices'!R42),0)</f>
        <v>1.4808826599021281E-2</v>
      </c>
      <c r="R49" s="1">
        <f>+IFERROR(LN('Portfolio Adjusted Prices'!S43/'Portfolio Adjusted Prices'!S42),0)</f>
        <v>1.4475537812893662E-2</v>
      </c>
      <c r="S49" s="1">
        <f>+IFERROR(LN('Portfolio Adjusted Prices'!T43/'Portfolio Adjusted Prices'!T42),0)</f>
        <v>-5.9216257717262218E-3</v>
      </c>
      <c r="T49" s="1">
        <f>+IFERROR(LN('Portfolio Adjusted Prices'!U43/'Portfolio Adjusted Prices'!U42),0)</f>
        <v>-3.5512351657303376E-2</v>
      </c>
      <c r="U49" s="1">
        <f>+IFERROR(LN('Portfolio Adjusted Prices'!V43/'Portfolio Adjusted Prices'!V42),0)</f>
        <v>-1.8779605657481623E-2</v>
      </c>
      <c r="W49" s="83">
        <f>+IFERROR(LN('Portfolio Adjusted Prices'!X43/'Portfolio Adjusted Prices'!X42),0)</f>
        <v>9.2706500600475301E-5</v>
      </c>
    </row>
    <row r="50" spans="2:23">
      <c r="B50" s="1">
        <f>+IFERROR(LN('Portfolio Adjusted Prices'!C44/'Portfolio Adjusted Prices'!C43),0)</f>
        <v>-5.9876924869319031E-2</v>
      </c>
      <c r="C50" s="1">
        <f>+IFERROR(LN('Portfolio Adjusted Prices'!D44/'Portfolio Adjusted Prices'!D43),0)</f>
        <v>-3.0184400590630701E-2</v>
      </c>
      <c r="D50" s="1">
        <f>+IFERROR(LN('Portfolio Adjusted Prices'!E44/'Portfolio Adjusted Prices'!E43),0)</f>
        <v>-6.3394267539431268E-2</v>
      </c>
      <c r="E50" s="1">
        <f>+IFERROR(LN('Portfolio Adjusted Prices'!F44/'Portfolio Adjusted Prices'!F43),0)</f>
        <v>-5.0903134871780123E-2</v>
      </c>
      <c r="F50" s="1">
        <f>+IFERROR(LN('Portfolio Adjusted Prices'!G44/'Portfolio Adjusted Prices'!G43),0)</f>
        <v>-1.8779708548835268E-2</v>
      </c>
      <c r="G50" s="1">
        <f>+IFERROR(LN('Portfolio Adjusted Prices'!H44/'Portfolio Adjusted Prices'!H43),0)</f>
        <v>-3.1365510596454621E-2</v>
      </c>
      <c r="H50" s="1">
        <f>+IFERROR(LN('Portfolio Adjusted Prices'!I44/'Portfolio Adjusted Prices'!I43),0)</f>
        <v>-4.6586793401037413E-2</v>
      </c>
      <c r="I50" s="1">
        <f>+IFERROR(LN('Portfolio Adjusted Prices'!J44/'Portfolio Adjusted Prices'!J43),0)</f>
        <v>-1.6046186817193019E-2</v>
      </c>
      <c r="J50" s="1">
        <f>+IFERROR(LN('Portfolio Adjusted Prices'!K44/'Portfolio Adjusted Prices'!K43),0)</f>
        <v>-5.3642888692412127E-2</v>
      </c>
      <c r="K50" s="1">
        <f>+IFERROR(LN('Portfolio Adjusted Prices'!L44/'Portfolio Adjusted Prices'!L43),0)</f>
        <v>-3.5427288504967673E-2</v>
      </c>
      <c r="L50" s="1">
        <f>+IFERROR(LN('Portfolio Adjusted Prices'!M44/'Portfolio Adjusted Prices'!M43),0)</f>
        <v>-1.8183723743851493E-2</v>
      </c>
      <c r="M50" s="1">
        <f>+IFERROR(LN('Portfolio Adjusted Prices'!N44/'Portfolio Adjusted Prices'!N43),0)</f>
        <v>-1.8378189213638069E-2</v>
      </c>
      <c r="N50" s="1">
        <f>+IFERROR(LN('Portfolio Adjusted Prices'!O44/'Portfolio Adjusted Prices'!O43),0)</f>
        <v>-6.3489929268169321E-2</v>
      </c>
      <c r="O50" s="1">
        <f>+IFERROR(LN('Portfolio Adjusted Prices'!P44/'Portfolio Adjusted Prices'!P43),0)</f>
        <v>-2.6609089735596607E-2</v>
      </c>
      <c r="P50" s="1">
        <f>+IFERROR(LN('Portfolio Adjusted Prices'!Q44/'Portfolio Adjusted Prices'!Q43),0)</f>
        <v>-2.7284730003892025E-3</v>
      </c>
      <c r="Q50" s="1">
        <f>+IFERROR(LN('Portfolio Adjusted Prices'!R44/'Portfolio Adjusted Prices'!R43),0)</f>
        <v>-3.6260073921876697E-2</v>
      </c>
      <c r="R50" s="1">
        <f>+IFERROR(LN('Portfolio Adjusted Prices'!S44/'Portfolio Adjusted Prices'!S43),0)</f>
        <v>-2.0862213785774707E-2</v>
      </c>
      <c r="S50" s="1">
        <f>+IFERROR(LN('Portfolio Adjusted Prices'!T44/'Portfolio Adjusted Prices'!T43),0)</f>
        <v>-7.5168325779618669E-3</v>
      </c>
      <c r="T50" s="1">
        <f>+IFERROR(LN('Portfolio Adjusted Prices'!U44/'Portfolio Adjusted Prices'!U43),0)</f>
        <v>-2.4952320323746665E-2</v>
      </c>
      <c r="U50" s="1">
        <f>+IFERROR(LN('Portfolio Adjusted Prices'!V44/'Portfolio Adjusted Prices'!V43),0)</f>
        <v>-5.4641418161207968E-2</v>
      </c>
      <c r="W50" s="83">
        <f>+IFERROR(LN('Portfolio Adjusted Prices'!X44/'Portfolio Adjusted Prices'!X43),0)</f>
        <v>-2.4654041154788787E-2</v>
      </c>
    </row>
    <row r="51" spans="2:23">
      <c r="B51" s="1">
        <f>+IFERROR(LN('Portfolio Adjusted Prices'!C45/'Portfolio Adjusted Prices'!C44),0)</f>
        <v>1.5706532104333031E-2</v>
      </c>
      <c r="C51" s="1">
        <f>+IFERROR(LN('Portfolio Adjusted Prices'!D45/'Portfolio Adjusted Prices'!D44),0)</f>
        <v>1.112564422763691E-2</v>
      </c>
      <c r="D51" s="1">
        <f>+IFERROR(LN('Portfolio Adjusted Prices'!E45/'Portfolio Adjusted Prices'!E44),0)</f>
        <v>2.2404001933795492E-2</v>
      </c>
      <c r="E51" s="1">
        <f>+IFERROR(LN('Portfolio Adjusted Prices'!F45/'Portfolio Adjusted Prices'!F44),0)</f>
        <v>3.345460125304079E-2</v>
      </c>
      <c r="F51" s="1">
        <f>+IFERROR(LN('Portfolio Adjusted Prices'!G45/'Portfolio Adjusted Prices'!G44),0)</f>
        <v>5.120916911571338E-3</v>
      </c>
      <c r="G51" s="1">
        <f>+IFERROR(LN('Portfolio Adjusted Prices'!H45/'Portfolio Adjusted Prices'!H44),0)</f>
        <v>1.6984267364149278E-2</v>
      </c>
      <c r="H51" s="1">
        <f>+IFERROR(LN('Portfolio Adjusted Prices'!I45/'Portfolio Adjusted Prices'!I44),0)</f>
        <v>1.3691920276233376E-2</v>
      </c>
      <c r="I51" s="1">
        <f>+IFERROR(LN('Portfolio Adjusted Prices'!J45/'Portfolio Adjusted Prices'!J44),0)</f>
        <v>4.9714353425425756E-3</v>
      </c>
      <c r="J51" s="1">
        <f>+IFERROR(LN('Portfolio Adjusted Prices'!K45/'Portfolio Adjusted Prices'!K44),0)</f>
        <v>2.307862655425973E-2</v>
      </c>
      <c r="K51" s="1">
        <f>+IFERROR(LN('Portfolio Adjusted Prices'!L45/'Portfolio Adjusted Prices'!L44),0)</f>
        <v>2.8958185435611045E-2</v>
      </c>
      <c r="L51" s="1">
        <f>+IFERROR(LN('Portfolio Adjusted Prices'!M45/'Portfolio Adjusted Prices'!M44),0)</f>
        <v>7.3414820886106274E-3</v>
      </c>
      <c r="M51" s="1">
        <f>+IFERROR(LN('Portfolio Adjusted Prices'!N45/'Portfolio Adjusted Prices'!N44),0)</f>
        <v>6.4468200844566117E-3</v>
      </c>
      <c r="N51" s="1">
        <f>+IFERROR(LN('Portfolio Adjusted Prices'!O45/'Portfolio Adjusted Prices'!O44),0)</f>
        <v>4.0334068178913308E-2</v>
      </c>
      <c r="O51" s="1">
        <f>+IFERROR(LN('Portfolio Adjusted Prices'!P45/'Portfolio Adjusted Prices'!P44),0)</f>
        <v>-9.0291568746309319E-3</v>
      </c>
      <c r="P51" s="1">
        <f>+IFERROR(LN('Portfolio Adjusted Prices'!Q45/'Portfolio Adjusted Prices'!Q44),0)</f>
        <v>-2.9186420342106559E-3</v>
      </c>
      <c r="Q51" s="1">
        <f>+IFERROR(LN('Portfolio Adjusted Prices'!R45/'Portfolio Adjusted Prices'!R44),0)</f>
        <v>3.3772550847989968E-2</v>
      </c>
      <c r="R51" s="1">
        <f>+IFERROR(LN('Portfolio Adjusted Prices'!S45/'Portfolio Adjusted Prices'!S44),0)</f>
        <v>3.3425730951569749E-3</v>
      </c>
      <c r="S51" s="1">
        <f>+IFERROR(LN('Portfolio Adjusted Prices'!T45/'Portfolio Adjusted Prices'!T44),0)</f>
        <v>2.0217930645599895E-2</v>
      </c>
      <c r="T51" s="1">
        <f>+IFERROR(LN('Portfolio Adjusted Prices'!U45/'Portfolio Adjusted Prices'!U44),0)</f>
        <v>-1.7383568306453378E-3</v>
      </c>
      <c r="U51" s="1">
        <f>+IFERROR(LN('Portfolio Adjusted Prices'!V45/'Portfolio Adjusted Prices'!V44),0)</f>
        <v>4.5773903106131927E-2</v>
      </c>
      <c r="W51" s="83">
        <f>+IFERROR(LN('Portfolio Adjusted Prices'!X45/'Portfolio Adjusted Prices'!X44),0)</f>
        <v>1.0627676656524187E-2</v>
      </c>
    </row>
    <row r="52" spans="2:23">
      <c r="B52" s="1">
        <f>+IFERROR(LN('Portfolio Adjusted Prices'!C46/'Portfolio Adjusted Prices'!C45),0)</f>
        <v>1.1907893600265841E-2</v>
      </c>
      <c r="C52" s="1">
        <f>+IFERROR(LN('Portfolio Adjusted Prices'!D46/'Portfolio Adjusted Prices'!D45),0)</f>
        <v>1.3984040222454672E-2</v>
      </c>
      <c r="D52" s="1">
        <f>+IFERROR(LN('Portfolio Adjusted Prices'!E46/'Portfolio Adjusted Prices'!E45),0)</f>
        <v>-1.5297601974341216E-2</v>
      </c>
      <c r="E52" s="1">
        <f>+IFERROR(LN('Portfolio Adjusted Prices'!F46/'Portfolio Adjusted Prices'!F45),0)</f>
        <v>1.734412284776481E-2</v>
      </c>
      <c r="F52" s="1">
        <f>+IFERROR(LN('Portfolio Adjusted Prices'!G46/'Portfolio Adjusted Prices'!G45),0)</f>
        <v>1.4433677524067058E-2</v>
      </c>
      <c r="G52" s="1">
        <f>+IFERROR(LN('Portfolio Adjusted Prices'!H46/'Portfolio Adjusted Prices'!H45),0)</f>
        <v>5.4601813336476188E-3</v>
      </c>
      <c r="H52" s="1">
        <f>+IFERROR(LN('Portfolio Adjusted Prices'!I46/'Portfolio Adjusted Prices'!I45),0)</f>
        <v>7.093513568963615E-3</v>
      </c>
      <c r="I52" s="1">
        <f>+IFERROR(LN('Portfolio Adjusted Prices'!J46/'Portfolio Adjusted Prices'!J45),0)</f>
        <v>5.8987606762678424E-3</v>
      </c>
      <c r="J52" s="1">
        <f>+IFERROR(LN('Portfolio Adjusted Prices'!K46/'Portfolio Adjusted Prices'!K45),0)</f>
        <v>-1.5508662931854145E-3</v>
      </c>
      <c r="K52" s="1">
        <f>+IFERROR(LN('Portfolio Adjusted Prices'!L46/'Portfolio Adjusted Prices'!L45),0)</f>
        <v>7.8168938704085787E-3</v>
      </c>
      <c r="L52" s="1">
        <f>+IFERROR(LN('Portfolio Adjusted Prices'!M46/'Portfolio Adjusted Prices'!M45),0)</f>
        <v>-1.1625204694581753E-2</v>
      </c>
      <c r="M52" s="1">
        <f>+IFERROR(LN('Portfolio Adjusted Prices'!N46/'Portfolio Adjusted Prices'!N45),0)</f>
        <v>2.7846419551684053E-3</v>
      </c>
      <c r="N52" s="1">
        <f>+IFERROR(LN('Portfolio Adjusted Prices'!O46/'Portfolio Adjusted Prices'!O45),0)</f>
        <v>9.4718460667075326E-3</v>
      </c>
      <c r="O52" s="1">
        <f>+IFERROR(LN('Portfolio Adjusted Prices'!P46/'Portfolio Adjusted Prices'!P45),0)</f>
        <v>1.1274306220439081E-2</v>
      </c>
      <c r="P52" s="1">
        <f>+IFERROR(LN('Portfolio Adjusted Prices'!Q46/'Portfolio Adjusted Prices'!Q45),0)</f>
        <v>-5.6792562221948343E-3</v>
      </c>
      <c r="Q52" s="1">
        <f>+IFERROR(LN('Portfolio Adjusted Prices'!R46/'Portfolio Adjusted Prices'!R45),0)</f>
        <v>4.9691245735444742E-3</v>
      </c>
      <c r="R52" s="1">
        <f>+IFERROR(LN('Portfolio Adjusted Prices'!S46/'Portfolio Adjusted Prices'!S45),0)</f>
        <v>7.9606235280598302E-3</v>
      </c>
      <c r="S52" s="1">
        <f>+IFERROR(LN('Portfolio Adjusted Prices'!T46/'Portfolio Adjusted Prices'!T45),0)</f>
        <v>4.325267615481492E-3</v>
      </c>
      <c r="T52" s="1">
        <f>+IFERROR(LN('Portfolio Adjusted Prices'!U46/'Portfolio Adjusted Prices'!U45),0)</f>
        <v>4.0297234863194697E-3</v>
      </c>
      <c r="U52" s="1">
        <f>+IFERROR(LN('Portfolio Adjusted Prices'!V46/'Portfolio Adjusted Prices'!V45),0)</f>
        <v>-1.1039069975950016E-2</v>
      </c>
      <c r="W52" s="83">
        <f>+IFERROR(LN('Portfolio Adjusted Prices'!X46/'Portfolio Adjusted Prices'!X45),0)</f>
        <v>-1.6783323247288413E-3</v>
      </c>
    </row>
    <row r="53" spans="2:23">
      <c r="B53" s="1">
        <f>+IFERROR(LN('Portfolio Adjusted Prices'!C47/'Portfolio Adjusted Prices'!C46),0)</f>
        <v>-4.4094648391167475E-3</v>
      </c>
      <c r="C53" s="1">
        <f>+IFERROR(LN('Portfolio Adjusted Prices'!D47/'Portfolio Adjusted Prices'!D46),0)</f>
        <v>2.2828979859462684E-2</v>
      </c>
      <c r="D53" s="1">
        <f>+IFERROR(LN('Portfolio Adjusted Prices'!E47/'Portfolio Adjusted Prices'!E46),0)</f>
        <v>3.8152026065556917E-3</v>
      </c>
      <c r="E53" s="1">
        <f>+IFERROR(LN('Portfolio Adjusted Prices'!F47/'Portfolio Adjusted Prices'!F46),0)</f>
        <v>2.3902822643938997E-2</v>
      </c>
      <c r="F53" s="1">
        <f>+IFERROR(LN('Portfolio Adjusted Prices'!G47/'Portfolio Adjusted Prices'!G46),0)</f>
        <v>6.9472586460123881E-3</v>
      </c>
      <c r="G53" s="1">
        <f>+IFERROR(LN('Portfolio Adjusted Prices'!H47/'Portfolio Adjusted Prices'!H46),0)</f>
        <v>7.8271897421466844E-3</v>
      </c>
      <c r="H53" s="1">
        <f>+IFERROR(LN('Portfolio Adjusted Prices'!I47/'Portfolio Adjusted Prices'!I46),0)</f>
        <v>-1.432987433468012E-2</v>
      </c>
      <c r="I53" s="1">
        <f>+IFERROR(LN('Portfolio Adjusted Prices'!J47/'Portfolio Adjusted Prices'!J46),0)</f>
        <v>1.5148813473658523E-2</v>
      </c>
      <c r="J53" s="1">
        <f>+IFERROR(LN('Portfolio Adjusted Prices'!K47/'Portfolio Adjusted Prices'!K46),0)</f>
        <v>-1.5729859074043964E-2</v>
      </c>
      <c r="K53" s="1">
        <f>+IFERROR(LN('Portfolio Adjusted Prices'!L47/'Portfolio Adjusted Prices'!L46),0)</f>
        <v>-2.3535718387430106E-2</v>
      </c>
      <c r="L53" s="1">
        <f>+IFERROR(LN('Portfolio Adjusted Prices'!M47/'Portfolio Adjusted Prices'!M46),0)</f>
        <v>3.0413265115849012E-3</v>
      </c>
      <c r="M53" s="1">
        <f>+IFERROR(LN('Portfolio Adjusted Prices'!N47/'Portfolio Adjusted Prices'!N46),0)</f>
        <v>1.2972947422224931E-2</v>
      </c>
      <c r="N53" s="1">
        <f>+IFERROR(LN('Portfolio Adjusted Prices'!O47/'Portfolio Adjusted Prices'!O46),0)</f>
        <v>1.547072784456925E-2</v>
      </c>
      <c r="O53" s="1">
        <f>+IFERROR(LN('Portfolio Adjusted Prices'!P47/'Portfolio Adjusted Prices'!P46),0)</f>
        <v>-2.2451493458081132E-3</v>
      </c>
      <c r="P53" s="1">
        <f>+IFERROR(LN('Portfolio Adjusted Prices'!Q47/'Portfolio Adjusted Prices'!Q46),0)</f>
        <v>2.0728003747227306E-2</v>
      </c>
      <c r="Q53" s="1">
        <f>+IFERROR(LN('Portfolio Adjusted Prices'!R47/'Portfolio Adjusted Prices'!R46),0)</f>
        <v>1.8416303826969727E-2</v>
      </c>
      <c r="R53" s="1">
        <f>+IFERROR(LN('Portfolio Adjusted Prices'!S47/'Portfolio Adjusted Prices'!S46),0)</f>
        <v>1.1257721468154907E-2</v>
      </c>
      <c r="S53" s="1">
        <f>+IFERROR(LN('Portfolio Adjusted Prices'!T47/'Portfolio Adjusted Prices'!T46),0)</f>
        <v>9.0979881018596834E-3</v>
      </c>
      <c r="T53" s="1">
        <f>+IFERROR(LN('Portfolio Adjusted Prices'!U47/'Portfolio Adjusted Prices'!U46),0)</f>
        <v>7.1348667662127965E-3</v>
      </c>
      <c r="U53" s="1">
        <f>+IFERROR(LN('Portfolio Adjusted Prices'!V47/'Portfolio Adjusted Prices'!V46),0)</f>
        <v>8.7579240728838919E-3</v>
      </c>
      <c r="W53" s="83">
        <f>+IFERROR(LN('Portfolio Adjusted Prices'!X47/'Portfolio Adjusted Prices'!X46),0)</f>
        <v>7.9438306009979483E-3</v>
      </c>
    </row>
    <row r="54" spans="2:23">
      <c r="B54" s="1">
        <f>+IFERROR(LN('Portfolio Adjusted Prices'!C48/'Portfolio Adjusted Prices'!C47),0)</f>
        <v>-5.6979252326037509E-3</v>
      </c>
      <c r="C54" s="1">
        <f>+IFERROR(LN('Portfolio Adjusted Prices'!D48/'Portfolio Adjusted Prices'!D47),0)</f>
        <v>-6.6926124565474688E-3</v>
      </c>
      <c r="D54" s="1">
        <f>+IFERROR(LN('Portfolio Adjusted Prices'!E48/'Portfolio Adjusted Prices'!E47),0)</f>
        <v>-2.3112949726871754E-2</v>
      </c>
      <c r="E54" s="1">
        <f>+IFERROR(LN('Portfolio Adjusted Prices'!F48/'Portfolio Adjusted Prices'!F47),0)</f>
        <v>-8.1897535773910145E-3</v>
      </c>
      <c r="F54" s="1">
        <f>+IFERROR(LN('Portfolio Adjusted Prices'!G48/'Portfolio Adjusted Prices'!G47),0)</f>
        <v>-3.0816359344486939E-3</v>
      </c>
      <c r="G54" s="1">
        <f>+IFERROR(LN('Portfolio Adjusted Prices'!H48/'Portfolio Adjusted Prices'!H47),0)</f>
        <v>-6.1545502866759867E-4</v>
      </c>
      <c r="H54" s="1">
        <f>+IFERROR(LN('Portfolio Adjusted Prices'!I48/'Portfolio Adjusted Prices'!I47),0)</f>
        <v>-1.6559991066113927E-3</v>
      </c>
      <c r="I54" s="1">
        <f>+IFERROR(LN('Portfolio Adjusted Prices'!J48/'Portfolio Adjusted Prices'!J47),0)</f>
        <v>-6.187049266558069E-3</v>
      </c>
      <c r="J54" s="1">
        <f>+IFERROR(LN('Portfolio Adjusted Prices'!K48/'Portfolio Adjusted Prices'!K47),0)</f>
        <v>-7.8791602538191521E-2</v>
      </c>
      <c r="K54" s="1">
        <f>+IFERROR(LN('Portfolio Adjusted Prices'!L48/'Portfolio Adjusted Prices'!L47),0)</f>
        <v>-2.5206849153122976E-2</v>
      </c>
      <c r="L54" s="1">
        <f>+IFERROR(LN('Portfolio Adjusted Prices'!M48/'Portfolio Adjusted Prices'!M47),0)</f>
        <v>2.7983715720484789E-3</v>
      </c>
      <c r="M54" s="1">
        <f>+IFERROR(LN('Portfolio Adjusted Prices'!N48/'Portfolio Adjusted Prices'!N47),0)</f>
        <v>-5.2648847022740194E-3</v>
      </c>
      <c r="N54" s="1">
        <f>+IFERROR(LN('Portfolio Adjusted Prices'!O48/'Portfolio Adjusted Prices'!O47),0)</f>
        <v>-1.8375592770923103E-2</v>
      </c>
      <c r="O54" s="1">
        <f>+IFERROR(LN('Portfolio Adjusted Prices'!P48/'Portfolio Adjusted Prices'!P47),0)</f>
        <v>-2.964842380367801E-2</v>
      </c>
      <c r="P54" s="1">
        <f>+IFERROR(LN('Portfolio Adjusted Prices'!Q48/'Portfolio Adjusted Prices'!Q47),0)</f>
        <v>8.4222560057453724E-3</v>
      </c>
      <c r="Q54" s="1">
        <f>+IFERROR(LN('Portfolio Adjusted Prices'!R48/'Portfolio Adjusted Prices'!R47),0)</f>
        <v>4.0560410493780725E-4</v>
      </c>
      <c r="R54" s="1">
        <f>+IFERROR(LN('Portfolio Adjusted Prices'!S48/'Portfolio Adjusted Prices'!S47),0)</f>
        <v>3.6710131544924283E-3</v>
      </c>
      <c r="S54" s="1">
        <f>+IFERROR(LN('Portfolio Adjusted Prices'!T48/'Portfolio Adjusted Prices'!T47),0)</f>
        <v>-5.0329468136078241E-4</v>
      </c>
      <c r="T54" s="1">
        <f>+IFERROR(LN('Portfolio Adjusted Prices'!U48/'Portfolio Adjusted Prices'!U47),0)</f>
        <v>-1.0114628460753779E-2</v>
      </c>
      <c r="U54" s="1">
        <f>+IFERROR(LN('Portfolio Adjusted Prices'!V48/'Portfolio Adjusted Prices'!V47),0)</f>
        <v>-1.3165871523943133E-2</v>
      </c>
      <c r="W54" s="83">
        <f>+IFERROR(LN('Portfolio Adjusted Prices'!X48/'Portfolio Adjusted Prices'!X47),0)</f>
        <v>-1.3260647468424035E-3</v>
      </c>
    </row>
    <row r="55" spans="2:23">
      <c r="B55" s="1">
        <f>+IFERROR(LN('Portfolio Adjusted Prices'!C49/'Portfolio Adjusted Prices'!C48),0)</f>
        <v>-3.1769238777715557E-2</v>
      </c>
      <c r="C55" s="1">
        <f>+IFERROR(LN('Portfolio Adjusted Prices'!D49/'Portfolio Adjusted Prices'!D48),0)</f>
        <v>-1.4550427380655597E-2</v>
      </c>
      <c r="D55" s="1">
        <f>+IFERROR(LN('Portfolio Adjusted Prices'!E49/'Portfolio Adjusted Prices'!E48),0)</f>
        <v>-3.1013196647277551E-2</v>
      </c>
      <c r="E55" s="1">
        <f>+IFERROR(LN('Portfolio Adjusted Prices'!F49/'Portfolio Adjusted Prices'!F48),0)</f>
        <v>-5.8074849673494652E-3</v>
      </c>
      <c r="F55" s="1">
        <f>+IFERROR(LN('Portfolio Adjusted Prices'!G49/'Portfolio Adjusted Prices'!G48),0)</f>
        <v>2.3118556570788143E-3</v>
      </c>
      <c r="G55" s="1">
        <f>+IFERROR(LN('Portfolio Adjusted Prices'!H49/'Portfolio Adjusted Prices'!H48),0)</f>
        <v>5.391532512321686E-3</v>
      </c>
      <c r="H55" s="1">
        <f>+IFERROR(LN('Portfolio Adjusted Prices'!I49/'Portfolio Adjusted Prices'!I48),0)</f>
        <v>-2.7918136055075773E-2</v>
      </c>
      <c r="I55" s="1">
        <f>+IFERROR(LN('Portfolio Adjusted Prices'!J49/'Portfolio Adjusted Prices'!J48),0)</f>
        <v>1.8943990861978121E-3</v>
      </c>
      <c r="J55" s="1">
        <f>+IFERROR(LN('Portfolio Adjusted Prices'!K49/'Portfolio Adjusted Prices'!K48),0)</f>
        <v>-2.723578438615867E-2</v>
      </c>
      <c r="K55" s="1">
        <f>+IFERROR(LN('Portfolio Adjusted Prices'!L49/'Portfolio Adjusted Prices'!L48),0)</f>
        <v>-6.1532409560138827E-2</v>
      </c>
      <c r="L55" s="1">
        <f>+IFERROR(LN('Portfolio Adjusted Prices'!M49/'Portfolio Adjusted Prices'!M48),0)</f>
        <v>-6.3815353019226195E-3</v>
      </c>
      <c r="M55" s="1">
        <f>+IFERROR(LN('Portfolio Adjusted Prices'!N49/'Portfolio Adjusted Prices'!N48),0)</f>
        <v>-7.2035457120426388E-4</v>
      </c>
      <c r="N55" s="1">
        <f>+IFERROR(LN('Portfolio Adjusted Prices'!O49/'Portfolio Adjusted Prices'!O48),0)</f>
        <v>-3.0271772186729391E-2</v>
      </c>
      <c r="O55" s="1">
        <f>+IFERROR(LN('Portfolio Adjusted Prices'!P49/'Portfolio Adjusted Prices'!P48),0)</f>
        <v>-6.9687457323071049E-3</v>
      </c>
      <c r="P55" s="1">
        <f>+IFERROR(LN('Portfolio Adjusted Prices'!Q49/'Portfolio Adjusted Prices'!Q48),0)</f>
        <v>-9.5025833409660056E-3</v>
      </c>
      <c r="Q55" s="1">
        <f>+IFERROR(LN('Portfolio Adjusted Prices'!R49/'Portfolio Adjusted Prices'!R48),0)</f>
        <v>-6.9147695845201357E-3</v>
      </c>
      <c r="R55" s="1">
        <f>+IFERROR(LN('Portfolio Adjusted Prices'!S49/'Portfolio Adjusted Prices'!S48),0)</f>
        <v>2.2119398023383577E-3</v>
      </c>
      <c r="S55" s="1">
        <f>+IFERROR(LN('Portfolio Adjusted Prices'!T49/'Portfolio Adjusted Prices'!T48),0)</f>
        <v>4.5203808175232158E-3</v>
      </c>
      <c r="T55" s="1">
        <f>+IFERROR(LN('Portfolio Adjusted Prices'!U49/'Portfolio Adjusted Prices'!U48),0)</f>
        <v>-7.8023640836774738E-3</v>
      </c>
      <c r="U55" s="1">
        <f>+IFERROR(LN('Portfolio Adjusted Prices'!V49/'Portfolio Adjusted Prices'!V48),0)</f>
        <v>9.1119599808156039E-4</v>
      </c>
      <c r="W55" s="83">
        <f>+IFERROR(LN('Portfolio Adjusted Prices'!X49/'Portfolio Adjusted Prices'!X48),0)</f>
        <v>-5.5383937165749512E-3</v>
      </c>
    </row>
    <row r="56" spans="2:23">
      <c r="B56" s="1">
        <f>+IFERROR(LN('Portfolio Adjusted Prices'!C50/'Portfolio Adjusted Prices'!C49),0)</f>
        <v>1.8989559945652875E-2</v>
      </c>
      <c r="C56" s="1">
        <f>+IFERROR(LN('Portfolio Adjusted Prices'!D50/'Portfolio Adjusted Prices'!D49),0)</f>
        <v>5.3727547773874318E-3</v>
      </c>
      <c r="D56" s="1">
        <f>+IFERROR(LN('Portfolio Adjusted Prices'!E50/'Portfolio Adjusted Prices'!E49),0)</f>
        <v>2.1577714518435993E-2</v>
      </c>
      <c r="E56" s="1">
        <f>+IFERROR(LN('Portfolio Adjusted Prices'!F50/'Portfolio Adjusted Prices'!F49),0)</f>
        <v>1.1274801007030738E-2</v>
      </c>
      <c r="F56" s="1">
        <f>+IFERROR(LN('Portfolio Adjusted Prices'!G50/'Portfolio Adjusted Prices'!G49),0)</f>
        <v>1.1101088375995737E-2</v>
      </c>
      <c r="G56" s="1">
        <f>+IFERROR(LN('Portfolio Adjusted Prices'!H50/'Portfolio Adjusted Prices'!H49),0)</f>
        <v>-7.0354799650629279E-3</v>
      </c>
      <c r="H56" s="1">
        <f>+IFERROR(LN('Portfolio Adjusted Prices'!I50/'Portfolio Adjusted Prices'!I49),0)</f>
        <v>1.1485625837334267E-2</v>
      </c>
      <c r="I56" s="1">
        <f>+IFERROR(LN('Portfolio Adjusted Prices'!J50/'Portfolio Adjusted Prices'!J49),0)</f>
        <v>3.0067818084271144E-3</v>
      </c>
      <c r="J56" s="1">
        <f>+IFERROR(LN('Portfolio Adjusted Prices'!K50/'Portfolio Adjusted Prices'!K49),0)</f>
        <v>-1.3644301491727699E-3</v>
      </c>
      <c r="K56" s="1">
        <f>+IFERROR(LN('Portfolio Adjusted Prices'!L50/'Portfolio Adjusted Prices'!L49),0)</f>
        <v>1.0001376727488924E-2</v>
      </c>
      <c r="L56" s="1">
        <f>+IFERROR(LN('Portfolio Adjusted Prices'!M50/'Portfolio Adjusted Prices'!M49),0)</f>
        <v>5.4160316494110884E-2</v>
      </c>
      <c r="M56" s="1">
        <f>+IFERROR(LN('Portfolio Adjusted Prices'!N50/'Portfolio Adjusted Prices'!N49),0)</f>
        <v>6.7011992452290364E-3</v>
      </c>
      <c r="N56" s="1">
        <f>+IFERROR(LN('Portfolio Adjusted Prices'!O50/'Portfolio Adjusted Prices'!O49),0)</f>
        <v>2.4802310329897933E-2</v>
      </c>
      <c r="O56" s="1">
        <f>+IFERROR(LN('Portfolio Adjusted Prices'!P50/'Portfolio Adjusted Prices'!P49),0)</f>
        <v>1.3889181725774587E-2</v>
      </c>
      <c r="P56" s="1">
        <f>+IFERROR(LN('Portfolio Adjusted Prices'!Q50/'Portfolio Adjusted Prices'!Q49),0)</f>
        <v>2.8941231656067299E-2</v>
      </c>
      <c r="Q56" s="1">
        <f>+IFERROR(LN('Portfolio Adjusted Prices'!R50/'Portfolio Adjusted Prices'!R49),0)</f>
        <v>1.9001830027013476E-2</v>
      </c>
      <c r="R56" s="1">
        <f>+IFERROR(LN('Portfolio Adjusted Prices'!S50/'Portfolio Adjusted Prices'!S49),0)</f>
        <v>4.1297450239265315E-3</v>
      </c>
      <c r="S56" s="1">
        <f>+IFERROR(LN('Portfolio Adjusted Prices'!T50/'Portfolio Adjusted Prices'!T49),0)</f>
        <v>1.3192527364716801E-2</v>
      </c>
      <c r="T56" s="1">
        <f>+IFERROR(LN('Portfolio Adjusted Prices'!U50/'Portfolio Adjusted Prices'!U49),0)</f>
        <v>2.4098353665530935E-2</v>
      </c>
      <c r="U56" s="1">
        <f>+IFERROR(LN('Portfolio Adjusted Prices'!V50/'Portfolio Adjusted Prices'!V49),0)</f>
        <v>4.0704240282396859E-2</v>
      </c>
      <c r="W56" s="83">
        <f>+IFERROR(LN('Portfolio Adjusted Prices'!X50/'Portfolio Adjusted Prices'!X49),0)</f>
        <v>2.9507179995023548E-2</v>
      </c>
    </row>
    <row r="57" spans="2:23">
      <c r="B57" s="1">
        <f>+IFERROR(LN('Portfolio Adjusted Prices'!C51/'Portfolio Adjusted Prices'!C50),0)</f>
        <v>-2.0684353161689373E-2</v>
      </c>
      <c r="C57" s="1">
        <f>+IFERROR(LN('Portfolio Adjusted Prices'!D51/'Portfolio Adjusted Prices'!D50),0)</f>
        <v>6.04951235219966E-3</v>
      </c>
      <c r="D57" s="1">
        <f>+IFERROR(LN('Portfolio Adjusted Prices'!E51/'Portfolio Adjusted Prices'!E50),0)</f>
        <v>-1.8616791257044029E-2</v>
      </c>
      <c r="E57" s="1">
        <f>+IFERROR(LN('Portfolio Adjusted Prices'!F51/'Portfolio Adjusted Prices'!F50),0)</f>
        <v>1.1721766308103829E-2</v>
      </c>
      <c r="F57" s="1">
        <f>+IFERROR(LN('Portfolio Adjusted Prices'!G51/'Portfolio Adjusted Prices'!G50),0)</f>
        <v>1.9011397855198922E-3</v>
      </c>
      <c r="G57" s="1">
        <f>+IFERROR(LN('Portfolio Adjusted Prices'!H51/'Portfolio Adjusted Prices'!H50),0)</f>
        <v>-1.4916394054424374E-2</v>
      </c>
      <c r="H57" s="1">
        <f>+IFERROR(LN('Portfolio Adjusted Prices'!I51/'Portfolio Adjusted Prices'!I50),0)</f>
        <v>-8.8379076221420366E-3</v>
      </c>
      <c r="I57" s="1">
        <f>+IFERROR(LN('Portfolio Adjusted Prices'!J51/'Portfolio Adjusted Prices'!J50),0)</f>
        <v>1.1937318866299829E-2</v>
      </c>
      <c r="J57" s="1">
        <f>+IFERROR(LN('Portfolio Adjusted Prices'!K51/'Portfolio Adjusted Prices'!K50),0)</f>
        <v>-6.2109858971494861E-2</v>
      </c>
      <c r="K57" s="1">
        <f>+IFERROR(LN('Portfolio Adjusted Prices'!L51/'Portfolio Adjusted Prices'!L50),0)</f>
        <v>-2.244145236667806E-2</v>
      </c>
      <c r="L57" s="1">
        <f>+IFERROR(LN('Portfolio Adjusted Prices'!M51/'Portfolio Adjusted Prices'!M50),0)</f>
        <v>1.1251603070725393E-2</v>
      </c>
      <c r="M57" s="1">
        <f>+IFERROR(LN('Portfolio Adjusted Prices'!N51/'Portfolio Adjusted Prices'!N50),0)</f>
        <v>1.1148109624526874E-2</v>
      </c>
      <c r="N57" s="1">
        <f>+IFERROR(LN('Portfolio Adjusted Prices'!O51/'Portfolio Adjusted Prices'!O50),0)</f>
        <v>2.1913619321304832E-3</v>
      </c>
      <c r="O57" s="1">
        <f>+IFERROR(LN('Portfolio Adjusted Prices'!P51/'Portfolio Adjusted Prices'!P50),0)</f>
        <v>-1.8562250637323433E-2</v>
      </c>
      <c r="P57" s="1">
        <f>+IFERROR(LN('Portfolio Adjusted Prices'!Q51/'Portfolio Adjusted Prices'!Q50),0)</f>
        <v>-6.3202565749366727E-3</v>
      </c>
      <c r="Q57" s="1">
        <f>+IFERROR(LN('Portfolio Adjusted Prices'!R51/'Portfolio Adjusted Prices'!R50),0)</f>
        <v>-2.8070253120140091E-3</v>
      </c>
      <c r="R57" s="1">
        <f>+IFERROR(LN('Portfolio Adjusted Prices'!S51/'Portfolio Adjusted Prices'!S50),0)</f>
        <v>-1.6817663210831439E-3</v>
      </c>
      <c r="S57" s="1">
        <f>+IFERROR(LN('Portfolio Adjusted Prices'!T51/'Portfolio Adjusted Prices'!T50),0)</f>
        <v>8.7399971890749963E-3</v>
      </c>
      <c r="T57" s="1">
        <f>+IFERROR(LN('Portfolio Adjusted Prices'!U51/'Portfolio Adjusted Prices'!U50),0)</f>
        <v>3.2191161277732999E-2</v>
      </c>
      <c r="U57" s="1">
        <f>+IFERROR(LN('Portfolio Adjusted Prices'!V51/'Portfolio Adjusted Prices'!V50),0)</f>
        <v>9.5060174597807311E-3</v>
      </c>
      <c r="W57" s="83">
        <f>+IFERROR(LN('Portfolio Adjusted Prices'!X51/'Portfolio Adjusted Prices'!X50),0)</f>
        <v>5.4587962785881631E-3</v>
      </c>
    </row>
    <row r="58" spans="2:23">
      <c r="B58" s="1">
        <f>+IFERROR(LN('Portfolio Adjusted Prices'!C52/'Portfolio Adjusted Prices'!C51),0)</f>
        <v>-1.7216779514002269E-2</v>
      </c>
      <c r="C58" s="1">
        <f>+IFERROR(LN('Portfolio Adjusted Prices'!D52/'Portfolio Adjusted Prices'!D51),0)</f>
        <v>-1.1739342581677987E-2</v>
      </c>
      <c r="D58" s="1">
        <f>+IFERROR(LN('Portfolio Adjusted Prices'!E52/'Portfolio Adjusted Prices'!E51),0)</f>
        <v>-3.2588389644409264E-2</v>
      </c>
      <c r="E58" s="1">
        <f>+IFERROR(LN('Portfolio Adjusted Prices'!F52/'Portfolio Adjusted Prices'!F51),0)</f>
        <v>-8.7614392290381645E-3</v>
      </c>
      <c r="F58" s="1">
        <f>+IFERROR(LN('Portfolio Adjusted Prices'!G52/'Portfolio Adjusted Prices'!G51),0)</f>
        <v>-7.6015982487389157E-4</v>
      </c>
      <c r="G58" s="1">
        <f>+IFERROR(LN('Portfolio Adjusted Prices'!H52/'Portfolio Adjusted Prices'!H51),0)</f>
        <v>-2.8582425031311982E-2</v>
      </c>
      <c r="H58" s="1">
        <f>+IFERROR(LN('Portfolio Adjusted Prices'!I52/'Portfolio Adjusted Prices'!I51),0)</f>
        <v>-1.2926747021421032E-2</v>
      </c>
      <c r="I58" s="1">
        <f>+IFERROR(LN('Portfolio Adjusted Prices'!J52/'Portfolio Adjusted Prices'!J51),0)</f>
        <v>-9.9663108058037977E-3</v>
      </c>
      <c r="J58" s="1">
        <f>+IFERROR(LN('Portfolio Adjusted Prices'!K52/'Portfolio Adjusted Prices'!K51),0)</f>
        <v>1.4218982156524375E-2</v>
      </c>
      <c r="K58" s="1">
        <f>+IFERROR(LN('Portfolio Adjusted Prices'!L52/'Portfolio Adjusted Prices'!L51),0)</f>
        <v>-3.4501226002583124E-2</v>
      </c>
      <c r="L58" s="1">
        <f>+IFERROR(LN('Portfolio Adjusted Prices'!M52/'Portfolio Adjusted Prices'!M51),0)</f>
        <v>-8.7650422092168442E-3</v>
      </c>
      <c r="M58" s="1">
        <f>+IFERROR(LN('Portfolio Adjusted Prices'!N52/'Portfolio Adjusted Prices'!N51),0)</f>
        <v>-7.5766588305763612E-3</v>
      </c>
      <c r="N58" s="1">
        <f>+IFERROR(LN('Portfolio Adjusted Prices'!O52/'Portfolio Adjusted Prices'!O51),0)</f>
        <v>-3.9060171959056984E-2</v>
      </c>
      <c r="O58" s="1">
        <f>+IFERROR(LN('Portfolio Adjusted Prices'!P52/'Portfolio Adjusted Prices'!P51),0)</f>
        <v>-3.3335961752140209E-2</v>
      </c>
      <c r="P58" s="1">
        <f>+IFERROR(LN('Portfolio Adjusted Prices'!Q52/'Portfolio Adjusted Prices'!Q51),0)</f>
        <v>-2.4243623150772674E-2</v>
      </c>
      <c r="Q58" s="1">
        <f>+IFERROR(LN('Portfolio Adjusted Prices'!R52/'Portfolio Adjusted Prices'!R51),0)</f>
        <v>-3.5148642535701019E-2</v>
      </c>
      <c r="R58" s="1">
        <f>+IFERROR(LN('Portfolio Adjusted Prices'!S52/'Portfolio Adjusted Prices'!S51),0)</f>
        <v>-3.9356009529786882E-3</v>
      </c>
      <c r="S58" s="1">
        <f>+IFERROR(LN('Portfolio Adjusted Prices'!T52/'Portfolio Adjusted Prices'!T51),0)</f>
        <v>-5.4073717993993456E-3</v>
      </c>
      <c r="T58" s="1">
        <f>+IFERROR(LN('Portfolio Adjusted Prices'!U52/'Portfolio Adjusted Prices'!U51),0)</f>
        <v>-1.5204468634720138E-2</v>
      </c>
      <c r="U58" s="1">
        <f>+IFERROR(LN('Portfolio Adjusted Prices'!V52/'Portfolio Adjusted Prices'!V51),0)</f>
        <v>-1.8017244866600109E-2</v>
      </c>
      <c r="W58" s="83">
        <f>+IFERROR(LN('Portfolio Adjusted Prices'!X52/'Portfolio Adjusted Prices'!X51),0)</f>
        <v>-1.0940410657982463E-2</v>
      </c>
    </row>
    <row r="59" spans="2:23">
      <c r="B59" s="1">
        <f>+IFERROR(LN('Portfolio Adjusted Prices'!C53/'Portfolio Adjusted Prices'!C52),0)</f>
        <v>-3.8480930493485477E-3</v>
      </c>
      <c r="C59" s="1">
        <f>+IFERROR(LN('Portfolio Adjusted Prices'!D53/'Portfolio Adjusted Prices'!D52),0)</f>
        <v>4.7535408937125572E-4</v>
      </c>
      <c r="D59" s="1">
        <f>+IFERROR(LN('Portfolio Adjusted Prices'!E53/'Portfolio Adjusted Prices'!E52),0)</f>
        <v>-1.4839795187260928E-2</v>
      </c>
      <c r="E59" s="1">
        <f>+IFERROR(LN('Portfolio Adjusted Prices'!F53/'Portfolio Adjusted Prices'!F52),0)</f>
        <v>4.779277356951708E-3</v>
      </c>
      <c r="F59" s="1">
        <f>+IFERROR(LN('Portfolio Adjusted Prices'!G53/'Portfolio Adjusted Prices'!G52),0)</f>
        <v>9.4609717294363502E-3</v>
      </c>
      <c r="G59" s="1">
        <f>+IFERROR(LN('Portfolio Adjusted Prices'!H53/'Portfolio Adjusted Prices'!H52),0)</f>
        <v>-8.6280151620429027E-3</v>
      </c>
      <c r="H59" s="1">
        <f>+IFERROR(LN('Portfolio Adjusted Prices'!I53/'Portfolio Adjusted Prices'!I52),0)</f>
        <v>-6.9118320899265251E-3</v>
      </c>
      <c r="I59" s="1">
        <f>+IFERROR(LN('Portfolio Adjusted Prices'!J53/'Portfolio Adjusted Prices'!J52),0)</f>
        <v>-1.7124091938168278E-4</v>
      </c>
      <c r="J59" s="1">
        <f>+IFERROR(LN('Portfolio Adjusted Prices'!K53/'Portfolio Adjusted Prices'!K52),0)</f>
        <v>-2.5174877946536965E-2</v>
      </c>
      <c r="K59" s="1">
        <f>+IFERROR(LN('Portfolio Adjusted Prices'!L53/'Portfolio Adjusted Prices'!L52),0)</f>
        <v>-1.6084636395208605E-2</v>
      </c>
      <c r="L59" s="1">
        <f>+IFERROR(LN('Portfolio Adjusted Prices'!M53/'Portfolio Adjusted Prices'!M52),0)</f>
        <v>1.6646204039813883E-2</v>
      </c>
      <c r="M59" s="1">
        <f>+IFERROR(LN('Portfolio Adjusted Prices'!N53/'Portfolio Adjusted Prices'!N52),0)</f>
        <v>1.543566283725286E-3</v>
      </c>
      <c r="N59" s="1">
        <f>+IFERROR(LN('Portfolio Adjusted Prices'!O53/'Portfolio Adjusted Prices'!O52),0)</f>
        <v>3.0303023935680218E-3</v>
      </c>
      <c r="O59" s="1">
        <f>+IFERROR(LN('Portfolio Adjusted Prices'!P53/'Portfolio Adjusted Prices'!P52),0)</f>
        <v>4.8304043749242843E-3</v>
      </c>
      <c r="P59" s="1">
        <f>+IFERROR(LN('Portfolio Adjusted Prices'!Q53/'Portfolio Adjusted Prices'!Q52),0)</f>
        <v>2.5827436141779053E-2</v>
      </c>
      <c r="Q59" s="1">
        <f>+IFERROR(LN('Portfolio Adjusted Prices'!R53/'Portfolio Adjusted Prices'!R52),0)</f>
        <v>-2.0821533512412247E-3</v>
      </c>
      <c r="R59" s="1">
        <f>+IFERROR(LN('Portfolio Adjusted Prices'!S53/'Portfolio Adjusted Prices'!S52),0)</f>
        <v>-4.9611553948041452E-3</v>
      </c>
      <c r="S59" s="1">
        <f>+IFERROR(LN('Portfolio Adjusted Prices'!T53/'Portfolio Adjusted Prices'!T52),0)</f>
        <v>-1.3522877912758436E-2</v>
      </c>
      <c r="T59" s="1">
        <f>+IFERROR(LN('Portfolio Adjusted Prices'!U53/'Portfolio Adjusted Prices'!U52),0)</f>
        <v>-8.6012832389965477E-3</v>
      </c>
      <c r="U59" s="1">
        <f>+IFERROR(LN('Portfolio Adjusted Prices'!V53/'Portfolio Adjusted Prices'!V52),0)</f>
        <v>4.0222145597263385E-2</v>
      </c>
      <c r="W59" s="83">
        <f>+IFERROR(LN('Portfolio Adjusted Prices'!X53/'Portfolio Adjusted Prices'!X52),0)</f>
        <v>7.5320436229580345E-3</v>
      </c>
    </row>
    <row r="60" spans="2:23">
      <c r="B60" s="1">
        <f>+IFERROR(LN('Portfolio Adjusted Prices'!C54/'Portfolio Adjusted Prices'!C53),0)</f>
        <v>-4.1434799829614573E-3</v>
      </c>
      <c r="C60" s="1">
        <f>+IFERROR(LN('Portfolio Adjusted Prices'!D54/'Portfolio Adjusted Prices'!D53),0)</f>
        <v>-6.3389787673015865E-4</v>
      </c>
      <c r="D60" s="1">
        <f>+IFERROR(LN('Portfolio Adjusted Prices'!E54/'Portfolio Adjusted Prices'!E53),0)</f>
        <v>-1.2617660895588589E-2</v>
      </c>
      <c r="E60" s="1">
        <f>+IFERROR(LN('Portfolio Adjusted Prices'!F54/'Portfolio Adjusted Prices'!F53),0)</f>
        <v>1.1464827160988482E-2</v>
      </c>
      <c r="F60" s="1">
        <f>+IFERROR(LN('Portfolio Adjusted Prices'!G54/'Portfolio Adjusted Prices'!G53),0)</f>
        <v>4.8842552819474399E-3</v>
      </c>
      <c r="G60" s="1">
        <f>+IFERROR(LN('Portfolio Adjusted Prices'!H54/'Portfolio Adjusted Prices'!H53),0)</f>
        <v>-1.0161541366702487E-2</v>
      </c>
      <c r="H60" s="1">
        <f>+IFERROR(LN('Portfolio Adjusted Prices'!I54/'Portfolio Adjusted Prices'!I53),0)</f>
        <v>-1.0360758441811264E-2</v>
      </c>
      <c r="I60" s="1">
        <f>+IFERROR(LN('Portfolio Adjusted Prices'!J54/'Portfolio Adjusted Prices'!J53),0)</f>
        <v>-8.8581842510963935E-3</v>
      </c>
      <c r="J60" s="1">
        <f>+IFERROR(LN('Portfolio Adjusted Prices'!K54/'Portfolio Adjusted Prices'!K53),0)</f>
        <v>-1.0175940821906549E-2</v>
      </c>
      <c r="K60" s="1">
        <f>+IFERROR(LN('Portfolio Adjusted Prices'!L54/'Portfolio Adjusted Prices'!L53),0)</f>
        <v>-5.7207807008443053E-3</v>
      </c>
      <c r="L60" s="1">
        <f>+IFERROR(LN('Portfolio Adjusted Prices'!M54/'Portfolio Adjusted Prices'!M53),0)</f>
        <v>-9.9834725597151364E-4</v>
      </c>
      <c r="M60" s="1">
        <f>+IFERROR(LN('Portfolio Adjusted Prices'!N54/'Portfolio Adjusted Prices'!N53),0)</f>
        <v>-4.3998616905155941E-3</v>
      </c>
      <c r="N60" s="1">
        <f>+IFERROR(LN('Portfolio Adjusted Prices'!O54/'Portfolio Adjusted Prices'!O53),0)</f>
        <v>9.4140421852606751E-2</v>
      </c>
      <c r="O60" s="1">
        <f>+IFERROR(LN('Portfolio Adjusted Prices'!P54/'Portfolio Adjusted Prices'!P53),0)</f>
        <v>9.5929052263087466E-3</v>
      </c>
      <c r="P60" s="1">
        <f>+IFERROR(LN('Portfolio Adjusted Prices'!Q54/'Portfolio Adjusted Prices'!Q53),0)</f>
        <v>-1.3810396296352213E-2</v>
      </c>
      <c r="Q60" s="1">
        <f>+IFERROR(LN('Portfolio Adjusted Prices'!R54/'Portfolio Adjusted Prices'!R53),0)</f>
        <v>-1.8511324862305011E-2</v>
      </c>
      <c r="R60" s="1">
        <f>+IFERROR(LN('Portfolio Adjusted Prices'!S54/'Portfolio Adjusted Prices'!S53),0)</f>
        <v>-4.0114207041207078E-3</v>
      </c>
      <c r="S60" s="1">
        <f>+IFERROR(LN('Portfolio Adjusted Prices'!T54/'Portfolio Adjusted Prices'!T53),0)</f>
        <v>-2.5682902887634345E-2</v>
      </c>
      <c r="T60" s="1">
        <f>+IFERROR(LN('Portfolio Adjusted Prices'!U54/'Portfolio Adjusted Prices'!U53),0)</f>
        <v>-1.4923982305211622E-2</v>
      </c>
      <c r="U60" s="1">
        <f>+IFERROR(LN('Portfolio Adjusted Prices'!V54/'Portfolio Adjusted Prices'!V53),0)</f>
        <v>-1.7087732028164018E-2</v>
      </c>
      <c r="W60" s="83">
        <f>+IFERROR(LN('Portfolio Adjusted Prices'!X54/'Portfolio Adjusted Prices'!X53),0)</f>
        <v>-2.4755913601724037E-3</v>
      </c>
    </row>
    <row r="61" spans="2:23">
      <c r="B61" s="1">
        <f>+IFERROR(LN('Portfolio Adjusted Prices'!C55/'Portfolio Adjusted Prices'!C54),0)</f>
        <v>-4.7803285938618168E-3</v>
      </c>
      <c r="C61" s="1">
        <f>+IFERROR(LN('Portfolio Adjusted Prices'!D55/'Portfolio Adjusted Prices'!D54),0)</f>
        <v>-9.7173529415251689E-3</v>
      </c>
      <c r="D61" s="1">
        <f>+IFERROR(LN('Portfolio Adjusted Prices'!E55/'Portfolio Adjusted Prices'!E54),0)</f>
        <v>-2.1081305602480695E-2</v>
      </c>
      <c r="E61" s="1">
        <f>+IFERROR(LN('Portfolio Adjusted Prices'!F55/'Portfolio Adjusted Prices'!F54),0)</f>
        <v>-1.0957756977338929E-2</v>
      </c>
      <c r="F61" s="1">
        <f>+IFERROR(LN('Portfolio Adjusted Prices'!G55/'Portfolio Adjusted Prices'!G54),0)</f>
        <v>-8.657721491840532E-3</v>
      </c>
      <c r="G61" s="1">
        <f>+IFERROR(LN('Portfolio Adjusted Prices'!H55/'Portfolio Adjusted Prices'!H54),0)</f>
        <v>-2.0786196704859553E-2</v>
      </c>
      <c r="H61" s="1">
        <f>+IFERROR(LN('Portfolio Adjusted Prices'!I55/'Portfolio Adjusted Prices'!I54),0)</f>
        <v>6.3068348906177418E-3</v>
      </c>
      <c r="I61" s="1">
        <f>+IFERROR(LN('Portfolio Adjusted Prices'!J55/'Portfolio Adjusted Prices'!J54),0)</f>
        <v>-2.33535199951865E-3</v>
      </c>
      <c r="J61" s="1">
        <f>+IFERROR(LN('Portfolio Adjusted Prices'!K55/'Portfolio Adjusted Prices'!K54),0)</f>
        <v>6.1285153585883077E-3</v>
      </c>
      <c r="K61" s="1">
        <f>+IFERROR(LN('Portfolio Adjusted Prices'!L55/'Portfolio Adjusted Prices'!L54),0)</f>
        <v>-1.4156726169389791E-3</v>
      </c>
      <c r="L61" s="1">
        <f>+IFERROR(LN('Portfolio Adjusted Prices'!M55/'Portfolio Adjusted Prices'!M54),0)</f>
        <v>-2.2707669342951566E-2</v>
      </c>
      <c r="M61" s="1">
        <f>+IFERROR(LN('Portfolio Adjusted Prices'!N55/'Portfolio Adjusted Prices'!N54),0)</f>
        <v>1.5482699524208398E-3</v>
      </c>
      <c r="N61" s="1">
        <f>+IFERROR(LN('Portfolio Adjusted Prices'!O55/'Portfolio Adjusted Prices'!O54),0)</f>
        <v>-3.3604810486682443E-2</v>
      </c>
      <c r="O61" s="1">
        <f>+IFERROR(LN('Portfolio Adjusted Prices'!P55/'Portfolio Adjusted Prices'!P54),0)</f>
        <v>-1.2005190815803153E-2</v>
      </c>
      <c r="P61" s="1">
        <f>+IFERROR(LN('Portfolio Adjusted Prices'!Q55/'Portfolio Adjusted Prices'!Q54),0)</f>
        <v>2.4928679225371762E-3</v>
      </c>
      <c r="Q61" s="1">
        <f>+IFERROR(LN('Portfolio Adjusted Prices'!R55/'Portfolio Adjusted Prices'!R54),0)</f>
        <v>-1.4973457313531353E-2</v>
      </c>
      <c r="R61" s="1">
        <f>+IFERROR(LN('Portfolio Adjusted Prices'!S55/'Portfolio Adjusted Prices'!S54),0)</f>
        <v>-2.3081071980375838E-2</v>
      </c>
      <c r="S61" s="1">
        <f>+IFERROR(LN('Portfolio Adjusted Prices'!T55/'Portfolio Adjusted Prices'!T54),0)</f>
        <v>3.8403174615769586E-4</v>
      </c>
      <c r="T61" s="1">
        <f>+IFERROR(LN('Portfolio Adjusted Prices'!U55/'Portfolio Adjusted Prices'!U54),0)</f>
        <v>-4.8722256105263365E-4</v>
      </c>
      <c r="U61" s="1">
        <f>+IFERROR(LN('Portfolio Adjusted Prices'!V55/'Portfolio Adjusted Prices'!V54),0)</f>
        <v>2.5818384396488177E-3</v>
      </c>
      <c r="W61" s="83">
        <f>+IFERROR(LN('Portfolio Adjusted Prices'!X55/'Portfolio Adjusted Prices'!X54),0)</f>
        <v>-1.715613585157412E-2</v>
      </c>
    </row>
    <row r="62" spans="2:23">
      <c r="B62" s="1">
        <f>+IFERROR(LN('Portfolio Adjusted Prices'!C56/'Portfolio Adjusted Prices'!C55),0)</f>
        <v>5.173143478898746E-3</v>
      </c>
      <c r="C62" s="1">
        <f>+IFERROR(LN('Portfolio Adjusted Prices'!D56/'Portfolio Adjusted Prices'!D55),0)</f>
        <v>6.3032344174303581E-3</v>
      </c>
      <c r="D62" s="1">
        <f>+IFERROR(LN('Portfolio Adjusted Prices'!E56/'Portfolio Adjusted Prices'!E55),0)</f>
        <v>-7.6623472861537785E-3</v>
      </c>
      <c r="E62" s="1">
        <f>+IFERROR(LN('Portfolio Adjusted Prices'!F56/'Portfolio Adjusted Prices'!F55),0)</f>
        <v>5.6618938960450909E-3</v>
      </c>
      <c r="F62" s="1">
        <f>+IFERROR(LN('Portfolio Adjusted Prices'!G56/'Portfolio Adjusted Prices'!G55),0)</f>
        <v>7.5559401456331318E-4</v>
      </c>
      <c r="G62" s="1">
        <f>+IFERROR(LN('Portfolio Adjusted Prices'!H56/'Portfolio Adjusted Prices'!H55),0)</f>
        <v>-3.7247753928231918E-4</v>
      </c>
      <c r="H62" s="1">
        <f>+IFERROR(LN('Portfolio Adjusted Prices'!I56/'Portfolio Adjusted Prices'!I55),0)</f>
        <v>1.0678652629506756E-2</v>
      </c>
      <c r="I62" s="1">
        <f>+IFERROR(LN('Portfolio Adjusted Prices'!J56/'Portfolio Adjusted Prices'!J55),0)</f>
        <v>3.5437230543145025E-3</v>
      </c>
      <c r="J62" s="1">
        <f>+IFERROR(LN('Portfolio Adjusted Prices'!K56/'Portfolio Adjusted Prices'!K55),0)</f>
        <v>-8.6754434850119227E-3</v>
      </c>
      <c r="K62" s="1">
        <f>+IFERROR(LN('Portfolio Adjusted Prices'!L56/'Portfolio Adjusted Prices'!L55),0)</f>
        <v>9.7896963189434E-3</v>
      </c>
      <c r="L62" s="1">
        <f>+IFERROR(LN('Portfolio Adjusted Prices'!M56/'Portfolio Adjusted Prices'!M55),0)</f>
        <v>1.7126762162724379E-2</v>
      </c>
      <c r="M62" s="1">
        <f>+IFERROR(LN('Portfolio Adjusted Prices'!N56/'Portfolio Adjusted Prices'!N55),0)</f>
        <v>5.221867458653948E-3</v>
      </c>
      <c r="N62" s="1">
        <f>+IFERROR(LN('Portfolio Adjusted Prices'!O56/'Portfolio Adjusted Prices'!O55),0)</f>
        <v>-2.1382568747562365E-3</v>
      </c>
      <c r="O62" s="1">
        <f>+IFERROR(LN('Portfolio Adjusted Prices'!P56/'Portfolio Adjusted Prices'!P55),0)</f>
        <v>2.4122855894944846E-3</v>
      </c>
      <c r="P62" s="1">
        <f>+IFERROR(LN('Portfolio Adjusted Prices'!Q56/'Portfolio Adjusted Prices'!Q55),0)</f>
        <v>1.3600853671355781E-2</v>
      </c>
      <c r="Q62" s="1">
        <f>+IFERROR(LN('Portfolio Adjusted Prices'!R56/'Portfolio Adjusted Prices'!R55),0)</f>
        <v>7.7285519745731992E-3</v>
      </c>
      <c r="R62" s="1">
        <f>+IFERROR(LN('Portfolio Adjusted Prices'!S56/'Portfolio Adjusted Prices'!S55),0)</f>
        <v>3.5254420208867461E-3</v>
      </c>
      <c r="S62" s="1">
        <f>+IFERROR(LN('Portfolio Adjusted Prices'!T56/'Portfolio Adjusted Prices'!T55),0)</f>
        <v>-5.7810299644108516E-3</v>
      </c>
      <c r="T62" s="1">
        <f>+IFERROR(LN('Portfolio Adjusted Prices'!U56/'Portfolio Adjusted Prices'!U55),0)</f>
        <v>5.84638593440609E-4</v>
      </c>
      <c r="U62" s="1">
        <f>+IFERROR(LN('Portfolio Adjusted Prices'!V56/'Portfolio Adjusted Prices'!V55),0)</f>
        <v>3.1685004678845287E-3</v>
      </c>
      <c r="W62" s="83">
        <f>+IFERROR(LN('Portfolio Adjusted Prices'!X56/'Portfolio Adjusted Prices'!X55),0)</f>
        <v>1.001667859958363E-2</v>
      </c>
    </row>
    <row r="63" spans="2:23">
      <c r="B63" s="1">
        <f>+IFERROR(LN('Portfolio Adjusted Prices'!C57/'Portfolio Adjusted Prices'!C56),0)</f>
        <v>-1.8281711860755827E-2</v>
      </c>
      <c r="C63" s="1">
        <f>+IFERROR(LN('Portfolio Adjusted Prices'!D57/'Portfolio Adjusted Prices'!D56),0)</f>
        <v>-1.6439167070329067E-2</v>
      </c>
      <c r="D63" s="1">
        <f>+IFERROR(LN('Portfolio Adjusted Prices'!E57/'Portfolio Adjusted Prices'!E56),0)</f>
        <v>-2.6588813120349403E-2</v>
      </c>
      <c r="E63" s="1">
        <f>+IFERROR(LN('Portfolio Adjusted Prices'!F57/'Portfolio Adjusted Prices'!F56),0)</f>
        <v>-5.594338339179902E-3</v>
      </c>
      <c r="F63" s="1">
        <f>+IFERROR(LN('Portfolio Adjusted Prices'!G57/'Portfolio Adjusted Prices'!G56),0)</f>
        <v>-2.9910170897668006E-2</v>
      </c>
      <c r="G63" s="1">
        <f>+IFERROR(LN('Portfolio Adjusted Prices'!H57/'Portfolio Adjusted Prices'!H56),0)</f>
        <v>-1.3276249333318819E-2</v>
      </c>
      <c r="H63" s="1">
        <f>+IFERROR(LN('Portfolio Adjusted Prices'!I57/'Portfolio Adjusted Prices'!I56),0)</f>
        <v>-1.3778733851089716E-2</v>
      </c>
      <c r="I63" s="1">
        <f>+IFERROR(LN('Portfolio Adjusted Prices'!J57/'Portfolio Adjusted Prices'!J56),0)</f>
        <v>3.4515248246747482E-4</v>
      </c>
      <c r="J63" s="1">
        <f>+IFERROR(LN('Portfolio Adjusted Prices'!K57/'Portfolio Adjusted Prices'!K56),0)</f>
        <v>-1.6391213145483308E-2</v>
      </c>
      <c r="K63" s="1">
        <f>+IFERROR(LN('Portfolio Adjusted Prices'!L57/'Portfolio Adjusted Prices'!L56),0)</f>
        <v>-1.9596798562567241E-2</v>
      </c>
      <c r="L63" s="1">
        <f>+IFERROR(LN('Portfolio Adjusted Prices'!M57/'Portfolio Adjusted Prices'!M56),0)</f>
        <v>-1.7545377218437193E-2</v>
      </c>
      <c r="M63" s="1">
        <f>+IFERROR(LN('Portfolio Adjusted Prices'!N57/'Portfolio Adjusted Prices'!N56),0)</f>
        <v>-3.3200001932620527E-3</v>
      </c>
      <c r="N63" s="1">
        <f>+IFERROR(LN('Portfolio Adjusted Prices'!O57/'Portfolio Adjusted Prices'!O56),0)</f>
        <v>-2.2367484925679023E-2</v>
      </c>
      <c r="O63" s="1">
        <f>+IFERROR(LN('Portfolio Adjusted Prices'!P57/'Portfolio Adjusted Prices'!P56),0)</f>
        <v>-3.6813947270097104E-2</v>
      </c>
      <c r="P63" s="1">
        <f>+IFERROR(LN('Portfolio Adjusted Prices'!Q57/'Portfolio Adjusted Prices'!Q56),0)</f>
        <v>1.3072081567352701E-2</v>
      </c>
      <c r="Q63" s="1">
        <f>+IFERROR(LN('Portfolio Adjusted Prices'!R57/'Portfolio Adjusted Prices'!R56),0)</f>
        <v>-4.8191318463180685E-2</v>
      </c>
      <c r="R63" s="1">
        <f>+IFERROR(LN('Portfolio Adjusted Prices'!S57/'Portfolio Adjusted Prices'!S56),0)</f>
        <v>-8.147773169379157E-3</v>
      </c>
      <c r="S63" s="1">
        <f>+IFERROR(LN('Portfolio Adjusted Prices'!T57/'Portfolio Adjusted Prices'!T56),0)</f>
        <v>-1.1664657404525783E-2</v>
      </c>
      <c r="T63" s="1">
        <f>+IFERROR(LN('Portfolio Adjusted Prices'!U57/'Portfolio Adjusted Prices'!U56),0)</f>
        <v>-2.0470437631747586E-2</v>
      </c>
      <c r="U63" s="1">
        <f>+IFERROR(LN('Portfolio Adjusted Prices'!V57/'Portfolio Adjusted Prices'!V56),0)</f>
        <v>2.4356420147213162E-3</v>
      </c>
      <c r="W63" s="83">
        <f>+IFERROR(LN('Portfolio Adjusted Prices'!X57/'Portfolio Adjusted Prices'!X56),0)</f>
        <v>-1.2531682206830735E-2</v>
      </c>
    </row>
    <row r="64" spans="2:23">
      <c r="B64" s="1">
        <f>+IFERROR(LN('Portfolio Adjusted Prices'!C58/'Portfolio Adjusted Prices'!C57),0)</f>
        <v>-1.0161617615346636E-2</v>
      </c>
      <c r="C64" s="1">
        <f>+IFERROR(LN('Portfolio Adjusted Prices'!D58/'Portfolio Adjusted Prices'!D57),0)</f>
        <v>-3.1540224629727609E-2</v>
      </c>
      <c r="D64" s="1">
        <f>+IFERROR(LN('Portfolio Adjusted Prices'!E58/'Portfolio Adjusted Prices'!E57),0)</f>
        <v>-1.247990059475068E-2</v>
      </c>
      <c r="E64" s="1">
        <f>+IFERROR(LN('Portfolio Adjusted Prices'!F58/'Portfolio Adjusted Prices'!F57),0)</f>
        <v>-2.8590013153613047E-2</v>
      </c>
      <c r="F64" s="1">
        <f>+IFERROR(LN('Portfolio Adjusted Prices'!G58/'Portfolio Adjusted Prices'!G57),0)</f>
        <v>1.9657580360092703E-2</v>
      </c>
      <c r="G64" s="1">
        <f>+IFERROR(LN('Portfolio Adjusted Prices'!H58/'Portfolio Adjusted Prices'!H57),0)</f>
        <v>-5.9825934299611947E-3</v>
      </c>
      <c r="H64" s="1">
        <f>+IFERROR(LN('Portfolio Adjusted Prices'!I58/'Portfolio Adjusted Prices'!I57),0)</f>
        <v>-1.2594559008967689E-2</v>
      </c>
      <c r="I64" s="1">
        <f>+IFERROR(LN('Portfolio Adjusted Prices'!J58/'Portfolio Adjusted Prices'!J57),0)</f>
        <v>7.1332501260214639E-3</v>
      </c>
      <c r="J64" s="1">
        <f>+IFERROR(LN('Portfolio Adjusted Prices'!K58/'Portfolio Adjusted Prices'!K57),0)</f>
        <v>-3.4002173460744155E-2</v>
      </c>
      <c r="K64" s="1">
        <f>+IFERROR(LN('Portfolio Adjusted Prices'!L58/'Portfolio Adjusted Prices'!L57),0)</f>
        <v>6.1011395977802968E-3</v>
      </c>
      <c r="L64" s="1">
        <f>+IFERROR(LN('Portfolio Adjusted Prices'!M58/'Portfolio Adjusted Prices'!M57),0)</f>
        <v>1.0209545483005343E-2</v>
      </c>
      <c r="M64" s="1">
        <f>+IFERROR(LN('Portfolio Adjusted Prices'!N58/'Portfolio Adjusted Prices'!N57),0)</f>
        <v>1.6256698909485917E-2</v>
      </c>
      <c r="N64" s="1">
        <f>+IFERROR(LN('Portfolio Adjusted Prices'!O58/'Portfolio Adjusted Prices'!O57),0)</f>
        <v>6.1829648510549635E-3</v>
      </c>
      <c r="O64" s="1">
        <f>+IFERROR(LN('Portfolio Adjusted Prices'!P58/'Portfolio Adjusted Prices'!P57),0)</f>
        <v>-1.2578320459476702E-2</v>
      </c>
      <c r="P64" s="1">
        <f>+IFERROR(LN('Portfolio Adjusted Prices'!Q58/'Portfolio Adjusted Prices'!Q57),0)</f>
        <v>-0.10834718015708998</v>
      </c>
      <c r="Q64" s="1">
        <f>+IFERROR(LN('Portfolio Adjusted Prices'!R58/'Portfolio Adjusted Prices'!R57),0)</f>
        <v>1.9556069379794743E-2</v>
      </c>
      <c r="R64" s="1">
        <f>+IFERROR(LN('Portfolio Adjusted Prices'!S58/'Portfolio Adjusted Prices'!S57),0)</f>
        <v>6.200111154478897E-3</v>
      </c>
      <c r="S64" s="1">
        <f>+IFERROR(LN('Portfolio Adjusted Prices'!T58/'Portfolio Adjusted Prices'!T57),0)</f>
        <v>-1.3253429329925596E-2</v>
      </c>
      <c r="T64" s="1">
        <f>+IFERROR(LN('Portfolio Adjusted Prices'!U58/'Portfolio Adjusted Prices'!U57),0)</f>
        <v>7.3638153247993611E-3</v>
      </c>
      <c r="U64" s="1">
        <f>+IFERROR(LN('Portfolio Adjusted Prices'!V58/'Portfolio Adjusted Prices'!V57),0)</f>
        <v>1.384192292659321E-2</v>
      </c>
      <c r="W64" s="83">
        <f>+IFERROR(LN('Portfolio Adjusted Prices'!X58/'Portfolio Adjusted Prices'!X57),0)</f>
        <v>-9.9200949873916961E-4</v>
      </c>
    </row>
    <row r="65" spans="2:23">
      <c r="B65" s="1">
        <f>+IFERROR(LN('Portfolio Adjusted Prices'!C59/'Portfolio Adjusted Prices'!C58),0)</f>
        <v>3.5930820519458673E-2</v>
      </c>
      <c r="C65" s="1">
        <f>+IFERROR(LN('Portfolio Adjusted Prices'!D59/'Portfolio Adjusted Prices'!D58),0)</f>
        <v>2.7326814173039421E-2</v>
      </c>
      <c r="D65" s="1">
        <f>+IFERROR(LN('Portfolio Adjusted Prices'!E59/'Portfolio Adjusted Prices'!E58),0)</f>
        <v>6.6648173113188811E-2</v>
      </c>
      <c r="E65" s="1">
        <f>+IFERROR(LN('Portfolio Adjusted Prices'!F59/'Portfolio Adjusted Prices'!F58),0)</f>
        <v>3.3612932343978712E-2</v>
      </c>
      <c r="F65" s="1">
        <f>+IFERROR(LN('Portfolio Adjusted Prices'!G59/'Portfolio Adjusted Prices'!G58),0)</f>
        <v>5.3293191032831996E-3</v>
      </c>
      <c r="G65" s="1">
        <f>+IFERROR(LN('Portfolio Adjusted Prices'!H59/'Portfolio Adjusted Prices'!H58),0)</f>
        <v>2.8122145008469063E-2</v>
      </c>
      <c r="H65" s="1">
        <f>+IFERROR(LN('Portfolio Adjusted Prices'!I59/'Portfolio Adjusted Prices'!I58),0)</f>
        <v>3.4189712432350264E-2</v>
      </c>
      <c r="I65" s="1">
        <f>+IFERROR(LN('Portfolio Adjusted Prices'!J59/'Portfolio Adjusted Prices'!J58),0)</f>
        <v>6.7427958563428423E-3</v>
      </c>
      <c r="J65" s="1">
        <f>+IFERROR(LN('Portfolio Adjusted Prices'!K59/'Portfolio Adjusted Prices'!K58),0)</f>
        <v>7.8576050161728556E-2</v>
      </c>
      <c r="K65" s="1">
        <f>+IFERROR(LN('Portfolio Adjusted Prices'!L59/'Portfolio Adjusted Prices'!L58),0)</f>
        <v>4.8267391013860753E-2</v>
      </c>
      <c r="L65" s="1">
        <f>+IFERROR(LN('Portfolio Adjusted Prices'!M59/'Portfolio Adjusted Prices'!M58),0)</f>
        <v>-1.3308180231088023E-3</v>
      </c>
      <c r="M65" s="1">
        <f>+IFERROR(LN('Portfolio Adjusted Prices'!N59/'Portfolio Adjusted Prices'!N58),0)</f>
        <v>3.3831156988344897E-3</v>
      </c>
      <c r="N65" s="1">
        <f>+IFERROR(LN('Portfolio Adjusted Prices'!O59/'Portfolio Adjusted Prices'!O58),0)</f>
        <v>6.9669453945053222E-2</v>
      </c>
      <c r="O65" s="1">
        <f>+IFERROR(LN('Portfolio Adjusted Prices'!P59/'Portfolio Adjusted Prices'!P58),0)</f>
        <v>1.2578320459476841E-2</v>
      </c>
      <c r="P65" s="1">
        <f>+IFERROR(LN('Portfolio Adjusted Prices'!Q59/'Portfolio Adjusted Prices'!Q58),0)</f>
        <v>4.0096123007167354E-2</v>
      </c>
      <c r="Q65" s="1">
        <f>+IFERROR(LN('Portfolio Adjusted Prices'!R59/'Portfolio Adjusted Prices'!R58),0)</f>
        <v>3.672897990177617E-2</v>
      </c>
      <c r="R65" s="1">
        <f>+IFERROR(LN('Portfolio Adjusted Prices'!S59/'Portfolio Adjusted Prices'!S58),0)</f>
        <v>1.8657137806295555E-2</v>
      </c>
      <c r="S65" s="1">
        <f>+IFERROR(LN('Portfolio Adjusted Prices'!T59/'Portfolio Adjusted Prices'!T58),0)</f>
        <v>1.3774885771962085E-2</v>
      </c>
      <c r="T65" s="1">
        <f>+IFERROR(LN('Portfolio Adjusted Prices'!U59/'Portfolio Adjusted Prices'!U58),0)</f>
        <v>-6.2375893003680351E-3</v>
      </c>
      <c r="U65" s="1">
        <f>+IFERROR(LN('Portfolio Adjusted Prices'!V59/'Portfolio Adjusted Prices'!V58),0)</f>
        <v>6.2055239474371488E-3</v>
      </c>
      <c r="W65" s="83">
        <f>+IFERROR(LN('Portfolio Adjusted Prices'!X59/'Portfolio Adjusted Prices'!X58),0)</f>
        <v>1.241755228528847E-2</v>
      </c>
    </row>
    <row r="66" spans="2:23">
      <c r="B66" s="1">
        <f>+IFERROR(LN('Portfolio Adjusted Prices'!C60/'Portfolio Adjusted Prices'!C59),0)</f>
        <v>1.6014238204227781E-2</v>
      </c>
      <c r="C66" s="1">
        <f>+IFERROR(LN('Portfolio Adjusted Prices'!D60/'Portfolio Adjusted Prices'!D59),0)</f>
        <v>2.144756396136081E-2</v>
      </c>
      <c r="D66" s="1">
        <f>+IFERROR(LN('Portfolio Adjusted Prices'!E60/'Portfolio Adjusted Prices'!E59),0)</f>
        <v>-1.2101201789493947E-2</v>
      </c>
      <c r="E66" s="1">
        <f>+IFERROR(LN('Portfolio Adjusted Prices'!F60/'Portfolio Adjusted Prices'!F59),0)</f>
        <v>1.5382559405295433E-2</v>
      </c>
      <c r="F66" s="1">
        <f>+IFERROR(LN('Portfolio Adjusted Prices'!G60/'Portfolio Adjusted Prices'!G59),0)</f>
        <v>9.0703529001315546E-3</v>
      </c>
      <c r="G66" s="1">
        <f>+IFERROR(LN('Portfolio Adjusted Prices'!H60/'Portfolio Adjusted Prices'!H59),0)</f>
        <v>3.4693230904569044E-3</v>
      </c>
      <c r="H66" s="1">
        <f>+IFERROR(LN('Portfolio Adjusted Prices'!I60/'Portfolio Adjusted Prices'!I59),0)</f>
        <v>9.355756002685036E-3</v>
      </c>
      <c r="I66" s="1">
        <f>+IFERROR(LN('Portfolio Adjusted Prices'!J60/'Portfolio Adjusted Prices'!J59),0)</f>
        <v>-4.6041279492624702E-3</v>
      </c>
      <c r="J66" s="1">
        <f>+IFERROR(LN('Portfolio Adjusted Prices'!K60/'Portfolio Adjusted Prices'!K59),0)</f>
        <v>1.5326155905718631E-2</v>
      </c>
      <c r="K66" s="1">
        <f>+IFERROR(LN('Portfolio Adjusted Prices'!L60/'Portfolio Adjusted Prices'!L59),0)</f>
        <v>7.5106955228721381E-5</v>
      </c>
      <c r="L66" s="1">
        <f>+IFERROR(LN('Portfolio Adjusted Prices'!M60/'Portfolio Adjusted Prices'!M59),0)</f>
        <v>3.0992994055596877E-2</v>
      </c>
      <c r="M66" s="1">
        <f>+IFERROR(LN('Portfolio Adjusted Prices'!N60/'Portfolio Adjusted Prices'!N59),0)</f>
        <v>2.1771456974129567E-2</v>
      </c>
      <c r="N66" s="1">
        <f>+IFERROR(LN('Portfolio Adjusted Prices'!O60/'Portfolio Adjusted Prices'!O59),0)</f>
        <v>-2.3700601981585679E-3</v>
      </c>
      <c r="O66" s="1">
        <f>+IFERROR(LN('Portfolio Adjusted Prices'!P60/'Portfolio Adjusted Prices'!P59),0)</f>
        <v>2.4973243349523384E-3</v>
      </c>
      <c r="P66" s="1">
        <f>+IFERROR(LN('Portfolio Adjusted Prices'!Q60/'Portfolio Adjusted Prices'!Q59),0)</f>
        <v>-1.2985753871823896E-3</v>
      </c>
      <c r="Q66" s="1">
        <f>+IFERROR(LN('Portfolio Adjusted Prices'!R60/'Portfolio Adjusted Prices'!R59),0)</f>
        <v>5.9222017118943111E-3</v>
      </c>
      <c r="R66" s="1">
        <f>+IFERROR(LN('Portfolio Adjusted Prices'!S60/'Portfolio Adjusted Prices'!S59),0)</f>
        <v>9.5228095005741014E-3</v>
      </c>
      <c r="S66" s="1">
        <f>+IFERROR(LN('Portfolio Adjusted Prices'!T60/'Portfolio Adjusted Prices'!T59),0)</f>
        <v>4.0310017471867762E-3</v>
      </c>
      <c r="T66" s="1">
        <f>+IFERROR(LN('Portfolio Adjusted Prices'!U60/'Portfolio Adjusted Prices'!U59),0)</f>
        <v>-6.8431903994743571E-3</v>
      </c>
      <c r="U66" s="1">
        <f>+IFERROR(LN('Portfolio Adjusted Prices'!V60/'Portfolio Adjusted Prices'!V59),0)</f>
        <v>3.9232171611269752E-3</v>
      </c>
      <c r="W66" s="83">
        <f>+IFERROR(LN('Portfolio Adjusted Prices'!X60/'Portfolio Adjusted Prices'!X59),0)</f>
        <v>1.7737069505023639E-2</v>
      </c>
    </row>
    <row r="67" spans="2:23">
      <c r="B67" s="1">
        <f>+IFERROR(LN('Portfolio Adjusted Prices'!C61/'Portfolio Adjusted Prices'!C60),0)</f>
        <v>1.4574966008352473E-2</v>
      </c>
      <c r="C67" s="1">
        <f>+IFERROR(LN('Portfolio Adjusted Prices'!D61/'Portfolio Adjusted Prices'!D60),0)</f>
        <v>1.5691217767233118E-2</v>
      </c>
      <c r="D67" s="1">
        <f>+IFERROR(LN('Portfolio Adjusted Prices'!E61/'Portfolio Adjusted Prices'!E60),0)</f>
        <v>1.7540939639375083E-2</v>
      </c>
      <c r="E67" s="1">
        <f>+IFERROR(LN('Portfolio Adjusted Prices'!F61/'Portfolio Adjusted Prices'!F60),0)</f>
        <v>3.3120936854918404E-2</v>
      </c>
      <c r="F67" s="1">
        <f>+IFERROR(LN('Portfolio Adjusted Prices'!G61/'Portfolio Adjusted Prices'!G60),0)</f>
        <v>-3.2890087691727431E-2</v>
      </c>
      <c r="G67" s="1">
        <f>+IFERROR(LN('Portfolio Adjusted Prices'!H61/'Portfolio Adjusted Prices'!H60),0)</f>
        <v>-2.3606082578445527E-3</v>
      </c>
      <c r="H67" s="1">
        <f>+IFERROR(LN('Portfolio Adjusted Prices'!I61/'Portfolio Adjusted Prices'!I60),0)</f>
        <v>1.4474935331539219E-2</v>
      </c>
      <c r="I67" s="1">
        <f>+IFERROR(LN('Portfolio Adjusted Prices'!J61/'Portfolio Adjusted Prices'!J60),0)</f>
        <v>4.0935262606001986E-3</v>
      </c>
      <c r="J67" s="1">
        <f>+IFERROR(LN('Portfolio Adjusted Prices'!K61/'Portfolio Adjusted Prices'!K60),0)</f>
        <v>4.6513049897085698E-2</v>
      </c>
      <c r="K67" s="1">
        <f>+IFERROR(LN('Portfolio Adjusted Prices'!L61/'Portfolio Adjusted Prices'!L60),0)</f>
        <v>2.6259271620042119E-2</v>
      </c>
      <c r="L67" s="1">
        <f>+IFERROR(LN('Portfolio Adjusted Prices'!M61/'Portfolio Adjusted Prices'!M60),0)</f>
        <v>2.0052281681828838E-2</v>
      </c>
      <c r="M67" s="1">
        <f>+IFERROR(LN('Portfolio Adjusted Prices'!N61/'Portfolio Adjusted Prices'!N60),0)</f>
        <v>-2.2933173476265102E-4</v>
      </c>
      <c r="N67" s="1">
        <f>+IFERROR(LN('Portfolio Adjusted Prices'!O61/'Portfolio Adjusted Prices'!O60),0)</f>
        <v>7.5704749973175237E-2</v>
      </c>
      <c r="O67" s="1">
        <f>+IFERROR(LN('Portfolio Adjusted Prices'!P61/'Portfolio Adjusted Prices'!P60),0)</f>
        <v>0</v>
      </c>
      <c r="P67" s="1">
        <f>+IFERROR(LN('Portfolio Adjusted Prices'!Q61/'Portfolio Adjusted Prices'!Q60),0)</f>
        <v>3.7120375472870815E-4</v>
      </c>
      <c r="Q67" s="1">
        <f>+IFERROR(LN('Portfolio Adjusted Prices'!R61/'Portfolio Adjusted Prices'!R60),0)</f>
        <v>3.3686535647160956E-3</v>
      </c>
      <c r="R67" s="1">
        <f>+IFERROR(LN('Portfolio Adjusted Prices'!S61/'Portfolio Adjusted Prices'!S60),0)</f>
        <v>1.3021858945206329E-2</v>
      </c>
      <c r="S67" s="1">
        <f>+IFERROR(LN('Portfolio Adjusted Prices'!T61/'Portfolio Adjusted Prices'!T60),0)</f>
        <v>1.2984354916763092E-4</v>
      </c>
      <c r="T67" s="1">
        <f>+IFERROR(LN('Portfolio Adjusted Prices'!U61/'Portfolio Adjusted Prices'!U60),0)</f>
        <v>-1.3342026409204428E-3</v>
      </c>
      <c r="U67" s="1">
        <f>+IFERROR(LN('Portfolio Adjusted Prices'!V61/'Portfolio Adjusted Prices'!V60),0)</f>
        <v>-1.0274768373052569E-3</v>
      </c>
      <c r="W67" s="83">
        <f>+IFERROR(LN('Portfolio Adjusted Prices'!X61/'Portfolio Adjusted Prices'!X60),0)</f>
        <v>1.6022348737011218E-2</v>
      </c>
    </row>
    <row r="68" spans="2:23">
      <c r="B68" s="1">
        <f>+IFERROR(LN('Portfolio Adjusted Prices'!C62/'Portfolio Adjusted Prices'!C61),0)</f>
        <v>2.6268963976175862E-2</v>
      </c>
      <c r="C68" s="1">
        <f>+IFERROR(LN('Portfolio Adjusted Prices'!D62/'Portfolio Adjusted Prices'!D61),0)</f>
        <v>2.762300760136234E-2</v>
      </c>
      <c r="D68" s="1">
        <f>+IFERROR(LN('Portfolio Adjusted Prices'!E62/'Portfolio Adjusted Prices'!E61),0)</f>
        <v>1.1891715920369519E-2</v>
      </c>
      <c r="E68" s="1">
        <f>+IFERROR(LN('Portfolio Adjusted Prices'!F62/'Portfolio Adjusted Prices'!F61),0)</f>
        <v>3.1343352509232113E-3</v>
      </c>
      <c r="F68" s="1">
        <f>+IFERROR(LN('Portfolio Adjusted Prices'!G62/'Portfolio Adjusted Prices'!G61),0)</f>
        <v>3.1054740996943738E-3</v>
      </c>
      <c r="G68" s="1">
        <f>+IFERROR(LN('Portfolio Adjusted Prices'!H62/'Portfolio Adjusted Prices'!H61),0)</f>
        <v>5.7449342788871904E-3</v>
      </c>
      <c r="H68" s="1">
        <f>+IFERROR(LN('Portfolio Adjusted Prices'!I62/'Portfolio Adjusted Prices'!I61),0)</f>
        <v>1.4359663664468284E-2</v>
      </c>
      <c r="I68" s="1">
        <f>+IFERROR(LN('Portfolio Adjusted Prices'!J62/'Portfolio Adjusted Prices'!J61),0)</f>
        <v>7.2081673570057944E-3</v>
      </c>
      <c r="J68" s="1">
        <f>+IFERROR(LN('Portfolio Adjusted Prices'!K62/'Portfolio Adjusted Prices'!K61),0)</f>
        <v>-7.065421385717253E-3</v>
      </c>
      <c r="K68" s="1">
        <f>+IFERROR(LN('Portfolio Adjusted Prices'!L62/'Portfolio Adjusted Prices'!L61),0)</f>
        <v>7.5957654649828291E-3</v>
      </c>
      <c r="L68" s="1">
        <f>+IFERROR(LN('Portfolio Adjusted Prices'!M62/'Portfolio Adjusted Prices'!M61),0)</f>
        <v>7.8550469423975117E-3</v>
      </c>
      <c r="M68" s="1">
        <f>+IFERROR(LN('Portfolio Adjusted Prices'!N62/'Portfolio Adjusted Prices'!N61),0)</f>
        <v>5.4827317315583731E-3</v>
      </c>
      <c r="N68" s="1">
        <f>+IFERROR(LN('Portfolio Adjusted Prices'!O62/'Portfolio Adjusted Prices'!O61),0)</f>
        <v>1.8371999126456661E-2</v>
      </c>
      <c r="O68" s="1">
        <f>+IFERROR(LN('Portfolio Adjusted Prices'!P62/'Portfolio Adjusted Prices'!P61),0)</f>
        <v>-5.6425721089847745E-2</v>
      </c>
      <c r="P68" s="1">
        <f>+IFERROR(LN('Portfolio Adjusted Prices'!Q62/'Portfolio Adjusted Prices'!Q61),0)</f>
        <v>5.9204557641882863E-3</v>
      </c>
      <c r="Q68" s="1">
        <f>+IFERROR(LN('Portfolio Adjusted Prices'!R62/'Portfolio Adjusted Prices'!R61),0)</f>
        <v>7.1202341438158174E-3</v>
      </c>
      <c r="R68" s="1">
        <f>+IFERROR(LN('Portfolio Adjusted Prices'!S62/'Portfolio Adjusted Prices'!S61),0)</f>
        <v>1.8927226254005985E-2</v>
      </c>
      <c r="S68" s="1">
        <f>+IFERROR(LN('Portfolio Adjusted Prices'!T62/'Portfolio Adjusted Prices'!T61),0)</f>
        <v>4.6603574311930209E-3</v>
      </c>
      <c r="T68" s="1">
        <f>+IFERROR(LN('Portfolio Adjusted Prices'!U62/'Portfolio Adjusted Prices'!U61),0)</f>
        <v>2.3487011261914891E-2</v>
      </c>
      <c r="U68" s="1">
        <f>+IFERROR(LN('Portfolio Adjusted Prices'!V62/'Portfolio Adjusted Prices'!V61),0)</f>
        <v>2.9752776029875912E-2</v>
      </c>
      <c r="W68" s="83">
        <f>+IFERROR(LN('Portfolio Adjusted Prices'!X62/'Portfolio Adjusted Prices'!X61),0)</f>
        <v>9.3697062085581206E-3</v>
      </c>
    </row>
    <row r="69" spans="2:23">
      <c r="B69" s="1">
        <f>+IFERROR(LN('Portfolio Adjusted Prices'!C63/'Portfolio Adjusted Prices'!C62),0)</f>
        <v>1.2698616079850154E-2</v>
      </c>
      <c r="C69" s="1">
        <f>+IFERROR(LN('Portfolio Adjusted Prices'!D63/'Portfolio Adjusted Prices'!D62),0)</f>
        <v>9.0911573165292168E-3</v>
      </c>
      <c r="D69" s="1">
        <f>+IFERROR(LN('Portfolio Adjusted Prices'!E63/'Portfolio Adjusted Prices'!E62),0)</f>
        <v>1.9937373388516418E-2</v>
      </c>
      <c r="E69" s="1">
        <f>+IFERROR(LN('Portfolio Adjusted Prices'!F63/'Portfolio Adjusted Prices'!F62),0)</f>
        <v>6.6519330263557471E-3</v>
      </c>
      <c r="F69" s="1">
        <f>+IFERROR(LN('Portfolio Adjusted Prices'!G63/'Portfolio Adjusted Prices'!G62),0)</f>
        <v>5.7972352279687389E-3</v>
      </c>
      <c r="G69" s="1">
        <f>+IFERROR(LN('Portfolio Adjusted Prices'!H63/'Portfolio Adjusted Prices'!H62),0)</f>
        <v>2.1146754555574136E-2</v>
      </c>
      <c r="H69" s="1">
        <f>+IFERROR(LN('Portfolio Adjusted Prices'!I63/'Portfolio Adjusted Prices'!I62),0)</f>
        <v>3.6256404608110249E-2</v>
      </c>
      <c r="I69" s="1">
        <f>+IFERROR(LN('Portfolio Adjusted Prices'!J63/'Portfolio Adjusted Prices'!J62),0)</f>
        <v>-3.8062276843267691E-2</v>
      </c>
      <c r="J69" s="1">
        <f>+IFERROR(LN('Portfolio Adjusted Prices'!K63/'Portfolio Adjusted Prices'!K62),0)</f>
        <v>4.0160687930253194E-2</v>
      </c>
      <c r="K69" s="1">
        <f>+IFERROR(LN('Portfolio Adjusted Prices'!L63/'Portfolio Adjusted Prices'!L62),0)</f>
        <v>1.9241122203672738E-2</v>
      </c>
      <c r="L69" s="1">
        <f>+IFERROR(LN('Portfolio Adjusted Prices'!M63/'Portfolio Adjusted Prices'!M62),0)</f>
        <v>1.0939423187021411E-2</v>
      </c>
      <c r="M69" s="1">
        <f>+IFERROR(LN('Portfolio Adjusted Prices'!N63/'Portfolio Adjusted Prices'!N62),0)</f>
        <v>3.4149516365517539E-4</v>
      </c>
      <c r="N69" s="1">
        <f>+IFERROR(LN('Portfolio Adjusted Prices'!O63/'Portfolio Adjusted Prices'!O62),0)</f>
        <v>2.4986056145481265E-2</v>
      </c>
      <c r="O69" s="1">
        <f>+IFERROR(LN('Portfolio Adjusted Prices'!P63/'Portfolio Adjusted Prices'!P62),0)</f>
        <v>2.6356105753615692E-3</v>
      </c>
      <c r="P69" s="1">
        <f>+IFERROR(LN('Portfolio Adjusted Prices'!Q63/'Portfolio Adjusted Prices'!Q62),0)</f>
        <v>1.3922227695568277E-2</v>
      </c>
      <c r="Q69" s="1">
        <f>+IFERROR(LN('Portfolio Adjusted Prices'!R63/'Portfolio Adjusted Prices'!R62),0)</f>
        <v>0</v>
      </c>
      <c r="R69" s="1">
        <f>+IFERROR(LN('Portfolio Adjusted Prices'!S63/'Portfolio Adjusted Prices'!S62),0)</f>
        <v>3.2757152327285459E-3</v>
      </c>
      <c r="S69" s="1">
        <f>+IFERROR(LN('Portfolio Adjusted Prices'!T63/'Portfolio Adjusted Prices'!T62),0)</f>
        <v>-6.2184845211160963E-3</v>
      </c>
      <c r="T69" s="1">
        <f>+IFERROR(LN('Portfolio Adjusted Prices'!U63/'Portfolio Adjusted Prices'!U62),0)</f>
        <v>-8.0855514095589543E-3</v>
      </c>
      <c r="U69" s="1">
        <f>+IFERROR(LN('Portfolio Adjusted Prices'!V63/'Portfolio Adjusted Prices'!V62),0)</f>
        <v>2.318083284808841E-2</v>
      </c>
      <c r="W69" s="83">
        <f>+IFERROR(LN('Portfolio Adjusted Prices'!X63/'Portfolio Adjusted Prices'!X62),0)</f>
        <v>7.0323912902604908E-3</v>
      </c>
    </row>
    <row r="70" spans="2:23">
      <c r="B70" s="1">
        <f>+IFERROR(LN('Portfolio Adjusted Prices'!C64/'Portfolio Adjusted Prices'!C63),0)</f>
        <v>1.1512932853363063E-2</v>
      </c>
      <c r="C70" s="1">
        <f>+IFERROR(LN('Portfolio Adjusted Prices'!D64/'Portfolio Adjusted Prices'!D63),0)</f>
        <v>-3.7780388655195975E-3</v>
      </c>
      <c r="D70" s="1">
        <f>+IFERROR(LN('Portfolio Adjusted Prices'!E64/'Portfolio Adjusted Prices'!E63),0)</f>
        <v>1.5509441721573843E-2</v>
      </c>
      <c r="E70" s="1">
        <f>+IFERROR(LN('Portfolio Adjusted Prices'!F64/'Portfolio Adjusted Prices'!F63),0)</f>
        <v>-1.7052277943593663E-2</v>
      </c>
      <c r="F70" s="1">
        <f>+IFERROR(LN('Portfolio Adjusted Prices'!G64/'Portfolio Adjusted Prices'!G63),0)</f>
        <v>-2.3148801717386902E-3</v>
      </c>
      <c r="G70" s="1">
        <f>+IFERROR(LN('Portfolio Adjusted Prices'!H64/'Portfolio Adjusted Prices'!H63),0)</f>
        <v>1.1936945076021737E-2</v>
      </c>
      <c r="H70" s="1">
        <f>+IFERROR(LN('Portfolio Adjusted Prices'!I64/'Portfolio Adjusted Prices'!I63),0)</f>
        <v>6.7637996373037289E-3</v>
      </c>
      <c r="I70" s="1">
        <f>+IFERROR(LN('Portfolio Adjusted Prices'!J64/'Portfolio Adjusted Prices'!J63),0)</f>
        <v>-1.5212100342191863E-2</v>
      </c>
      <c r="J70" s="1">
        <f>+IFERROR(LN('Portfolio Adjusted Prices'!K64/'Portfolio Adjusted Prices'!K63),0)</f>
        <v>1.962942455513355E-2</v>
      </c>
      <c r="K70" s="1">
        <f>+IFERROR(LN('Portfolio Adjusted Prices'!L64/'Portfolio Adjusted Prices'!L63),0)</f>
        <v>1.1602260244064988E-2</v>
      </c>
      <c r="L70" s="1">
        <f>+IFERROR(LN('Portfolio Adjusted Prices'!M64/'Portfolio Adjusted Prices'!M63),0)</f>
        <v>-1.4357014744134474E-2</v>
      </c>
      <c r="M70" s="1">
        <f>+IFERROR(LN('Portfolio Adjusted Prices'!N64/'Portfolio Adjusted Prices'!N63),0)</f>
        <v>-4.2218690651754575E-3</v>
      </c>
      <c r="N70" s="1">
        <f>+IFERROR(LN('Portfolio Adjusted Prices'!O64/'Portfolio Adjusted Prices'!O63),0)</f>
        <v>-2.4986056145481259E-2</v>
      </c>
      <c r="O70" s="1">
        <f>+IFERROR(LN('Portfolio Adjusted Prices'!P64/'Portfolio Adjusted Prices'!P63),0)</f>
        <v>0</v>
      </c>
      <c r="P70" s="1">
        <f>+IFERROR(LN('Portfolio Adjusted Prices'!Q64/'Portfolio Adjusted Prices'!Q63),0)</f>
        <v>-1.4844978292617798E-2</v>
      </c>
      <c r="Q70" s="1">
        <f>+IFERROR(LN('Portfolio Adjusted Prices'!R64/'Portfolio Adjusted Prices'!R63),0)</f>
        <v>3.3335633136880689E-3</v>
      </c>
      <c r="R70" s="1">
        <f>+IFERROR(LN('Portfolio Adjusted Prices'!S64/'Portfolio Adjusted Prices'!S63),0)</f>
        <v>1.0116042004884992E-3</v>
      </c>
      <c r="S70" s="1">
        <f>+IFERROR(LN('Portfolio Adjusted Prices'!T64/'Portfolio Adjusted Prices'!T63),0)</f>
        <v>1.5729986487943236E-2</v>
      </c>
      <c r="T70" s="1">
        <f>+IFERROR(LN('Portfolio Adjusted Prices'!U64/'Portfolio Adjusted Prices'!U63),0)</f>
        <v>8.4766952885450414E-3</v>
      </c>
      <c r="U70" s="1">
        <f>+IFERROR(LN('Portfolio Adjusted Prices'!V64/'Portfolio Adjusted Prices'!V63),0)</f>
        <v>2.188089411140836E-2</v>
      </c>
      <c r="W70" s="83">
        <f>+IFERROR(LN('Portfolio Adjusted Prices'!X64/'Portfolio Adjusted Prices'!X63),0)</f>
        <v>-8.233697125541832E-3</v>
      </c>
    </row>
    <row r="71" spans="2:23">
      <c r="B71" s="1">
        <f>+IFERROR(LN('Portfolio Adjusted Prices'!C65/'Portfolio Adjusted Prices'!C64),0)</f>
        <v>-3.1876368186166586E-3</v>
      </c>
      <c r="C71" s="1">
        <f>+IFERROR(LN('Portfolio Adjusted Prices'!D65/'Portfolio Adjusted Prices'!D64),0)</f>
        <v>-4.6283329695031876E-3</v>
      </c>
      <c r="D71" s="1">
        <f>+IFERROR(LN('Portfolio Adjusted Prices'!E65/'Portfolio Adjusted Prices'!E64),0)</f>
        <v>-3.0647107399937781E-2</v>
      </c>
      <c r="E71" s="1">
        <f>+IFERROR(LN('Portfolio Adjusted Prices'!F65/'Portfolio Adjusted Prices'!F64),0)</f>
        <v>5.0532214166869498E-3</v>
      </c>
      <c r="F71" s="1">
        <f>+IFERROR(LN('Portfolio Adjusted Prices'!G65/'Portfolio Adjusted Prices'!G64),0)</f>
        <v>-1.5461775360629025E-3</v>
      </c>
      <c r="G71" s="1">
        <f>+IFERROR(LN('Portfolio Adjusted Prices'!H65/'Portfolio Adjusted Prices'!H64),0)</f>
        <v>8.9125410661336675E-3</v>
      </c>
      <c r="H71" s="1">
        <f>+IFERROR(LN('Portfolio Adjusted Prices'!I65/'Portfolio Adjusted Prices'!I64),0)</f>
        <v>-3.6824979121778748E-2</v>
      </c>
      <c r="I71" s="1">
        <f>+IFERROR(LN('Portfolio Adjusted Prices'!J65/'Portfolio Adjusted Prices'!J64),0)</f>
        <v>2.6644787670811441E-2</v>
      </c>
      <c r="J71" s="1">
        <f>+IFERROR(LN('Portfolio Adjusted Prices'!K65/'Portfolio Adjusted Prices'!K64),0)</f>
        <v>-3.6780529463670837E-2</v>
      </c>
      <c r="K71" s="1">
        <f>+IFERROR(LN('Portfolio Adjusted Prices'!L65/'Portfolio Adjusted Prices'!L64),0)</f>
        <v>-1.3316649939483283E-2</v>
      </c>
      <c r="L71" s="1">
        <f>+IFERROR(LN('Portfolio Adjusted Prices'!M65/'Portfolio Adjusted Prices'!M64),0)</f>
        <v>1.0335403428946408E-2</v>
      </c>
      <c r="M71" s="1">
        <f>+IFERROR(LN('Portfolio Adjusted Prices'!N65/'Portfolio Adjusted Prices'!N64),0)</f>
        <v>2.9687475712161823E-3</v>
      </c>
      <c r="N71" s="1">
        <f>+IFERROR(LN('Portfolio Adjusted Prices'!O65/'Portfolio Adjusted Prices'!O64),0)</f>
        <v>-7.1218613977692621E-3</v>
      </c>
      <c r="O71" s="1">
        <f>+IFERROR(LN('Portfolio Adjusted Prices'!P65/'Portfolio Adjusted Prices'!P64),0)</f>
        <v>4.3764525163703931E-2</v>
      </c>
      <c r="P71" s="1">
        <f>+IFERROR(LN('Portfolio Adjusted Prices'!Q65/'Portfolio Adjusted Prices'!Q64),0)</f>
        <v>-8.7158869303400749E-3</v>
      </c>
      <c r="Q71" s="1">
        <f>+IFERROR(LN('Portfolio Adjusted Prices'!R65/'Portfolio Adjusted Prices'!R64),0)</f>
        <v>2.4926900190997505E-3</v>
      </c>
      <c r="R71" s="1">
        <f>+IFERROR(LN('Portfolio Adjusted Prices'!S65/'Portfolio Adjusted Prices'!S64),0)</f>
        <v>4.6665855315593285E-4</v>
      </c>
      <c r="S71" s="1">
        <f>+IFERROR(LN('Portfolio Adjusted Prices'!T65/'Portfolio Adjusted Prices'!T64),0)</f>
        <v>5.1042414631236469E-3</v>
      </c>
      <c r="T71" s="1">
        <f>+IFERROR(LN('Portfolio Adjusted Prices'!U65/'Portfolio Adjusted Prices'!U64),0)</f>
        <v>-2.2185740773128294E-3</v>
      </c>
      <c r="U71" s="1">
        <f>+IFERROR(LN('Portfolio Adjusted Prices'!V65/'Portfolio Adjusted Prices'!V64),0)</f>
        <v>2.6941231664988394E-2</v>
      </c>
      <c r="W71" s="83">
        <f>+IFERROR(LN('Portfolio Adjusted Prices'!X65/'Portfolio Adjusted Prices'!X64),0)</f>
        <v>6.3400313283567293E-3</v>
      </c>
    </row>
    <row r="72" spans="2:23">
      <c r="B72" s="1">
        <f>+IFERROR(LN('Portfolio Adjusted Prices'!C66/'Portfolio Adjusted Prices'!C65),0)</f>
        <v>-2.059744720114623E-4</v>
      </c>
      <c r="C72" s="1">
        <f>+IFERROR(LN('Portfolio Adjusted Prices'!D66/'Portfolio Adjusted Prices'!D65),0)</f>
        <v>6.2925809200267873E-3</v>
      </c>
      <c r="D72" s="1">
        <f>+IFERROR(LN('Portfolio Adjusted Prices'!E66/'Portfolio Adjusted Prices'!E65),0)</f>
        <v>1.3991800631083585E-2</v>
      </c>
      <c r="E72" s="1">
        <f>+IFERROR(LN('Portfolio Adjusted Prices'!F66/'Portfolio Adjusted Prices'!F65),0)</f>
        <v>6.098128535665904E-4</v>
      </c>
      <c r="F72" s="1">
        <f>+IFERROR(LN('Portfolio Adjusted Prices'!G66/'Portfolio Adjusted Prices'!G65),0)</f>
        <v>4.6306426527885927E-2</v>
      </c>
      <c r="G72" s="1">
        <f>+IFERROR(LN('Portfolio Adjusted Prices'!H66/'Portfolio Adjusted Prices'!H65),0)</f>
        <v>-3.5979387129312008E-3</v>
      </c>
      <c r="H72" s="1">
        <f>+IFERROR(LN('Portfolio Adjusted Prices'!I66/'Portfolio Adjusted Prices'!I65),0)</f>
        <v>7.6006586127164459E-3</v>
      </c>
      <c r="I72" s="1">
        <f>+IFERROR(LN('Portfolio Adjusted Prices'!J66/'Portfolio Adjusted Prices'!J65),0)</f>
        <v>-3.0126375424040959E-2</v>
      </c>
      <c r="J72" s="1">
        <f>+IFERROR(LN('Portfolio Adjusted Prices'!K66/'Portfolio Adjusted Prices'!K65),0)</f>
        <v>2.1977829297589839E-2</v>
      </c>
      <c r="K72" s="1">
        <f>+IFERROR(LN('Portfolio Adjusted Prices'!L66/'Portfolio Adjusted Prices'!L65),0)</f>
        <v>6.6982081948142253E-3</v>
      </c>
      <c r="L72" s="1">
        <f>+IFERROR(LN('Portfolio Adjusted Prices'!M66/'Portfolio Adjusted Prices'!M65),0)</f>
        <v>6.4663323187786718E-3</v>
      </c>
      <c r="M72" s="1">
        <f>+IFERROR(LN('Portfolio Adjusted Prices'!N66/'Portfolio Adjusted Prices'!N65),0)</f>
        <v>-6.7493484620239378E-3</v>
      </c>
      <c r="N72" s="1">
        <f>+IFERROR(LN('Portfolio Adjusted Prices'!O66/'Portfolio Adjusted Prices'!O65),0)</f>
        <v>-2.4855799637916346E-2</v>
      </c>
      <c r="O72" s="1">
        <f>+IFERROR(LN('Portfolio Adjusted Prices'!P66/'Portfolio Adjusted Prices'!P65),0)</f>
        <v>1.251606585488264E-2</v>
      </c>
      <c r="P72" s="1">
        <f>+IFERROR(LN('Portfolio Adjusted Prices'!Q66/'Portfolio Adjusted Prices'!Q65),0)</f>
        <v>9.3089556411921081E-4</v>
      </c>
      <c r="Q72" s="1">
        <f>+IFERROR(LN('Portfolio Adjusted Prices'!R66/'Portfolio Adjusted Prices'!R65),0)</f>
        <v>8.6759314881228802E-3</v>
      </c>
      <c r="R72" s="1">
        <f>+IFERROR(LN('Portfolio Adjusted Prices'!S66/'Portfolio Adjusted Prices'!S65),0)</f>
        <v>9.5949654147151949E-3</v>
      </c>
      <c r="S72" s="1">
        <f>+IFERROR(LN('Portfolio Adjusted Prices'!T66/'Portfolio Adjusted Prices'!T65),0)</f>
        <v>4.8242651267890848E-3</v>
      </c>
      <c r="T72" s="1">
        <f>+IFERROR(LN('Portfolio Adjusted Prices'!U66/'Portfolio Adjusted Prices'!U65),0)</f>
        <v>4.1070813967075551E-3</v>
      </c>
      <c r="U72" s="1">
        <f>+IFERROR(LN('Portfolio Adjusted Prices'!V66/'Portfolio Adjusted Prices'!V65),0)</f>
        <v>2.2325810813433662E-2</v>
      </c>
      <c r="W72" s="83">
        <f>+IFERROR(LN('Portfolio Adjusted Prices'!X66/'Portfolio Adjusted Prices'!X65),0)</f>
        <v>3.9990089546299472E-3</v>
      </c>
    </row>
    <row r="73" spans="2:23">
      <c r="B73" s="1">
        <f>+IFERROR(LN('Portfolio Adjusted Prices'!C67/'Portfolio Adjusted Prices'!C66),0)</f>
        <v>-7.2888843242090613E-3</v>
      </c>
      <c r="C73" s="1">
        <f>+IFERROR(LN('Portfolio Adjusted Prices'!D67/'Portfolio Adjusted Prices'!D66),0)</f>
        <v>9.8182296452390501E-4</v>
      </c>
      <c r="D73" s="1">
        <f>+IFERROR(LN('Portfolio Adjusted Prices'!E67/'Portfolio Adjusted Prices'!E66),0)</f>
        <v>-2.4719689792131037E-2</v>
      </c>
      <c r="E73" s="1">
        <f>+IFERROR(LN('Portfolio Adjusted Prices'!F67/'Portfolio Adjusted Prices'!F66),0)</f>
        <v>-1.7706455743942206E-2</v>
      </c>
      <c r="F73" s="1">
        <f>+IFERROR(LN('Portfolio Adjusted Prices'!G67/'Portfolio Adjusted Prices'!G66),0)</f>
        <v>1.0786733674198211E-2</v>
      </c>
      <c r="G73" s="1">
        <f>+IFERROR(LN('Portfolio Adjusted Prices'!H67/'Portfolio Adjusted Prices'!H66),0)</f>
        <v>3.8797972299455096E-3</v>
      </c>
      <c r="H73" s="1">
        <f>+IFERROR(LN('Portfolio Adjusted Prices'!I67/'Portfolio Adjusted Prices'!I66),0)</f>
        <v>-1.1240390044010643E-2</v>
      </c>
      <c r="I73" s="1">
        <f>+IFERROR(LN('Portfolio Adjusted Prices'!J67/'Portfolio Adjusted Prices'!J66),0)</f>
        <v>-7.1565186690937023E-4</v>
      </c>
      <c r="J73" s="1">
        <f>+IFERROR(LN('Portfolio Adjusted Prices'!K67/'Portfolio Adjusted Prices'!K66),0)</f>
        <v>4.7104921776803133E-3</v>
      </c>
      <c r="K73" s="1">
        <f>+IFERROR(LN('Portfolio Adjusted Prices'!L67/'Portfolio Adjusted Prices'!L66),0)</f>
        <v>-5.7290084167775222E-2</v>
      </c>
      <c r="L73" s="1">
        <f>+IFERROR(LN('Portfolio Adjusted Prices'!M67/'Portfolio Adjusted Prices'!M66),0)</f>
        <v>5.3003894203836341E-3</v>
      </c>
      <c r="M73" s="1">
        <f>+IFERROR(LN('Portfolio Adjusted Prices'!N67/'Portfolio Adjusted Prices'!N66),0)</f>
        <v>6.6352323339876271E-3</v>
      </c>
      <c r="N73" s="1">
        <f>+IFERROR(LN('Portfolio Adjusted Prices'!O67/'Portfolio Adjusted Prices'!O66),0)</f>
        <v>-3.3363378778483846E-2</v>
      </c>
      <c r="O73" s="1">
        <f>+IFERROR(LN('Portfolio Adjusted Prices'!P67/'Portfolio Adjusted Prices'!P66),0)</f>
        <v>4.9630500628662306E-3</v>
      </c>
      <c r="P73" s="1">
        <f>+IFERROR(LN('Portfolio Adjusted Prices'!Q67/'Portfolio Adjusted Prices'!Q66),0)</f>
        <v>-3.5418517739233403E-3</v>
      </c>
      <c r="Q73" s="1">
        <f>+IFERROR(LN('Portfolio Adjusted Prices'!R67/'Portfolio Adjusted Prices'!R66),0)</f>
        <v>-2.1622418964726334E-2</v>
      </c>
      <c r="R73" s="1">
        <f>+IFERROR(LN('Portfolio Adjusted Prices'!S67/'Portfolio Adjusted Prices'!S66),0)</f>
        <v>1.6928065784439185E-3</v>
      </c>
      <c r="S73" s="1">
        <f>+IFERROR(LN('Portfolio Adjusted Prices'!T67/'Portfolio Adjusted Prices'!T66),0)</f>
        <v>-3.2984208828080162E-3</v>
      </c>
      <c r="T73" s="1">
        <f>+IFERROR(LN('Portfolio Adjusted Prices'!U67/'Portfolio Adjusted Prices'!U66),0)</f>
        <v>-7.1166140474119817E-3</v>
      </c>
      <c r="U73" s="1">
        <f>+IFERROR(LN('Portfolio Adjusted Prices'!V67/'Portfolio Adjusted Prices'!V66),0)</f>
        <v>-1.0383521732393984E-2</v>
      </c>
      <c r="W73" s="83">
        <f>+IFERROR(LN('Portfolio Adjusted Prices'!X67/'Portfolio Adjusted Prices'!X66),0)</f>
        <v>-5.1744286338180692E-4</v>
      </c>
    </row>
    <row r="74" spans="2:23">
      <c r="B74" s="1">
        <f>+IFERROR(LN('Portfolio Adjusted Prices'!C68/'Portfolio Adjusted Prices'!C67),0)</f>
        <v>5.9487301214798975E-3</v>
      </c>
      <c r="C74" s="1">
        <f>+IFERROR(LN('Portfolio Adjusted Prices'!D68/'Portfolio Adjusted Prices'!D67),0)</f>
        <v>3.0156782924738845E-3</v>
      </c>
      <c r="D74" s="1">
        <f>+IFERROR(LN('Portfolio Adjusted Prices'!E68/'Portfolio Adjusted Prices'!E67),0)</f>
        <v>2.6927810315960704E-3</v>
      </c>
      <c r="E74" s="1">
        <f>+IFERROR(LN('Portfolio Adjusted Prices'!F68/'Portfolio Adjusted Prices'!F67),0)</f>
        <v>-8.1679328245813166E-4</v>
      </c>
      <c r="F74" s="1">
        <f>+IFERROR(LN('Portfolio Adjusted Prices'!G68/'Portfolio Adjusted Prices'!G67),0)</f>
        <v>1.5782938287445709E-2</v>
      </c>
      <c r="G74" s="1">
        <f>+IFERROR(LN('Portfolio Adjusted Prices'!H68/'Portfolio Adjusted Prices'!H67),0)</f>
        <v>-2.2498563710468256E-2</v>
      </c>
      <c r="H74" s="1">
        <f>+IFERROR(LN('Portfolio Adjusted Prices'!I68/'Portfolio Adjusted Prices'!I67),0)</f>
        <v>-1.6266538767609272E-2</v>
      </c>
      <c r="I74" s="1">
        <f>+IFERROR(LN('Portfolio Adjusted Prices'!J68/'Portfolio Adjusted Prices'!J67),0)</f>
        <v>1.474668395285867E-2</v>
      </c>
      <c r="J74" s="1">
        <f>+IFERROR(LN('Portfolio Adjusted Prices'!K68/'Portfolio Adjusted Prices'!K67),0)</f>
        <v>4.5967846334085419E-2</v>
      </c>
      <c r="K74" s="1">
        <f>+IFERROR(LN('Portfolio Adjusted Prices'!L68/'Portfolio Adjusted Prices'!L67),0)</f>
        <v>1.5048109007245928E-4</v>
      </c>
      <c r="L74" s="1">
        <f>+IFERROR(LN('Portfolio Adjusted Prices'!M68/'Portfolio Adjusted Prices'!M67),0)</f>
        <v>4.0013690791020629E-3</v>
      </c>
      <c r="M74" s="1">
        <f>+IFERROR(LN('Portfolio Adjusted Prices'!N68/'Portfolio Adjusted Prices'!N67),0)</f>
        <v>-1.6208206523997671E-2</v>
      </c>
      <c r="N74" s="1">
        <f>+IFERROR(LN('Portfolio Adjusted Prices'!O68/'Portfolio Adjusted Prices'!O67),0)</f>
        <v>-3.8957237228935897E-2</v>
      </c>
      <c r="O74" s="1">
        <f>+IFERROR(LN('Portfolio Adjusted Prices'!P68/'Portfolio Adjusted Prices'!P67),0)</f>
        <v>0</v>
      </c>
      <c r="P74" s="1">
        <f>+IFERROR(LN('Portfolio Adjusted Prices'!Q68/'Portfolio Adjusted Prices'!Q67),0)</f>
        <v>2.6899173728814278E-2</v>
      </c>
      <c r="Q74" s="1">
        <f>+IFERROR(LN('Portfolio Adjusted Prices'!R68/'Portfolio Adjusted Prices'!R67),0)</f>
        <v>-1.1414486623173325E-2</v>
      </c>
      <c r="R74" s="1">
        <f>+IFERROR(LN('Portfolio Adjusted Prices'!S68/'Portfolio Adjusted Prices'!S67),0)</f>
        <v>4.9081180359992994E-3</v>
      </c>
      <c r="S74" s="1">
        <f>+IFERROR(LN('Portfolio Adjusted Prices'!T68/'Portfolio Adjusted Prices'!T67),0)</f>
        <v>-5.0835610290622722E-4</v>
      </c>
      <c r="T74" s="1">
        <f>+IFERROR(LN('Portfolio Adjusted Prices'!U68/'Portfolio Adjusted Prices'!U67),0)</f>
        <v>1.8630316329590602E-2</v>
      </c>
      <c r="U74" s="1">
        <f>+IFERROR(LN('Portfolio Adjusted Prices'!V68/'Portfolio Adjusted Prices'!V67),0)</f>
        <v>-7.0212147282553324E-3</v>
      </c>
      <c r="W74" s="83">
        <f>+IFERROR(LN('Portfolio Adjusted Prices'!X68/'Portfolio Adjusted Prices'!X67),0)</f>
        <v>3.7950282008359908E-3</v>
      </c>
    </row>
    <row r="75" spans="2:23">
      <c r="B75" s="1">
        <f>+IFERROR(LN('Portfolio Adjusted Prices'!C69/'Portfolio Adjusted Prices'!C68),0)</f>
        <v>2.324612407091943E-2</v>
      </c>
      <c r="C75" s="1">
        <f>+IFERROR(LN('Portfolio Adjusted Prices'!D69/'Portfolio Adjusted Prices'!D68),0)</f>
        <v>1.7238390004933195E-2</v>
      </c>
      <c r="D75" s="1">
        <f>+IFERROR(LN('Portfolio Adjusted Prices'!E69/'Portfolio Adjusted Prices'!E68),0)</f>
        <v>5.271258894565415E-2</v>
      </c>
      <c r="E75" s="1">
        <f>+IFERROR(LN('Portfolio Adjusted Prices'!F69/'Portfolio Adjusted Prices'!F68),0)</f>
        <v>5.2273681930469396E-4</v>
      </c>
      <c r="F75" s="1">
        <f>+IFERROR(LN('Portfolio Adjusted Prices'!G69/'Portfolio Adjusted Prices'!G68),0)</f>
        <v>-6.2099020595152935E-3</v>
      </c>
      <c r="G75" s="1">
        <f>+IFERROR(LN('Portfolio Adjusted Prices'!H69/'Portfolio Adjusted Prices'!H68),0)</f>
        <v>1.394335017605499E-2</v>
      </c>
      <c r="H75" s="1">
        <f>+IFERROR(LN('Portfolio Adjusted Prices'!I69/'Portfolio Adjusted Prices'!I68),0)</f>
        <v>3.3527917680828301E-2</v>
      </c>
      <c r="I75" s="1">
        <f>+IFERROR(LN('Portfolio Adjusted Prices'!J69/'Portfolio Adjusted Prices'!J68),0)</f>
        <v>1.0962664741423747E-2</v>
      </c>
      <c r="J75" s="1">
        <f>+IFERROR(LN('Portfolio Adjusted Prices'!K69/'Portfolio Adjusted Prices'!K68),0)</f>
        <v>-1.2895183084370655E-3</v>
      </c>
      <c r="K75" s="1">
        <f>+IFERROR(LN('Portfolio Adjusted Prices'!L69/'Portfolio Adjusted Prices'!L68),0)</f>
        <v>4.4417361635893951E-2</v>
      </c>
      <c r="L75" s="1">
        <f>+IFERROR(LN('Portfolio Adjusted Prices'!M69/'Portfolio Adjusted Prices'!M68),0)</f>
        <v>1.4575578569322599E-3</v>
      </c>
      <c r="M75" s="1">
        <f>+IFERROR(LN('Portfolio Adjusted Prices'!N69/'Portfolio Adjusted Prices'!N68),0)</f>
        <v>-2.9014392025285538E-3</v>
      </c>
      <c r="N75" s="1">
        <f>+IFERROR(LN('Portfolio Adjusted Prices'!O69/'Portfolio Adjusted Prices'!O68),0)</f>
        <v>4.1917283809089385E-2</v>
      </c>
      <c r="O75" s="1">
        <f>+IFERROR(LN('Portfolio Adjusted Prices'!P69/'Portfolio Adjusted Prices'!P68),0)</f>
        <v>7.3982983465199293E-3</v>
      </c>
      <c r="P75" s="1">
        <f>+IFERROR(LN('Portfolio Adjusted Prices'!Q69/'Portfolio Adjusted Prices'!Q68),0)</f>
        <v>4.534332745942244E-3</v>
      </c>
      <c r="Q75" s="1">
        <f>+IFERROR(LN('Portfolio Adjusted Prices'!R69/'Portfolio Adjusted Prices'!R68),0)</f>
        <v>-5.9700994718272296E-3</v>
      </c>
      <c r="R75" s="1">
        <f>+IFERROR(LN('Portfolio Adjusted Prices'!S69/'Portfolio Adjusted Prices'!S68),0)</f>
        <v>4.9985335178340008E-3</v>
      </c>
      <c r="S75" s="1">
        <f>+IFERROR(LN('Portfolio Adjusted Prices'!T69/'Portfolio Adjusted Prices'!T68),0)</f>
        <v>-5.098673710582648E-3</v>
      </c>
      <c r="T75" s="1">
        <f>+IFERROR(LN('Portfolio Adjusted Prices'!U69/'Portfolio Adjusted Prices'!U68),0)</f>
        <v>-1.4086811824543553E-2</v>
      </c>
      <c r="U75" s="1">
        <f>+IFERROR(LN('Portfolio Adjusted Prices'!V69/'Portfolio Adjusted Prices'!V68),0)</f>
        <v>9.5986794495592168E-3</v>
      </c>
      <c r="W75" s="83">
        <f>+IFERROR(LN('Portfolio Adjusted Prices'!X69/'Portfolio Adjusted Prices'!X68),0)</f>
        <v>5.1418273524365754E-3</v>
      </c>
    </row>
    <row r="76" spans="2:23">
      <c r="B76" s="1">
        <f>+IFERROR(LN('Portfolio Adjusted Prices'!C70/'Portfolio Adjusted Prices'!C69),0)</f>
        <v>-2.9269340467304788E-3</v>
      </c>
      <c r="C76" s="1">
        <f>+IFERROR(LN('Portfolio Adjusted Prices'!D70/'Portfolio Adjusted Prices'!D69),0)</f>
        <v>3.913669919833382E-3</v>
      </c>
      <c r="D76" s="1">
        <f>+IFERROR(LN('Portfolio Adjusted Prices'!E70/'Portfolio Adjusted Prices'!E69),0)</f>
        <v>1.5685626378090219E-3</v>
      </c>
      <c r="E76" s="1">
        <f>+IFERROR(LN('Portfolio Adjusted Prices'!F70/'Portfolio Adjusted Prices'!F69),0)</f>
        <v>-1.4710815459524004E-3</v>
      </c>
      <c r="F76" s="1">
        <f>+IFERROR(LN('Portfolio Adjusted Prices'!G70/'Portfolio Adjusted Prices'!G69),0)</f>
        <v>2.3896856770098951E-2</v>
      </c>
      <c r="G76" s="1">
        <f>+IFERROR(LN('Portfolio Adjusted Prices'!H70/'Portfolio Adjusted Prices'!H69),0)</f>
        <v>8.4848999386196496E-3</v>
      </c>
      <c r="H76" s="1">
        <f>+IFERROR(LN('Portfolio Adjusted Prices'!I70/'Portfolio Adjusted Prices'!I69),0)</f>
        <v>5.8070630972065253E-3</v>
      </c>
      <c r="I76" s="1">
        <f>+IFERROR(LN('Portfolio Adjusted Prices'!J70/'Portfolio Adjusted Prices'!J69),0)</f>
        <v>5.0460019831086002E-3</v>
      </c>
      <c r="J76" s="1">
        <f>+IFERROR(LN('Portfolio Adjusted Prices'!K70/'Portfolio Adjusted Prices'!K69),0)</f>
        <v>7.4916322064557265E-3</v>
      </c>
      <c r="K76" s="1">
        <f>+IFERROR(LN('Portfolio Adjusted Prices'!L70/'Portfolio Adjusted Prices'!L69),0)</f>
        <v>-2.0161881479349151E-3</v>
      </c>
      <c r="L76" s="1">
        <f>+IFERROR(LN('Portfolio Adjusted Prices'!M70/'Portfolio Adjusted Prices'!M69),0)</f>
        <v>-2.9795459746127279E-3</v>
      </c>
      <c r="M76" s="1">
        <f>+IFERROR(LN('Portfolio Adjusted Prices'!N70/'Portfolio Adjusted Prices'!N69),0)</f>
        <v>8.6791840340865022E-3</v>
      </c>
      <c r="N76" s="1">
        <f>+IFERROR(LN('Portfolio Adjusted Prices'!O70/'Portfolio Adjusted Prices'!O69),0)</f>
        <v>1.640664401975825E-3</v>
      </c>
      <c r="O76" s="1">
        <f>+IFERROR(LN('Portfolio Adjusted Prices'!P70/'Portfolio Adjusted Prices'!P69),0)</f>
        <v>2.4537229848151814E-3</v>
      </c>
      <c r="P76" s="1">
        <f>+IFERROR(LN('Portfolio Adjusted Prices'!Q70/'Portfolio Adjusted Prices'!Q69),0)</f>
        <v>3.6127345584687767E-3</v>
      </c>
      <c r="Q76" s="1">
        <f>+IFERROR(LN('Portfolio Adjusted Prices'!R70/'Portfolio Adjusted Prices'!R69),0)</f>
        <v>3.8183945415838243E-2</v>
      </c>
      <c r="R76" s="1">
        <f>+IFERROR(LN('Portfolio Adjusted Prices'!S70/'Portfolio Adjusted Prices'!S69),0)</f>
        <v>3.4953316295038891E-3</v>
      </c>
      <c r="S76" s="1">
        <f>+IFERROR(LN('Portfolio Adjusted Prices'!T70/'Portfolio Adjusted Prices'!T69),0)</f>
        <v>-8.2125596255011452E-3</v>
      </c>
      <c r="T76" s="1">
        <f>+IFERROR(LN('Portfolio Adjusted Prices'!U70/'Portfolio Adjusted Prices'!U69),0)</f>
        <v>1.3604270798950343E-2</v>
      </c>
      <c r="U76" s="1">
        <f>+IFERROR(LN('Portfolio Adjusted Prices'!V70/'Portfolio Adjusted Prices'!V69),0)</f>
        <v>-2.4054385704599694E-3</v>
      </c>
      <c r="W76" s="83">
        <f>+IFERROR(LN('Portfolio Adjusted Prices'!X70/'Portfolio Adjusted Prices'!X69),0)</f>
        <v>6.2518705026029585E-4</v>
      </c>
    </row>
    <row r="77" spans="2:23">
      <c r="B77" s="1">
        <f>+IFERROR(LN('Portfolio Adjusted Prices'!C71/'Portfolio Adjusted Prices'!C70),0)</f>
        <v>8.0036490526637014E-3</v>
      </c>
      <c r="C77" s="1">
        <f>+IFERROR(LN('Portfolio Adjusted Prices'!D71/'Portfolio Adjusted Prices'!D70),0)</f>
        <v>9.2431612083937239E-3</v>
      </c>
      <c r="D77" s="1">
        <f>+IFERROR(LN('Portfolio Adjusted Prices'!E71/'Portfolio Adjusted Prices'!E70),0)</f>
        <v>6.3800237751845774E-3</v>
      </c>
      <c r="E77" s="1">
        <f>+IFERROR(LN('Portfolio Adjusted Prices'!F71/'Portfolio Adjusted Prices'!F70),0)</f>
        <v>8.5028867531556284E-4</v>
      </c>
      <c r="F77" s="1">
        <f>+IFERROR(LN('Portfolio Adjusted Prices'!G71/'Portfolio Adjusted Prices'!G70),0)</f>
        <v>-1.3326454021125665E-2</v>
      </c>
      <c r="G77" s="1">
        <f>+IFERROR(LN('Portfolio Adjusted Prices'!H71/'Portfolio Adjusted Prices'!H70),0)</f>
        <v>2.4687437480886028E-2</v>
      </c>
      <c r="H77" s="1">
        <f>+IFERROR(LN('Portfolio Adjusted Prices'!I71/'Portfolio Adjusted Prices'!I70),0)</f>
        <v>1.3536751707563313E-2</v>
      </c>
      <c r="I77" s="1">
        <f>+IFERROR(LN('Portfolio Adjusted Prices'!J71/'Portfolio Adjusted Prices'!J70),0)</f>
        <v>2.8598432406001929E-3</v>
      </c>
      <c r="J77" s="1">
        <f>+IFERROR(LN('Portfolio Adjusted Prices'!K71/'Portfolio Adjusted Prices'!K70),0)</f>
        <v>-3.0537099002800803E-2</v>
      </c>
      <c r="K77" s="1">
        <f>+IFERROR(LN('Portfolio Adjusted Prices'!L71/'Portfolio Adjusted Prices'!L70),0)</f>
        <v>5.6060605877695392E-3</v>
      </c>
      <c r="L77" s="1">
        <f>+IFERROR(LN('Portfolio Adjusted Prices'!M71/'Portfolio Adjusted Prices'!M70),0)</f>
        <v>4.9314153011850836E-3</v>
      </c>
      <c r="M77" s="1">
        <f>+IFERROR(LN('Portfolio Adjusted Prices'!N71/'Portfolio Adjusted Prices'!N70),0)</f>
        <v>8.1474460216435837E-3</v>
      </c>
      <c r="N77" s="1">
        <f>+IFERROR(LN('Portfolio Adjusted Prices'!O71/'Portfolio Adjusted Prices'!O70),0)</f>
        <v>-1.6196016534239185E-2</v>
      </c>
      <c r="O77" s="1">
        <f>+IFERROR(LN('Portfolio Adjusted Prices'!P71/'Portfolio Adjusted Prices'!P70),0)</f>
        <v>-3.7457616733105187E-2</v>
      </c>
      <c r="P77" s="1">
        <f>+IFERROR(LN('Portfolio Adjusted Prices'!Q71/'Portfolio Adjusted Prices'!Q70),0)</f>
        <v>-1.4434866499107423E-3</v>
      </c>
      <c r="Q77" s="1">
        <f>+IFERROR(LN('Portfolio Adjusted Prices'!R71/'Portfolio Adjusted Prices'!R70),0)</f>
        <v>1.4306232286031508E-2</v>
      </c>
      <c r="R77" s="1">
        <f>+IFERROR(LN('Portfolio Adjusted Prices'!S71/'Portfolio Adjusted Prices'!S70),0)</f>
        <v>1.3898365733050064E-2</v>
      </c>
      <c r="S77" s="1">
        <f>+IFERROR(LN('Portfolio Adjusted Prices'!T71/'Portfolio Adjusted Prices'!T70),0)</f>
        <v>9.3615819322250687E-3</v>
      </c>
      <c r="T77" s="1">
        <f>+IFERROR(LN('Portfolio Adjusted Prices'!U71/'Portfolio Adjusted Prices'!U70),0)</f>
        <v>3.0573810466199652E-2</v>
      </c>
      <c r="U77" s="1">
        <f>+IFERROR(LN('Portfolio Adjusted Prices'!V71/'Portfolio Adjusted Prices'!V70),0)</f>
        <v>-2.0088446864054673E-3</v>
      </c>
      <c r="W77" s="83">
        <f>+IFERROR(LN('Portfolio Adjusted Prices'!X71/'Portfolio Adjusted Prices'!X70),0)</f>
        <v>6.6574083069189131E-3</v>
      </c>
    </row>
    <row r="78" spans="2:23">
      <c r="B78" s="1">
        <f>+IFERROR(LN('Portfolio Adjusted Prices'!C72/'Portfolio Adjusted Prices'!C71),0)</f>
        <v>-3.4153158633911129E-3</v>
      </c>
      <c r="C78" s="1">
        <f>+IFERROR(LN('Portfolio Adjusted Prices'!D72/'Portfolio Adjusted Prices'!D71),0)</f>
        <v>1.4576183498124769E-4</v>
      </c>
      <c r="D78" s="1">
        <f>+IFERROR(LN('Portfolio Adjusted Prices'!E72/'Portfolio Adjusted Prices'!E71),0)</f>
        <v>-1.530155738470302E-2</v>
      </c>
      <c r="E78" s="1">
        <f>+IFERROR(LN('Portfolio Adjusted Prices'!F72/'Portfolio Adjusted Prices'!F71),0)</f>
        <v>-4.3899394185165459E-3</v>
      </c>
      <c r="F78" s="1">
        <f>+IFERROR(LN('Portfolio Adjusted Prices'!G72/'Portfolio Adjusted Prices'!G71),0)</f>
        <v>-9.10580984637477E-3</v>
      </c>
      <c r="G78" s="1">
        <f>+IFERROR(LN('Portfolio Adjusted Prices'!H72/'Portfolio Adjusted Prices'!H71),0)</f>
        <v>2.6753147054714792E-3</v>
      </c>
      <c r="H78" s="1">
        <f>+IFERROR(LN('Portfolio Adjusted Prices'!I72/'Portfolio Adjusted Prices'!I71),0)</f>
        <v>1.2297064542044925E-3</v>
      </c>
      <c r="I78" s="1">
        <f>+IFERROR(LN('Portfolio Adjusted Prices'!J72/'Portfolio Adjusted Prices'!J71),0)</f>
        <v>-6.0606429988243422E-4</v>
      </c>
      <c r="J78" s="1">
        <f>+IFERROR(LN('Portfolio Adjusted Prices'!K72/'Portfolio Adjusted Prices'!K71),0)</f>
        <v>1.0147814582237286E-2</v>
      </c>
      <c r="K78" s="1">
        <f>+IFERROR(LN('Portfolio Adjusted Prices'!L72/'Portfolio Adjusted Prices'!L71),0)</f>
        <v>-8.7571666870215545E-3</v>
      </c>
      <c r="L78" s="1">
        <f>+IFERROR(LN('Portfolio Adjusted Prices'!M72/'Portfolio Adjusted Prices'!M71),0)</f>
        <v>-8.6617452855614584E-3</v>
      </c>
      <c r="M78" s="1">
        <f>+IFERROR(LN('Portfolio Adjusted Prices'!N72/'Portfolio Adjusted Prices'!N71),0)</f>
        <v>-1.1032239677624284E-2</v>
      </c>
      <c r="N78" s="1">
        <f>+IFERROR(LN('Portfolio Adjusted Prices'!O72/'Portfolio Adjusted Prices'!O71),0)</f>
        <v>-3.0792479792755553E-2</v>
      </c>
      <c r="O78" s="1">
        <f>+IFERROR(LN('Portfolio Adjusted Prices'!P72/'Portfolio Adjusted Prices'!P71),0)</f>
        <v>-1.5384904731032935E-2</v>
      </c>
      <c r="P78" s="1">
        <f>+IFERROR(LN('Portfolio Adjusted Prices'!Q72/'Portfolio Adjusted Prices'!Q71),0)</f>
        <v>1.7718546115355723E-2</v>
      </c>
      <c r="Q78" s="1">
        <f>+IFERROR(LN('Portfolio Adjusted Prices'!R72/'Portfolio Adjusted Prices'!R71),0)</f>
        <v>-2.0309065704794604E-3</v>
      </c>
      <c r="R78" s="1">
        <f>+IFERROR(LN('Portfolio Adjusted Prices'!S72/'Portfolio Adjusted Prices'!S71),0)</f>
        <v>-4.5737378773717027E-3</v>
      </c>
      <c r="S78" s="1">
        <f>+IFERROR(LN('Portfolio Adjusted Prices'!T72/'Portfolio Adjusted Prices'!T71),0)</f>
        <v>5.6009700940063412E-3</v>
      </c>
      <c r="T78" s="1">
        <f>+IFERROR(LN('Portfolio Adjusted Prices'!U72/'Portfolio Adjusted Prices'!U71),0)</f>
        <v>-6.8670981122834261E-4</v>
      </c>
      <c r="U78" s="1">
        <f>+IFERROR(LN('Portfolio Adjusted Prices'!V72/'Portfolio Adjusted Prices'!V71),0)</f>
        <v>8.296411114671989E-3</v>
      </c>
      <c r="W78" s="83">
        <f>+IFERROR(LN('Portfolio Adjusted Prices'!X72/'Portfolio Adjusted Prices'!X71),0)</f>
        <v>-5.1039334437003592E-3</v>
      </c>
    </row>
    <row r="79" spans="2:23">
      <c r="B79" s="1">
        <f>+IFERROR(LN('Portfolio Adjusted Prices'!C73/'Portfolio Adjusted Prices'!C72),0)</f>
        <v>-1.0064946970813752E-3</v>
      </c>
      <c r="C79" s="1">
        <f>+IFERROR(LN('Portfolio Adjusted Prices'!D73/'Portfolio Adjusted Prices'!D72),0)</f>
        <v>5.896118464842233E-3</v>
      </c>
      <c r="D79" s="1">
        <f>+IFERROR(LN('Portfolio Adjusted Prices'!E73/'Portfolio Adjusted Prices'!E72),0)</f>
        <v>5.9131332094403575E-3</v>
      </c>
      <c r="E79" s="1">
        <f>+IFERROR(LN('Portfolio Adjusted Prices'!F73/'Portfolio Adjusted Prices'!F72),0)</f>
        <v>-1.268766271529009E-2</v>
      </c>
      <c r="F79" s="1">
        <f>+IFERROR(LN('Portfolio Adjusted Prices'!G73/'Portfolio Adjusted Prices'!G72),0)</f>
        <v>-1.0297979330678846E-2</v>
      </c>
      <c r="G79" s="1">
        <f>+IFERROR(LN('Portfolio Adjusted Prices'!H73/'Portfolio Adjusted Prices'!H72),0)</f>
        <v>-2.3918935060276113E-2</v>
      </c>
      <c r="H79" s="1">
        <f>+IFERROR(LN('Portfolio Adjusted Prices'!I73/'Portfolio Adjusted Prices'!I72),0)</f>
        <v>-6.2513286100940729E-3</v>
      </c>
      <c r="I79" s="1">
        <f>+IFERROR(LN('Portfolio Adjusted Prices'!J73/'Portfolio Adjusted Prices'!J72),0)</f>
        <v>1.2115489229674375E-3</v>
      </c>
      <c r="J79" s="1">
        <f>+IFERROR(LN('Portfolio Adjusted Prices'!K73/'Portfolio Adjusted Prices'!K72),0)</f>
        <v>7.9910627004456947E-3</v>
      </c>
      <c r="K79" s="1">
        <f>+IFERROR(LN('Portfolio Adjusted Prices'!L73/'Portfolio Adjusted Prices'!L72),0)</f>
        <v>1.8836528345543582E-2</v>
      </c>
      <c r="L79" s="1">
        <f>+IFERROR(LN('Portfolio Adjusted Prices'!M73/'Portfolio Adjusted Prices'!M72),0)</f>
        <v>-6.746192565881483E-3</v>
      </c>
      <c r="M79" s="1">
        <f>+IFERROR(LN('Portfolio Adjusted Prices'!N73/'Portfolio Adjusted Prices'!N72),0)</f>
        <v>5.0716845102906066E-3</v>
      </c>
      <c r="N79" s="1">
        <f>+IFERROR(LN('Portfolio Adjusted Prices'!O73/'Portfolio Adjusted Prices'!O72),0)</f>
        <v>5.4832161279514601E-3</v>
      </c>
      <c r="O79" s="1">
        <f>+IFERROR(LN('Portfolio Adjusted Prices'!P73/'Portfolio Adjusted Prices'!P72),0)</f>
        <v>-3.4168576626790896E-2</v>
      </c>
      <c r="P79" s="1">
        <f>+IFERROR(LN('Portfolio Adjusted Prices'!Q73/'Portfolio Adjusted Prices'!Q72),0)</f>
        <v>-1.8621793141830382E-2</v>
      </c>
      <c r="Q79" s="1">
        <f>+IFERROR(LN('Portfolio Adjusted Prices'!R73/'Portfolio Adjusted Prices'!R72),0)</f>
        <v>-2.0543312679116171E-2</v>
      </c>
      <c r="R79" s="1">
        <f>+IFERROR(LN('Portfolio Adjusted Prices'!S73/'Portfolio Adjusted Prices'!S72),0)</f>
        <v>2.4017697505670211E-3</v>
      </c>
      <c r="S79" s="1">
        <f>+IFERROR(LN('Portfolio Adjusted Prices'!T73/'Portfolio Adjusted Prices'!T72),0)</f>
        <v>-4.1974664405649833E-3</v>
      </c>
      <c r="T79" s="1">
        <f>+IFERROR(LN('Portfolio Adjusted Prices'!U73/'Portfolio Adjusted Prices'!U72),0)</f>
        <v>-2.4368779065562549E-2</v>
      </c>
      <c r="U79" s="1">
        <f>+IFERROR(LN('Portfolio Adjusted Prices'!V73/'Portfolio Adjusted Prices'!V72),0)</f>
        <v>-1.2038013758533781E-2</v>
      </c>
      <c r="W79" s="83">
        <f>+IFERROR(LN('Portfolio Adjusted Prices'!X73/'Portfolio Adjusted Prices'!X72),0)</f>
        <v>-6.3447131056646117E-3</v>
      </c>
    </row>
    <row r="80" spans="2:23">
      <c r="B80" s="1">
        <f>+IFERROR(LN('Portfolio Adjusted Prices'!C74/'Portfolio Adjusted Prices'!C73),0)</f>
        <v>-1.5273385288281201E-2</v>
      </c>
      <c r="C80" s="1">
        <f>+IFERROR(LN('Portfolio Adjusted Prices'!D74/'Portfolio Adjusted Prices'!D73),0)</f>
        <v>-3.2081042140303682E-2</v>
      </c>
      <c r="D80" s="1">
        <f>+IFERROR(LN('Portfolio Adjusted Prices'!E74/'Portfolio Adjusted Prices'!E73),0)</f>
        <v>-7.7598296353807985E-3</v>
      </c>
      <c r="E80" s="1">
        <f>+IFERROR(LN('Portfolio Adjusted Prices'!F74/'Portfolio Adjusted Prices'!F73),0)</f>
        <v>-1.9643616501596236E-2</v>
      </c>
      <c r="F80" s="1">
        <f>+IFERROR(LN('Portfolio Adjusted Prices'!G74/'Portfolio Adjusted Prices'!G73),0)</f>
        <v>-4.6925043353504656E-2</v>
      </c>
      <c r="G80" s="1">
        <f>+IFERROR(LN('Portfolio Adjusted Prices'!H74/'Portfolio Adjusted Prices'!H73),0)</f>
        <v>-3.2327271054130762E-3</v>
      </c>
      <c r="H80" s="1">
        <f>+IFERROR(LN('Portfolio Adjusted Prices'!I74/'Portfolio Adjusted Prices'!I73),0)</f>
        <v>-1.3258067075714117E-3</v>
      </c>
      <c r="I80" s="1">
        <f>+IFERROR(LN('Portfolio Adjusted Prices'!J74/'Portfolio Adjusted Prices'!J73),0)</f>
        <v>-2.3376969120634636E-3</v>
      </c>
      <c r="J80" s="1">
        <f>+IFERROR(LN('Portfolio Adjusted Prices'!K74/'Portfolio Adjusted Prices'!K73),0)</f>
        <v>-1.7501531619475919E-2</v>
      </c>
      <c r="K80" s="1">
        <f>+IFERROR(LN('Portfolio Adjusted Prices'!L74/'Portfolio Adjusted Prices'!L73),0)</f>
        <v>-9.6813026004635983E-3</v>
      </c>
      <c r="L80" s="1">
        <f>+IFERROR(LN('Portfolio Adjusted Prices'!M74/'Portfolio Adjusted Prices'!M73),0)</f>
        <v>-1.1879997079574938E-2</v>
      </c>
      <c r="M80" s="1">
        <f>+IFERROR(LN('Portfolio Adjusted Prices'!N74/'Portfolio Adjusted Prices'!N73),0)</f>
        <v>-9.0084070451825812E-3</v>
      </c>
      <c r="N80" s="1">
        <f>+IFERROR(LN('Portfolio Adjusted Prices'!O74/'Portfolio Adjusted Prices'!O73),0)</f>
        <v>-1.3764828919893958E-2</v>
      </c>
      <c r="O80" s="1">
        <f>+IFERROR(LN('Portfolio Adjusted Prices'!P74/'Portfolio Adjusted Prices'!P73),0)</f>
        <v>7.989380141509279E-3</v>
      </c>
      <c r="P80" s="1">
        <f>+IFERROR(LN('Portfolio Adjusted Prices'!Q74/'Portfolio Adjusted Prices'!Q73),0)</f>
        <v>-2.599930337020329E-2</v>
      </c>
      <c r="Q80" s="1">
        <f>+IFERROR(LN('Portfolio Adjusted Prices'!R74/'Portfolio Adjusted Prices'!R73),0)</f>
        <v>-5.4111382134579234E-3</v>
      </c>
      <c r="R80" s="1">
        <f>+IFERROR(LN('Portfolio Adjusted Prices'!S74/'Portfolio Adjusted Prices'!S73),0)</f>
        <v>-1.5378069164472029E-3</v>
      </c>
      <c r="S80" s="1">
        <f>+IFERROR(LN('Portfolio Adjusted Prices'!T74/'Portfolio Adjusted Prices'!T73),0)</f>
        <v>-0.17736273614504169</v>
      </c>
      <c r="T80" s="1">
        <f>+IFERROR(LN('Portfolio Adjusted Prices'!U74/'Portfolio Adjusted Prices'!U73),0)</f>
        <v>1.1192138469827346E-3</v>
      </c>
      <c r="U80" s="1">
        <f>+IFERROR(LN('Portfolio Adjusted Prices'!V74/'Portfolio Adjusted Prices'!V73),0)</f>
        <v>-8.5136545156376895E-3</v>
      </c>
      <c r="W80" s="83">
        <f>+IFERROR(LN('Portfolio Adjusted Prices'!X74/'Portfolio Adjusted Prices'!X73),0)</f>
        <v>-1.1193993095644308E-2</v>
      </c>
    </row>
    <row r="81" spans="2:23">
      <c r="B81" s="1">
        <f>+IFERROR(LN('Portfolio Adjusted Prices'!C75/'Portfolio Adjusted Prices'!C74),0)</f>
        <v>2.1398450060568942E-2</v>
      </c>
      <c r="C81" s="1">
        <f>+IFERROR(LN('Portfolio Adjusted Prices'!D75/'Portfolio Adjusted Prices'!D74),0)</f>
        <v>3.7402119864377872E-3</v>
      </c>
      <c r="D81" s="1">
        <f>+IFERROR(LN('Portfolio Adjusted Prices'!E75/'Portfolio Adjusted Prices'!E74),0)</f>
        <v>5.0084548041330029E-2</v>
      </c>
      <c r="E81" s="1">
        <f>+IFERROR(LN('Portfolio Adjusted Prices'!F75/'Portfolio Adjusted Prices'!F74),0)</f>
        <v>1.0088282113729048E-2</v>
      </c>
      <c r="F81" s="1">
        <f>+IFERROR(LN('Portfolio Adjusted Prices'!G75/'Portfolio Adjusted Prices'!G74),0)</f>
        <v>6.1799661955336989E-3</v>
      </c>
      <c r="G81" s="1">
        <f>+IFERROR(LN('Portfolio Adjusted Prices'!H75/'Portfolio Adjusted Prices'!H74),0)</f>
        <v>1.0155065251120216E-2</v>
      </c>
      <c r="H81" s="1">
        <f>+IFERROR(LN('Portfolio Adjusted Prices'!I75/'Portfolio Adjusted Prices'!I74),0)</f>
        <v>3.2884139261941843E-2</v>
      </c>
      <c r="I81" s="1">
        <f>+IFERROR(LN('Portfolio Adjusted Prices'!J75/'Portfolio Adjusted Prices'!J74),0)</f>
        <v>-3.5469164322378753E-2</v>
      </c>
      <c r="J81" s="1">
        <f>+IFERROR(LN('Portfolio Adjusted Prices'!K75/'Portfolio Adjusted Prices'!K74),0)</f>
        <v>-2.2322282973852095E-3</v>
      </c>
      <c r="K81" s="1">
        <f>+IFERROR(LN('Portfolio Adjusted Prices'!L75/'Portfolio Adjusted Prices'!L74),0)</f>
        <v>1.7672466116326901E-2</v>
      </c>
      <c r="L81" s="1">
        <f>+IFERROR(LN('Portfolio Adjusted Prices'!M75/'Portfolio Adjusted Prices'!M74),0)</f>
        <v>-1.0281931446072519E-2</v>
      </c>
      <c r="M81" s="1">
        <f>+IFERROR(LN('Portfolio Adjusted Prices'!N75/'Portfolio Adjusted Prices'!N74),0)</f>
        <v>-1.8381279684897982E-2</v>
      </c>
      <c r="N81" s="1">
        <f>+IFERROR(LN('Portfolio Adjusted Prices'!O75/'Portfolio Adjusted Prices'!O74),0)</f>
        <v>3.6070581161777568E-2</v>
      </c>
      <c r="O81" s="1">
        <f>+IFERROR(LN('Portfolio Adjusted Prices'!P75/'Portfolio Adjusted Prices'!P74),0)</f>
        <v>4.6640521256689139E-2</v>
      </c>
      <c r="P81" s="1">
        <f>+IFERROR(LN('Portfolio Adjusted Prices'!Q75/'Portfolio Adjusted Prices'!Q74),0)</f>
        <v>-3.5687717812889215E-2</v>
      </c>
      <c r="Q81" s="1">
        <f>+IFERROR(LN('Portfolio Adjusted Prices'!R75/'Portfolio Adjusted Prices'!R74),0)</f>
        <v>2.3511163276803623E-2</v>
      </c>
      <c r="R81" s="1">
        <f>+IFERROR(LN('Portfolio Adjusted Prices'!S75/'Portfolio Adjusted Prices'!S74),0)</f>
        <v>-7.3481202341102265E-3</v>
      </c>
      <c r="S81" s="1">
        <f>+IFERROR(LN('Portfolio Adjusted Prices'!T75/'Portfolio Adjusted Prices'!T74),0)</f>
        <v>3.4408925960520358E-2</v>
      </c>
      <c r="T81" s="1">
        <f>+IFERROR(LN('Portfolio Adjusted Prices'!U75/'Portfolio Adjusted Prices'!U74),0)</f>
        <v>-2.5309637886328867E-2</v>
      </c>
      <c r="U81" s="1">
        <f>+IFERROR(LN('Portfolio Adjusted Prices'!V75/'Portfolio Adjusted Prices'!V74),0)</f>
        <v>1.0184740490283617E-2</v>
      </c>
      <c r="W81" s="83">
        <f>+IFERROR(LN('Portfolio Adjusted Prices'!X75/'Portfolio Adjusted Prices'!X74),0)</f>
        <v>-6.2899413490759724E-3</v>
      </c>
    </row>
    <row r="82" spans="2:23">
      <c r="B82" s="1">
        <f>+IFERROR(LN('Portfolio Adjusted Prices'!C76/'Portfolio Adjusted Prices'!C75),0)</f>
        <v>-3.0057744211288775E-4</v>
      </c>
      <c r="C82" s="1">
        <f>+IFERROR(LN('Portfolio Adjusted Prices'!D76/'Portfolio Adjusted Prices'!D75),0)</f>
        <v>1.6413480560664949E-3</v>
      </c>
      <c r="D82" s="1">
        <f>+IFERROR(LN('Portfolio Adjusted Prices'!E76/'Portfolio Adjusted Prices'!E75),0)</f>
        <v>2.4622077722123558E-2</v>
      </c>
      <c r="E82" s="1">
        <f>+IFERROR(LN('Portfolio Adjusted Prices'!F76/'Portfolio Adjusted Prices'!F75),0)</f>
        <v>1.4067371361933634E-2</v>
      </c>
      <c r="F82" s="1">
        <f>+IFERROR(LN('Portfolio Adjusted Prices'!G76/'Portfolio Adjusted Prices'!G75),0)</f>
        <v>4.2266963141149643E-3</v>
      </c>
      <c r="G82" s="1">
        <f>+IFERROR(LN('Portfolio Adjusted Prices'!H76/'Portfolio Adjusted Prices'!H75),0)</f>
        <v>2.5795207940349063E-2</v>
      </c>
      <c r="H82" s="1">
        <f>+IFERROR(LN('Portfolio Adjusted Prices'!I76/'Portfolio Adjusted Prices'!I75),0)</f>
        <v>7.5875955818564666E-3</v>
      </c>
      <c r="I82" s="1">
        <f>+IFERROR(LN('Portfolio Adjusted Prices'!J76/'Portfolio Adjusted Prices'!J75),0)</f>
        <v>1.1669316497376367E-3</v>
      </c>
      <c r="J82" s="1">
        <f>+IFERROR(LN('Portfolio Adjusted Prices'!K76/'Portfolio Adjusted Prices'!K75),0)</f>
        <v>1.615017230963426E-2</v>
      </c>
      <c r="K82" s="1">
        <f>+IFERROR(LN('Portfolio Adjusted Prices'!L76/'Portfolio Adjusted Prices'!L75),0)</f>
        <v>1.505798510724623E-2</v>
      </c>
      <c r="L82" s="1">
        <f>+IFERROR(LN('Portfolio Adjusted Prices'!M76/'Portfolio Adjusted Prices'!M75),0)</f>
        <v>-2.3218721716222455E-3</v>
      </c>
      <c r="M82" s="1">
        <f>+IFERROR(LN('Portfolio Adjusted Prices'!N76/'Portfolio Adjusted Prices'!N75),0)</f>
        <v>1.5360921087329374E-2</v>
      </c>
      <c r="N82" s="1">
        <f>+IFERROR(LN('Portfolio Adjusted Prices'!O76/'Portfolio Adjusted Prices'!O75),0)</f>
        <v>2.7037575008511533E-2</v>
      </c>
      <c r="O82" s="1">
        <f>+IFERROR(LN('Portfolio Adjusted Prices'!P76/'Portfolio Adjusted Prices'!P75),0)</f>
        <v>2.5282627610172057E-3</v>
      </c>
      <c r="P82" s="1">
        <f>+IFERROR(LN('Portfolio Adjusted Prices'!Q76/'Portfolio Adjusted Prices'!Q75),0)</f>
        <v>8.0413638873769525E-3</v>
      </c>
      <c r="Q82" s="1">
        <f>+IFERROR(LN('Portfolio Adjusted Prices'!R76/'Portfolio Adjusted Prices'!R75),0)</f>
        <v>1.4971042572585408E-2</v>
      </c>
      <c r="R82" s="1">
        <f>+IFERROR(LN('Portfolio Adjusted Prices'!S76/'Portfolio Adjusted Prices'!S75),0)</f>
        <v>4.4153233308332927E-3</v>
      </c>
      <c r="S82" s="1">
        <f>+IFERROR(LN('Portfolio Adjusted Prices'!T76/'Portfolio Adjusted Prices'!T75),0)</f>
        <v>2.898764447314801E-2</v>
      </c>
      <c r="T82" s="1">
        <f>+IFERROR(LN('Portfolio Adjusted Prices'!U76/'Portfolio Adjusted Prices'!U75),0)</f>
        <v>1.8157305513284368E-2</v>
      </c>
      <c r="U82" s="1">
        <f>+IFERROR(LN('Portfolio Adjusted Prices'!V76/'Portfolio Adjusted Prices'!V75),0)</f>
        <v>8.8843791701836219E-3</v>
      </c>
      <c r="W82" s="83">
        <f>+IFERROR(LN('Portfolio Adjusted Prices'!X76/'Portfolio Adjusted Prices'!X75),0)</f>
        <v>4.590112375496164E-3</v>
      </c>
    </row>
    <row r="83" spans="2:23">
      <c r="B83" s="1">
        <f>+IFERROR(LN('Portfolio Adjusted Prices'!C77/'Portfolio Adjusted Prices'!C76),0)</f>
        <v>-9.15372398622003E-3</v>
      </c>
      <c r="C83" s="1">
        <f>+IFERROR(LN('Portfolio Adjusted Prices'!D77/'Portfolio Adjusted Prices'!D76),0)</f>
        <v>-1.4174260686954212E-3</v>
      </c>
      <c r="D83" s="1">
        <f>+IFERROR(LN('Portfolio Adjusted Prices'!E77/'Portfolio Adjusted Prices'!E76),0)</f>
        <v>6.107428812321636E-3</v>
      </c>
      <c r="E83" s="1">
        <f>+IFERROR(LN('Portfolio Adjusted Prices'!F77/'Portfolio Adjusted Prices'!F76),0)</f>
        <v>3.8698534565043512E-2</v>
      </c>
      <c r="F83" s="1">
        <f>+IFERROR(LN('Portfolio Adjusted Prices'!G77/'Portfolio Adjusted Prices'!G76),0)</f>
        <v>3.4450448318604364E-3</v>
      </c>
      <c r="G83" s="1">
        <f>+IFERROR(LN('Portfolio Adjusted Prices'!H77/'Portfolio Adjusted Prices'!H76),0)</f>
        <v>1.3489843985847991E-2</v>
      </c>
      <c r="H83" s="1">
        <f>+IFERROR(LN('Portfolio Adjusted Prices'!I77/'Portfolio Adjusted Prices'!I76),0)</f>
        <v>3.8992564906244875E-3</v>
      </c>
      <c r="I83" s="1">
        <f>+IFERROR(LN('Portfolio Adjusted Prices'!J77/'Portfolio Adjusted Prices'!J76),0)</f>
        <v>-6.1189711062982956E-3</v>
      </c>
      <c r="J83" s="1">
        <f>+IFERROR(LN('Portfolio Adjusted Prices'!K77/'Portfolio Adjusted Prices'!K76),0)</f>
        <v>2.7783929288962765E-3</v>
      </c>
      <c r="K83" s="1">
        <f>+IFERROR(LN('Portfolio Adjusted Prices'!L77/'Portfolio Adjusted Prices'!L76),0)</f>
        <v>7.4967728047715737E-3</v>
      </c>
      <c r="L83" s="1">
        <f>+IFERROR(LN('Portfolio Adjusted Prices'!M77/'Portfolio Adjusted Prices'!M76),0)</f>
        <v>1.4096558369103973E-2</v>
      </c>
      <c r="M83" s="1">
        <f>+IFERROR(LN('Portfolio Adjusted Prices'!N77/'Portfolio Adjusted Prices'!N76),0)</f>
        <v>1.9017220726689384E-2</v>
      </c>
      <c r="N83" s="1">
        <f>+IFERROR(LN('Portfolio Adjusted Prices'!O77/'Portfolio Adjusted Prices'!O76),0)</f>
        <v>-1.2109423973428986E-2</v>
      </c>
      <c r="O83" s="1">
        <f>+IFERROR(LN('Portfolio Adjusted Prices'!P77/'Portfolio Adjusted Prices'!P76),0)</f>
        <v>0.11441032432880638</v>
      </c>
      <c r="P83" s="1">
        <f>+IFERROR(LN('Portfolio Adjusted Prices'!Q77/'Portfolio Adjusted Prices'!Q76),0)</f>
        <v>0</v>
      </c>
      <c r="Q83" s="1">
        <f>+IFERROR(LN('Portfolio Adjusted Prices'!R77/'Portfolio Adjusted Prices'!R76),0)</f>
        <v>1.4750052234526309E-2</v>
      </c>
      <c r="R83" s="1">
        <f>+IFERROR(LN('Portfolio Adjusted Prices'!S77/'Portfolio Adjusted Prices'!S76),0)</f>
        <v>-4.9824581747895539E-3</v>
      </c>
      <c r="S83" s="1">
        <f>+IFERROR(LN('Portfolio Adjusted Prices'!T77/'Portfolio Adjusted Prices'!T76),0)</f>
        <v>3.8121115104117344E-2</v>
      </c>
      <c r="T83" s="1">
        <f>+IFERROR(LN('Portfolio Adjusted Prices'!U77/'Portfolio Adjusted Prices'!U76),0)</f>
        <v>7.4718917446448237E-3</v>
      </c>
      <c r="U83" s="1">
        <f>+IFERROR(LN('Portfolio Adjusted Prices'!V77/'Portfolio Adjusted Prices'!V76),0)</f>
        <v>4.1570386084488027E-3</v>
      </c>
      <c r="W83" s="83">
        <f>+IFERROR(LN('Portfolio Adjusted Prices'!X77/'Portfolio Adjusted Prices'!X76),0)</f>
        <v>1.1068078758819565E-2</v>
      </c>
    </row>
    <row r="84" spans="2:23">
      <c r="B84" s="1">
        <f>+IFERROR(LN('Portfolio Adjusted Prices'!C78/'Portfolio Adjusted Prices'!C77),0)</f>
        <v>1.8174751141492983E-2</v>
      </c>
      <c r="C84" s="1">
        <f>+IFERROR(LN('Portfolio Adjusted Prices'!D78/'Portfolio Adjusted Prices'!D77),0)</f>
        <v>1.2757947771982381E-2</v>
      </c>
      <c r="D84" s="1">
        <f>+IFERROR(LN('Portfolio Adjusted Prices'!E78/'Portfolio Adjusted Prices'!E77),0)</f>
        <v>1.1743616863511852E-2</v>
      </c>
      <c r="E84" s="1">
        <f>+IFERROR(LN('Portfolio Adjusted Prices'!F78/'Portfolio Adjusted Prices'!F77),0)</f>
        <v>8.6245740706059268E-3</v>
      </c>
      <c r="F84" s="1">
        <f>+IFERROR(LN('Portfolio Adjusted Prices'!G78/'Portfolio Adjusted Prices'!G77),0)</f>
        <v>2.4534028079729268E-2</v>
      </c>
      <c r="G84" s="1">
        <f>+IFERROR(LN('Portfolio Adjusted Prices'!H78/'Portfolio Adjusted Prices'!H77),0)</f>
        <v>4.7456588766540651E-3</v>
      </c>
      <c r="H84" s="1">
        <f>+IFERROR(LN('Portfolio Adjusted Prices'!I78/'Portfolio Adjusted Prices'!I77),0)</f>
        <v>2.9345188006814245E-2</v>
      </c>
      <c r="I84" s="1">
        <f>+IFERROR(LN('Portfolio Adjusted Prices'!J78/'Portfolio Adjusted Prices'!J77),0)</f>
        <v>1.7447740973477406E-2</v>
      </c>
      <c r="J84" s="1">
        <f>+IFERROR(LN('Portfolio Adjusted Prices'!K78/'Portfolio Adjusted Prices'!K77),0)</f>
        <v>1.6466221724359329E-2</v>
      </c>
      <c r="K84" s="1">
        <f>+IFERROR(LN('Portfolio Adjusted Prices'!L78/'Portfolio Adjusted Prices'!L77),0)</f>
        <v>4.2474429286887549E-2</v>
      </c>
      <c r="L84" s="1">
        <f>+IFERROR(LN('Portfolio Adjusted Prices'!M78/'Portfolio Adjusted Prices'!M77),0)</f>
        <v>-6.186089537018808E-4</v>
      </c>
      <c r="M84" s="1">
        <f>+IFERROR(LN('Portfolio Adjusted Prices'!N78/'Portfolio Adjusted Prices'!N77),0)</f>
        <v>2.0901130074813506E-2</v>
      </c>
      <c r="N84" s="1">
        <f>+IFERROR(LN('Portfolio Adjusted Prices'!O78/'Portfolio Adjusted Prices'!O77),0)</f>
        <v>2.6962812577336716E-2</v>
      </c>
      <c r="O84" s="1">
        <f>+IFERROR(LN('Portfolio Adjusted Prices'!P78/'Portfolio Adjusted Prices'!P77),0)</f>
        <v>-5.0819028514882639E-2</v>
      </c>
      <c r="P84" s="1">
        <f>+IFERROR(LN('Portfolio Adjusted Prices'!Q78/'Portfolio Adjusted Prices'!Q77),0)</f>
        <v>-2.1004726048344944E-2</v>
      </c>
      <c r="Q84" s="1">
        <f>+IFERROR(LN('Portfolio Adjusted Prices'!R78/'Portfolio Adjusted Prices'!R77),0)</f>
        <v>2.3852412315340368E-2</v>
      </c>
      <c r="R84" s="1">
        <f>+IFERROR(LN('Portfolio Adjusted Prices'!S78/'Portfolio Adjusted Prices'!S77),0)</f>
        <v>-2.690747428370493E-3</v>
      </c>
      <c r="S84" s="1">
        <f>+IFERROR(LN('Portfolio Adjusted Prices'!T78/'Portfolio Adjusted Prices'!T77),0)</f>
        <v>9.3075282558823975E-3</v>
      </c>
      <c r="T84" s="1">
        <f>+IFERROR(LN('Portfolio Adjusted Prices'!U78/'Portfolio Adjusted Prices'!U77),0)</f>
        <v>1.1309598824714519E-2</v>
      </c>
      <c r="U84" s="1">
        <f>+IFERROR(LN('Portfolio Adjusted Prices'!V78/'Portfolio Adjusted Prices'!V77),0)</f>
        <v>-1.023470281408344E-3</v>
      </c>
      <c r="W84" s="83">
        <f>+IFERROR(LN('Portfolio Adjusted Prices'!X78/'Portfolio Adjusted Prices'!X77),0)</f>
        <v>3.0724083262321355E-3</v>
      </c>
    </row>
    <row r="85" spans="2:23">
      <c r="B85" s="1">
        <f>+IFERROR(LN('Portfolio Adjusted Prices'!C79/'Portfolio Adjusted Prices'!C78),0)</f>
        <v>5.8375089561387072E-3</v>
      </c>
      <c r="C85" s="1">
        <f>+IFERROR(LN('Portfolio Adjusted Prices'!D79/'Portfolio Adjusted Prices'!D78),0)</f>
        <v>6.6117355062328964E-3</v>
      </c>
      <c r="D85" s="1">
        <f>+IFERROR(LN('Portfolio Adjusted Prices'!E79/'Portfolio Adjusted Prices'!E78),0)</f>
        <v>-2.3996193687513257E-2</v>
      </c>
      <c r="E85" s="1">
        <f>+IFERROR(LN('Portfolio Adjusted Prices'!F79/'Portfolio Adjusted Prices'!F78),0)</f>
        <v>2.133427924478886E-2</v>
      </c>
      <c r="F85" s="1">
        <f>+IFERROR(LN('Portfolio Adjusted Prices'!G79/'Portfolio Adjusted Prices'!G78),0)</f>
        <v>4.8355759450197655E-3</v>
      </c>
      <c r="G85" s="1">
        <f>+IFERROR(LN('Portfolio Adjusted Prices'!H79/'Portfolio Adjusted Prices'!H78),0)</f>
        <v>-9.379025167869608E-3</v>
      </c>
      <c r="H85" s="1">
        <f>+IFERROR(LN('Portfolio Adjusted Prices'!I79/'Portfolio Adjusted Prices'!I78),0)</f>
        <v>-1.7319551354977918E-2</v>
      </c>
      <c r="I85" s="1">
        <f>+IFERROR(LN('Portfolio Adjusted Prices'!J79/'Portfolio Adjusted Prices'!J78),0)</f>
        <v>1.2867040814120191E-2</v>
      </c>
      <c r="J85" s="1">
        <f>+IFERROR(LN('Portfolio Adjusted Prices'!K79/'Portfolio Adjusted Prices'!K78),0)</f>
        <v>-1.1600218839630428E-2</v>
      </c>
      <c r="K85" s="1">
        <f>+IFERROR(LN('Portfolio Adjusted Prices'!L79/'Portfolio Adjusted Prices'!L78),0)</f>
        <v>-1.6855410679475925E-2</v>
      </c>
      <c r="L85" s="1">
        <f>+IFERROR(LN('Portfolio Adjusted Prices'!M79/'Portfolio Adjusted Prices'!M78),0)</f>
        <v>1.5075178129941346E-2</v>
      </c>
      <c r="M85" s="1">
        <f>+IFERROR(LN('Portfolio Adjusted Prices'!N79/'Portfolio Adjusted Prices'!N78),0)</f>
        <v>9.9014944990993992E-3</v>
      </c>
      <c r="N85" s="1">
        <f>+IFERROR(LN('Portfolio Adjusted Prices'!O79/'Portfolio Adjusted Prices'!O78),0)</f>
        <v>1.2811983762977311E-3</v>
      </c>
      <c r="O85" s="1">
        <f>+IFERROR(LN('Portfolio Adjusted Prices'!P79/'Portfolio Adjusted Prices'!P78),0)</f>
        <v>-2.6412328828038744E-2</v>
      </c>
      <c r="P85" s="1">
        <f>+IFERROR(LN('Portfolio Adjusted Prices'!Q79/'Portfolio Adjusted Prices'!Q78),0)</f>
        <v>3.6933163283502514E-3</v>
      </c>
      <c r="Q85" s="1">
        <f>+IFERROR(LN('Portfolio Adjusted Prices'!R79/'Portfolio Adjusted Prices'!R78),0)</f>
        <v>-1.1597324821023968E-3</v>
      </c>
      <c r="R85" s="1">
        <f>+IFERROR(LN('Portfolio Adjusted Prices'!S79/'Portfolio Adjusted Prices'!S78),0)</f>
        <v>7.2590622809541533E-3</v>
      </c>
      <c r="S85" s="1">
        <f>+IFERROR(LN('Portfolio Adjusted Prices'!T79/'Portfolio Adjusted Prices'!T78),0)</f>
        <v>1.1244437144430089E-2</v>
      </c>
      <c r="T85" s="1">
        <f>+IFERROR(LN('Portfolio Adjusted Prices'!U79/'Portfolio Adjusted Prices'!U78),0)</f>
        <v>-3.2590286096030306E-3</v>
      </c>
      <c r="U85" s="1">
        <f>+IFERROR(LN('Portfolio Adjusted Prices'!V79/'Portfolio Adjusted Prices'!V78),0)</f>
        <v>-1.3631308690587814E-2</v>
      </c>
      <c r="W85" s="83">
        <f>+IFERROR(LN('Portfolio Adjusted Prices'!X79/'Portfolio Adjusted Prices'!X78),0)</f>
        <v>9.7265309426978995E-3</v>
      </c>
    </row>
    <row r="86" spans="2:23">
      <c r="B86" s="1">
        <f>+IFERROR(LN('Portfolio Adjusted Prices'!C80/'Portfolio Adjusted Prices'!C79),0)</f>
        <v>8.2527529820666159E-3</v>
      </c>
      <c r="C86" s="1">
        <f>+IFERROR(LN('Portfolio Adjusted Prices'!D80/'Portfolio Adjusted Prices'!D79),0)</f>
        <v>6.4222731652634306E-3</v>
      </c>
      <c r="D86" s="1">
        <f>+IFERROR(LN('Portfolio Adjusted Prices'!E80/'Portfolio Adjusted Prices'!E79),0)</f>
        <v>3.2001139439101025E-3</v>
      </c>
      <c r="E86" s="1">
        <f>+IFERROR(LN('Portfolio Adjusted Prices'!F80/'Portfolio Adjusted Prices'!F79),0)</f>
        <v>2.3910590098401064E-2</v>
      </c>
      <c r="F86" s="1">
        <f>+IFERROR(LN('Portfolio Adjusted Prices'!G80/'Portfolio Adjusted Prices'!G79),0)</f>
        <v>1.2170491510896823E-2</v>
      </c>
      <c r="G86" s="1">
        <f>+IFERROR(LN('Portfolio Adjusted Prices'!H80/'Portfolio Adjusted Prices'!H79),0)</f>
        <v>6.440723606919216E-3</v>
      </c>
      <c r="H86" s="1">
        <f>+IFERROR(LN('Portfolio Adjusted Prices'!I80/'Portfolio Adjusted Prices'!I79),0)</f>
        <v>-4.7762360218209839E-3</v>
      </c>
      <c r="I86" s="1">
        <f>+IFERROR(LN('Portfolio Adjusted Prices'!J80/'Portfolio Adjusted Prices'!J79),0)</f>
        <v>1.9244670075291191E-3</v>
      </c>
      <c r="J86" s="1">
        <f>+IFERROR(LN('Portfolio Adjusted Prices'!K80/'Portfolio Adjusted Prices'!K79),0)</f>
        <v>4.5061464549725622E-2</v>
      </c>
      <c r="K86" s="1">
        <f>+IFERROR(LN('Portfolio Adjusted Prices'!L80/'Portfolio Adjusted Prices'!L79),0)</f>
        <v>-3.5989839746729951E-2</v>
      </c>
      <c r="L86" s="1">
        <f>+IFERROR(LN('Portfolio Adjusted Prices'!M80/'Portfolio Adjusted Prices'!M79),0)</f>
        <v>1.3269075658488918E-2</v>
      </c>
      <c r="M86" s="1">
        <f>+IFERROR(LN('Portfolio Adjusted Prices'!N80/'Portfolio Adjusted Prices'!N79),0)</f>
        <v>1.1776161725210264E-2</v>
      </c>
      <c r="N86" s="1">
        <f>+IFERROR(LN('Portfolio Adjusted Prices'!O80/'Portfolio Adjusted Prices'!O79),0)</f>
        <v>-1.6017699024925801E-3</v>
      </c>
      <c r="O86" s="1">
        <f>+IFERROR(LN('Portfolio Adjusted Prices'!P80/'Portfolio Adjusted Prices'!P79),0)</f>
        <v>0</v>
      </c>
      <c r="P86" s="1">
        <f>+IFERROR(LN('Portfolio Adjusted Prices'!Q80/'Portfolio Adjusted Prices'!Q79),0)</f>
        <v>-3.6933163283501443E-3</v>
      </c>
      <c r="Q86" s="1">
        <f>+IFERROR(LN('Portfolio Adjusted Prices'!R80/'Portfolio Adjusted Prices'!R79),0)</f>
        <v>5.4012638793181156E-3</v>
      </c>
      <c r="R86" s="1">
        <f>+IFERROR(LN('Portfolio Adjusted Prices'!S80/'Portfolio Adjusted Prices'!S79),0)</f>
        <v>1.372973339748966E-2</v>
      </c>
      <c r="S86" s="1">
        <f>+IFERROR(LN('Portfolio Adjusted Prices'!T80/'Portfolio Adjusted Prices'!T79),0)</f>
        <v>9.7862816107925597E-3</v>
      </c>
      <c r="T86" s="1">
        <f>+IFERROR(LN('Portfolio Adjusted Prices'!U80/'Portfolio Adjusted Prices'!U79),0)</f>
        <v>9.0233316944209139E-3</v>
      </c>
      <c r="U86" s="1">
        <f>+IFERROR(LN('Portfolio Adjusted Prices'!V80/'Portfolio Adjusted Prices'!V79),0)</f>
        <v>1.5279693688532141E-2</v>
      </c>
      <c r="W86" s="83">
        <f>+IFERROR(LN('Portfolio Adjusted Prices'!X80/'Portfolio Adjusted Prices'!X79),0)</f>
        <v>1.1704802558483636E-2</v>
      </c>
    </row>
    <row r="87" spans="2:23">
      <c r="B87" s="1">
        <f>+IFERROR(LN('Portfolio Adjusted Prices'!C81/'Portfolio Adjusted Prices'!C80),0)</f>
        <v>-8.8095628705012956E-4</v>
      </c>
      <c r="C87" s="1">
        <f>+IFERROR(LN('Portfolio Adjusted Prices'!D81/'Portfolio Adjusted Prices'!D80),0)</f>
        <v>-2.9144525619787505E-3</v>
      </c>
      <c r="D87" s="1">
        <f>+IFERROR(LN('Portfolio Adjusted Prices'!E81/'Portfolio Adjusted Prices'!E80),0)</f>
        <v>-1.5604967916027187E-2</v>
      </c>
      <c r="E87" s="1">
        <f>+IFERROR(LN('Portfolio Adjusted Prices'!F81/'Portfolio Adjusted Prices'!F80),0)</f>
        <v>3.1032030088852434E-3</v>
      </c>
      <c r="F87" s="1">
        <f>+IFERROR(LN('Portfolio Adjusted Prices'!G81/'Portfolio Adjusted Prices'!G80),0)</f>
        <v>-5.882408543606275E-3</v>
      </c>
      <c r="G87" s="1">
        <f>+IFERROR(LN('Portfolio Adjusted Prices'!H81/'Portfolio Adjusted Prices'!H80),0)</f>
        <v>3.4048118237224529E-3</v>
      </c>
      <c r="H87" s="1">
        <f>+IFERROR(LN('Portfolio Adjusted Prices'!I81/'Portfolio Adjusted Prices'!I80),0)</f>
        <v>-9.7905635273758257E-3</v>
      </c>
      <c r="I87" s="1">
        <f>+IFERROR(LN('Portfolio Adjusted Prices'!J81/'Portfolio Adjusted Prices'!J80),0)</f>
        <v>-1.4082201497903646E-2</v>
      </c>
      <c r="J87" s="1">
        <f>+IFERROR(LN('Portfolio Adjusted Prices'!K81/'Portfolio Adjusted Prices'!K80),0)</f>
        <v>-7.6923383341180041E-3</v>
      </c>
      <c r="K87" s="1">
        <f>+IFERROR(LN('Portfolio Adjusted Prices'!L81/'Portfolio Adjusted Prices'!L80),0)</f>
        <v>-7.8585400967047924E-3</v>
      </c>
      <c r="L87" s="1">
        <f>+IFERROR(LN('Portfolio Adjusted Prices'!M81/'Portfolio Adjusted Prices'!M80),0)</f>
        <v>-6.1880476419428116E-5</v>
      </c>
      <c r="M87" s="1">
        <f>+IFERROR(LN('Portfolio Adjusted Prices'!N81/'Portfolio Adjusted Prices'!N80),0)</f>
        <v>-8.9018404676718746E-3</v>
      </c>
      <c r="N87" s="1">
        <f>+IFERROR(LN('Portfolio Adjusted Prices'!O81/'Portfolio Adjusted Prices'!O80),0)</f>
        <v>9.889998089156771E-3</v>
      </c>
      <c r="O87" s="1">
        <f>+IFERROR(LN('Portfolio Adjusted Prices'!P81/'Portfolio Adjusted Prices'!P80),0)</f>
        <v>-1.4706133209620675E-2</v>
      </c>
      <c r="P87" s="1">
        <f>+IFERROR(LN('Portfolio Adjusted Prices'!Q81/'Portfolio Adjusted Prices'!Q80),0)</f>
        <v>2.5284671765560701E-3</v>
      </c>
      <c r="Q87" s="1">
        <f>+IFERROR(LN('Portfolio Adjusted Prices'!R81/'Portfolio Adjusted Prices'!R80),0)</f>
        <v>-1.9255473171359179E-3</v>
      </c>
      <c r="R87" s="1">
        <f>+IFERROR(LN('Portfolio Adjusted Prices'!S81/'Portfolio Adjusted Prices'!S80),0)</f>
        <v>-3.3122502045896856E-3</v>
      </c>
      <c r="S87" s="1">
        <f>+IFERROR(LN('Portfolio Adjusted Prices'!T81/'Portfolio Adjusted Prices'!T80),0)</f>
        <v>-2.6632420764271227E-2</v>
      </c>
      <c r="T87" s="1">
        <f>+IFERROR(LN('Portfolio Adjusted Prices'!U81/'Portfolio Adjusted Prices'!U80),0)</f>
        <v>-3.6429344862488361E-2</v>
      </c>
      <c r="U87" s="1">
        <f>+IFERROR(LN('Portfolio Adjusted Prices'!V81/'Portfolio Adjusted Prices'!V80),0)</f>
        <v>4.7591950333036818E-3</v>
      </c>
      <c r="W87" s="83">
        <f>+IFERROR(LN('Portfolio Adjusted Prices'!X81/'Portfolio Adjusted Prices'!X80),0)</f>
        <v>-2.2878856165629209E-3</v>
      </c>
    </row>
    <row r="88" spans="2:23">
      <c r="B88" s="1">
        <f>+IFERROR(LN('Portfolio Adjusted Prices'!C82/'Portfolio Adjusted Prices'!C81),0)</f>
        <v>-2.0829462906953072E-2</v>
      </c>
      <c r="C88" s="1">
        <f>+IFERROR(LN('Portfolio Adjusted Prices'!D82/'Portfolio Adjusted Prices'!D81),0)</f>
        <v>-7.2970905099797975E-4</v>
      </c>
      <c r="D88" s="1">
        <f>+IFERROR(LN('Portfolio Adjusted Prices'!E82/'Portfolio Adjusted Prices'!E81),0)</f>
        <v>-1.9027701727806413E-2</v>
      </c>
      <c r="E88" s="1">
        <f>+IFERROR(LN('Portfolio Adjusted Prices'!F82/'Portfolio Adjusted Prices'!F81),0)</f>
        <v>6.5065172099758326E-3</v>
      </c>
      <c r="F88" s="1">
        <f>+IFERROR(LN('Portfolio Adjusted Prices'!G82/'Portfolio Adjusted Prices'!G81),0)</f>
        <v>-2.9541487928872482E-3</v>
      </c>
      <c r="G88" s="1">
        <f>+IFERROR(LN('Portfolio Adjusted Prices'!H82/'Portfolio Adjusted Prices'!H81),0)</f>
        <v>-1.9721396741854663E-2</v>
      </c>
      <c r="H88" s="1">
        <f>+IFERROR(LN('Portfolio Adjusted Prices'!I82/'Portfolio Adjusted Prices'!I81),0)</f>
        <v>-4.6760771243440566E-3</v>
      </c>
      <c r="I88" s="1">
        <f>+IFERROR(LN('Portfolio Adjusted Prices'!J82/'Portfolio Adjusted Prices'!J81),0)</f>
        <v>-1.1589567800810188E-2</v>
      </c>
      <c r="J88" s="1">
        <f>+IFERROR(LN('Portfolio Adjusted Prices'!K82/'Portfolio Adjusted Prices'!K81),0)</f>
        <v>-1.1911068824034046E-2</v>
      </c>
      <c r="K88" s="1">
        <f>+IFERROR(LN('Portfolio Adjusted Prices'!L82/'Portfolio Adjusted Prices'!L81),0)</f>
        <v>-2.7618919131029575E-2</v>
      </c>
      <c r="L88" s="1">
        <f>+IFERROR(LN('Portfolio Adjusted Prices'!M82/'Portfolio Adjusted Prices'!M81),0)</f>
        <v>1.2231173334151394E-2</v>
      </c>
      <c r="M88" s="1">
        <f>+IFERROR(LN('Portfolio Adjusted Prices'!N82/'Portfolio Adjusted Prices'!N81),0)</f>
        <v>-2.4315798851140612E-3</v>
      </c>
      <c r="N88" s="1">
        <f>+IFERROR(LN('Portfolio Adjusted Prices'!O82/'Portfolio Adjusted Prices'!O81),0)</f>
        <v>1.6997604943080624E-2</v>
      </c>
      <c r="O88" s="1">
        <f>+IFERROR(LN('Portfolio Adjusted Prices'!P82/'Portfolio Adjusted Prices'!P81),0)</f>
        <v>9.8278171178942161E-3</v>
      </c>
      <c r="P88" s="1">
        <f>+IFERROR(LN('Portfolio Adjusted Prices'!Q82/'Portfolio Adjusted Prices'!Q81),0)</f>
        <v>-4.2826856441151757E-3</v>
      </c>
      <c r="Q88" s="1">
        <f>+IFERROR(LN('Portfolio Adjusted Prices'!R82/'Portfolio Adjusted Prices'!R81),0)</f>
        <v>-2.1037054390795631E-2</v>
      </c>
      <c r="R88" s="1">
        <f>+IFERROR(LN('Portfolio Adjusted Prices'!S82/'Portfolio Adjusted Prices'!S81),0)</f>
        <v>4.2779910244430787E-3</v>
      </c>
      <c r="S88" s="1">
        <f>+IFERROR(LN('Portfolio Adjusted Prices'!T82/'Portfolio Adjusted Prices'!T81),0)</f>
        <v>-2.454881044562042E-2</v>
      </c>
      <c r="T88" s="1">
        <f>+IFERROR(LN('Portfolio Adjusted Prices'!U82/'Portfolio Adjusted Prices'!U81),0)</f>
        <v>-1.3643146444645123E-2</v>
      </c>
      <c r="U88" s="1">
        <f>+IFERROR(LN('Portfolio Adjusted Prices'!V82/'Portfolio Adjusted Prices'!V81),0)</f>
        <v>5.6363581202617235E-3</v>
      </c>
      <c r="W88" s="83">
        <f>+IFERROR(LN('Portfolio Adjusted Prices'!X82/'Portfolio Adjusted Prices'!X81),0)</f>
        <v>3.816196454201302E-3</v>
      </c>
    </row>
    <row r="89" spans="2:23">
      <c r="B89" s="1">
        <f>+IFERROR(LN('Portfolio Adjusted Prices'!C83/'Portfolio Adjusted Prices'!C82),0)</f>
        <v>6.0811022934532709E-3</v>
      </c>
      <c r="C89" s="1">
        <f>+IFERROR(LN('Portfolio Adjusted Prices'!D83/'Portfolio Adjusted Prices'!D82),0)</f>
        <v>-3.657490112849866E-3</v>
      </c>
      <c r="D89" s="1">
        <f>+IFERROR(LN('Portfolio Adjusted Prices'!E83/'Portfolio Adjusted Prices'!E82),0)</f>
        <v>6.3574123638724582E-4</v>
      </c>
      <c r="E89" s="1">
        <f>+IFERROR(LN('Portfolio Adjusted Prices'!F83/'Portfolio Adjusted Prices'!F82),0)</f>
        <v>1.0405920972284023E-2</v>
      </c>
      <c r="F89" s="1">
        <f>+IFERROR(LN('Portfolio Adjusted Prices'!G83/'Portfolio Adjusted Prices'!G82),0)</f>
        <v>1.5048973560083053E-2</v>
      </c>
      <c r="G89" s="1">
        <f>+IFERROR(LN('Portfolio Adjusted Prices'!H83/'Portfolio Adjusted Prices'!H82),0)</f>
        <v>-5.3160978378146186E-3</v>
      </c>
      <c r="H89" s="1">
        <f>+IFERROR(LN('Portfolio Adjusted Prices'!I83/'Portfolio Adjusted Prices'!I82),0)</f>
        <v>3.657524029572395E-3</v>
      </c>
      <c r="I89" s="1">
        <f>+IFERROR(LN('Portfolio Adjusted Prices'!J83/'Portfolio Adjusted Prices'!J82),0)</f>
        <v>1.3891435435811296E-2</v>
      </c>
      <c r="J89" s="1">
        <f>+IFERROR(LN('Portfolio Adjusted Prices'!K83/'Portfolio Adjusted Prices'!K82),0)</f>
        <v>-1.2163699243943459E-3</v>
      </c>
      <c r="K89" s="1">
        <f>+IFERROR(LN('Portfolio Adjusted Prices'!L83/'Portfolio Adjusted Prices'!L82),0)</f>
        <v>2.0707329862053687E-3</v>
      </c>
      <c r="L89" s="1">
        <f>+IFERROR(LN('Portfolio Adjusted Prices'!M83/'Portfolio Adjusted Prices'!M82),0)</f>
        <v>-9.8806458774904722E-4</v>
      </c>
      <c r="M89" s="1">
        <f>+IFERROR(LN('Portfolio Adjusted Prices'!N83/'Portfolio Adjusted Prices'!N82),0)</f>
        <v>4.3064866856705828E-3</v>
      </c>
      <c r="N89" s="1">
        <f>+IFERROR(LN('Portfolio Adjusted Prices'!O83/'Portfolio Adjusted Prices'!O82),0)</f>
        <v>3.4057611886731773E-2</v>
      </c>
      <c r="O89" s="1">
        <f>+IFERROR(LN('Portfolio Adjusted Prices'!P83/'Portfolio Adjusted Prices'!P82),0)</f>
        <v>3.8374491433281539E-2</v>
      </c>
      <c r="P89" s="1">
        <f>+IFERROR(LN('Portfolio Adjusted Prices'!Q83/'Portfolio Adjusted Prices'!Q82),0)</f>
        <v>-1.592792626943822E-2</v>
      </c>
      <c r="Q89" s="1">
        <f>+IFERROR(LN('Portfolio Adjusted Prices'!R83/'Portfolio Adjusted Prices'!R82),0)</f>
        <v>2.6802841485639363E-2</v>
      </c>
      <c r="R89" s="1">
        <f>+IFERROR(LN('Portfolio Adjusted Prices'!S83/'Portfolio Adjusted Prices'!S82),0)</f>
        <v>2.1134557893812502E-3</v>
      </c>
      <c r="S89" s="1">
        <f>+IFERROR(LN('Portfolio Adjusted Prices'!T83/'Portfolio Adjusted Prices'!T82),0)</f>
        <v>2.8115979565673327E-4</v>
      </c>
      <c r="T89" s="1">
        <f>+IFERROR(LN('Portfolio Adjusted Prices'!U83/'Portfolio Adjusted Prices'!U82),0)</f>
        <v>1.6797778453386338E-2</v>
      </c>
      <c r="U89" s="1">
        <f>+IFERROR(LN('Portfolio Adjusted Prices'!V83/'Portfolio Adjusted Prices'!V82),0)</f>
        <v>-2.1187329265631712E-2</v>
      </c>
      <c r="W89" s="83">
        <f>+IFERROR(LN('Portfolio Adjusted Prices'!X83/'Portfolio Adjusted Prices'!X82),0)</f>
        <v>1.5281111904683188E-3</v>
      </c>
    </row>
    <row r="90" spans="2:23">
      <c r="B90" s="1">
        <f>+IFERROR(LN('Portfolio Adjusted Prices'!C84/'Portfolio Adjusted Prices'!C83),0)</f>
        <v>9.840002059731125E-3</v>
      </c>
      <c r="C90" s="1">
        <f>+IFERROR(LN('Portfolio Adjusted Prices'!D84/'Portfolio Adjusted Prices'!D83),0)</f>
        <v>1.0134647922004461E-2</v>
      </c>
      <c r="D90" s="1">
        <f>+IFERROR(LN('Portfolio Adjusted Prices'!E84/'Portfolio Adjusted Prices'!E83),0)</f>
        <v>1.7330238817815372E-2</v>
      </c>
      <c r="E90" s="1">
        <f>+IFERROR(LN('Portfolio Adjusted Prices'!F84/'Portfolio Adjusted Prices'!F83),0)</f>
        <v>7.9834023178973635E-3</v>
      </c>
      <c r="F90" s="1">
        <f>+IFERROR(LN('Portfolio Adjusted Prices'!G84/'Portfolio Adjusted Prices'!G83),0)</f>
        <v>1.9123644430494656E-2</v>
      </c>
      <c r="G90" s="1">
        <f>+IFERROR(LN('Portfolio Adjusted Prices'!H84/'Portfolio Adjusted Prices'!H83),0)</f>
        <v>-2.6031345662362392E-2</v>
      </c>
      <c r="H90" s="1">
        <f>+IFERROR(LN('Portfolio Adjusted Prices'!I84/'Portfolio Adjusted Prices'!I83),0)</f>
        <v>1.5418256323391489E-2</v>
      </c>
      <c r="I90" s="1">
        <f>+IFERROR(LN('Portfolio Adjusted Prices'!J84/'Portfolio Adjusted Prices'!J83),0)</f>
        <v>1.274139493333583E-2</v>
      </c>
      <c r="J90" s="1">
        <f>+IFERROR(LN('Portfolio Adjusted Prices'!K84/'Portfolio Adjusted Prices'!K83),0)</f>
        <v>3.7788691286150075E-2</v>
      </c>
      <c r="K90" s="1">
        <f>+IFERROR(LN('Portfolio Adjusted Prices'!L84/'Portfolio Adjusted Prices'!L83),0)</f>
        <v>-3.7451751266746919E-3</v>
      </c>
      <c r="L90" s="1">
        <f>+IFERROR(LN('Portfolio Adjusted Prices'!M84/'Portfolio Adjusted Prices'!M83),0)</f>
        <v>4.6955042997683097E-3</v>
      </c>
      <c r="M90" s="1">
        <f>+IFERROR(LN('Portfolio Adjusted Prices'!N84/'Portfolio Adjusted Prices'!N83),0)</f>
        <v>1.1010673884397871E-3</v>
      </c>
      <c r="N90" s="1">
        <f>+IFERROR(LN('Portfolio Adjusted Prices'!O84/'Portfolio Adjusted Prices'!O83),0)</f>
        <v>1.9122165159421035E-2</v>
      </c>
      <c r="O90" s="1">
        <f>+IFERROR(LN('Portfolio Adjusted Prices'!P84/'Portfolio Adjusted Prices'!P83),0)</f>
        <v>2.3499227289479219E-3</v>
      </c>
      <c r="P90" s="1">
        <f>+IFERROR(LN('Portfolio Adjusted Prices'!Q84/'Portfolio Adjusted Prices'!Q83),0)</f>
        <v>1.4952045674254311E-2</v>
      </c>
      <c r="Q90" s="1">
        <f>+IFERROR(LN('Portfolio Adjusted Prices'!R84/'Portfolio Adjusted Prices'!R83),0)</f>
        <v>4.5888436456691445E-3</v>
      </c>
      <c r="R90" s="1">
        <f>+IFERROR(LN('Portfolio Adjusted Prices'!S84/'Portfolio Adjusted Prices'!S83),0)</f>
        <v>5.3564941580684479E-3</v>
      </c>
      <c r="S90" s="1">
        <f>+IFERROR(LN('Portfolio Adjusted Prices'!T84/'Portfolio Adjusted Prices'!T83),0)</f>
        <v>5.7383814507102173E-3</v>
      </c>
      <c r="T90" s="1">
        <f>+IFERROR(LN('Portfolio Adjusted Prices'!U84/'Portfolio Adjusted Prices'!U83),0)</f>
        <v>-2.1464587154119159E-2</v>
      </c>
      <c r="U90" s="1">
        <f>+IFERROR(LN('Portfolio Adjusted Prices'!V84/'Portfolio Adjusted Prices'!V83),0)</f>
        <v>8.1189591582393143E-3</v>
      </c>
      <c r="W90" s="83">
        <f>+IFERROR(LN('Portfolio Adjusted Prices'!X84/'Portfolio Adjusted Prices'!X83),0)</f>
        <v>4.5531369999265523E-3</v>
      </c>
    </row>
    <row r="91" spans="2:23">
      <c r="B91" s="1">
        <f>+IFERROR(LN('Portfolio Adjusted Prices'!C85/'Portfolio Adjusted Prices'!C84),0)</f>
        <v>-7.3090418330512899E-3</v>
      </c>
      <c r="C91" s="1">
        <f>+IFERROR(LN('Portfolio Adjusted Prices'!D85/'Portfolio Adjusted Prices'!D84),0)</f>
        <v>3.9819319991505333E-3</v>
      </c>
      <c r="D91" s="1">
        <f>+IFERROR(LN('Portfolio Adjusted Prices'!E85/'Portfolio Adjusted Prices'!E84),0)</f>
        <v>3.8124507087307517E-2</v>
      </c>
      <c r="E91" s="1">
        <f>+IFERROR(LN('Portfolio Adjusted Prices'!F85/'Portfolio Adjusted Prices'!F84),0)</f>
        <v>1.4361889164929304E-2</v>
      </c>
      <c r="F91" s="1">
        <f>+IFERROR(LN('Portfolio Adjusted Prices'!G85/'Portfolio Adjusted Prices'!G84),0)</f>
        <v>0</v>
      </c>
      <c r="G91" s="1">
        <f>+IFERROR(LN('Portfolio Adjusted Prices'!H85/'Portfolio Adjusted Prices'!H84),0)</f>
        <v>1.6121328899906821E-3</v>
      </c>
      <c r="H91" s="1">
        <f>+IFERROR(LN('Portfolio Adjusted Prices'!I85/'Portfolio Adjusted Prices'!I84),0)</f>
        <v>3.7548329588142203E-3</v>
      </c>
      <c r="I91" s="1">
        <f>+IFERROR(LN('Portfolio Adjusted Prices'!J85/'Portfolio Adjusted Prices'!J84),0)</f>
        <v>-4.1994169668884015E-2</v>
      </c>
      <c r="J91" s="1">
        <f>+IFERROR(LN('Portfolio Adjusted Prices'!K85/'Portfolio Adjusted Prices'!K84),0)</f>
        <v>-1.3402808651114967E-3</v>
      </c>
      <c r="K91" s="1">
        <f>+IFERROR(LN('Portfolio Adjusted Prices'!L85/'Portfolio Adjusted Prices'!L84),0)</f>
        <v>5.6667011525415364E-3</v>
      </c>
      <c r="L91" s="1">
        <f>+IFERROR(LN('Portfolio Adjusted Prices'!M85/'Portfolio Adjusted Prices'!M84),0)</f>
        <v>3.8310029774518391E-4</v>
      </c>
      <c r="M91" s="1">
        <f>+IFERROR(LN('Portfolio Adjusted Prices'!N85/'Portfolio Adjusted Prices'!N84),0)</f>
        <v>5.7067476768067581E-3</v>
      </c>
      <c r="N91" s="1">
        <f>+IFERROR(LN('Portfolio Adjusted Prices'!O85/'Portfolio Adjusted Prices'!O84),0)</f>
        <v>-2.1840793888590948E-2</v>
      </c>
      <c r="O91" s="1">
        <f>+IFERROR(LN('Portfolio Adjusted Prices'!P85/'Portfolio Adjusted Prices'!P84),0)</f>
        <v>2.3202711850062514E-2</v>
      </c>
      <c r="P91" s="1">
        <f>+IFERROR(LN('Portfolio Adjusted Prices'!Q85/'Portfolio Adjusted Prices'!Q84),0)</f>
        <v>3.849948088990892E-2</v>
      </c>
      <c r="Q91" s="1">
        <f>+IFERROR(LN('Portfolio Adjusted Prices'!R85/'Portfolio Adjusted Prices'!R84),0)</f>
        <v>9.4933070008041357E-3</v>
      </c>
      <c r="R91" s="1">
        <f>+IFERROR(LN('Portfolio Adjusted Prices'!S85/'Portfolio Adjusted Prices'!S84),0)</f>
        <v>1.8688429775345013E-2</v>
      </c>
      <c r="S91" s="1">
        <f>+IFERROR(LN('Portfolio Adjusted Prices'!T85/'Portfolio Adjusted Prices'!T84),0)</f>
        <v>-5.7383814507102025E-3</v>
      </c>
      <c r="T91" s="1">
        <f>+IFERROR(LN('Portfolio Adjusted Prices'!U85/'Portfolio Adjusted Prices'!U84),0)</f>
        <v>-3.2400593507529794E-2</v>
      </c>
      <c r="U91" s="1">
        <f>+IFERROR(LN('Portfolio Adjusted Prices'!V85/'Portfolio Adjusted Prices'!V84),0)</f>
        <v>-1.5031809550259782E-2</v>
      </c>
      <c r="W91" s="83">
        <f>+IFERROR(LN('Portfolio Adjusted Prices'!X85/'Portfolio Adjusted Prices'!X84),0)</f>
        <v>3.4994708075422442E-3</v>
      </c>
    </row>
    <row r="92" spans="2:23">
      <c r="B92" s="1">
        <f>+IFERROR(LN('Portfolio Adjusted Prices'!C86/'Portfolio Adjusted Prices'!C85),0)</f>
        <v>7.6533104896633593E-3</v>
      </c>
      <c r="C92" s="1">
        <f>+IFERROR(LN('Portfolio Adjusted Prices'!D86/'Portfolio Adjusted Prices'!D85),0)</f>
        <v>3.6061989334979566E-3</v>
      </c>
      <c r="D92" s="1">
        <f>+IFERROR(LN('Portfolio Adjusted Prices'!E86/'Portfolio Adjusted Prices'!E85),0)</f>
        <v>7.966763358109398E-3</v>
      </c>
      <c r="E92" s="1">
        <f>+IFERROR(LN('Portfolio Adjusted Prices'!F86/'Portfolio Adjusted Prices'!F85),0)</f>
        <v>-3.7961637399888475E-3</v>
      </c>
      <c r="F92" s="1">
        <f>+IFERROR(LN('Portfolio Adjusted Prices'!G86/'Portfolio Adjusted Prices'!G85),0)</f>
        <v>2.0867422908654201E-2</v>
      </c>
      <c r="G92" s="1">
        <f>+IFERROR(LN('Portfolio Adjusted Prices'!H86/'Portfolio Adjusted Prices'!H85),0)</f>
        <v>4.8856613108983329E-2</v>
      </c>
      <c r="H92" s="1">
        <f>+IFERROR(LN('Portfolio Adjusted Prices'!I86/'Portfolio Adjusted Prices'!I85),0)</f>
        <v>2.3542109344096198E-2</v>
      </c>
      <c r="I92" s="1">
        <f>+IFERROR(LN('Portfolio Adjusted Prices'!J86/'Portfolio Adjusted Prices'!J85),0)</f>
        <v>-1.4029868122251906E-2</v>
      </c>
      <c r="J92" s="1">
        <f>+IFERROR(LN('Portfolio Adjusted Prices'!K86/'Portfolio Adjusted Prices'!K85),0)</f>
        <v>2.6796187851705035E-2</v>
      </c>
      <c r="K92" s="1">
        <f>+IFERROR(LN('Portfolio Adjusted Prices'!L86/'Portfolio Adjusted Prices'!L85),0)</f>
        <v>3.3238400437237692E-2</v>
      </c>
      <c r="L92" s="1">
        <f>+IFERROR(LN('Portfolio Adjusted Prices'!M86/'Portfolio Adjusted Prices'!M85),0)</f>
        <v>1.3658398886480329E-2</v>
      </c>
      <c r="M92" s="1">
        <f>+IFERROR(LN('Portfolio Adjusted Prices'!N86/'Portfolio Adjusted Prices'!N85),0)</f>
        <v>4.9127000611402178E-3</v>
      </c>
      <c r="N92" s="1">
        <f>+IFERROR(LN('Portfolio Adjusted Prices'!O86/'Portfolio Adjusted Prices'!O85),0)</f>
        <v>4.5268738886048935E-3</v>
      </c>
      <c r="O92" s="1">
        <f>+IFERROR(LN('Portfolio Adjusted Prices'!P86/'Portfolio Adjusted Prices'!P85),0)</f>
        <v>-6.1484600705029785E-2</v>
      </c>
      <c r="P92" s="1">
        <f>+IFERROR(LN('Portfolio Adjusted Prices'!Q86/'Portfolio Adjusted Prices'!Q85),0)</f>
        <v>2.3949851797816168E-2</v>
      </c>
      <c r="Q92" s="1">
        <f>+IFERROR(LN('Portfolio Adjusted Prices'!R86/'Portfolio Adjusted Prices'!R85),0)</f>
        <v>1.2394663230103744E-2</v>
      </c>
      <c r="R92" s="1">
        <f>+IFERROR(LN('Portfolio Adjusted Prices'!S86/'Portfolio Adjusted Prices'!S85),0)</f>
        <v>1.0431628667916228E-2</v>
      </c>
      <c r="S92" s="1">
        <f>+IFERROR(LN('Portfolio Adjusted Prices'!T86/'Portfolio Adjusted Prices'!T85),0)</f>
        <v>1.5661366544618451E-3</v>
      </c>
      <c r="T92" s="1">
        <f>+IFERROR(LN('Portfolio Adjusted Prices'!U86/'Portfolio Adjusted Prices'!U85),0)</f>
        <v>2.5325665618610169E-3</v>
      </c>
      <c r="U92" s="1">
        <f>+IFERROR(LN('Portfolio Adjusted Prices'!V86/'Portfolio Adjusted Prices'!V85),0)</f>
        <v>3.1298786904054049E-2</v>
      </c>
      <c r="W92" s="83">
        <f>+IFERROR(LN('Portfolio Adjusted Prices'!X86/'Portfolio Adjusted Prices'!X85),0)</f>
        <v>1.2078498816259834E-2</v>
      </c>
    </row>
    <row r="93" spans="2:23">
      <c r="B93" s="1">
        <f>+IFERROR(LN('Portfolio Adjusted Prices'!C87/'Portfolio Adjusted Prices'!C86),0)</f>
        <v>9.3513014524133319E-3</v>
      </c>
      <c r="C93" s="1">
        <f>+IFERROR(LN('Portfolio Adjusted Prices'!D87/'Portfolio Adjusted Prices'!D86),0)</f>
        <v>0</v>
      </c>
      <c r="D93" s="1">
        <f>+IFERROR(LN('Portfolio Adjusted Prices'!E87/'Portfolio Adjusted Prices'!E86),0)</f>
        <v>-2.0305632485755208E-3</v>
      </c>
      <c r="E93" s="1">
        <f>+IFERROR(LN('Portfolio Adjusted Prices'!F87/'Portfolio Adjusted Prices'!F86),0)</f>
        <v>6.09580962538359E-4</v>
      </c>
      <c r="F93" s="1">
        <f>+IFERROR(LN('Portfolio Adjusted Prices'!G87/'Portfolio Adjusted Prices'!G86),0)</f>
        <v>-1.1263910762514248E-2</v>
      </c>
      <c r="G93" s="1">
        <f>+IFERROR(LN('Portfolio Adjusted Prices'!H87/'Portfolio Adjusted Prices'!H86),0)</f>
        <v>-8.5726753269832218E-3</v>
      </c>
      <c r="H93" s="1">
        <f>+IFERROR(LN('Portfolio Adjusted Prices'!I87/'Portfolio Adjusted Prices'!I86),0)</f>
        <v>5.031626790121705E-3</v>
      </c>
      <c r="I93" s="1">
        <f>+IFERROR(LN('Portfolio Adjusted Prices'!J87/'Portfolio Adjusted Prices'!J86),0)</f>
        <v>1.6607502442546539E-3</v>
      </c>
      <c r="J93" s="1">
        <f>+IFERROR(LN('Portfolio Adjusted Prices'!K87/'Portfolio Adjusted Prices'!K86),0)</f>
        <v>3.3779097347801122E-2</v>
      </c>
      <c r="K93" s="1">
        <f>+IFERROR(LN('Portfolio Adjusted Prices'!L87/'Portfolio Adjusted Prices'!L86),0)</f>
        <v>1.0283644142895928E-2</v>
      </c>
      <c r="L93" s="1">
        <f>+IFERROR(LN('Portfolio Adjusted Prices'!M87/'Portfolio Adjusted Prices'!M86),0)</f>
        <v>1.1668522547102217E-2</v>
      </c>
      <c r="M93" s="1">
        <f>+IFERROR(LN('Portfolio Adjusted Prices'!N87/'Portfolio Adjusted Prices'!N86),0)</f>
        <v>4.2378087118431843E-3</v>
      </c>
      <c r="N93" s="1">
        <f>+IFERROR(LN('Portfolio Adjusted Prices'!O87/'Portfolio Adjusted Prices'!O86),0)</f>
        <v>3.4914798875401429E-2</v>
      </c>
      <c r="O93" s="1">
        <f>+IFERROR(LN('Portfolio Adjusted Prices'!P87/'Portfolio Adjusted Prices'!P86),0)</f>
        <v>3.3575833481050067E-2</v>
      </c>
      <c r="P93" s="1">
        <f>+IFERROR(LN('Portfolio Adjusted Prices'!Q87/'Portfolio Adjusted Prices'!Q86),0)</f>
        <v>-8.2895740328926253E-3</v>
      </c>
      <c r="Q93" s="1">
        <f>+IFERROR(LN('Portfolio Adjusted Prices'!R87/'Portfolio Adjusted Prices'!R86),0)</f>
        <v>-9.3758169387331957E-3</v>
      </c>
      <c r="R93" s="1">
        <f>+IFERROR(LN('Portfolio Adjusted Prices'!S87/'Portfolio Adjusted Prices'!S86),0)</f>
        <v>4.0712921548961643E-3</v>
      </c>
      <c r="S93" s="1">
        <f>+IFERROR(LN('Portfolio Adjusted Prices'!T87/'Portfolio Adjusted Prices'!T86),0)</f>
        <v>-1.422445325488861E-4</v>
      </c>
      <c r="T93" s="1">
        <f>+IFERROR(LN('Portfolio Adjusted Prices'!U87/'Portfolio Adjusted Prices'!U86),0)</f>
        <v>1.9094677770204654E-2</v>
      </c>
      <c r="U93" s="1">
        <f>+IFERROR(LN('Portfolio Adjusted Prices'!V87/'Portfolio Adjusted Prices'!V86),0)</f>
        <v>-1.2005244066601238E-2</v>
      </c>
      <c r="W93" s="83">
        <f>+IFERROR(LN('Portfolio Adjusted Prices'!X87/'Portfolio Adjusted Prices'!X86),0)</f>
        <v>6.1680551510163405E-3</v>
      </c>
    </row>
    <row r="94" spans="2:23">
      <c r="B94" s="1">
        <f>+IFERROR(LN('Portfolio Adjusted Prices'!C88/'Portfolio Adjusted Prices'!C87),0)</f>
        <v>-3.4658363588448171E-3</v>
      </c>
      <c r="C94" s="1">
        <f>+IFERROR(LN('Portfolio Adjusted Prices'!D88/'Portfolio Adjusted Prices'!D87),0)</f>
        <v>-1.3189352233672652E-2</v>
      </c>
      <c r="D94" s="1">
        <f>+IFERROR(LN('Portfolio Adjusted Prices'!E88/'Portfolio Adjusted Prices'!E87),0)</f>
        <v>-1.1364061089377288E-3</v>
      </c>
      <c r="E94" s="1">
        <f>+IFERROR(LN('Portfolio Adjusted Prices'!F88/'Portfolio Adjusted Prices'!F87),0)</f>
        <v>-1.650032909116474E-2</v>
      </c>
      <c r="F94" s="1">
        <f>+IFERROR(LN('Portfolio Adjusted Prices'!G88/'Portfolio Adjusted Prices'!G87),0)</f>
        <v>2.1216555222908118E-3</v>
      </c>
      <c r="G94" s="1">
        <f>+IFERROR(LN('Portfolio Adjusted Prices'!H88/'Portfolio Adjusted Prices'!H87),0)</f>
        <v>3.1710813354812711E-2</v>
      </c>
      <c r="H94" s="1">
        <f>+IFERROR(LN('Portfolio Adjusted Prices'!I88/'Portfolio Adjusted Prices'!I87),0)</f>
        <v>-8.4541533093775434E-3</v>
      </c>
      <c r="I94" s="1">
        <f>+IFERROR(LN('Portfolio Adjusted Prices'!J88/'Portfolio Adjusted Prices'!J87),0)</f>
        <v>3.2216175992219823E-3</v>
      </c>
      <c r="J94" s="1">
        <f>+IFERROR(LN('Portfolio Adjusted Prices'!K88/'Portfolio Adjusted Prices'!K87),0)</f>
        <v>-4.4279533468149735E-3</v>
      </c>
      <c r="K94" s="1">
        <f>+IFERROR(LN('Portfolio Adjusted Prices'!L88/'Portfolio Adjusted Prices'!L87),0)</f>
        <v>-1.4708201816870662E-2</v>
      </c>
      <c r="L94" s="1">
        <f>+IFERROR(LN('Portfolio Adjusted Prices'!M88/'Portfolio Adjusted Prices'!M87),0)</f>
        <v>1.3738204773037477E-3</v>
      </c>
      <c r="M94" s="1">
        <f>+IFERROR(LN('Portfolio Adjusted Prices'!N88/'Portfolio Adjusted Prices'!N87),0)</f>
        <v>-3.2511081543645369E-4</v>
      </c>
      <c r="N94" s="1">
        <f>+IFERROR(LN('Portfolio Adjusted Prices'!O88/'Portfolio Adjusted Prices'!O87),0)</f>
        <v>-1.5826852415616575E-2</v>
      </c>
      <c r="O94" s="1">
        <f>+IFERROR(LN('Portfolio Adjusted Prices'!P88/'Portfolio Adjusted Prices'!P87),0)</f>
        <v>0.10299962172192778</v>
      </c>
      <c r="P94" s="1">
        <f>+IFERROR(LN('Portfolio Adjusted Prices'!Q88/'Portfolio Adjusted Prices'!Q87),0)</f>
        <v>-5.9369318309457049E-3</v>
      </c>
      <c r="Q94" s="1">
        <f>+IFERROR(LN('Portfolio Adjusted Prices'!R88/'Portfolio Adjusted Prices'!R87),0)</f>
        <v>-1.8635432402969047E-2</v>
      </c>
      <c r="R94" s="1">
        <f>+IFERROR(LN('Portfolio Adjusted Prices'!S88/'Portfolio Adjusted Prices'!S87),0)</f>
        <v>2.4969102344639084E-4</v>
      </c>
      <c r="S94" s="1">
        <f>+IFERROR(LN('Portfolio Adjusted Prices'!T88/'Portfolio Adjusted Prices'!T87),0)</f>
        <v>-1.5922204053062692E-2</v>
      </c>
      <c r="T94" s="1">
        <f>+IFERROR(LN('Portfolio Adjusted Prices'!U88/'Portfolio Adjusted Prices'!U87),0)</f>
        <v>5.6986745116316515E-4</v>
      </c>
      <c r="U94" s="1">
        <f>+IFERROR(LN('Portfolio Adjusted Prices'!V88/'Portfolio Adjusted Prices'!V87),0)</f>
        <v>2.2674502169260188E-4</v>
      </c>
      <c r="W94" s="83">
        <f>+IFERROR(LN('Portfolio Adjusted Prices'!X88/'Portfolio Adjusted Prices'!X87),0)</f>
        <v>3.5836698799832388E-4</v>
      </c>
    </row>
    <row r="95" spans="2:23">
      <c r="B95" s="1">
        <f>+IFERROR(LN('Portfolio Adjusted Prices'!C89/'Portfolio Adjusted Prices'!C88),0)</f>
        <v>-5.6394539784961097E-3</v>
      </c>
      <c r="C95" s="1">
        <f>+IFERROR(LN('Portfolio Adjusted Prices'!D89/'Portfolio Adjusted Prices'!D88),0)</f>
        <v>-5.9265488291397302E-3</v>
      </c>
      <c r="D95" s="1">
        <f>+IFERROR(LN('Portfolio Adjusted Prices'!E89/'Portfolio Adjusted Prices'!E88),0)</f>
        <v>1.561822153727176E-2</v>
      </c>
      <c r="E95" s="1">
        <f>+IFERROR(LN('Portfolio Adjusted Prices'!F89/'Portfolio Adjusted Prices'!F88),0)</f>
        <v>7.3182600276803416E-3</v>
      </c>
      <c r="F95" s="1">
        <f>+IFERROR(LN('Portfolio Adjusted Prices'!G89/'Portfolio Adjusted Prices'!G88),0)</f>
        <v>-6.0229681821205158E-3</v>
      </c>
      <c r="G95" s="1">
        <f>+IFERROR(LN('Portfolio Adjusted Prices'!H89/'Portfolio Adjusted Prices'!H88),0)</f>
        <v>9.1197823038272399E-4</v>
      </c>
      <c r="H95" s="1">
        <f>+IFERROR(LN('Portfolio Adjusted Prices'!I89/'Portfolio Adjusted Prices'!I88),0)</f>
        <v>2.4114997227739032E-2</v>
      </c>
      <c r="I95" s="1">
        <f>+IFERROR(LN('Portfolio Adjusted Prices'!J89/'Portfolio Adjusted Prices'!J88),0)</f>
        <v>-1.6025646094686857E-2</v>
      </c>
      <c r="J95" s="1">
        <f>+IFERROR(LN('Portfolio Adjusted Prices'!K89/'Portfolio Adjusted Prices'!K88),0)</f>
        <v>9.778567486265665E-3</v>
      </c>
      <c r="K95" s="1">
        <f>+IFERROR(LN('Portfolio Adjusted Prices'!L89/'Portfolio Adjusted Prices'!L88),0)</f>
        <v>3.3379902485755814E-3</v>
      </c>
      <c r="L95" s="1">
        <f>+IFERROR(LN('Portfolio Adjusted Prices'!M89/'Portfolio Adjusted Prices'!M88),0)</f>
        <v>-1.7094433359300068E-2</v>
      </c>
      <c r="M95" s="1">
        <f>+IFERROR(LN('Portfolio Adjusted Prices'!N89/'Portfolio Adjusted Prices'!N88),0)</f>
        <v>-2.6071764754512288E-3</v>
      </c>
      <c r="N95" s="1">
        <f>+IFERROR(LN('Portfolio Adjusted Prices'!O89/'Portfolio Adjusted Prices'!O88),0)</f>
        <v>-7.4129327245247558E-3</v>
      </c>
      <c r="O95" s="1">
        <f>+IFERROR(LN('Portfolio Adjusted Prices'!P89/'Portfolio Adjusted Prices'!P88),0)</f>
        <v>-4.3485299630944663E-2</v>
      </c>
      <c r="P95" s="1">
        <f>+IFERROR(LN('Portfolio Adjusted Prices'!Q89/'Portfolio Adjusted Prices'!Q88),0)</f>
        <v>-9.5354958355101105E-3</v>
      </c>
      <c r="Q95" s="1">
        <f>+IFERROR(LN('Portfolio Adjusted Prices'!R89/'Portfolio Adjusted Prices'!R88),0)</f>
        <v>-2.330180291460171E-2</v>
      </c>
      <c r="R95" s="1">
        <f>+IFERROR(LN('Portfolio Adjusted Prices'!S89/'Portfolio Adjusted Prices'!S88),0)</f>
        <v>3.2372561422280626E-3</v>
      </c>
      <c r="S95" s="1">
        <f>+IFERROR(LN('Portfolio Adjusted Prices'!T89/'Portfolio Adjusted Prices'!T88),0)</f>
        <v>-1.2220129327260455E-2</v>
      </c>
      <c r="T95" s="1">
        <f>+IFERROR(LN('Portfolio Adjusted Prices'!U89/'Portfolio Adjusted Prices'!U88),0)</f>
        <v>3.5130041499866829E-3</v>
      </c>
      <c r="U95" s="1">
        <f>+IFERROR(LN('Portfolio Adjusted Prices'!V89/'Portfolio Adjusted Prices'!V88),0)</f>
        <v>-7.1684583631188379E-3</v>
      </c>
      <c r="W95" s="83">
        <f>+IFERROR(LN('Portfolio Adjusted Prices'!X89/'Portfolio Adjusted Prices'!X88),0)</f>
        <v>-7.734165070245126E-3</v>
      </c>
    </row>
    <row r="96" spans="2:23">
      <c r="B96" s="1">
        <f>+IFERROR(LN('Portfolio Adjusted Prices'!C90/'Portfolio Adjusted Prices'!C89),0)</f>
        <v>1.1295651162162933E-2</v>
      </c>
      <c r="C96" s="1">
        <f>+IFERROR(LN('Portfolio Adjusted Prices'!D90/'Portfolio Adjusted Prices'!D89),0)</f>
        <v>1.1002533519693836E-3</v>
      </c>
      <c r="D96" s="1">
        <f>+IFERROR(LN('Portfolio Adjusted Prices'!E90/'Portfolio Adjusted Prices'!E89),0)</f>
        <v>2.7655441001790126E-3</v>
      </c>
      <c r="E96" s="1">
        <f>+IFERROR(LN('Portfolio Adjusted Prices'!F90/'Portfolio Adjusted Prices'!F89),0)</f>
        <v>1.1037311126238807E-2</v>
      </c>
      <c r="F96" s="1">
        <f>+IFERROR(LN('Portfolio Adjusted Prices'!G90/'Portfolio Adjusted Prices'!G89),0)</f>
        <v>1.0252822525922372E-2</v>
      </c>
      <c r="G96" s="1">
        <f>+IFERROR(LN('Portfolio Adjusted Prices'!H90/'Portfolio Adjusted Prices'!H89),0)</f>
        <v>7.1586842258328275E-4</v>
      </c>
      <c r="H96" s="1">
        <f>+IFERROR(LN('Portfolio Adjusted Prices'!I90/'Portfolio Adjusted Prices'!I89),0)</f>
        <v>6.1201061230738325E-2</v>
      </c>
      <c r="I96" s="1">
        <f>+IFERROR(LN('Portfolio Adjusted Prices'!J90/'Portfolio Adjusted Prices'!J89),0)</f>
        <v>1.1604727433725962E-2</v>
      </c>
      <c r="J96" s="1">
        <f>+IFERROR(LN('Portfolio Adjusted Prices'!K90/'Portfolio Adjusted Prices'!K89),0)</f>
        <v>-5.192847091314786E-3</v>
      </c>
      <c r="K96" s="1">
        <f>+IFERROR(LN('Portfolio Adjusted Prices'!L90/'Portfolio Adjusted Prices'!L89),0)</f>
        <v>1.6352241034928883E-2</v>
      </c>
      <c r="L96" s="1">
        <f>+IFERROR(LN('Portfolio Adjusted Prices'!M90/'Portfolio Adjusted Prices'!M89),0)</f>
        <v>2.4538623208334455E-3</v>
      </c>
      <c r="M96" s="1">
        <f>+IFERROR(LN('Portfolio Adjusted Prices'!N90/'Portfolio Adjusted Prices'!N89),0)</f>
        <v>1.0869139919647713E-3</v>
      </c>
      <c r="N96" s="1">
        <f>+IFERROR(LN('Portfolio Adjusted Prices'!O90/'Portfolio Adjusted Prices'!O89),0)</f>
        <v>-1.8018460089614812E-2</v>
      </c>
      <c r="O96" s="1">
        <f>+IFERROR(LN('Portfolio Adjusted Prices'!P90/'Portfolio Adjusted Prices'!P89),0)</f>
        <v>2.1978652751125545E-2</v>
      </c>
      <c r="P96" s="1">
        <f>+IFERROR(LN('Portfolio Adjusted Prices'!Q90/'Portfolio Adjusted Prices'!Q89),0)</f>
        <v>-1.1278455064292906E-3</v>
      </c>
      <c r="Q96" s="1">
        <f>+IFERROR(LN('Portfolio Adjusted Prices'!R90/'Portfolio Adjusted Prices'!R89),0)</f>
        <v>-3.9309091324031439E-4</v>
      </c>
      <c r="R96" s="1">
        <f>+IFERROR(LN('Portfolio Adjusted Prices'!S90/'Portfolio Adjusted Prices'!S89),0)</f>
        <v>4.7830312021146411E-3</v>
      </c>
      <c r="S96" s="1">
        <f>+IFERROR(LN('Portfolio Adjusted Prices'!T90/'Portfolio Adjusted Prices'!T89),0)</f>
        <v>-1.0250713068989436E-3</v>
      </c>
      <c r="T96" s="1">
        <f>+IFERROR(LN('Portfolio Adjusted Prices'!U90/'Portfolio Adjusted Prices'!U89),0)</f>
        <v>1.2182464157666379E-2</v>
      </c>
      <c r="U96" s="1">
        <f>+IFERROR(LN('Portfolio Adjusted Prices'!V90/'Portfolio Adjusted Prices'!V89),0)</f>
        <v>7.0551355343724115E-3</v>
      </c>
      <c r="W96" s="83">
        <f>+IFERROR(LN('Portfolio Adjusted Prices'!X90/'Portfolio Adjusted Prices'!X89),0)</f>
        <v>4.9060168500536941E-3</v>
      </c>
    </row>
    <row r="97" spans="2:23">
      <c r="B97" s="1">
        <f>+IFERROR(LN('Portfolio Adjusted Prices'!C91/'Portfolio Adjusted Prices'!C90),0)</f>
        <v>-1.5040195689786857E-2</v>
      </c>
      <c r="C97" s="1">
        <f>+IFERROR(LN('Portfolio Adjusted Prices'!D91/'Portfolio Adjusted Prices'!D90),0)</f>
        <v>1.4645394101137244E-3</v>
      </c>
      <c r="D97" s="1">
        <f>+IFERROR(LN('Portfolio Adjusted Prices'!E91/'Portfolio Adjusted Prices'!E90),0)</f>
        <v>-1.0276782754084892E-2</v>
      </c>
      <c r="E97" s="1">
        <f>+IFERROR(LN('Portfolio Adjusted Prices'!F91/'Portfolio Adjusted Prices'!F90),0)</f>
        <v>-1.3558819990862093E-2</v>
      </c>
      <c r="F97" s="1">
        <f>+IFERROR(LN('Portfolio Adjusted Prices'!G91/'Portfolio Adjusted Prices'!G90),0)</f>
        <v>-1.0608293721895418E-2</v>
      </c>
      <c r="G97" s="1">
        <f>+IFERROR(LN('Portfolio Adjusted Prices'!H91/'Portfolio Adjusted Prices'!H90),0)</f>
        <v>9.6468740303248725E-3</v>
      </c>
      <c r="H97" s="1">
        <f>+IFERROR(LN('Portfolio Adjusted Prices'!I91/'Portfolio Adjusted Prices'!I90),0)</f>
        <v>-1.0928057143632593E-2</v>
      </c>
      <c r="I97" s="1">
        <f>+IFERROR(LN('Portfolio Adjusted Prices'!J91/'Portfolio Adjusted Prices'!J90),0)</f>
        <v>-1.4410096018182158E-2</v>
      </c>
      <c r="J97" s="1">
        <f>+IFERROR(LN('Portfolio Adjusted Prices'!K91/'Portfolio Adjusted Prices'!K90),0)</f>
        <v>1.8135442365720057E-2</v>
      </c>
      <c r="K97" s="1">
        <f>+IFERROR(LN('Portfolio Adjusted Prices'!L91/'Portfolio Adjusted Prices'!L90),0)</f>
        <v>7.5879476834131887E-4</v>
      </c>
      <c r="L97" s="1">
        <f>+IFERROR(LN('Portfolio Adjusted Prices'!M91/'Portfolio Adjusted Prices'!M90),0)</f>
        <v>8.0511115484517923E-3</v>
      </c>
      <c r="M97" s="1">
        <f>+IFERROR(LN('Portfolio Adjusted Prices'!N91/'Portfolio Adjusted Prices'!N90),0)</f>
        <v>-2.6103506034778428E-3</v>
      </c>
      <c r="N97" s="1">
        <f>+IFERROR(LN('Portfolio Adjusted Prices'!O91/'Portfolio Adjusted Prices'!O90),0)</f>
        <v>-1.4959878779913937E-2</v>
      </c>
      <c r="O97" s="1">
        <f>+IFERROR(LN('Portfolio Adjusted Prices'!P91/'Portfolio Adjusted Prices'!P90),0)</f>
        <v>3.4191792020174361E-2</v>
      </c>
      <c r="P97" s="1">
        <f>+IFERROR(LN('Portfolio Adjusted Prices'!Q91/'Portfolio Adjusted Prices'!Q90),0)</f>
        <v>-9.638141907947333E-3</v>
      </c>
      <c r="Q97" s="1">
        <f>+IFERROR(LN('Portfolio Adjusted Prices'!R91/'Portfolio Adjusted Prices'!R90),0)</f>
        <v>-1.1862582217768028E-2</v>
      </c>
      <c r="R97" s="1">
        <f>+IFERROR(LN('Portfolio Adjusted Prices'!S91/'Portfolio Adjusted Prices'!S90),0)</f>
        <v>-4.9607822554532987E-3</v>
      </c>
      <c r="S97" s="1">
        <f>+IFERROR(LN('Portfolio Adjusted Prices'!T91/'Portfolio Adjusted Prices'!T90),0)</f>
        <v>4.2399197053440765E-3</v>
      </c>
      <c r="T97" s="1">
        <f>+IFERROR(LN('Portfolio Adjusted Prices'!U91/'Portfolio Adjusted Prices'!U90),0)</f>
        <v>-1.6567282251484884E-2</v>
      </c>
      <c r="U97" s="1">
        <f>+IFERROR(LN('Portfolio Adjusted Prices'!V91/'Portfolio Adjusted Prices'!V90),0)</f>
        <v>-1.2207095432439894E-2</v>
      </c>
      <c r="W97" s="83">
        <f>+IFERROR(LN('Portfolio Adjusted Prices'!X91/'Portfolio Adjusted Prices'!X90),0)</f>
        <v>2.9426629778210063E-4</v>
      </c>
    </row>
    <row r="98" spans="2:23">
      <c r="B98" s="1">
        <f>+IFERROR(LN('Portfolio Adjusted Prices'!C92/'Portfolio Adjusted Prices'!C91),0)</f>
        <v>2.259670355674738E-2</v>
      </c>
      <c r="C98" s="1">
        <f>+IFERROR(LN('Portfolio Adjusted Prices'!D92/'Portfolio Adjusted Prices'!D91),0)</f>
        <v>1.316148459604251E-2</v>
      </c>
      <c r="D98" s="1">
        <f>+IFERROR(LN('Portfolio Adjusted Prices'!E92/'Portfolio Adjusted Prices'!E91),0)</f>
        <v>1.6953474259952885E-2</v>
      </c>
      <c r="E98" s="1">
        <f>+IFERROR(LN('Portfolio Adjusted Prices'!F92/'Portfolio Adjusted Prices'!F91),0)</f>
        <v>5.4747991587725834E-3</v>
      </c>
      <c r="F98" s="1">
        <f>+IFERROR(LN('Portfolio Adjusted Prices'!G92/'Portfolio Adjusted Prices'!G91),0)</f>
        <v>4.2567838558025001E-3</v>
      </c>
      <c r="G98" s="1">
        <f>+IFERROR(LN('Portfolio Adjusted Prices'!H92/'Portfolio Adjusted Prices'!H91),0)</f>
        <v>6.2946263796522526E-3</v>
      </c>
      <c r="H98" s="1">
        <f>+IFERROR(LN('Portfolio Adjusted Prices'!I92/'Portfolio Adjusted Prices'!I91),0)</f>
        <v>3.8576087192891115E-2</v>
      </c>
      <c r="I98" s="1">
        <f>+IFERROR(LN('Portfolio Adjusted Prices'!J92/'Portfolio Adjusted Prices'!J91),0)</f>
        <v>4.4846365230291948E-3</v>
      </c>
      <c r="J98" s="1">
        <f>+IFERROR(LN('Portfolio Adjusted Prices'!K92/'Portfolio Adjusted Prices'!K91),0)</f>
        <v>-9.7303162618049763E-3</v>
      </c>
      <c r="K98" s="1">
        <f>+IFERROR(LN('Portfolio Adjusted Prices'!L92/'Portfolio Adjusted Prices'!L91),0)</f>
        <v>2.0985001665354903E-2</v>
      </c>
      <c r="L98" s="1">
        <f>+IFERROR(LN('Portfolio Adjusted Prices'!M92/'Portfolio Adjusted Prices'!M91),0)</f>
        <v>2.4793586361446084E-3</v>
      </c>
      <c r="M98" s="1">
        <f>+IFERROR(LN('Portfolio Adjusted Prices'!N92/'Portfolio Adjusted Prices'!N91),0)</f>
        <v>-6.1183100751225142E-3</v>
      </c>
      <c r="N98" s="1">
        <f>+IFERROR(LN('Portfolio Adjusted Prices'!O92/'Portfolio Adjusted Prices'!O91),0)</f>
        <v>1.0404015794161803E-2</v>
      </c>
      <c r="O98" s="1">
        <f>+IFERROR(LN('Portfolio Adjusted Prices'!P92/'Portfolio Adjusted Prices'!P91),0)</f>
        <v>3.5090918244183103E-2</v>
      </c>
      <c r="P98" s="1">
        <f>+IFERROR(LN('Portfolio Adjusted Prices'!Q92/'Portfolio Adjusted Prices'!Q91),0)</f>
        <v>-8.9652718285340386E-3</v>
      </c>
      <c r="Q98" s="1">
        <f>+IFERROR(LN('Portfolio Adjusted Prices'!R92/'Portfolio Adjusted Prices'!R91),0)</f>
        <v>3.9006399067556007E-2</v>
      </c>
      <c r="R98" s="1">
        <f>+IFERROR(LN('Portfolio Adjusted Prices'!S92/'Portfolio Adjusted Prices'!S91),0)</f>
        <v>-4.771198356116035E-3</v>
      </c>
      <c r="S98" s="1">
        <f>+IFERROR(LN('Portfolio Adjusted Prices'!T92/'Portfolio Adjusted Prices'!T91),0)</f>
        <v>-7.9097062160678293E-3</v>
      </c>
      <c r="T98" s="1">
        <f>+IFERROR(LN('Portfolio Adjusted Prices'!U92/'Portfolio Adjusted Prices'!U91),0)</f>
        <v>-5.3478640360516199E-3</v>
      </c>
      <c r="U98" s="1">
        <f>+IFERROR(LN('Portfolio Adjusted Prices'!V92/'Portfolio Adjusted Prices'!V91),0)</f>
        <v>7.4332082059624322E-3</v>
      </c>
      <c r="W98" s="83">
        <f>+IFERROR(LN('Portfolio Adjusted Prices'!X92/'Portfolio Adjusted Prices'!X91),0)</f>
        <v>2.5996588199232078E-3</v>
      </c>
    </row>
    <row r="99" spans="2:23">
      <c r="B99" s="1">
        <f>+IFERROR(LN('Portfolio Adjusted Prices'!C93/'Portfolio Adjusted Prices'!C92),0)</f>
        <v>7.7874752870877983E-3</v>
      </c>
      <c r="C99" s="1">
        <f>+IFERROR(LN('Portfolio Adjusted Prices'!D93/'Portfolio Adjusted Prices'!D92),0)</f>
        <v>6.193405977611849E-3</v>
      </c>
      <c r="D99" s="1">
        <f>+IFERROR(LN('Portfolio Adjusted Prices'!E93/'Portfolio Adjusted Prices'!E92),0)</f>
        <v>2.5017064680039523E-2</v>
      </c>
      <c r="E99" s="1">
        <f>+IFERROR(LN('Portfolio Adjusted Prices'!F93/'Portfolio Adjusted Prices'!F92),0)</f>
        <v>-1.2959536305817601E-2</v>
      </c>
      <c r="F99" s="1">
        <f>+IFERROR(LN('Portfolio Adjusted Prices'!G93/'Portfolio Adjusted Prices'!G92),0)</f>
        <v>5.6476968381763476E-3</v>
      </c>
      <c r="G99" s="1">
        <f>+IFERROR(LN('Portfolio Adjusted Prices'!H93/'Portfolio Adjusted Prices'!H92),0)</f>
        <v>2.8841094493516163E-2</v>
      </c>
      <c r="H99" s="1">
        <f>+IFERROR(LN('Portfolio Adjusted Prices'!I93/'Portfolio Adjusted Prices'!I92),0)</f>
        <v>2.1780935917029627E-2</v>
      </c>
      <c r="I99" s="1">
        <f>+IFERROR(LN('Portfolio Adjusted Prices'!J93/'Portfolio Adjusted Prices'!J92),0)</f>
        <v>8.8175478027197711E-3</v>
      </c>
      <c r="J99" s="1">
        <f>+IFERROR(LN('Portfolio Adjusted Prices'!K93/'Portfolio Adjusted Prices'!K92),0)</f>
        <v>1.7408614174214569E-2</v>
      </c>
      <c r="K99" s="1">
        <f>+IFERROR(LN('Portfolio Adjusted Prices'!L93/'Portfolio Adjusted Prices'!L92),0)</f>
        <v>1.5512975585192178E-2</v>
      </c>
      <c r="L99" s="1">
        <f>+IFERROR(LN('Portfolio Adjusted Prices'!M93/'Portfolio Adjusted Prices'!M92),0)</f>
        <v>-3.2815070199277694E-3</v>
      </c>
      <c r="M99" s="1">
        <f>+IFERROR(LN('Portfolio Adjusted Prices'!N93/'Portfolio Adjusted Prices'!N92),0)</f>
        <v>7.6417466866355154E-3</v>
      </c>
      <c r="N99" s="1">
        <f>+IFERROR(LN('Portfolio Adjusted Prices'!O93/'Portfolio Adjusted Prices'!O92),0)</f>
        <v>1.9295238443831089E-2</v>
      </c>
      <c r="O99" s="1">
        <f>+IFERROR(LN('Portfolio Adjusted Prices'!P93/'Portfolio Adjusted Prices'!P92),0)</f>
        <v>-1.8424253836998344E-2</v>
      </c>
      <c r="P99" s="1">
        <f>+IFERROR(LN('Portfolio Adjusted Prices'!Q93/'Portfolio Adjusted Prices'!Q92),0)</f>
        <v>7.0645209623940693E-3</v>
      </c>
      <c r="Q99" s="1">
        <f>+IFERROR(LN('Portfolio Adjusted Prices'!R93/'Portfolio Adjusted Prices'!R92),0)</f>
        <v>2.1945794776185825E-2</v>
      </c>
      <c r="R99" s="1">
        <f>+IFERROR(LN('Portfolio Adjusted Prices'!S93/'Portfolio Adjusted Prices'!S92),0)</f>
        <v>-2.4988172829787391E-4</v>
      </c>
      <c r="S99" s="1">
        <f>+IFERROR(LN('Portfolio Adjusted Prices'!T93/'Portfolio Adjusted Prices'!T92),0)</f>
        <v>-3.9784387939692167E-3</v>
      </c>
      <c r="T99" s="1">
        <f>+IFERROR(LN('Portfolio Adjusted Prices'!U93/'Portfolio Adjusted Prices'!U92),0)</f>
        <v>4.2067745887043685E-2</v>
      </c>
      <c r="U99" s="1">
        <f>+IFERROR(LN('Portfolio Adjusted Prices'!V93/'Portfolio Adjusted Prices'!V92),0)</f>
        <v>1.4702855660438774E-2</v>
      </c>
      <c r="W99" s="83">
        <f>+IFERROR(LN('Portfolio Adjusted Prices'!X93/'Portfolio Adjusted Prices'!X92),0)</f>
        <v>1.7629780326851774E-3</v>
      </c>
    </row>
    <row r="100" spans="2:23">
      <c r="B100" s="1">
        <f>+IFERROR(LN('Portfolio Adjusted Prices'!C94/'Portfolio Adjusted Prices'!C93),0)</f>
        <v>-8.1436336578609078E-4</v>
      </c>
      <c r="C100" s="1">
        <f>+IFERROR(LN('Portfolio Adjusted Prices'!D94/'Portfolio Adjusted Prices'!D93),0)</f>
        <v>1.0214327037511479E-2</v>
      </c>
      <c r="D100" s="1">
        <f>+IFERROR(LN('Portfolio Adjusted Prices'!E94/'Portfolio Adjusted Prices'!E93),0)</f>
        <v>1.6934195362138426E-2</v>
      </c>
      <c r="E100" s="1">
        <f>+IFERROR(LN('Portfolio Adjusted Prices'!F94/'Portfolio Adjusted Prices'!F93),0)</f>
        <v>1.9884423200419412E-2</v>
      </c>
      <c r="F100" s="1">
        <f>+IFERROR(LN('Portfolio Adjusted Prices'!G94/'Portfolio Adjusted Prices'!G93),0)</f>
        <v>2.1933176655263543E-2</v>
      </c>
      <c r="G100" s="1">
        <f>+IFERROR(LN('Portfolio Adjusted Prices'!H94/'Portfolio Adjusted Prices'!H93),0)</f>
        <v>2.0198897017873113E-2</v>
      </c>
      <c r="H100" s="1">
        <f>+IFERROR(LN('Portfolio Adjusted Prices'!I94/'Portfolio Adjusted Prices'!I93),0)</f>
        <v>1.7538138030157416E-2</v>
      </c>
      <c r="I100" s="1">
        <f>+IFERROR(LN('Portfolio Adjusted Prices'!J94/'Portfolio Adjusted Prices'!J93),0)</f>
        <v>2.7681984152170768E-3</v>
      </c>
      <c r="J100" s="1">
        <f>+IFERROR(LN('Portfolio Adjusted Prices'!K94/'Portfolio Adjusted Prices'!K93),0)</f>
        <v>1.7941582285307418E-2</v>
      </c>
      <c r="K100" s="1">
        <f>+IFERROR(LN('Portfolio Adjusted Prices'!L94/'Portfolio Adjusted Prices'!L93),0)</f>
        <v>9.8916297151726215E-3</v>
      </c>
      <c r="L100" s="1">
        <f>+IFERROR(LN('Portfolio Adjusted Prices'!M94/'Portfolio Adjusted Prices'!M93),0)</f>
        <v>1.3905369095681438E-3</v>
      </c>
      <c r="M100" s="1">
        <f>+IFERROR(LN('Portfolio Adjusted Prices'!N94/'Portfolio Adjusted Prices'!N93),0)</f>
        <v>4.557579177343298E-3</v>
      </c>
      <c r="N100" s="1">
        <f>+IFERROR(LN('Portfolio Adjusted Prices'!O94/'Portfolio Adjusted Prices'!O93),0)</f>
        <v>1.8343677399621453E-2</v>
      </c>
      <c r="O100" s="1">
        <f>+IFERROR(LN('Portfolio Adjusted Prices'!P94/'Portfolio Adjusted Prices'!P93),0)</f>
        <v>4.4452154509393993E-2</v>
      </c>
      <c r="P100" s="1">
        <f>+IFERROR(LN('Portfolio Adjusted Prices'!Q94/'Portfolio Adjusted Prices'!Q93),0)</f>
        <v>2.2016095916607976E-2</v>
      </c>
      <c r="Q100" s="1">
        <f>+IFERROR(LN('Portfolio Adjusted Prices'!R94/'Portfolio Adjusted Prices'!R93),0)</f>
        <v>2.1108053289796407E-2</v>
      </c>
      <c r="R100" s="1">
        <f>+IFERROR(LN('Portfolio Adjusted Prices'!S94/'Portfolio Adjusted Prices'!S93),0)</f>
        <v>2.6025575529758957E-3</v>
      </c>
      <c r="S100" s="1">
        <f>+IFERROR(LN('Portfolio Adjusted Prices'!T94/'Portfolio Adjusted Prices'!T93),0)</f>
        <v>-3.9943992555499259E-3</v>
      </c>
      <c r="T100" s="1">
        <f>+IFERROR(LN('Portfolio Adjusted Prices'!U94/'Portfolio Adjusted Prices'!U93),0)</f>
        <v>1.4031584110144083E-2</v>
      </c>
      <c r="U100" s="1">
        <f>+IFERROR(LN('Portfolio Adjusted Prices'!V94/'Portfolio Adjusted Prices'!V93),0)</f>
        <v>5.1511769939659013E-3</v>
      </c>
      <c r="W100" s="83">
        <f>+IFERROR(LN('Portfolio Adjusted Prices'!X94/'Portfolio Adjusted Prices'!X93),0)</f>
        <v>6.8685838005429463E-3</v>
      </c>
    </row>
    <row r="101" spans="2:23">
      <c r="B101" s="1">
        <f>+IFERROR(LN('Portfolio Adjusted Prices'!C95/'Portfolio Adjusted Prices'!C94),0)</f>
        <v>-7.9384400398974549E-3</v>
      </c>
      <c r="C101" s="1">
        <f>+IFERROR(LN('Portfolio Adjusted Prices'!D95/'Portfolio Adjusted Prices'!D94),0)</f>
        <v>-3.7736260706331278E-3</v>
      </c>
      <c r="D101" s="1">
        <f>+IFERROR(LN('Portfolio Adjusted Prices'!E95/'Portfolio Adjusted Prices'!E94),0)</f>
        <v>-2.9998903105251162E-2</v>
      </c>
      <c r="E101" s="1">
        <f>+IFERROR(LN('Portfolio Adjusted Prices'!F95/'Portfolio Adjusted Prices'!F94),0)</f>
        <v>2.490474652183747E-3</v>
      </c>
      <c r="F101" s="1">
        <f>+IFERROR(LN('Portfolio Adjusted Prices'!G95/'Portfolio Adjusted Prices'!G94),0)</f>
        <v>1.0322623814488392E-3</v>
      </c>
      <c r="G101" s="1">
        <f>+IFERROR(LN('Portfolio Adjusted Prices'!H95/'Portfolio Adjusted Prices'!H94),0)</f>
        <v>-6.1763935239619533E-3</v>
      </c>
      <c r="H101" s="1">
        <f>+IFERROR(LN('Portfolio Adjusted Prices'!I95/'Portfolio Adjusted Prices'!I94),0)</f>
        <v>-2.0897112911809925E-2</v>
      </c>
      <c r="I101" s="1">
        <f>+IFERROR(LN('Portfolio Adjusted Prices'!J95/'Portfolio Adjusted Prices'!J94),0)</f>
        <v>-6.4713182013815393E-3</v>
      </c>
      <c r="J101" s="1">
        <f>+IFERROR(LN('Portfolio Adjusted Prices'!K95/'Portfolio Adjusted Prices'!K94),0)</f>
        <v>-0.14634118145360867</v>
      </c>
      <c r="K101" s="1">
        <f>+IFERROR(LN('Portfolio Adjusted Prices'!L95/'Portfolio Adjusted Prices'!L94),0)</f>
        <v>-1.118887601663403E-2</v>
      </c>
      <c r="L101" s="1">
        <f>+IFERROR(LN('Portfolio Adjusted Prices'!M95/'Portfolio Adjusted Prices'!M94),0)</f>
        <v>-2.305255401471502E-2</v>
      </c>
      <c r="M101" s="1">
        <f>+IFERROR(LN('Portfolio Adjusted Prices'!N95/'Portfolio Adjusted Prices'!N94),0)</f>
        <v>-5.6454986558928076E-3</v>
      </c>
      <c r="N101" s="1">
        <f>+IFERROR(LN('Portfolio Adjusted Prices'!O95/'Portfolio Adjusted Prices'!O94),0)</f>
        <v>-1.2983435533578046E-2</v>
      </c>
      <c r="O101" s="1">
        <f>+IFERROR(LN('Portfolio Adjusted Prices'!P95/'Portfolio Adjusted Prices'!P94),0)</f>
        <v>-9.9307710651882087E-3</v>
      </c>
      <c r="P101" s="1">
        <f>+IFERROR(LN('Portfolio Adjusted Prices'!Q95/'Portfolio Adjusted Prices'!Q94),0)</f>
        <v>-3.0230876951558346E-2</v>
      </c>
      <c r="Q101" s="1">
        <f>+IFERROR(LN('Portfolio Adjusted Prices'!R95/'Portfolio Adjusted Prices'!R94),0)</f>
        <v>3.6574902047082731E-3</v>
      </c>
      <c r="R101" s="1">
        <f>+IFERROR(LN('Portfolio Adjusted Prices'!S95/'Portfolio Adjusted Prices'!S94),0)</f>
        <v>-3.6742718211411579E-3</v>
      </c>
      <c r="S101" s="1">
        <f>+IFERROR(LN('Portfolio Adjusted Prices'!T95/'Portfolio Adjusted Prices'!T94),0)</f>
        <v>-1.1929580706608352E-2</v>
      </c>
      <c r="T101" s="1">
        <f>+IFERROR(LN('Portfolio Adjusted Prices'!U95/'Portfolio Adjusted Prices'!U94),0)</f>
        <v>-3.3095934160266002E-2</v>
      </c>
      <c r="U101" s="1">
        <f>+IFERROR(LN('Portfolio Adjusted Prices'!V95/'Portfolio Adjusted Prices'!V94),0)</f>
        <v>-8.2997096561042653E-3</v>
      </c>
      <c r="W101" s="83">
        <f>+IFERROR(LN('Portfolio Adjusted Prices'!X95/'Portfolio Adjusted Prices'!X94),0)</f>
        <v>-1.5816055972488939E-2</v>
      </c>
    </row>
    <row r="102" spans="2:23">
      <c r="B102" s="1">
        <f>+IFERROR(LN('Portfolio Adjusted Prices'!C96/'Portfolio Adjusted Prices'!C95),0)</f>
        <v>3.4718320728087892E-3</v>
      </c>
      <c r="C102" s="1">
        <f>+IFERROR(LN('Portfolio Adjusted Prices'!D96/'Portfolio Adjusted Prices'!D95),0)</f>
        <v>8.1697736518561489E-3</v>
      </c>
      <c r="D102" s="1">
        <f>+IFERROR(LN('Portfolio Adjusted Prices'!E96/'Portfolio Adjusted Prices'!E95),0)</f>
        <v>9.7002471463724736E-3</v>
      </c>
      <c r="E102" s="1">
        <f>+IFERROR(LN('Portfolio Adjusted Prices'!F96/'Portfolio Adjusted Prices'!F95),0)</f>
        <v>1.9845794326742154E-2</v>
      </c>
      <c r="F102" s="1">
        <f>+IFERROR(LN('Portfolio Adjusted Prices'!G96/'Portfolio Adjusted Prices'!G95),0)</f>
        <v>8.9043803059191476E-3</v>
      </c>
      <c r="G102" s="1">
        <f>+IFERROR(LN('Portfolio Adjusted Prices'!H96/'Portfolio Adjusted Prices'!H95),0)</f>
        <v>1.1102545723995307E-2</v>
      </c>
      <c r="H102" s="1">
        <f>+IFERROR(LN('Portfolio Adjusted Prices'!I96/'Portfolio Adjusted Prices'!I95),0)</f>
        <v>-1.7909601770902796E-3</v>
      </c>
      <c r="I102" s="1">
        <f>+IFERROR(LN('Portfolio Adjusted Prices'!J96/'Portfolio Adjusted Prices'!J95),0)</f>
        <v>4.1647916269884049E-3</v>
      </c>
      <c r="J102" s="1">
        <f>+IFERROR(LN('Portfolio Adjusted Prices'!K96/'Portfolio Adjusted Prices'!K95),0)</f>
        <v>-3.4146189824980485E-3</v>
      </c>
      <c r="K102" s="1">
        <f>+IFERROR(LN('Portfolio Adjusted Prices'!L96/'Portfolio Adjusted Prices'!L95),0)</f>
        <v>1.7628186132475502E-3</v>
      </c>
      <c r="L102" s="1">
        <f>+IFERROR(LN('Portfolio Adjusted Prices'!M96/'Portfolio Adjusted Prices'!M95),0)</f>
        <v>-2.6092616326674762E-5</v>
      </c>
      <c r="M102" s="1">
        <f>+IFERROR(LN('Portfolio Adjusted Prices'!N96/'Portfolio Adjusted Prices'!N95),0)</f>
        <v>5.212169448177908E-3</v>
      </c>
      <c r="N102" s="1">
        <f>+IFERROR(LN('Portfolio Adjusted Prices'!O96/'Portfolio Adjusted Prices'!O95),0)</f>
        <v>1.0341421632836131E-2</v>
      </c>
      <c r="O102" s="1">
        <f>+IFERROR(LN('Portfolio Adjusted Prices'!P96/'Portfolio Adjusted Prices'!P95),0)</f>
        <v>5.9701614628299027E-3</v>
      </c>
      <c r="P102" s="1">
        <f>+IFERROR(LN('Portfolio Adjusted Prices'!Q96/'Portfolio Adjusted Prices'!Q95),0)</f>
        <v>2.4444554135770371E-2</v>
      </c>
      <c r="Q102" s="1">
        <f>+IFERROR(LN('Portfolio Adjusted Prices'!R96/'Portfolio Adjusted Prices'!R95),0)</f>
        <v>-3.2913388293983729E-3</v>
      </c>
      <c r="R102" s="1">
        <f>+IFERROR(LN('Portfolio Adjusted Prices'!S96/'Portfolio Adjusted Prices'!S95),0)</f>
        <v>5.5954661392860943E-3</v>
      </c>
      <c r="S102" s="1">
        <f>+IFERROR(LN('Portfolio Adjusted Prices'!T96/'Portfolio Adjusted Prices'!T95),0)</f>
        <v>1.6366719236747183E-2</v>
      </c>
      <c r="T102" s="1">
        <f>+IFERROR(LN('Portfolio Adjusted Prices'!U96/'Portfolio Adjusted Prices'!U95),0)</f>
        <v>1.8805579304456702E-2</v>
      </c>
      <c r="U102" s="1">
        <f>+IFERROR(LN('Portfolio Adjusted Prices'!V96/'Portfolio Adjusted Prices'!V95),0)</f>
        <v>-0.10725188891857741</v>
      </c>
      <c r="W102" s="83">
        <f>+IFERROR(LN('Portfolio Adjusted Prices'!X96/'Portfolio Adjusted Prices'!X95),0)</f>
        <v>4.4890727825221115E-3</v>
      </c>
    </row>
    <row r="103" spans="2:23">
      <c r="B103" s="1">
        <f>+IFERROR(LN('Portfolio Adjusted Prices'!C97/'Portfolio Adjusted Prices'!C96),0)</f>
        <v>9.2952805718771164E-3</v>
      </c>
      <c r="C103" s="1">
        <f>+IFERROR(LN('Portfolio Adjusted Prices'!D97/'Portfolio Adjusted Prices'!D96),0)</f>
        <v>-2.1957712725890776E-3</v>
      </c>
      <c r="D103" s="1">
        <f>+IFERROR(LN('Portfolio Adjusted Prices'!E97/'Portfolio Adjusted Prices'!E96),0)</f>
        <v>-1.4289064991550029E-3</v>
      </c>
      <c r="E103" s="1">
        <f>+IFERROR(LN('Portfolio Adjusted Prices'!F97/'Portfolio Adjusted Prices'!F96),0)</f>
        <v>-7.0569422714649903E-3</v>
      </c>
      <c r="F103" s="1">
        <f>+IFERROR(LN('Portfolio Adjusted Prices'!G97/'Portfolio Adjusted Prices'!G96),0)</f>
        <v>-6.8425100588256123E-3</v>
      </c>
      <c r="G103" s="1">
        <f>+IFERROR(LN('Portfolio Adjusted Prices'!H97/'Portfolio Adjusted Prices'!H96),0)</f>
        <v>-1.8824810018241401E-3</v>
      </c>
      <c r="H103" s="1">
        <f>+IFERROR(LN('Portfolio Adjusted Prices'!I97/'Portfolio Adjusted Prices'!I96),0)</f>
        <v>4.3014645237166184E-4</v>
      </c>
      <c r="I103" s="1">
        <f>+IFERROR(LN('Portfolio Adjusted Prices'!J97/'Portfolio Adjusted Prices'!J96),0)</f>
        <v>4.147894881680751E-3</v>
      </c>
      <c r="J103" s="1">
        <f>+IFERROR(LN('Portfolio Adjusted Prices'!K97/'Portfolio Adjusted Prices'!K96),0)</f>
        <v>3.3335690122838657E-2</v>
      </c>
      <c r="K103" s="1">
        <f>+IFERROR(LN('Portfolio Adjusted Prices'!L97/'Portfolio Adjusted Prices'!L96),0)</f>
        <v>2.7212734070893221E-3</v>
      </c>
      <c r="L103" s="1">
        <f>+IFERROR(LN('Portfolio Adjusted Prices'!M97/'Portfolio Adjusted Prices'!M96),0)</f>
        <v>2.3005609955907445E-3</v>
      </c>
      <c r="M103" s="1">
        <f>+IFERROR(LN('Portfolio Adjusted Prices'!N97/'Portfolio Adjusted Prices'!N96),0)</f>
        <v>-3.5803357396657193E-3</v>
      </c>
      <c r="N103" s="1">
        <f>+IFERROR(LN('Portfolio Adjusted Prices'!O97/'Portfolio Adjusted Prices'!O96),0)</f>
        <v>-1.6000368474915167E-2</v>
      </c>
      <c r="O103" s="1">
        <f>+IFERROR(LN('Portfolio Adjusted Prices'!P97/'Portfolio Adjusted Prices'!P96),0)</f>
        <v>-2.8171069566761079E-2</v>
      </c>
      <c r="P103" s="1">
        <f>+IFERROR(LN('Portfolio Adjusted Prices'!Q97/'Portfolio Adjusted Prices'!Q96),0)</f>
        <v>7.8315147653335668E-3</v>
      </c>
      <c r="Q103" s="1">
        <f>+IFERROR(LN('Portfolio Adjusted Prices'!R97/'Portfolio Adjusted Prices'!R96),0)</f>
        <v>-1.4388691241951196E-2</v>
      </c>
      <c r="R103" s="1">
        <f>+IFERROR(LN('Portfolio Adjusted Prices'!S97/'Portfolio Adjusted Prices'!S96),0)</f>
        <v>-4.4168214014298568E-3</v>
      </c>
      <c r="S103" s="1">
        <f>+IFERROR(LN('Portfolio Adjusted Prices'!T97/'Portfolio Adjusted Prices'!T96),0)</f>
        <v>-8.5964827626970313E-3</v>
      </c>
      <c r="T103" s="1">
        <f>+IFERROR(LN('Portfolio Adjusted Prices'!U97/'Portfolio Adjusted Prices'!U96),0)</f>
        <v>-1.0207767594430477E-2</v>
      </c>
      <c r="U103" s="1">
        <f>+IFERROR(LN('Portfolio Adjusted Prices'!V97/'Portfolio Adjusted Prices'!V96),0)</f>
        <v>-1.0035353304506448E-3</v>
      </c>
      <c r="W103" s="83">
        <f>+IFERROR(LN('Portfolio Adjusted Prices'!X97/'Portfolio Adjusted Prices'!X96),0)</f>
        <v>-1.5100733267939958E-4</v>
      </c>
    </row>
    <row r="104" spans="2:23">
      <c r="B104" s="1">
        <f>+IFERROR(LN('Portfolio Adjusted Prices'!C98/'Portfolio Adjusted Prices'!C97),0)</f>
        <v>-4.3015713588885765E-3</v>
      </c>
      <c r="C104" s="1">
        <f>+IFERROR(LN('Portfolio Adjusted Prices'!D98/'Portfolio Adjusted Prices'!D97),0)</f>
        <v>-4.8333747738576469E-3</v>
      </c>
      <c r="D104" s="1">
        <f>+IFERROR(LN('Portfolio Adjusted Prices'!E98/'Portfolio Adjusted Prices'!E97),0)</f>
        <v>3.5972213672213738E-3</v>
      </c>
      <c r="E104" s="1">
        <f>+IFERROR(LN('Portfolio Adjusted Prices'!F98/'Portfolio Adjusted Prices'!F97),0)</f>
        <v>-8.8561879701244434E-4</v>
      </c>
      <c r="F104" s="1">
        <f>+IFERROR(LN('Portfolio Adjusted Prices'!G98/'Portfolio Adjusted Prices'!G97),0)</f>
        <v>1.2282658017539026E-2</v>
      </c>
      <c r="G104" s="1">
        <f>+IFERROR(LN('Portfolio Adjusted Prices'!H98/'Portfolio Adjusted Prices'!H97),0)</f>
        <v>4.4876043093376719E-3</v>
      </c>
      <c r="H104" s="1">
        <f>+IFERROR(LN('Portfolio Adjusted Prices'!I98/'Portfolio Adjusted Prices'!I97),0)</f>
        <v>3.5064398523944459E-3</v>
      </c>
      <c r="I104" s="1">
        <f>+IFERROR(LN('Portfolio Adjusted Prices'!J98/'Portfolio Adjusted Prices'!J97),0)</f>
        <v>-2.76102265419721E-4</v>
      </c>
      <c r="J104" s="1">
        <f>+IFERROR(LN('Portfolio Adjusted Prices'!K98/'Portfolio Adjusted Prices'!K97),0)</f>
        <v>2.7154782268653366E-2</v>
      </c>
      <c r="K104" s="1">
        <f>+IFERROR(LN('Portfolio Adjusted Prices'!L98/'Portfolio Adjusted Prices'!L97),0)</f>
        <v>-7.2509001951631992E-3</v>
      </c>
      <c r="L104" s="1">
        <f>+IFERROR(LN('Portfolio Adjusted Prices'!M98/'Portfolio Adjusted Prices'!M97),0)</f>
        <v>-4.0296217000647203E-3</v>
      </c>
      <c r="M104" s="1">
        <f>+IFERROR(LN('Portfolio Adjusted Prices'!N98/'Portfolio Adjusted Prices'!N97),0)</f>
        <v>-2.0673508414756538E-3</v>
      </c>
      <c r="N104" s="1">
        <f>+IFERROR(LN('Portfolio Adjusted Prices'!O98/'Portfolio Adjusted Prices'!O97),0)</f>
        <v>1.158140334542552E-2</v>
      </c>
      <c r="O104" s="1">
        <f>+IFERROR(LN('Portfolio Adjusted Prices'!P98/'Portfolio Adjusted Prices'!P97),0)</f>
        <v>1.8200763152091556E-2</v>
      </c>
      <c r="P104" s="1">
        <f>+IFERROR(LN('Portfolio Adjusted Prices'!Q98/'Portfolio Adjusted Prices'!Q97),0)</f>
        <v>-7.4323518386455885E-4</v>
      </c>
      <c r="Q104" s="1">
        <f>+IFERROR(LN('Portfolio Adjusted Prices'!R98/'Portfolio Adjusted Prices'!R97),0)</f>
        <v>3.7092679587773167E-3</v>
      </c>
      <c r="R104" s="1">
        <f>+IFERROR(LN('Portfolio Adjusted Prices'!S98/'Portfolio Adjusted Prices'!S97),0)</f>
        <v>-2.2513900008232618E-3</v>
      </c>
      <c r="S104" s="1">
        <f>+IFERROR(LN('Portfolio Adjusted Prices'!T98/'Portfolio Adjusted Prices'!T97),0)</f>
        <v>0</v>
      </c>
      <c r="T104" s="1">
        <f>+IFERROR(LN('Portfolio Adjusted Prices'!U98/'Portfolio Adjusted Prices'!U97),0)</f>
        <v>1.6495006678969755E-2</v>
      </c>
      <c r="U104" s="1">
        <f>+IFERROR(LN('Portfolio Adjusted Prices'!V98/'Portfolio Adjusted Prices'!V97),0)</f>
        <v>-2.3877146696336428E-2</v>
      </c>
      <c r="W104" s="83">
        <f>+IFERROR(LN('Portfolio Adjusted Prices'!X98/'Portfolio Adjusted Prices'!X97),0)</f>
        <v>-1.6373002452626884E-3</v>
      </c>
    </row>
    <row r="105" spans="2:23">
      <c r="B105" s="1">
        <f>+IFERROR(LN('Portfolio Adjusted Prices'!C99/'Portfolio Adjusted Prices'!C98),0)</f>
        <v>2.0198761142173879E-2</v>
      </c>
      <c r="C105" s="1">
        <f>+IFERROR(LN('Portfolio Adjusted Prices'!D99/'Portfolio Adjusted Prices'!D98),0)</f>
        <v>-2.9501011908025336E-2</v>
      </c>
      <c r="D105" s="1">
        <f>+IFERROR(LN('Portfolio Adjusted Prices'!E99/'Portfolio Adjusted Prices'!E98),0)</f>
        <v>-3.9113393226640203E-2</v>
      </c>
      <c r="E105" s="1">
        <f>+IFERROR(LN('Portfolio Adjusted Prices'!F99/'Portfolio Adjusted Prices'!F98),0)</f>
        <v>-7.055791183694809E-3</v>
      </c>
      <c r="F105" s="1">
        <f>+IFERROR(LN('Portfolio Adjusted Prices'!G99/'Portfolio Adjusted Prices'!G98),0)</f>
        <v>-8.17139872130687E-3</v>
      </c>
      <c r="G105" s="1">
        <f>+IFERROR(LN('Portfolio Adjusted Prices'!H99/'Portfolio Adjusted Prices'!H98),0)</f>
        <v>1.0293623777020424E-2</v>
      </c>
      <c r="H105" s="1">
        <f>+IFERROR(LN('Portfolio Adjusted Prices'!I99/'Portfolio Adjusted Prices'!I98),0)</f>
        <v>-2.6637579561395727E-2</v>
      </c>
      <c r="I105" s="1">
        <f>+IFERROR(LN('Portfolio Adjusted Prices'!J99/'Portfolio Adjusted Prices'!J98),0)</f>
        <v>2.3892293923392246E-3</v>
      </c>
      <c r="J105" s="1">
        <f>+IFERROR(LN('Portfolio Adjusted Prices'!K99/'Portfolio Adjusted Prices'!K98),0)</f>
        <v>-2.6867746162287836E-3</v>
      </c>
      <c r="K105" s="1">
        <f>+IFERROR(LN('Portfolio Adjusted Prices'!L99/'Portfolio Adjusted Prices'!L98),0)</f>
        <v>-3.246867532451804E-2</v>
      </c>
      <c r="L105" s="1">
        <f>+IFERROR(LN('Portfolio Adjusted Prices'!M99/'Portfolio Adjusted Prices'!M98),0)</f>
        <v>-1.8666331395032598E-2</v>
      </c>
      <c r="M105" s="1">
        <f>+IFERROR(LN('Portfolio Adjusted Prices'!N99/'Portfolio Adjusted Prices'!N98),0)</f>
        <v>-1.5145431865023777E-2</v>
      </c>
      <c r="N105" s="1">
        <f>+IFERROR(LN('Portfolio Adjusted Prices'!O99/'Portfolio Adjusted Prices'!O98),0)</f>
        <v>-0.10644361608255908</v>
      </c>
      <c r="O105" s="1">
        <f>+IFERROR(LN('Portfolio Adjusted Prices'!P99/'Portfolio Adjusted Prices'!P98),0)</f>
        <v>0</v>
      </c>
      <c r="P105" s="1">
        <f>+IFERROR(LN('Portfolio Adjusted Prices'!Q99/'Portfolio Adjusted Prices'!Q98),0)</f>
        <v>-3.2300458300294169E-2</v>
      </c>
      <c r="Q105" s="1">
        <f>+IFERROR(LN('Portfolio Adjusted Prices'!R99/'Portfolio Adjusted Prices'!R98),0)</f>
        <v>-9.6727128421117917E-3</v>
      </c>
      <c r="R105" s="1">
        <f>+IFERROR(LN('Portfolio Adjusted Prices'!S99/'Portfolio Adjusted Prices'!S98),0)</f>
        <v>-1.394269522663448E-2</v>
      </c>
      <c r="S105" s="1">
        <f>+IFERROR(LN('Portfolio Adjusted Prices'!T99/'Portfolio Adjusted Prices'!T98),0)</f>
        <v>-8.3708112438221835E-3</v>
      </c>
      <c r="T105" s="1">
        <f>+IFERROR(LN('Portfolio Adjusted Prices'!U99/'Portfolio Adjusted Prices'!U98),0)</f>
        <v>-2.0686233315086733E-2</v>
      </c>
      <c r="U105" s="1">
        <f>+IFERROR(LN('Portfolio Adjusted Prices'!V99/'Portfolio Adjusted Prices'!V98),0)</f>
        <v>4.3606114058986961E-3</v>
      </c>
      <c r="W105" s="83">
        <f>+IFERROR(LN('Portfolio Adjusted Prices'!X99/'Portfolio Adjusted Prices'!X98),0)</f>
        <v>-1.4406019615600393E-2</v>
      </c>
    </row>
    <row r="106" spans="2:23">
      <c r="B106" s="1">
        <f>+IFERROR(LN('Portfolio Adjusted Prices'!C100/'Portfolio Adjusted Prices'!C99),0)</f>
        <v>-2.1876797901857932E-2</v>
      </c>
      <c r="C106" s="1">
        <f>+IFERROR(LN('Portfolio Adjusted Prices'!D100/'Portfolio Adjusted Prices'!D99),0)</f>
        <v>1.3050125367195376E-2</v>
      </c>
      <c r="D106" s="1">
        <f>+IFERROR(LN('Portfolio Adjusted Prices'!E100/'Portfolio Adjusted Prices'!E99),0)</f>
        <v>-2.2780413520386168E-2</v>
      </c>
      <c r="E106" s="1">
        <f>+IFERROR(LN('Portfolio Adjusted Prices'!F100/'Portfolio Adjusted Prices'!F99),0)</f>
        <v>3.5041646239763136E-2</v>
      </c>
      <c r="F106" s="1">
        <f>+IFERROR(LN('Portfolio Adjusted Prices'!G100/'Portfolio Adjusted Prices'!G99),0)</f>
        <v>-2.0377245137250886E-2</v>
      </c>
      <c r="G106" s="1">
        <f>+IFERROR(LN('Portfolio Adjusted Prices'!H100/'Portfolio Adjusted Prices'!H99),0)</f>
        <v>-3.1791394987300929E-3</v>
      </c>
      <c r="H106" s="1">
        <f>+IFERROR(LN('Portfolio Adjusted Prices'!I100/'Portfolio Adjusted Prices'!I99),0)</f>
        <v>3.2955648484408974E-3</v>
      </c>
      <c r="I106" s="1">
        <f>+IFERROR(LN('Portfolio Adjusted Prices'!J100/'Portfolio Adjusted Prices'!J99),0)</f>
        <v>1.4217023047100378E-2</v>
      </c>
      <c r="J106" s="1">
        <f>+IFERROR(LN('Portfolio Adjusted Prices'!K100/'Portfolio Adjusted Prices'!K99),0)</f>
        <v>-3.2644893450350931E-2</v>
      </c>
      <c r="K106" s="1">
        <f>+IFERROR(LN('Portfolio Adjusted Prices'!L100/'Portfolio Adjusted Prices'!L99),0)</f>
        <v>-1.6164686919721928E-2</v>
      </c>
      <c r="L106" s="1">
        <f>+IFERROR(LN('Portfolio Adjusted Prices'!M100/'Portfolio Adjusted Prices'!M99),0)</f>
        <v>-1.8168841828313555E-2</v>
      </c>
      <c r="M106" s="1">
        <f>+IFERROR(LN('Portfolio Adjusted Prices'!N100/'Portfolio Adjusted Prices'!N99),0)</f>
        <v>-5.0993715394331198E-3</v>
      </c>
      <c r="N106" s="1">
        <f>+IFERROR(LN('Portfolio Adjusted Prices'!O100/'Portfolio Adjusted Prices'!O99),0)</f>
        <v>-1.9566206659903836E-2</v>
      </c>
      <c r="O106" s="1">
        <f>+IFERROR(LN('Portfolio Adjusted Prices'!P100/'Portfolio Adjusted Prices'!P99),0)</f>
        <v>-4.9291327174138512E-2</v>
      </c>
      <c r="P106" s="1">
        <f>+IFERROR(LN('Portfolio Adjusted Prices'!Q100/'Portfolio Adjusted Prices'!Q99),0)</f>
        <v>-1.4308088027111846E-2</v>
      </c>
      <c r="Q106" s="1">
        <f>+IFERROR(LN('Portfolio Adjusted Prices'!R100/'Portfolio Adjusted Prices'!R99),0)</f>
        <v>-4.0432595528926522E-2</v>
      </c>
      <c r="R106" s="1">
        <f>+IFERROR(LN('Portfolio Adjusted Prices'!S100/'Portfolio Adjusted Prices'!S99),0)</f>
        <v>-3.8534676779264881E-3</v>
      </c>
      <c r="S106" s="1">
        <f>+IFERROR(LN('Portfolio Adjusted Prices'!T100/'Portfolio Adjusted Prices'!T99),0)</f>
        <v>-1.2384774559425106E-2</v>
      </c>
      <c r="T106" s="1">
        <f>+IFERROR(LN('Portfolio Adjusted Prices'!U100/'Portfolio Adjusted Prices'!U99),0)</f>
        <v>1.5207257981634938E-2</v>
      </c>
      <c r="U106" s="1">
        <f>+IFERROR(LN('Portfolio Adjusted Prices'!V100/'Portfolio Adjusted Prices'!V99),0)</f>
        <v>-4.3350068862435365E-2</v>
      </c>
      <c r="W106" s="83">
        <f>+IFERROR(LN('Portfolio Adjusted Prices'!X100/'Portfolio Adjusted Prices'!X99),0)</f>
        <v>-6.4655816435193105E-3</v>
      </c>
    </row>
    <row r="107" spans="2:23">
      <c r="B107" s="1">
        <f>+IFERROR(LN('Portfolio Adjusted Prices'!C101/'Portfolio Adjusted Prices'!C100),0)</f>
        <v>-2.1385098225018592E-2</v>
      </c>
      <c r="C107" s="1">
        <f>+IFERROR(LN('Portfolio Adjusted Prices'!D101/'Portfolio Adjusted Prices'!D100),0)</f>
        <v>-8.4378275229584805E-3</v>
      </c>
      <c r="D107" s="1">
        <f>+IFERROR(LN('Portfolio Adjusted Prices'!E101/'Portfolio Adjusted Prices'!E100),0)</f>
        <v>-2.287650490115516E-2</v>
      </c>
      <c r="E107" s="1">
        <f>+IFERROR(LN('Portfolio Adjusted Prices'!F101/'Portfolio Adjusted Prices'!F100),0)</f>
        <v>-2.1093056865741741E-2</v>
      </c>
      <c r="F107" s="1">
        <f>+IFERROR(LN('Portfolio Adjusted Prices'!G101/'Portfolio Adjusted Prices'!G100),0)</f>
        <v>2.0912576905502841E-3</v>
      </c>
      <c r="G107" s="1">
        <f>+IFERROR(LN('Portfolio Adjusted Prices'!H101/'Portfolio Adjusted Prices'!H100),0)</f>
        <v>-2.3458280680691544E-3</v>
      </c>
      <c r="H107" s="1">
        <f>+IFERROR(LN('Portfolio Adjusted Prices'!I101/'Portfolio Adjusted Prices'!I100),0)</f>
        <v>-2.6148655694012216E-2</v>
      </c>
      <c r="I107" s="1">
        <f>+IFERROR(LN('Portfolio Adjusted Prices'!J101/'Portfolio Adjusted Prices'!J100),0)</f>
        <v>1.7135874446216674E-2</v>
      </c>
      <c r="J107" s="1">
        <f>+IFERROR(LN('Portfolio Adjusted Prices'!K101/'Portfolio Adjusted Prices'!K100),0)</f>
        <v>2.0931996278861866E-3</v>
      </c>
      <c r="K107" s="1">
        <f>+IFERROR(LN('Portfolio Adjusted Prices'!L101/'Portfolio Adjusted Prices'!L100),0)</f>
        <v>-2.4155852356086985E-2</v>
      </c>
      <c r="L107" s="1">
        <f>+IFERROR(LN('Portfolio Adjusted Prices'!M101/'Portfolio Adjusted Prices'!M100),0)</f>
        <v>-6.0938198256826892E-3</v>
      </c>
      <c r="M107" s="1">
        <f>+IFERROR(LN('Portfolio Adjusted Prices'!N101/'Portfolio Adjusted Prices'!N100),0)</f>
        <v>1.2216628822789826E-3</v>
      </c>
      <c r="N107" s="1">
        <f>+IFERROR(LN('Portfolio Adjusted Prices'!O101/'Portfolio Adjusted Prices'!O100),0)</f>
        <v>-1.4165500550267492E-2</v>
      </c>
      <c r="O107" s="1">
        <f>+IFERROR(LN('Portfolio Adjusted Prices'!P101/'Portfolio Adjusted Prices'!P100),0)</f>
        <v>3.3129736245230877E-2</v>
      </c>
      <c r="P107" s="1">
        <f>+IFERROR(LN('Portfolio Adjusted Prices'!Q101/'Portfolio Adjusted Prices'!Q100),0)</f>
        <v>-7.4276583579081876E-3</v>
      </c>
      <c r="Q107" s="1">
        <f>+IFERROR(LN('Portfolio Adjusted Prices'!R101/'Portfolio Adjusted Prices'!R100),0)</f>
        <v>-1.716196165400086E-2</v>
      </c>
      <c r="R107" s="1">
        <f>+IFERROR(LN('Portfolio Adjusted Prices'!S101/'Portfolio Adjusted Prices'!S100),0)</f>
        <v>-7.5675612579224807E-3</v>
      </c>
      <c r="S107" s="1">
        <f>+IFERROR(LN('Portfolio Adjusted Prices'!T101/'Portfolio Adjusted Prices'!T100),0)</f>
        <v>-6.8626631561312873E-3</v>
      </c>
      <c r="T107" s="1">
        <f>+IFERROR(LN('Portfolio Adjusted Prices'!U101/'Portfolio Adjusted Prices'!U100),0)</f>
        <v>-1.3633551201936309E-2</v>
      </c>
      <c r="U107" s="1">
        <f>+IFERROR(LN('Portfolio Adjusted Prices'!V101/'Portfolio Adjusted Prices'!V100),0)</f>
        <v>-1.9023726068010515E-2</v>
      </c>
      <c r="W107" s="83">
        <f>+IFERROR(LN('Portfolio Adjusted Prices'!X101/'Portfolio Adjusted Prices'!X100),0)</f>
        <v>-7.2858654738674842E-3</v>
      </c>
    </row>
    <row r="108" spans="2:23">
      <c r="B108" s="1">
        <f>+IFERROR(LN('Portfolio Adjusted Prices'!C102/'Portfolio Adjusted Prices'!C101),0)</f>
        <v>-5.3767704711248754E-2</v>
      </c>
      <c r="C108" s="1">
        <f>+IFERROR(LN('Portfolio Adjusted Prices'!D102/'Portfolio Adjusted Prices'!D101),0)</f>
        <v>-3.485883183838883E-2</v>
      </c>
      <c r="D108" s="1">
        <f>+IFERROR(LN('Portfolio Adjusted Prices'!E102/'Portfolio Adjusted Prices'!E101),0)</f>
        <v>-6.6695730820373916E-2</v>
      </c>
      <c r="E108" s="1">
        <f>+IFERROR(LN('Portfolio Adjusted Prices'!F102/'Portfolio Adjusted Prices'!F101),0)</f>
        <v>-3.9515943059824275E-2</v>
      </c>
      <c r="F108" s="1">
        <f>+IFERROR(LN('Portfolio Adjusted Prices'!G102/'Portfolio Adjusted Prices'!G101),0)</f>
        <v>-7.3679442569709E-2</v>
      </c>
      <c r="G108" s="1">
        <f>+IFERROR(LN('Portfolio Adjusted Prices'!H102/'Portfolio Adjusted Prices'!H101),0)</f>
        <v>-2.4135811948026515E-2</v>
      </c>
      <c r="H108" s="1">
        <f>+IFERROR(LN('Portfolio Adjusted Prices'!I102/'Portfolio Adjusted Prices'!I101),0)</f>
        <v>-5.2226026361010411E-2</v>
      </c>
      <c r="I108" s="1">
        <f>+IFERROR(LN('Portfolio Adjusted Prices'!J102/'Portfolio Adjusted Prices'!J101),0)</f>
        <v>-3.3558125611221928E-2</v>
      </c>
      <c r="J108" s="1">
        <f>+IFERROR(LN('Portfolio Adjusted Prices'!K102/'Portfolio Adjusted Prices'!K101),0)</f>
        <v>-2.6024991318459097E-2</v>
      </c>
      <c r="K108" s="1">
        <f>+IFERROR(LN('Portfolio Adjusted Prices'!L102/'Portfolio Adjusted Prices'!L101),0)</f>
        <v>-3.9808084527494611E-2</v>
      </c>
      <c r="L108" s="1">
        <f>+IFERROR(LN('Portfolio Adjusted Prices'!M102/'Portfolio Adjusted Prices'!M101),0)</f>
        <v>-3.0756787958905903E-2</v>
      </c>
      <c r="M108" s="1">
        <f>+IFERROR(LN('Portfolio Adjusted Prices'!N102/'Portfolio Adjusted Prices'!N101),0)</f>
        <v>-4.113192384091828E-2</v>
      </c>
      <c r="N108" s="1">
        <f>+IFERROR(LN('Portfolio Adjusted Prices'!O102/'Portfolio Adjusted Prices'!O101),0)</f>
        <v>-5.0507016651127182E-2</v>
      </c>
      <c r="O108" s="1">
        <f>+IFERROR(LN('Portfolio Adjusted Prices'!P102/'Portfolio Adjusted Prices'!P101),0)</f>
        <v>-3.1026311970643355E-2</v>
      </c>
      <c r="P108" s="1">
        <f>+IFERROR(LN('Portfolio Adjusted Prices'!Q102/'Portfolio Adjusted Prices'!Q101),0)</f>
        <v>-4.926115479100724E-2</v>
      </c>
      <c r="Q108" s="1">
        <f>+IFERROR(LN('Portfolio Adjusted Prices'!R102/'Portfolio Adjusted Prices'!R101),0)</f>
        <v>-2.9889141266812694E-2</v>
      </c>
      <c r="R108" s="1">
        <f>+IFERROR(LN('Portfolio Adjusted Prices'!S102/'Portfolio Adjusted Prices'!S101),0)</f>
        <v>-2.7531535606055341E-2</v>
      </c>
      <c r="S108" s="1">
        <f>+IFERROR(LN('Portfolio Adjusted Prices'!T102/'Portfolio Adjusted Prices'!T101),0)</f>
        <v>-1.8376913369605799E-3</v>
      </c>
      <c r="T108" s="1">
        <f>+IFERROR(LN('Portfolio Adjusted Prices'!U102/'Portfolio Adjusted Prices'!U101),0)</f>
        <v>-1.8750182861036399E-2</v>
      </c>
      <c r="U108" s="1">
        <f>+IFERROR(LN('Portfolio Adjusted Prices'!V102/'Portfolio Adjusted Prices'!V101),0)</f>
        <v>-8.4810405137653172E-3</v>
      </c>
      <c r="W108" s="83">
        <f>+IFERROR(LN('Portfolio Adjusted Prices'!X102/'Portfolio Adjusted Prices'!X101),0)</f>
        <v>-3.2947889655971715E-2</v>
      </c>
    </row>
    <row r="109" spans="2:23">
      <c r="B109" s="1">
        <f>+IFERROR(LN('Portfolio Adjusted Prices'!C103/'Portfolio Adjusted Prices'!C102),0)</f>
        <v>1.8753440755208985E-2</v>
      </c>
      <c r="C109" s="1">
        <f>+IFERROR(LN('Portfolio Adjusted Prices'!D103/'Portfolio Adjusted Prices'!D102),0)</f>
        <v>1.858408592159962E-2</v>
      </c>
      <c r="D109" s="1">
        <f>+IFERROR(LN('Portfolio Adjusted Prices'!E103/'Portfolio Adjusted Prices'!E102),0)</f>
        <v>1.0292493234383322E-2</v>
      </c>
      <c r="E109" s="1">
        <f>+IFERROR(LN('Portfolio Adjusted Prices'!F103/'Portfolio Adjusted Prices'!F102),0)</f>
        <v>1.7243111181347963E-2</v>
      </c>
      <c r="F109" s="1">
        <f>+IFERROR(LN('Portfolio Adjusted Prices'!G103/'Portfolio Adjusted Prices'!G102),0)</f>
        <v>3.2088074874276812E-2</v>
      </c>
      <c r="G109" s="1">
        <f>+IFERROR(LN('Portfolio Adjusted Prices'!H103/'Portfolio Adjusted Prices'!H102),0)</f>
        <v>1.7429033305273862E-2</v>
      </c>
      <c r="H109" s="1">
        <f>+IFERROR(LN('Portfolio Adjusted Prices'!I103/'Portfolio Adjusted Prices'!I102),0)</f>
        <v>7.0078416370020088E-2</v>
      </c>
      <c r="I109" s="1">
        <f>+IFERROR(LN('Portfolio Adjusted Prices'!J103/'Portfolio Adjusted Prices'!J102),0)</f>
        <v>2.4443681291552062E-2</v>
      </c>
      <c r="J109" s="1">
        <f>+IFERROR(LN('Portfolio Adjusted Prices'!K103/'Portfolio Adjusted Prices'!K102),0)</f>
        <v>1.0586762848226322E-2</v>
      </c>
      <c r="K109" s="1">
        <f>+IFERROR(LN('Portfolio Adjusted Prices'!L103/'Portfolio Adjusted Prices'!L102),0)</f>
        <v>-4.5685505347863465E-3</v>
      </c>
      <c r="L109" s="1">
        <f>+IFERROR(LN('Portfolio Adjusted Prices'!M103/'Portfolio Adjusted Prices'!M102),0)</f>
        <v>1.8031577159969652E-2</v>
      </c>
      <c r="M109" s="1">
        <f>+IFERROR(LN('Portfolio Adjusted Prices'!N103/'Portfolio Adjusted Prices'!N102),0)</f>
        <v>2.4114155398753691E-2</v>
      </c>
      <c r="N109" s="1">
        <f>+IFERROR(LN('Portfolio Adjusted Prices'!O103/'Portfolio Adjusted Prices'!O102),0)</f>
        <v>3.0609279144337097E-2</v>
      </c>
      <c r="O109" s="1">
        <f>+IFERROR(LN('Portfolio Adjusted Prices'!P103/'Portfolio Adjusted Prices'!P102),0)</f>
        <v>-1.268514514035542E-2</v>
      </c>
      <c r="P109" s="1">
        <f>+IFERROR(LN('Portfolio Adjusted Prices'!Q103/'Portfolio Adjusted Prices'!Q102),0)</f>
        <v>8.8232910522317905E-3</v>
      </c>
      <c r="Q109" s="1">
        <f>+IFERROR(LN('Portfolio Adjusted Prices'!R103/'Portfolio Adjusted Prices'!R102),0)</f>
        <v>2.8296011107666889E-2</v>
      </c>
      <c r="R109" s="1">
        <f>+IFERROR(LN('Portfolio Adjusted Prices'!S103/'Portfolio Adjusted Prices'!S102),0)</f>
        <v>1.575614181595594E-2</v>
      </c>
      <c r="S109" s="1">
        <f>+IFERROR(LN('Portfolio Adjusted Prices'!T103/'Portfolio Adjusted Prices'!T102),0)</f>
        <v>-7.0771617279619071E-3</v>
      </c>
      <c r="T109" s="1">
        <f>+IFERROR(LN('Portfolio Adjusted Prices'!U103/'Portfolio Adjusted Prices'!U102),0)</f>
        <v>2.300660940926355E-3</v>
      </c>
      <c r="U109" s="1">
        <f>+IFERROR(LN('Portfolio Adjusted Prices'!V103/'Portfolio Adjusted Prices'!V102),0)</f>
        <v>2.3755698945572373E-2</v>
      </c>
      <c r="W109" s="83">
        <f>+IFERROR(LN('Portfolio Adjusted Prices'!X103/'Portfolio Adjusted Prices'!X102),0)</f>
        <v>1.7452249326094987E-2</v>
      </c>
    </row>
    <row r="110" spans="2:23">
      <c r="B110" s="1">
        <f>+IFERROR(LN('Portfolio Adjusted Prices'!C104/'Portfolio Adjusted Prices'!C103),0)</f>
        <v>1.030222616208556E-2</v>
      </c>
      <c r="C110" s="1">
        <f>+IFERROR(LN('Portfolio Adjusted Prices'!D104/'Portfolio Adjusted Prices'!D103),0)</f>
        <v>4.3707047425823493E-3</v>
      </c>
      <c r="D110" s="1">
        <f>+IFERROR(LN('Portfolio Adjusted Prices'!E104/'Portfolio Adjusted Prices'!E103),0)</f>
        <v>1.0057412838843661E-2</v>
      </c>
      <c r="E110" s="1">
        <f>+IFERROR(LN('Portfolio Adjusted Prices'!F104/'Portfolio Adjusted Prices'!F103),0)</f>
        <v>1.8034540584591269E-2</v>
      </c>
      <c r="F110" s="1">
        <f>+IFERROR(LN('Portfolio Adjusted Prices'!G104/'Portfolio Adjusted Prices'!G103),0)</f>
        <v>2.1759095088811722E-3</v>
      </c>
      <c r="G110" s="1">
        <f>+IFERROR(LN('Portfolio Adjusted Prices'!H104/'Portfolio Adjusted Prices'!H103),0)</f>
        <v>9.4731480618077523E-3</v>
      </c>
      <c r="H110" s="1">
        <f>+IFERROR(LN('Portfolio Adjusted Prices'!I104/'Portfolio Adjusted Prices'!I103),0)</f>
        <v>-1.1120423650534554E-2</v>
      </c>
      <c r="I110" s="1">
        <f>+IFERROR(LN('Portfolio Adjusted Prices'!J104/'Portfolio Adjusted Prices'!J103),0)</f>
        <v>-2.5168943973785866E-3</v>
      </c>
      <c r="J110" s="1">
        <f>+IFERROR(LN('Portfolio Adjusted Prices'!K104/'Portfolio Adjusted Prices'!K103),0)</f>
        <v>1.1504500337379049E-2</v>
      </c>
      <c r="K110" s="1">
        <f>+IFERROR(LN('Portfolio Adjusted Prices'!L104/'Portfolio Adjusted Prices'!L103),0)</f>
        <v>1.3457977888110614E-2</v>
      </c>
      <c r="L110" s="1">
        <f>+IFERROR(LN('Portfolio Adjusted Prices'!M104/'Portfolio Adjusted Prices'!M103),0)</f>
        <v>-6.9447529574289905E-3</v>
      </c>
      <c r="M110" s="1">
        <f>+IFERROR(LN('Portfolio Adjusted Prices'!N104/'Portfolio Adjusted Prices'!N103),0)</f>
        <v>-2.6005965011746306E-3</v>
      </c>
      <c r="N110" s="1">
        <f>+IFERROR(LN('Portfolio Adjusted Prices'!O104/'Portfolio Adjusted Prices'!O103),0)</f>
        <v>1.1369628667504001E-2</v>
      </c>
      <c r="O110" s="1">
        <f>+IFERROR(LN('Portfolio Adjusted Prices'!P104/'Portfolio Adjusted Prices'!P103),0)</f>
        <v>-4.3485299630944663E-2</v>
      </c>
      <c r="P110" s="1">
        <f>+IFERROR(LN('Portfolio Adjusted Prices'!Q104/'Portfolio Adjusted Prices'!Q103),0)</f>
        <v>2.0423494195747277E-4</v>
      </c>
      <c r="Q110" s="1">
        <f>+IFERROR(LN('Portfolio Adjusted Prices'!R104/'Portfolio Adjusted Prices'!R103),0)</f>
        <v>-2.543021419915726E-2</v>
      </c>
      <c r="R110" s="1">
        <f>+IFERROR(LN('Portfolio Adjusted Prices'!S104/'Portfolio Adjusted Prices'!S103),0)</f>
        <v>1.8359391942242575E-2</v>
      </c>
      <c r="S110" s="1">
        <f>+IFERROR(LN('Portfolio Adjusted Prices'!T104/'Portfolio Adjusted Prices'!T103),0)</f>
        <v>-4.7976576354574066E-3</v>
      </c>
      <c r="T110" s="1">
        <f>+IFERROR(LN('Portfolio Adjusted Prices'!U104/'Portfolio Adjusted Prices'!U103),0)</f>
        <v>6.5064345166804139E-3</v>
      </c>
      <c r="U110" s="1">
        <f>+IFERROR(LN('Portfolio Adjusted Prices'!V104/'Portfolio Adjusted Prices'!V103),0)</f>
        <v>-6.6623633913522624E-3</v>
      </c>
      <c r="W110" s="83">
        <f>+IFERROR(LN('Portfolio Adjusted Prices'!X104/'Portfolio Adjusted Prices'!X103),0)</f>
        <v>2.5774810545105219E-3</v>
      </c>
    </row>
    <row r="111" spans="2:23">
      <c r="B111" s="1">
        <f>+IFERROR(LN('Portfolio Adjusted Prices'!C105/'Portfolio Adjusted Prices'!C104),0)</f>
        <v>2.1815842358463726E-2</v>
      </c>
      <c r="C111" s="1">
        <f>+IFERROR(LN('Portfolio Adjusted Prices'!D105/'Portfolio Adjusted Prices'!D104),0)</f>
        <v>2.6335548822312638E-2</v>
      </c>
      <c r="D111" s="1">
        <f>+IFERROR(LN('Portfolio Adjusted Prices'!E105/'Portfolio Adjusted Prices'!E104),0)</f>
        <v>2.8001192296798701E-2</v>
      </c>
      <c r="E111" s="1">
        <f>+IFERROR(LN('Portfolio Adjusted Prices'!F105/'Portfolio Adjusted Prices'!F104),0)</f>
        <v>4.8300065089392615E-2</v>
      </c>
      <c r="F111" s="1">
        <f>+IFERROR(LN('Portfolio Adjusted Prices'!G105/'Portfolio Adjusted Prices'!G104),0)</f>
        <v>2.1498238276138996E-2</v>
      </c>
      <c r="G111" s="1">
        <f>+IFERROR(LN('Portfolio Adjusted Prices'!H105/'Portfolio Adjusted Prices'!H104),0)</f>
        <v>1.3421269843023428E-2</v>
      </c>
      <c r="H111" s="1">
        <f>+IFERROR(LN('Portfolio Adjusted Prices'!I105/'Portfolio Adjusted Prices'!I104),0)</f>
        <v>2.3502737648937195E-2</v>
      </c>
      <c r="I111" s="1">
        <f>+IFERROR(LN('Portfolio Adjusted Prices'!J105/'Portfolio Adjusted Prices'!J104),0)</f>
        <v>2.5324475706282584E-2</v>
      </c>
      <c r="J111" s="1">
        <f>+IFERROR(LN('Portfolio Adjusted Prices'!K105/'Portfolio Adjusted Prices'!K104),0)</f>
        <v>2.0691055468529659E-2</v>
      </c>
      <c r="K111" s="1">
        <f>+IFERROR(LN('Portfolio Adjusted Prices'!L105/'Portfolio Adjusted Prices'!L104),0)</f>
        <v>3.4379962301843313E-3</v>
      </c>
      <c r="L111" s="1">
        <f>+IFERROR(LN('Portfolio Adjusted Prices'!M105/'Portfolio Adjusted Prices'!M104),0)</f>
        <v>1.2390723240156318E-2</v>
      </c>
      <c r="M111" s="1">
        <f>+IFERROR(LN('Portfolio Adjusted Prices'!N105/'Portfolio Adjusted Prices'!N104),0)</f>
        <v>2.0949502959420756E-2</v>
      </c>
      <c r="N111" s="1">
        <f>+IFERROR(LN('Portfolio Adjusted Prices'!O105/'Portfolio Adjusted Prices'!O104),0)</f>
        <v>0.15017855378020256</v>
      </c>
      <c r="O111" s="1">
        <f>+IFERROR(LN('Portfolio Adjusted Prices'!P105/'Portfolio Adjusted Prices'!P104),0)</f>
        <v>6.6619477176140723E-2</v>
      </c>
      <c r="P111" s="1">
        <f>+IFERROR(LN('Portfolio Adjusted Prices'!Q105/'Portfolio Adjusted Prices'!Q104),0)</f>
        <v>9.9584539926496907E-3</v>
      </c>
      <c r="Q111" s="1">
        <f>+IFERROR(LN('Portfolio Adjusted Prices'!R105/'Portfolio Adjusted Prices'!R104),0)</f>
        <v>2.9408130870058644E-2</v>
      </c>
      <c r="R111" s="1">
        <f>+IFERROR(LN('Portfolio Adjusted Prices'!S105/'Portfolio Adjusted Prices'!S104),0)</f>
        <v>1.8207380731533769E-3</v>
      </c>
      <c r="S111" s="1">
        <f>+IFERROR(LN('Portfolio Adjusted Prices'!T105/'Portfolio Adjusted Prices'!T104),0)</f>
        <v>1.5241558726818455E-2</v>
      </c>
      <c r="T111" s="1">
        <f>+IFERROR(LN('Portfolio Adjusted Prices'!U105/'Portfolio Adjusted Prices'!U104),0)</f>
        <v>2.4997605904302486E-2</v>
      </c>
      <c r="U111" s="1">
        <f>+IFERROR(LN('Portfolio Adjusted Prices'!V105/'Portfolio Adjusted Prices'!V104),0)</f>
        <v>6.595324407543712E-3</v>
      </c>
      <c r="W111" s="83">
        <f>+IFERROR(LN('Portfolio Adjusted Prices'!X105/'Portfolio Adjusted Prices'!X104),0)</f>
        <v>1.6951080032034639E-2</v>
      </c>
    </row>
    <row r="112" spans="2:23">
      <c r="B112" s="1">
        <f>+IFERROR(LN('Portfolio Adjusted Prices'!C106/'Portfolio Adjusted Prices'!C105),0)</f>
        <v>-8.2742851960037247E-3</v>
      </c>
      <c r="C112" s="1">
        <f>+IFERROR(LN('Portfolio Adjusted Prices'!D106/'Portfolio Adjusted Prices'!D105),0)</f>
        <v>-8.5320346256500552E-3</v>
      </c>
      <c r="D112" s="1">
        <f>+IFERROR(LN('Portfolio Adjusted Prices'!E106/'Portfolio Adjusted Prices'!E105),0)</f>
        <v>-2.6118593372472139E-2</v>
      </c>
      <c r="E112" s="1">
        <f>+IFERROR(LN('Portfolio Adjusted Prices'!F106/'Portfolio Adjusted Prices'!F105),0)</f>
        <v>-8.2092007675053768E-3</v>
      </c>
      <c r="F112" s="1">
        <f>+IFERROR(LN('Portfolio Adjusted Prices'!G106/'Portfolio Adjusted Prices'!G105),0)</f>
        <v>-3.544306159966688E-4</v>
      </c>
      <c r="G112" s="1">
        <f>+IFERROR(LN('Portfolio Adjusted Prices'!H106/'Portfolio Adjusted Prices'!H105),0)</f>
        <v>-2.2167146429547958E-2</v>
      </c>
      <c r="H112" s="1">
        <f>+IFERROR(LN('Portfolio Adjusted Prices'!I106/'Portfolio Adjusted Prices'!I105),0)</f>
        <v>-9.0702550710188169E-3</v>
      </c>
      <c r="I112" s="1">
        <f>+IFERROR(LN('Portfolio Adjusted Prices'!J106/'Portfolio Adjusted Prices'!J105),0)</f>
        <v>-1.756184079989872E-3</v>
      </c>
      <c r="J112" s="1">
        <f>+IFERROR(LN('Portfolio Adjusted Prices'!K106/'Portfolio Adjusted Prices'!K105),0)</f>
        <v>-1.3902398156969108E-2</v>
      </c>
      <c r="K112" s="1">
        <f>+IFERROR(LN('Portfolio Adjusted Prices'!L106/'Portfolio Adjusted Prices'!L105),0)</f>
        <v>1.7377123750357021E-2</v>
      </c>
      <c r="L112" s="1">
        <f>+IFERROR(LN('Portfolio Adjusted Prices'!M106/'Portfolio Adjusted Prices'!M105),0)</f>
        <v>4.5018694622005586E-4</v>
      </c>
      <c r="M112" s="1">
        <f>+IFERROR(LN('Portfolio Adjusted Prices'!N106/'Portfolio Adjusted Prices'!N105),0)</f>
        <v>2.4360670894137304E-3</v>
      </c>
      <c r="N112" s="1">
        <f>+IFERROR(LN('Portfolio Adjusted Prices'!O106/'Portfolio Adjusted Prices'!O105),0)</f>
        <v>7.9284065426216341E-3</v>
      </c>
      <c r="O112" s="1">
        <f>+IFERROR(LN('Portfolio Adjusted Prices'!P106/'Portfolio Adjusted Prices'!P105),0)</f>
        <v>-6.8843931124706409E-2</v>
      </c>
      <c r="P112" s="1">
        <f>+IFERROR(LN('Portfolio Adjusted Prices'!Q106/'Portfolio Adjusted Prices'!Q105),0)</f>
        <v>-1.52830277425717E-2</v>
      </c>
      <c r="Q112" s="1">
        <f>+IFERROR(LN('Portfolio Adjusted Prices'!R106/'Portfolio Adjusted Prices'!R105),0)</f>
        <v>-7.9435044949873889E-4</v>
      </c>
      <c r="R112" s="1">
        <f>+IFERROR(LN('Portfolio Adjusted Prices'!S106/'Portfolio Adjusted Prices'!S105),0)</f>
        <v>-3.1341470793559405E-3</v>
      </c>
      <c r="S112" s="1">
        <f>+IFERROR(LN('Portfolio Adjusted Prices'!T106/'Portfolio Adjusted Prices'!T105),0)</f>
        <v>1.9842450517667675E-3</v>
      </c>
      <c r="T112" s="1">
        <f>+IFERROR(LN('Portfolio Adjusted Prices'!U106/'Portfolio Adjusted Prices'!U105),0)</f>
        <v>-1.6201735066260301E-2</v>
      </c>
      <c r="U112" s="1">
        <f>+IFERROR(LN('Portfolio Adjusted Prices'!V106/'Portfolio Adjusted Prices'!V105),0)</f>
        <v>-2.8232270195251093E-2</v>
      </c>
      <c r="W112" s="83">
        <f>+IFERROR(LN('Portfolio Adjusted Prices'!X106/'Portfolio Adjusted Prices'!X105),0)</f>
        <v>-4.4364868930399232E-3</v>
      </c>
    </row>
    <row r="113" spans="2:23">
      <c r="B113" s="1">
        <f>+IFERROR(LN('Portfolio Adjusted Prices'!C107/'Portfolio Adjusted Prices'!C106),0)</f>
        <v>-2.5406432722669767E-3</v>
      </c>
      <c r="C113" s="1">
        <f>+IFERROR(LN('Portfolio Adjusted Prices'!D107/'Portfolio Adjusted Prices'!D106),0)</f>
        <v>-1.4040550501331387E-2</v>
      </c>
      <c r="D113" s="1">
        <f>+IFERROR(LN('Portfolio Adjusted Prices'!E107/'Portfolio Adjusted Prices'!E106),0)</f>
        <v>-1.7865111806088914E-2</v>
      </c>
      <c r="E113" s="1">
        <f>+IFERROR(LN('Portfolio Adjusted Prices'!F107/'Portfolio Adjusted Prices'!F106),0)</f>
        <v>-2.0082023007370157E-2</v>
      </c>
      <c r="F113" s="1">
        <f>+IFERROR(LN('Portfolio Adjusted Prices'!G107/'Portfolio Adjusted Prices'!G106),0)</f>
        <v>-2.1506346401286739E-2</v>
      </c>
      <c r="G113" s="1">
        <f>+IFERROR(LN('Portfolio Adjusted Prices'!H107/'Portfolio Adjusted Prices'!H106),0)</f>
        <v>5.9795071674692869E-3</v>
      </c>
      <c r="H113" s="1">
        <f>+IFERROR(LN('Portfolio Adjusted Prices'!I107/'Portfolio Adjusted Prices'!I106),0)</f>
        <v>-1.3985190765458701E-2</v>
      </c>
      <c r="I113" s="1">
        <f>+IFERROR(LN('Portfolio Adjusted Prices'!J107/'Portfolio Adjusted Prices'!J106),0)</f>
        <v>-1.4955386732865307E-3</v>
      </c>
      <c r="J113" s="1">
        <f>+IFERROR(LN('Portfolio Adjusted Prices'!K107/'Portfolio Adjusted Prices'!K106),0)</f>
        <v>-2.5862371865184818E-2</v>
      </c>
      <c r="K113" s="1">
        <f>+IFERROR(LN('Portfolio Adjusted Prices'!L107/'Portfolio Adjusted Prices'!L106),0)</f>
        <v>-3.2650682531149905E-4</v>
      </c>
      <c r="L113" s="1">
        <f>+IFERROR(LN('Portfolio Adjusted Prices'!M107/'Portfolio Adjusted Prices'!M106),0)</f>
        <v>-1.4806036852018862E-2</v>
      </c>
      <c r="M113" s="1">
        <f>+IFERROR(LN('Portfolio Adjusted Prices'!N107/'Portfolio Adjusted Prices'!N106),0)</f>
        <v>-1.886768123700773E-2</v>
      </c>
      <c r="N113" s="1">
        <f>+IFERROR(LN('Portfolio Adjusted Prices'!O107/'Portfolio Adjusted Prices'!O106),0)</f>
        <v>-5.2849233755237278E-2</v>
      </c>
      <c r="O113" s="1">
        <f>+IFERROR(LN('Portfolio Adjusted Prices'!P107/'Portfolio Adjusted Prices'!P106),0)</f>
        <v>-7.3936917308444539E-2</v>
      </c>
      <c r="P113" s="1">
        <f>+IFERROR(LN('Portfolio Adjusted Prices'!Q107/'Portfolio Adjusted Prices'!Q106),0)</f>
        <v>-1.5311734684732807E-2</v>
      </c>
      <c r="Q113" s="1">
        <f>+IFERROR(LN('Portfolio Adjusted Prices'!R107/'Portfolio Adjusted Prices'!R106),0)</f>
        <v>-2.8204956386685062E-2</v>
      </c>
      <c r="R113" s="1">
        <f>+IFERROR(LN('Portfolio Adjusted Prices'!S107/'Portfolio Adjusted Prices'!S106),0)</f>
        <v>-9.6468579190690205E-3</v>
      </c>
      <c r="S113" s="1">
        <f>+IFERROR(LN('Portfolio Adjusted Prices'!T107/'Portfolio Adjusted Prices'!T106),0)</f>
        <v>-1.6140494731819811E-2</v>
      </c>
      <c r="T113" s="1">
        <f>+IFERROR(LN('Portfolio Adjusted Prices'!U107/'Portfolio Adjusted Prices'!U106),0)</f>
        <v>-3.0030951702959569E-2</v>
      </c>
      <c r="U113" s="1">
        <f>+IFERROR(LN('Portfolio Adjusted Prices'!V107/'Portfolio Adjusted Prices'!V106),0)</f>
        <v>-1.291674452667527E-2</v>
      </c>
      <c r="W113" s="83">
        <f>+IFERROR(LN('Portfolio Adjusted Prices'!X107/'Portfolio Adjusted Prices'!X106),0)</f>
        <v>-1.2865263170836689E-2</v>
      </c>
    </row>
    <row r="114" spans="2:23">
      <c r="B114" s="1">
        <f>+IFERROR(LN('Portfolio Adjusted Prices'!C108/'Portfolio Adjusted Prices'!C107),0)</f>
        <v>4.1476127889839988E-2</v>
      </c>
      <c r="C114" s="1">
        <f>+IFERROR(LN('Portfolio Adjusted Prices'!D108/'Portfolio Adjusted Prices'!D107),0)</f>
        <v>2.0482775777567318E-2</v>
      </c>
      <c r="D114" s="1">
        <f>+IFERROR(LN('Portfolio Adjusted Prices'!E108/'Portfolio Adjusted Prices'!E107),0)</f>
        <v>2.9920934749809905E-2</v>
      </c>
      <c r="E114" s="1">
        <f>+IFERROR(LN('Portfolio Adjusted Prices'!F108/'Portfolio Adjusted Prices'!F107),0)</f>
        <v>-5.9191960816663884E-2</v>
      </c>
      <c r="F114" s="1">
        <f>+IFERROR(LN('Portfolio Adjusted Prices'!G108/'Portfolio Adjusted Prices'!G107),0)</f>
        <v>1.6529410729492388E-2</v>
      </c>
      <c r="G114" s="1">
        <f>+IFERROR(LN('Portfolio Adjusted Prices'!H108/'Portfolio Adjusted Prices'!H107),0)</f>
        <v>3.386538930619104E-2</v>
      </c>
      <c r="H114" s="1">
        <f>+IFERROR(LN('Portfolio Adjusted Prices'!I108/'Portfolio Adjusted Prices'!I107),0)</f>
        <v>7.5718195576825291E-3</v>
      </c>
      <c r="I114" s="1">
        <f>+IFERROR(LN('Portfolio Adjusted Prices'!J108/'Portfolio Adjusted Prices'!J107),0)</f>
        <v>1.8317062143243128E-2</v>
      </c>
      <c r="J114" s="1">
        <f>+IFERROR(LN('Portfolio Adjusted Prices'!K108/'Portfolio Adjusted Prices'!K107),0)</f>
        <v>2.5819883534248397E-2</v>
      </c>
      <c r="K114" s="1">
        <f>+IFERROR(LN('Portfolio Adjusted Prices'!L108/'Portfolio Adjusted Prices'!L107),0)</f>
        <v>2.8821780833140607E-2</v>
      </c>
      <c r="L114" s="1">
        <f>+IFERROR(LN('Portfolio Adjusted Prices'!M108/'Portfolio Adjusted Prices'!M107),0)</f>
        <v>8.0039749316250536E-3</v>
      </c>
      <c r="M114" s="1">
        <f>+IFERROR(LN('Portfolio Adjusted Prices'!N108/'Portfolio Adjusted Prices'!N107),0)</f>
        <v>1.4434151668665551E-2</v>
      </c>
      <c r="N114" s="1">
        <f>+IFERROR(LN('Portfolio Adjusted Prices'!O108/'Portfolio Adjusted Prices'!O107),0)</f>
        <v>-9.9164026199502937E-3</v>
      </c>
      <c r="O114" s="1">
        <f>+IFERROR(LN('Portfolio Adjusted Prices'!P108/'Portfolio Adjusted Prices'!P107),0)</f>
        <v>4.2259852466652377E-2</v>
      </c>
      <c r="P114" s="1">
        <f>+IFERROR(LN('Portfolio Adjusted Prices'!Q108/'Portfolio Adjusted Prices'!Q107),0)</f>
        <v>3.6241052451746296E-2</v>
      </c>
      <c r="Q114" s="1">
        <f>+IFERROR(LN('Portfolio Adjusted Prices'!R108/'Portfolio Adjusted Prices'!R107),0)</f>
        <v>2.2627328337335106E-2</v>
      </c>
      <c r="R114" s="1">
        <f>+IFERROR(LN('Portfolio Adjusted Prices'!S108/'Portfolio Adjusted Prices'!S107),0)</f>
        <v>1.8080201852160849E-2</v>
      </c>
      <c r="S114" s="1">
        <f>+IFERROR(LN('Portfolio Adjusted Prices'!T108/'Portfolio Adjusted Prices'!T107),0)</f>
        <v>7.41111030750005E-3</v>
      </c>
      <c r="T114" s="1">
        <f>+IFERROR(LN('Portfolio Adjusted Prices'!U108/'Portfolio Adjusted Prices'!U107),0)</f>
        <v>2.9932454624155919E-2</v>
      </c>
      <c r="U114" s="1">
        <f>+IFERROR(LN('Portfolio Adjusted Prices'!V108/'Portfolio Adjusted Prices'!V107),0)</f>
        <v>2.1230990015087169E-2</v>
      </c>
      <c r="W114" s="83">
        <f>+IFERROR(LN('Portfolio Adjusted Prices'!X108/'Portfolio Adjusted Prices'!X107),0)</f>
        <v>7.0643721628079886E-3</v>
      </c>
    </row>
    <row r="115" spans="2:23">
      <c r="B115" s="1">
        <f>+IFERROR(LN('Portfolio Adjusted Prices'!C109/'Portfolio Adjusted Prices'!C108),0)</f>
        <v>-3.021718520613045E-2</v>
      </c>
      <c r="C115" s="1">
        <f>+IFERROR(LN('Portfolio Adjusted Prices'!D109/'Portfolio Adjusted Prices'!D108),0)</f>
        <v>-3.0577576736294774E-2</v>
      </c>
      <c r="D115" s="1">
        <f>+IFERROR(LN('Portfolio Adjusted Prices'!E109/'Portfolio Adjusted Prices'!E108),0)</f>
        <v>-3.907451915260151E-2</v>
      </c>
      <c r="E115" s="1">
        <f>+IFERROR(LN('Portfolio Adjusted Prices'!F109/'Portfolio Adjusted Prices'!F108),0)</f>
        <v>-3.1315581601348522E-2</v>
      </c>
      <c r="F115" s="1">
        <f>+IFERROR(LN('Portfolio Adjusted Prices'!G109/'Portfolio Adjusted Prices'!G108),0)</f>
        <v>-3.0760602643088816E-2</v>
      </c>
      <c r="G115" s="1">
        <f>+IFERROR(LN('Portfolio Adjusted Prices'!H109/'Portfolio Adjusted Prices'!H108),0)</f>
        <v>-3.3383536343540077E-2</v>
      </c>
      <c r="H115" s="1">
        <f>+IFERROR(LN('Portfolio Adjusted Prices'!I109/'Portfolio Adjusted Prices'!I108),0)</f>
        <v>-2.530446956948379E-2</v>
      </c>
      <c r="I115" s="1">
        <f>+IFERROR(LN('Portfolio Adjusted Prices'!J109/'Portfolio Adjusted Prices'!J108),0)</f>
        <v>-4.2296796814219564E-2</v>
      </c>
      <c r="J115" s="1">
        <f>+IFERROR(LN('Portfolio Adjusted Prices'!K109/'Portfolio Adjusted Prices'!K108),0)</f>
        <v>-6.7686802552840583E-2</v>
      </c>
      <c r="K115" s="1">
        <f>+IFERROR(LN('Portfolio Adjusted Prices'!L109/'Portfolio Adjusted Prices'!L108),0)</f>
        <v>-4.3734170086680201E-2</v>
      </c>
      <c r="L115" s="1">
        <f>+IFERROR(LN('Portfolio Adjusted Prices'!M109/'Portfolio Adjusted Prices'!M108),0)</f>
        <v>-2.0178525197885756E-2</v>
      </c>
      <c r="M115" s="1">
        <f>+IFERROR(LN('Portfolio Adjusted Prices'!N109/'Portfolio Adjusted Prices'!N108),0)</f>
        <v>-2.3604541504718864E-2</v>
      </c>
      <c r="N115" s="1">
        <f>+IFERROR(LN('Portfolio Adjusted Prices'!O109/'Portfolio Adjusted Prices'!O108),0)</f>
        <v>-6.000198336707973E-2</v>
      </c>
      <c r="O115" s="1">
        <f>+IFERROR(LN('Portfolio Adjusted Prices'!P109/'Portfolio Adjusted Prices'!P108),0)</f>
        <v>-3.7474902788230853E-2</v>
      </c>
      <c r="P115" s="1">
        <f>+IFERROR(LN('Portfolio Adjusted Prices'!Q109/'Portfolio Adjusted Prices'!Q108),0)</f>
        <v>-4.0001247172414524E-2</v>
      </c>
      <c r="Q115" s="1">
        <f>+IFERROR(LN('Portfolio Adjusted Prices'!R109/'Portfolio Adjusted Prices'!R108),0)</f>
        <v>-2.9187245737507351E-2</v>
      </c>
      <c r="R115" s="1">
        <f>+IFERROR(LN('Portfolio Adjusted Prices'!S109/'Portfolio Adjusted Prices'!S108),0)</f>
        <v>-2.9796087160252806E-2</v>
      </c>
      <c r="S115" s="1">
        <f>+IFERROR(LN('Portfolio Adjusted Prices'!T109/'Portfolio Adjusted Prices'!T108),0)</f>
        <v>-2.3501361609825199E-2</v>
      </c>
      <c r="T115" s="1">
        <f>+IFERROR(LN('Portfolio Adjusted Prices'!U109/'Portfolio Adjusted Prices'!U108),0)</f>
        <v>-3.7872762247316213E-2</v>
      </c>
      <c r="U115" s="1">
        <f>+IFERROR(LN('Portfolio Adjusted Prices'!V109/'Portfolio Adjusted Prices'!V108),0)</f>
        <v>-6.1741469693204265E-2</v>
      </c>
      <c r="W115" s="83">
        <f>+IFERROR(LN('Portfolio Adjusted Prices'!X109/'Portfolio Adjusted Prices'!X108),0)</f>
        <v>-2.8002975721421051E-2</v>
      </c>
    </row>
    <row r="116" spans="2:23">
      <c r="B116" s="1">
        <f>+IFERROR(LN('Portfolio Adjusted Prices'!C110/'Portfolio Adjusted Prices'!C109),0)</f>
        <v>-4.9938150783407007E-3</v>
      </c>
      <c r="C116" s="1">
        <f>+IFERROR(LN('Portfolio Adjusted Prices'!D110/'Portfolio Adjusted Prices'!D109),0)</f>
        <v>-2.2417952497242166E-3</v>
      </c>
      <c r="D116" s="1">
        <f>+IFERROR(LN('Portfolio Adjusted Prices'!E110/'Portfolio Adjusted Prices'!E109),0)</f>
        <v>-8.7004884679383714E-3</v>
      </c>
      <c r="E116" s="1">
        <f>+IFERROR(LN('Portfolio Adjusted Prices'!F110/'Portfolio Adjusted Prices'!F109),0)</f>
        <v>4.2077798456668501E-2</v>
      </c>
      <c r="F116" s="1">
        <f>+IFERROR(LN('Portfolio Adjusted Prices'!G110/'Portfolio Adjusted Prices'!G109),0)</f>
        <v>-4.0508105227389643E-3</v>
      </c>
      <c r="G116" s="1">
        <f>+IFERROR(LN('Portfolio Adjusted Prices'!H110/'Portfolio Adjusted Prices'!H109),0)</f>
        <v>-2.3939105973589742E-2</v>
      </c>
      <c r="H116" s="1">
        <f>+IFERROR(LN('Portfolio Adjusted Prices'!I110/'Portfolio Adjusted Prices'!I109),0)</f>
        <v>7.0681294196729329E-3</v>
      </c>
      <c r="I116" s="1">
        <f>+IFERROR(LN('Portfolio Adjusted Prices'!J110/'Portfolio Adjusted Prices'!J109),0)</f>
        <v>-5.441899910069829E-4</v>
      </c>
      <c r="J116" s="1">
        <f>+IFERROR(LN('Portfolio Adjusted Prices'!K110/'Portfolio Adjusted Prices'!K109),0)</f>
        <v>-1.8288353171504578E-2</v>
      </c>
      <c r="K116" s="1">
        <f>+IFERROR(LN('Portfolio Adjusted Prices'!L110/'Portfolio Adjusted Prices'!L109),0)</f>
        <v>-1.0810930965895901E-2</v>
      </c>
      <c r="L116" s="1">
        <f>+IFERROR(LN('Portfolio Adjusted Prices'!M110/'Portfolio Adjusted Prices'!M109),0)</f>
        <v>2.2266468320453568E-2</v>
      </c>
      <c r="M116" s="1">
        <f>+IFERROR(LN('Portfolio Adjusted Prices'!N110/'Portfolio Adjusted Prices'!N109),0)</f>
        <v>6.5752408518350066E-3</v>
      </c>
      <c r="N116" s="1">
        <f>+IFERROR(LN('Portfolio Adjusted Prices'!O110/'Portfolio Adjusted Prices'!O109),0)</f>
        <v>-1.9029106868343672E-2</v>
      </c>
      <c r="O116" s="1">
        <f>+IFERROR(LN('Portfolio Adjusted Prices'!P110/'Portfolio Adjusted Prices'!P109),0)</f>
        <v>-1.6848071087555837E-2</v>
      </c>
      <c r="P116" s="1">
        <f>+IFERROR(LN('Portfolio Adjusted Prices'!Q110/'Portfolio Adjusted Prices'!Q109),0)</f>
        <v>-4.6150156517551465E-3</v>
      </c>
      <c r="Q116" s="1">
        <f>+IFERROR(LN('Portfolio Adjusted Prices'!R110/'Portfolio Adjusted Prices'!R109),0)</f>
        <v>-1.3667702588839453E-2</v>
      </c>
      <c r="R116" s="1">
        <f>+IFERROR(LN('Portfolio Adjusted Prices'!S110/'Portfolio Adjusted Prices'!S109),0)</f>
        <v>1.2489125747548669E-2</v>
      </c>
      <c r="S116" s="1">
        <f>+IFERROR(LN('Portfolio Adjusted Prices'!T110/'Portfolio Adjusted Prices'!T109),0)</f>
        <v>-8.2226962059744873E-3</v>
      </c>
      <c r="T116" s="1">
        <f>+IFERROR(LN('Portfolio Adjusted Prices'!U110/'Portfolio Adjusted Prices'!U109),0)</f>
        <v>-1.4319293292778452E-3</v>
      </c>
      <c r="U116" s="1">
        <f>+IFERROR(LN('Portfolio Adjusted Prices'!V110/'Portfolio Adjusted Prices'!V109),0)</f>
        <v>-3.2925675515222852E-2</v>
      </c>
      <c r="W116" s="83">
        <f>+IFERROR(LN('Portfolio Adjusted Prices'!X110/'Portfolio Adjusted Prices'!X109),0)</f>
        <v>1.4196361184074557E-2</v>
      </c>
    </row>
    <row r="117" spans="2:23">
      <c r="B117" s="1">
        <f>+IFERROR(LN('Portfolio Adjusted Prices'!C111/'Portfolio Adjusted Prices'!C110),0)</f>
        <v>2.3320584920624571E-2</v>
      </c>
      <c r="C117" s="1">
        <f>+IFERROR(LN('Portfolio Adjusted Prices'!D111/'Portfolio Adjusted Prices'!D110),0)</f>
        <v>1.8161964702195721E-2</v>
      </c>
      <c r="D117" s="1">
        <f>+IFERROR(LN('Portfolio Adjusted Prices'!E111/'Portfolio Adjusted Prices'!E110),0)</f>
        <v>7.0018576843410424E-2</v>
      </c>
      <c r="E117" s="1">
        <f>+IFERROR(LN('Portfolio Adjusted Prices'!F111/'Portfolio Adjusted Prices'!F110),0)</f>
        <v>2.6452082161182135E-2</v>
      </c>
      <c r="F117" s="1">
        <f>+IFERROR(LN('Portfolio Adjusted Prices'!G111/'Portfolio Adjusted Prices'!G110),0)</f>
        <v>4.4387596283902903E-2</v>
      </c>
      <c r="G117" s="1">
        <f>+IFERROR(LN('Portfolio Adjusted Prices'!H111/'Portfolio Adjusted Prices'!H110),0)</f>
        <v>2.1226607386408431E-2</v>
      </c>
      <c r="H117" s="1">
        <f>+IFERROR(LN('Portfolio Adjusted Prices'!I111/'Portfolio Adjusted Prices'!I110),0)</f>
        <v>3.0431603736417324E-2</v>
      </c>
      <c r="I117" s="1">
        <f>+IFERROR(LN('Portfolio Adjusted Prices'!J111/'Portfolio Adjusted Prices'!J110),0)</f>
        <v>2.6273158955027204E-3</v>
      </c>
      <c r="J117" s="1">
        <f>+IFERROR(LN('Portfolio Adjusted Prices'!K111/'Portfolio Adjusted Prices'!K110),0)</f>
        <v>1.9744444624820875E-2</v>
      </c>
      <c r="K117" s="1">
        <f>+IFERROR(LN('Portfolio Adjusted Prices'!L111/'Portfolio Adjusted Prices'!L110),0)</f>
        <v>1.8952438022798897E-2</v>
      </c>
      <c r="L117" s="1">
        <f>+IFERROR(LN('Portfolio Adjusted Prices'!M111/'Portfolio Adjusted Prices'!M110),0)</f>
        <v>7.5392500294574243E-3</v>
      </c>
      <c r="M117" s="1">
        <f>+IFERROR(LN('Portfolio Adjusted Prices'!N111/'Portfolio Adjusted Prices'!N110),0)</f>
        <v>1.3691183585740186E-2</v>
      </c>
      <c r="N117" s="1">
        <f>+IFERROR(LN('Portfolio Adjusted Prices'!O111/'Portfolio Adjusted Prices'!O110),0)</f>
        <v>4.9640436543034135E-2</v>
      </c>
      <c r="O117" s="1">
        <f>+IFERROR(LN('Portfolio Adjusted Prices'!P111/'Portfolio Adjusted Prices'!P110),0)</f>
        <v>7.2551658612471726E-3</v>
      </c>
      <c r="P117" s="1">
        <f>+IFERROR(LN('Portfolio Adjusted Prices'!Q111/'Portfolio Adjusted Prices'!Q110),0)</f>
        <v>9.4171868845771053E-3</v>
      </c>
      <c r="Q117" s="1">
        <f>+IFERROR(LN('Portfolio Adjusted Prices'!R111/'Portfolio Adjusted Prices'!R110),0)</f>
        <v>2.0227619989011691E-2</v>
      </c>
      <c r="R117" s="1">
        <f>+IFERROR(LN('Portfolio Adjusted Prices'!S111/'Portfolio Adjusted Prices'!S110),0)</f>
        <v>9.4573658782165036E-3</v>
      </c>
      <c r="S117" s="1">
        <f>+IFERROR(LN('Portfolio Adjusted Prices'!T111/'Portfolio Adjusted Prices'!T110),0)</f>
        <v>2.276215554723272E-2</v>
      </c>
      <c r="T117" s="1">
        <f>+IFERROR(LN('Portfolio Adjusted Prices'!U111/'Portfolio Adjusted Prices'!U110),0)</f>
        <v>1.2679066070248504E-2</v>
      </c>
      <c r="U117" s="1">
        <f>+IFERROR(LN('Portfolio Adjusted Prices'!V111/'Portfolio Adjusted Prices'!V110),0)</f>
        <v>1.0103673619639984E-2</v>
      </c>
      <c r="W117" s="83">
        <f>+IFERROR(LN('Portfolio Adjusted Prices'!X111/'Portfolio Adjusted Prices'!X110),0)</f>
        <v>1.3400736976259969E-2</v>
      </c>
    </row>
    <row r="118" spans="2:23">
      <c r="B118" s="1">
        <f>+IFERROR(LN('Portfolio Adjusted Prices'!C112/'Portfolio Adjusted Prices'!C111),0)</f>
        <v>1.8472558216939806E-2</v>
      </c>
      <c r="C118" s="1">
        <f>+IFERROR(LN('Portfolio Adjusted Prices'!D112/'Portfolio Adjusted Prices'!D111),0)</f>
        <v>1.6610025219545445E-2</v>
      </c>
      <c r="D118" s="1">
        <f>+IFERROR(LN('Portfolio Adjusted Prices'!E112/'Portfolio Adjusted Prices'!E111),0)</f>
        <v>6.7956271606935958E-2</v>
      </c>
      <c r="E118" s="1">
        <f>+IFERROR(LN('Portfolio Adjusted Prices'!F112/'Portfolio Adjusted Prices'!F111),0)</f>
        <v>-1.3370126627122168E-2</v>
      </c>
      <c r="F118" s="1">
        <f>+IFERROR(LN('Portfolio Adjusted Prices'!G112/'Portfolio Adjusted Prices'!G111),0)</f>
        <v>2.5785260983503297E-2</v>
      </c>
      <c r="G118" s="1">
        <f>+IFERROR(LN('Portfolio Adjusted Prices'!H112/'Portfolio Adjusted Prices'!H111),0)</f>
        <v>9.051244967205823E-4</v>
      </c>
      <c r="H118" s="1">
        <f>+IFERROR(LN('Portfolio Adjusted Prices'!I112/'Portfolio Adjusted Prices'!I111),0)</f>
        <v>3.067412912240269E-2</v>
      </c>
      <c r="I118" s="1">
        <f>+IFERROR(LN('Portfolio Adjusted Prices'!J112/'Portfolio Adjusted Prices'!J111),0)</f>
        <v>1.8023268643447544E-2</v>
      </c>
      <c r="J118" s="1">
        <f>+IFERROR(LN('Portfolio Adjusted Prices'!K112/'Portfolio Adjusted Prices'!K111),0)</f>
        <v>3.0845997748935264E-2</v>
      </c>
      <c r="K118" s="1">
        <f>+IFERROR(LN('Portfolio Adjusted Prices'!L112/'Portfolio Adjusted Prices'!L111),0)</f>
        <v>1.8098117262151322E-2</v>
      </c>
      <c r="L118" s="1">
        <f>+IFERROR(LN('Portfolio Adjusted Prices'!M112/'Portfolio Adjusted Prices'!M111),0)</f>
        <v>3.4381352629424284E-3</v>
      </c>
      <c r="M118" s="1">
        <f>+IFERROR(LN('Portfolio Adjusted Prices'!N112/'Portfolio Adjusted Prices'!N111),0)</f>
        <v>9.0981422219738473E-3</v>
      </c>
      <c r="N118" s="1">
        <f>+IFERROR(LN('Portfolio Adjusted Prices'!O112/'Portfolio Adjusted Prices'!O111),0)</f>
        <v>9.5755355906086276E-3</v>
      </c>
      <c r="O118" s="1">
        <f>+IFERROR(LN('Portfolio Adjusted Prices'!P112/'Portfolio Adjusted Prices'!P111),0)</f>
        <v>-2.6863092368178264E-2</v>
      </c>
      <c r="P118" s="1">
        <f>+IFERROR(LN('Portfolio Adjusted Prices'!Q112/'Portfolio Adjusted Prices'!Q111),0)</f>
        <v>-1.1943561840559339E-2</v>
      </c>
      <c r="Q118" s="1">
        <f>+IFERROR(LN('Portfolio Adjusted Prices'!R112/'Portfolio Adjusted Prices'!R111),0)</f>
        <v>9.7600929380947301E-3</v>
      </c>
      <c r="R118" s="1">
        <f>+IFERROR(LN('Portfolio Adjusted Prices'!S112/'Portfolio Adjusted Prices'!S111),0)</f>
        <v>5.4939205392772472E-3</v>
      </c>
      <c r="S118" s="1">
        <f>+IFERROR(LN('Portfolio Adjusted Prices'!T112/'Portfolio Adjusted Prices'!T111),0)</f>
        <v>3.2524523953993856E-2</v>
      </c>
      <c r="T118" s="1">
        <f>+IFERROR(LN('Portfolio Adjusted Prices'!U112/'Portfolio Adjusted Prices'!U111),0)</f>
        <v>5.1408770414823465E-3</v>
      </c>
      <c r="U118" s="1">
        <f>+IFERROR(LN('Portfolio Adjusted Prices'!V112/'Portfolio Adjusted Prices'!V111),0)</f>
        <v>2.5366299399428707E-2</v>
      </c>
      <c r="W118" s="83">
        <f>+IFERROR(LN('Portfolio Adjusted Prices'!X112/'Portfolio Adjusted Prices'!X111),0)</f>
        <v>5.1984205153284687E-3</v>
      </c>
    </row>
    <row r="119" spans="2:23">
      <c r="B119" s="1">
        <f>+IFERROR(LN('Portfolio Adjusted Prices'!C113/'Portfolio Adjusted Prices'!C112),0)</f>
        <v>4.7632124474460701E-5</v>
      </c>
      <c r="C119" s="1">
        <f>+IFERROR(LN('Portfolio Adjusted Prices'!D113/'Portfolio Adjusted Prices'!D112),0)</f>
        <v>-8.3436998119384344E-3</v>
      </c>
      <c r="D119" s="1">
        <f>+IFERROR(LN('Portfolio Adjusted Prices'!E113/'Portfolio Adjusted Prices'!E112),0)</f>
        <v>-1.7186510574099562E-2</v>
      </c>
      <c r="E119" s="1">
        <f>+IFERROR(LN('Portfolio Adjusted Prices'!F113/'Portfolio Adjusted Prices'!F112),0)</f>
        <v>2.68834677742486E-3</v>
      </c>
      <c r="F119" s="1">
        <f>+IFERROR(LN('Portfolio Adjusted Prices'!G113/'Portfolio Adjusted Prices'!G112),0)</f>
        <v>-1.3157940078906619E-2</v>
      </c>
      <c r="G119" s="1">
        <f>+IFERROR(LN('Portfolio Adjusted Prices'!H113/'Portfolio Adjusted Prices'!H112),0)</f>
        <v>-9.8165579259454523E-3</v>
      </c>
      <c r="H119" s="1">
        <f>+IFERROR(LN('Portfolio Adjusted Prices'!I113/'Portfolio Adjusted Prices'!I112),0)</f>
        <v>7.1441196703329944E-5</v>
      </c>
      <c r="I119" s="1">
        <f>+IFERROR(LN('Portfolio Adjusted Prices'!J113/'Portfolio Adjusted Prices'!J112),0)</f>
        <v>-1.3599182968066474E-2</v>
      </c>
      <c r="J119" s="1">
        <f>+IFERROR(LN('Portfolio Adjusted Prices'!K113/'Portfolio Adjusted Prices'!K112),0)</f>
        <v>-4.2855054211253111E-3</v>
      </c>
      <c r="K119" s="1">
        <f>+IFERROR(LN('Portfolio Adjusted Prices'!L113/'Portfolio Adjusted Prices'!L112),0)</f>
        <v>5.6872209189459859E-3</v>
      </c>
      <c r="L119" s="1">
        <f>+IFERROR(LN('Portfolio Adjusted Prices'!M113/'Portfolio Adjusted Prices'!M112),0)</f>
        <v>-4.0153667789506499E-3</v>
      </c>
      <c r="M119" s="1">
        <f>+IFERROR(LN('Portfolio Adjusted Prices'!N113/'Portfolio Adjusted Prices'!N112),0)</f>
        <v>-1.0883134999138188E-2</v>
      </c>
      <c r="N119" s="1">
        <f>+IFERROR(LN('Portfolio Adjusted Prices'!O113/'Portfolio Adjusted Prices'!O112),0)</f>
        <v>-2.4438523080059203E-2</v>
      </c>
      <c r="O119" s="1">
        <f>+IFERROR(LN('Portfolio Adjusted Prices'!P113/'Portfolio Adjusted Prices'!P112),0)</f>
        <v>-1.2453714434254085E-2</v>
      </c>
      <c r="P119" s="1">
        <f>+IFERROR(LN('Portfolio Adjusted Prices'!Q113/'Portfolio Adjusted Prices'!Q112),0)</f>
        <v>-1.9153548195531628E-2</v>
      </c>
      <c r="Q119" s="1">
        <f>+IFERROR(LN('Portfolio Adjusted Prices'!R113/'Portfolio Adjusted Prices'!R112),0)</f>
        <v>8.8638396339350469E-3</v>
      </c>
      <c r="R119" s="1">
        <f>+IFERROR(LN('Portfolio Adjusted Prices'!S113/'Portfolio Adjusted Prices'!S112),0)</f>
        <v>-9.6248621755073913E-3</v>
      </c>
      <c r="S119" s="1">
        <f>+IFERROR(LN('Portfolio Adjusted Prices'!T113/'Portfolio Adjusted Prices'!T112),0)</f>
        <v>-2.2560719331938834E-3</v>
      </c>
      <c r="T119" s="1">
        <f>+IFERROR(LN('Portfolio Adjusted Prices'!U113/'Portfolio Adjusted Prices'!U112),0)</f>
        <v>-7.9070619029780066E-3</v>
      </c>
      <c r="U119" s="1">
        <f>+IFERROR(LN('Portfolio Adjusted Prices'!V113/'Portfolio Adjusted Prices'!V112),0)</f>
        <v>-2.2532467246450033E-3</v>
      </c>
      <c r="W119" s="83">
        <f>+IFERROR(LN('Portfolio Adjusted Prices'!X113/'Portfolio Adjusted Prices'!X112),0)</f>
        <v>-5.9624170946473926E-3</v>
      </c>
    </row>
    <row r="120" spans="2:23">
      <c r="B120" s="1">
        <f>+IFERROR(LN('Portfolio Adjusted Prices'!C114/'Portfolio Adjusted Prices'!C113),0)</f>
        <v>1.0780091083666496E-2</v>
      </c>
      <c r="C120" s="1">
        <f>+IFERROR(LN('Portfolio Adjusted Prices'!D114/'Portfolio Adjusted Prices'!D113),0)</f>
        <v>1.1085219959971174E-2</v>
      </c>
      <c r="D120" s="1">
        <f>+IFERROR(LN('Portfolio Adjusted Prices'!E114/'Portfolio Adjusted Prices'!E113),0)</f>
        <v>1.9817893262449992E-2</v>
      </c>
      <c r="E120" s="1">
        <f>+IFERROR(LN('Portfolio Adjusted Prices'!F114/'Portfolio Adjusted Prices'!F113),0)</f>
        <v>9.4242705411387868E-3</v>
      </c>
      <c r="F120" s="1">
        <f>+IFERROR(LN('Portfolio Adjusted Prices'!G114/'Portfolio Adjusted Prices'!G113),0)</f>
        <v>7.639053346019116E-3</v>
      </c>
      <c r="G120" s="1">
        <f>+IFERROR(LN('Portfolio Adjusted Prices'!H114/'Portfolio Adjusted Prices'!H113),0)</f>
        <v>7.9453685188239764E-3</v>
      </c>
      <c r="H120" s="1">
        <f>+IFERROR(LN('Portfolio Adjusted Prices'!I114/'Portfolio Adjusted Prices'!I113),0)</f>
        <v>1.0840622723755284E-2</v>
      </c>
      <c r="I120" s="1">
        <f>+IFERROR(LN('Portfolio Adjusted Prices'!J114/'Portfolio Adjusted Prices'!J113),0)</f>
        <v>4.0451428997499784E-3</v>
      </c>
      <c r="J120" s="1">
        <f>+IFERROR(LN('Portfolio Adjusted Prices'!K114/'Portfolio Adjusted Prices'!K113),0)</f>
        <v>-2.2522132632969878E-2</v>
      </c>
      <c r="K120" s="1">
        <f>+IFERROR(LN('Portfolio Adjusted Prices'!L114/'Portfolio Adjusted Prices'!L113),0)</f>
        <v>2.5112521818624906E-2</v>
      </c>
      <c r="L120" s="1">
        <f>+IFERROR(LN('Portfolio Adjusted Prices'!M114/'Portfolio Adjusted Prices'!M113),0)</f>
        <v>-2.881965678273363E-3</v>
      </c>
      <c r="M120" s="1">
        <f>+IFERROR(LN('Portfolio Adjusted Prices'!N114/'Portfolio Adjusted Prices'!N113),0)</f>
        <v>9.9991200827090239E-3</v>
      </c>
      <c r="N120" s="1">
        <f>+IFERROR(LN('Portfolio Adjusted Prices'!O114/'Portfolio Adjusted Prices'!O113),0)</f>
        <v>3.1402819022997158E-2</v>
      </c>
      <c r="O120" s="1">
        <f>+IFERROR(LN('Portfolio Adjusted Prices'!P114/'Portfolio Adjusted Prices'!P113),0)</f>
        <v>4.4124762350319334E-2</v>
      </c>
      <c r="P120" s="1">
        <f>+IFERROR(LN('Portfolio Adjusted Prices'!Q114/'Portfolio Adjusted Prices'!Q113),0)</f>
        <v>8.3449587631308584E-3</v>
      </c>
      <c r="Q120" s="1">
        <f>+IFERROR(LN('Portfolio Adjusted Prices'!R114/'Portfolio Adjusted Prices'!R113),0)</f>
        <v>3.0419476320269034E-2</v>
      </c>
      <c r="R120" s="1">
        <f>+IFERROR(LN('Portfolio Adjusted Prices'!S114/'Portfolio Adjusted Prices'!S113),0)</f>
        <v>9.8786938056631083E-3</v>
      </c>
      <c r="S120" s="1">
        <f>+IFERROR(LN('Portfolio Adjusted Prices'!T114/'Portfolio Adjusted Prices'!T113),0)</f>
        <v>1.6872427224256831E-2</v>
      </c>
      <c r="T120" s="1">
        <f>+IFERROR(LN('Portfolio Adjusted Prices'!U114/'Portfolio Adjusted Prices'!U113),0)</f>
        <v>5.8941583119275429E-3</v>
      </c>
      <c r="U120" s="1">
        <f>+IFERROR(LN('Portfolio Adjusted Prices'!V114/'Portfolio Adjusted Prices'!V113),0)</f>
        <v>2.0240636510135735E-2</v>
      </c>
      <c r="W120" s="83">
        <f>+IFERROR(LN('Portfolio Adjusted Prices'!X114/'Portfolio Adjusted Prices'!X113),0)</f>
        <v>3.7887520077655415E-3</v>
      </c>
    </row>
    <row r="121" spans="2:23">
      <c r="B121" s="1">
        <f>+IFERROR(LN('Portfolio Adjusted Prices'!C115/'Portfolio Adjusted Prices'!C114),0)</f>
        <v>-8.4682215694794477E-4</v>
      </c>
      <c r="C121" s="1">
        <f>+IFERROR(LN('Portfolio Adjusted Prices'!D115/'Portfolio Adjusted Prices'!D114),0)</f>
        <v>-7.3039203412396054E-3</v>
      </c>
      <c r="D121" s="1">
        <f>+IFERROR(LN('Portfolio Adjusted Prices'!E115/'Portfolio Adjusted Prices'!E114),0)</f>
        <v>1.4589326464260967E-3</v>
      </c>
      <c r="E121" s="1">
        <f>+IFERROR(LN('Portfolio Adjusted Prices'!F115/'Portfolio Adjusted Prices'!F114),0)</f>
        <v>8.1456856204013064E-3</v>
      </c>
      <c r="F121" s="1">
        <f>+IFERROR(LN('Portfolio Adjusted Prices'!G115/'Portfolio Adjusted Prices'!G114),0)</f>
        <v>-1.0383647053610566E-3</v>
      </c>
      <c r="G121" s="1">
        <f>+IFERROR(LN('Portfolio Adjusted Prices'!H115/'Portfolio Adjusted Prices'!H114),0)</f>
        <v>-4.4197958138279805E-3</v>
      </c>
      <c r="H121" s="1">
        <f>+IFERROR(LN('Portfolio Adjusted Prices'!I115/'Portfolio Adjusted Prices'!I114),0)</f>
        <v>1.1700201567850402E-2</v>
      </c>
      <c r="I121" s="1">
        <f>+IFERROR(LN('Portfolio Adjusted Prices'!J115/'Portfolio Adjusted Prices'!J114),0)</f>
        <v>1.3449962072590162E-3</v>
      </c>
      <c r="J121" s="1">
        <f>+IFERROR(LN('Portfolio Adjusted Prices'!K115/'Portfolio Adjusted Prices'!K114),0)</f>
        <v>5.9596746848355978E-3</v>
      </c>
      <c r="K121" s="1">
        <f>+IFERROR(LN('Portfolio Adjusted Prices'!L115/'Portfolio Adjusted Prices'!L114),0)</f>
        <v>4.1748768571818224E-4</v>
      </c>
      <c r="L121" s="1">
        <f>+IFERROR(LN('Portfolio Adjusted Prices'!M115/'Portfolio Adjusted Prices'!M114),0)</f>
        <v>-5.9183050223588704E-3</v>
      </c>
      <c r="M121" s="1">
        <f>+IFERROR(LN('Portfolio Adjusted Prices'!N115/'Portfolio Adjusted Prices'!N114),0)</f>
        <v>4.5222488351424261E-3</v>
      </c>
      <c r="N121" s="1">
        <f>+IFERROR(LN('Portfolio Adjusted Prices'!O115/'Portfolio Adjusted Prices'!O114),0)</f>
        <v>6.2892928817743316E-3</v>
      </c>
      <c r="O121" s="1">
        <f>+IFERROR(LN('Portfolio Adjusted Prices'!P115/'Portfolio Adjusted Prices'!P114),0)</f>
        <v>-7.7248591270680289E-2</v>
      </c>
      <c r="P121" s="1">
        <f>+IFERROR(LN('Portfolio Adjusted Prices'!Q115/'Portfolio Adjusted Prices'!Q114),0)</f>
        <v>-2.984652935264135E-2</v>
      </c>
      <c r="Q121" s="1">
        <f>+IFERROR(LN('Portfolio Adjusted Prices'!R115/'Portfolio Adjusted Prices'!R114),0)</f>
        <v>-1.1682163232076854E-3</v>
      </c>
      <c r="R121" s="1">
        <f>+IFERROR(LN('Portfolio Adjusted Prices'!S115/'Portfolio Adjusted Prices'!S114),0)</f>
        <v>1.526308462637509E-2</v>
      </c>
      <c r="S121" s="1">
        <f>+IFERROR(LN('Portfolio Adjusted Prices'!T115/'Portfolio Adjusted Prices'!T114),0)</f>
        <v>-2.9632978761370642E-4</v>
      </c>
      <c r="T121" s="1">
        <f>+IFERROR(LN('Portfolio Adjusted Prices'!U115/'Portfolio Adjusted Prices'!U114),0)</f>
        <v>-9.3118413154220422E-3</v>
      </c>
      <c r="U121" s="1">
        <f>+IFERROR(LN('Portfolio Adjusted Prices'!V115/'Portfolio Adjusted Prices'!V114),0)</f>
        <v>1.2612643054747448E-2</v>
      </c>
      <c r="W121" s="83">
        <f>+IFERROR(LN('Portfolio Adjusted Prices'!X115/'Portfolio Adjusted Prices'!X114),0)</f>
        <v>-4.7276964501735322E-4</v>
      </c>
    </row>
    <row r="122" spans="2:23">
      <c r="B122" s="1">
        <f>+IFERROR(LN('Portfolio Adjusted Prices'!C116/'Portfolio Adjusted Prices'!C115),0)</f>
        <v>-4.7322741561602398E-2</v>
      </c>
      <c r="C122" s="1">
        <f>+IFERROR(LN('Portfolio Adjusted Prices'!D116/'Portfolio Adjusted Prices'!D115),0)</f>
        <v>-3.2380702279427027E-2</v>
      </c>
      <c r="D122" s="1">
        <f>+IFERROR(LN('Portfolio Adjusted Prices'!E116/'Portfolio Adjusted Prices'!E115),0)</f>
        <v>-5.4157892877947693E-2</v>
      </c>
      <c r="E122" s="1">
        <f>+IFERROR(LN('Portfolio Adjusted Prices'!F116/'Portfolio Adjusted Prices'!F115),0)</f>
        <v>-1.8176350890378366E-2</v>
      </c>
      <c r="F122" s="1">
        <f>+IFERROR(LN('Portfolio Adjusted Prices'!G116/'Portfolio Adjusted Prices'!G115),0)</f>
        <v>-3.3447877776859584E-2</v>
      </c>
      <c r="G122" s="1">
        <f>+IFERROR(LN('Portfolio Adjusted Prices'!H116/'Portfolio Adjusted Prices'!H115),0)</f>
        <v>-3.6268675025533784E-2</v>
      </c>
      <c r="H122" s="1">
        <f>+IFERROR(LN('Portfolio Adjusted Prices'!I116/'Portfolio Adjusted Prices'!I115),0)</f>
        <v>-3.1198690018075598E-2</v>
      </c>
      <c r="I122" s="1">
        <f>+IFERROR(LN('Portfolio Adjusted Prices'!J116/'Portfolio Adjusted Prices'!J115),0)</f>
        <v>-1.8994727374671599E-2</v>
      </c>
      <c r="J122" s="1">
        <f>+IFERROR(LN('Portfolio Adjusted Prices'!K116/'Portfolio Adjusted Prices'!K115),0)</f>
        <v>-4.9600790594841467E-2</v>
      </c>
      <c r="K122" s="1">
        <f>+IFERROR(LN('Portfolio Adjusted Prices'!L116/'Portfolio Adjusted Prices'!L115),0)</f>
        <v>-5.5360352602974595E-2</v>
      </c>
      <c r="L122" s="1">
        <f>+IFERROR(LN('Portfolio Adjusted Prices'!M116/'Portfolio Adjusted Prices'!M115),0)</f>
        <v>-1.5157539667701532E-2</v>
      </c>
      <c r="M122" s="1">
        <f>+IFERROR(LN('Portfolio Adjusted Prices'!N116/'Portfolio Adjusted Prices'!N115),0)</f>
        <v>-3.1979530958744805E-2</v>
      </c>
      <c r="N122" s="1">
        <f>+IFERROR(LN('Portfolio Adjusted Prices'!O116/'Portfolio Adjusted Prices'!O115),0)</f>
        <v>-7.6860689736468077E-2</v>
      </c>
      <c r="O122" s="1">
        <f>+IFERROR(LN('Portfolio Adjusted Prices'!P116/'Portfolio Adjusted Prices'!P115),0)</f>
        <v>-2.3592153263469817E-2</v>
      </c>
      <c r="P122" s="1">
        <f>+IFERROR(LN('Portfolio Adjusted Prices'!Q116/'Portfolio Adjusted Prices'!Q115),0)</f>
        <v>-1.8389750813047816E-2</v>
      </c>
      <c r="Q122" s="1">
        <f>+IFERROR(LN('Portfolio Adjusted Prices'!R116/'Portfolio Adjusted Prices'!R115),0)</f>
        <v>-8.2144480194460325E-3</v>
      </c>
      <c r="R122" s="1">
        <f>+IFERROR(LN('Portfolio Adjusted Prices'!S116/'Portfolio Adjusted Prices'!S115),0)</f>
        <v>-2.1339145764936382E-2</v>
      </c>
      <c r="S122" s="1">
        <f>+IFERROR(LN('Portfolio Adjusted Prices'!T116/'Portfolio Adjusted Prices'!T115),0)</f>
        <v>-2.3223617326575161E-2</v>
      </c>
      <c r="T122" s="1">
        <f>+IFERROR(LN('Portfolio Adjusted Prices'!U116/'Portfolio Adjusted Prices'!U115),0)</f>
        <v>-2.8083661087030243E-2</v>
      </c>
      <c r="U122" s="1">
        <f>+IFERROR(LN('Portfolio Adjusted Prices'!V116/'Portfolio Adjusted Prices'!V115),0)</f>
        <v>-4.132967972282494E-2</v>
      </c>
      <c r="W122" s="83">
        <f>+IFERROR(LN('Portfolio Adjusted Prices'!X116/'Portfolio Adjusted Prices'!X115),0)</f>
        <v>-2.1257563690972845E-2</v>
      </c>
    </row>
    <row r="123" spans="2:23">
      <c r="B123" s="1">
        <f>+IFERROR(LN('Portfolio Adjusted Prices'!C117/'Portfolio Adjusted Prices'!C116),0)</f>
        <v>1.8821064473228809E-2</v>
      </c>
      <c r="C123" s="1">
        <f>+IFERROR(LN('Portfolio Adjusted Prices'!D117/'Portfolio Adjusted Prices'!D116),0)</f>
        <v>1.532538129985331E-2</v>
      </c>
      <c r="D123" s="1">
        <f>+IFERROR(LN('Portfolio Adjusted Prices'!E117/'Portfolio Adjusted Prices'!E116),0)</f>
        <v>1.8360212139496523E-2</v>
      </c>
      <c r="E123" s="1">
        <f>+IFERROR(LN('Portfolio Adjusted Prices'!F117/'Portfolio Adjusted Prices'!F116),0)</f>
        <v>1.2001960682833058E-2</v>
      </c>
      <c r="F123" s="1">
        <f>+IFERROR(LN('Portfolio Adjusted Prices'!G117/'Portfolio Adjusted Prices'!G116),0)</f>
        <v>-8.6300186029823686E-3</v>
      </c>
      <c r="G123" s="1">
        <f>+IFERROR(LN('Portfolio Adjusted Prices'!H117/'Portfolio Adjusted Prices'!H116),0)</f>
        <v>1.2567671679281113E-2</v>
      </c>
      <c r="H123" s="1">
        <f>+IFERROR(LN('Portfolio Adjusted Prices'!I117/'Portfolio Adjusted Prices'!I116),0)</f>
        <v>1.5190342447255126E-2</v>
      </c>
      <c r="I123" s="1">
        <f>+IFERROR(LN('Portfolio Adjusted Prices'!J117/'Portfolio Adjusted Prices'!J116),0)</f>
        <v>2.0516741500546467E-2</v>
      </c>
      <c r="J123" s="1">
        <f>+IFERROR(LN('Portfolio Adjusted Prices'!K117/'Portfolio Adjusted Prices'!K116),0)</f>
        <v>1.6885938828779361E-2</v>
      </c>
      <c r="K123" s="1">
        <f>+IFERROR(LN('Portfolio Adjusted Prices'!L117/'Portfolio Adjusted Prices'!L116),0)</f>
        <v>1.8531546743571461E-2</v>
      </c>
      <c r="L123" s="1">
        <f>+IFERROR(LN('Portfolio Adjusted Prices'!M117/'Portfolio Adjusted Prices'!M116),0)</f>
        <v>1.5757438148758232E-3</v>
      </c>
      <c r="M123" s="1">
        <f>+IFERROR(LN('Portfolio Adjusted Prices'!N117/'Portfolio Adjusted Prices'!N116),0)</f>
        <v>4.3080239977585201E-3</v>
      </c>
      <c r="N123" s="1">
        <f>+IFERROR(LN('Portfolio Adjusted Prices'!O117/'Portfolio Adjusted Prices'!O116),0)</f>
        <v>2.4742143149750501E-2</v>
      </c>
      <c r="O123" s="1">
        <f>+IFERROR(LN('Portfolio Adjusted Prices'!P117/'Portfolio Adjusted Prices'!P116),0)</f>
        <v>4.4105214798342209E-2</v>
      </c>
      <c r="P123" s="1">
        <f>+IFERROR(LN('Portfolio Adjusted Prices'!Q117/'Portfolio Adjusted Prices'!Q116),0)</f>
        <v>1.222371541629852E-2</v>
      </c>
      <c r="Q123" s="1">
        <f>+IFERROR(LN('Portfolio Adjusted Prices'!R117/'Portfolio Adjusted Prices'!R116),0)</f>
        <v>9.3826643426536318E-3</v>
      </c>
      <c r="R123" s="1">
        <f>+IFERROR(LN('Portfolio Adjusted Prices'!S117/'Portfolio Adjusted Prices'!S116),0)</f>
        <v>1.610983484687822E-2</v>
      </c>
      <c r="S123" s="1">
        <f>+IFERROR(LN('Portfolio Adjusted Prices'!T117/'Portfolio Adjusted Prices'!T116),0)</f>
        <v>7.3999924078444719E-3</v>
      </c>
      <c r="T123" s="1">
        <f>+IFERROR(LN('Portfolio Adjusted Prices'!U117/'Portfolio Adjusted Prices'!U116),0)</f>
        <v>-7.4180509300235901E-3</v>
      </c>
      <c r="U123" s="1">
        <f>+IFERROR(LN('Portfolio Adjusted Prices'!V117/'Portfolio Adjusted Prices'!V116),0)</f>
        <v>1.6520801018241379E-2</v>
      </c>
      <c r="W123" s="83">
        <f>+IFERROR(LN('Portfolio Adjusted Prices'!X117/'Portfolio Adjusted Prices'!X116),0)</f>
        <v>8.1911571815037887E-3</v>
      </c>
    </row>
    <row r="124" spans="2:23">
      <c r="B124" s="1">
        <f>+IFERROR(LN('Portfolio Adjusted Prices'!C118/'Portfolio Adjusted Prices'!C117),0)</f>
        <v>-1.1347842921544378E-2</v>
      </c>
      <c r="C124" s="1">
        <f>+IFERROR(LN('Portfolio Adjusted Prices'!D118/'Portfolio Adjusted Prices'!D117),0)</f>
        <v>2.1385387967322871E-3</v>
      </c>
      <c r="D124" s="1">
        <f>+IFERROR(LN('Portfolio Adjusted Prices'!E118/'Portfolio Adjusted Prices'!E117),0)</f>
        <v>-2.2308030259148574E-2</v>
      </c>
      <c r="E124" s="1">
        <f>+IFERROR(LN('Portfolio Adjusted Prices'!F118/'Portfolio Adjusted Prices'!F117),0)</f>
        <v>8.4693593877256581E-3</v>
      </c>
      <c r="F124" s="1">
        <f>+IFERROR(LN('Portfolio Adjusted Prices'!G118/'Portfolio Adjusted Prices'!G117),0)</f>
        <v>4.3241984611710653E-3</v>
      </c>
      <c r="G124" s="1">
        <f>+IFERROR(LN('Portfolio Adjusted Prices'!H118/'Portfolio Adjusted Prices'!H117),0)</f>
        <v>-8.924890508273985E-3</v>
      </c>
      <c r="H124" s="1">
        <f>+IFERROR(LN('Portfolio Adjusted Prices'!I118/'Portfolio Adjusted Prices'!I117),0)</f>
        <v>7.9657989413420491E-3</v>
      </c>
      <c r="I124" s="1">
        <f>+IFERROR(LN('Portfolio Adjusted Prices'!J118/'Portfolio Adjusted Prices'!J117),0)</f>
        <v>-9.4377840260625682E-3</v>
      </c>
      <c r="J124" s="1">
        <f>+IFERROR(LN('Portfolio Adjusted Prices'!K118/'Portfolio Adjusted Prices'!K117),0)</f>
        <v>-4.2882070919223591E-3</v>
      </c>
      <c r="K124" s="1">
        <f>+IFERROR(LN('Portfolio Adjusted Prices'!L118/'Portfolio Adjusted Prices'!L117),0)</f>
        <v>-5.9696403324006331E-3</v>
      </c>
      <c r="L124" s="1">
        <f>+IFERROR(LN('Portfolio Adjusted Prices'!M118/'Portfolio Adjusted Prices'!M117),0)</f>
        <v>-2.0358134156850476E-3</v>
      </c>
      <c r="M124" s="1">
        <f>+IFERROR(LN('Portfolio Adjusted Prices'!N118/'Portfolio Adjusted Prices'!N117),0)</f>
        <v>-3.9672899094056599E-3</v>
      </c>
      <c r="N124" s="1">
        <f>+IFERROR(LN('Portfolio Adjusted Prices'!O118/'Portfolio Adjusted Prices'!O117),0)</f>
        <v>-2.6455016020625012E-3</v>
      </c>
      <c r="O124" s="1">
        <f>+IFERROR(LN('Portfolio Adjusted Prices'!P118/'Portfolio Adjusted Prices'!P117),0)</f>
        <v>-5.2094594939851635E-2</v>
      </c>
      <c r="P124" s="1">
        <f>+IFERROR(LN('Portfolio Adjusted Prices'!Q118/'Portfolio Adjusted Prices'!Q117),0)</f>
        <v>-5.3156643549058039E-3</v>
      </c>
      <c r="Q124" s="1">
        <f>+IFERROR(LN('Portfolio Adjusted Prices'!R118/'Portfolio Adjusted Prices'!R117),0)</f>
        <v>-1.5578467279073723E-3</v>
      </c>
      <c r="R124" s="1">
        <f>+IFERROR(LN('Portfolio Adjusted Prices'!S118/'Portfolio Adjusted Prices'!S117),0)</f>
        <v>4.8779831715396516E-2</v>
      </c>
      <c r="S124" s="1">
        <f>+IFERROR(LN('Portfolio Adjusted Prices'!T118/'Portfolio Adjusted Prices'!T117),0)</f>
        <v>-1.1957942531715532E-2</v>
      </c>
      <c r="T124" s="1">
        <f>+IFERROR(LN('Portfolio Adjusted Prices'!U118/'Portfolio Adjusted Prices'!U117),0)</f>
        <v>-1.1728707730575419E-2</v>
      </c>
      <c r="U124" s="1">
        <f>+IFERROR(LN('Portfolio Adjusted Prices'!V118/'Portfolio Adjusted Prices'!V117),0)</f>
        <v>1.511544740791917E-2</v>
      </c>
      <c r="W124" s="83">
        <f>+IFERROR(LN('Portfolio Adjusted Prices'!X118/'Portfolio Adjusted Prices'!X117),0)</f>
        <v>5.7608593329975064E-3</v>
      </c>
    </row>
    <row r="125" spans="2:23">
      <c r="B125" s="1">
        <f>+IFERROR(LN('Portfolio Adjusted Prices'!C119/'Portfolio Adjusted Prices'!C118),0)</f>
        <v>6.6876398680383196E-3</v>
      </c>
      <c r="C125" s="1">
        <f>+IFERROR(LN('Portfolio Adjusted Prices'!D119/'Portfolio Adjusted Prices'!D118),0)</f>
        <v>-1.3269357304893615E-3</v>
      </c>
      <c r="D125" s="1">
        <f>+IFERROR(LN('Portfolio Adjusted Prices'!E119/'Portfolio Adjusted Prices'!E118),0)</f>
        <v>-2.6017029628507267E-3</v>
      </c>
      <c r="E125" s="1">
        <f>+IFERROR(LN('Portfolio Adjusted Prices'!F119/'Portfolio Adjusted Prices'!F118),0)</f>
        <v>-1.9980430123073042E-2</v>
      </c>
      <c r="F125" s="1">
        <f>+IFERROR(LN('Portfolio Adjusted Prices'!G119/'Portfolio Adjusted Prices'!G118),0)</f>
        <v>1.7466211661435121E-2</v>
      </c>
      <c r="G125" s="1">
        <f>+IFERROR(LN('Portfolio Adjusted Prices'!H119/'Portfolio Adjusted Prices'!H118),0)</f>
        <v>5.8757563391566361E-3</v>
      </c>
      <c r="H125" s="1">
        <f>+IFERROR(LN('Portfolio Adjusted Prices'!I119/'Portfolio Adjusted Prices'!I118),0)</f>
        <v>7.9728128461308695E-3</v>
      </c>
      <c r="I125" s="1">
        <f>+IFERROR(LN('Portfolio Adjusted Prices'!J119/'Portfolio Adjusted Prices'!J118),0)</f>
        <v>2.1651013152912571E-3</v>
      </c>
      <c r="J125" s="1">
        <f>+IFERROR(LN('Portfolio Adjusted Prices'!K119/'Portfolio Adjusted Prices'!K118),0)</f>
        <v>7.0287018559720034E-3</v>
      </c>
      <c r="K125" s="1">
        <f>+IFERROR(LN('Portfolio Adjusted Prices'!L119/'Portfolio Adjusted Prices'!L118),0)</f>
        <v>1.7764477328992727E-3</v>
      </c>
      <c r="L125" s="1">
        <f>+IFERROR(LN('Portfolio Adjusted Prices'!M119/'Portfolio Adjusted Prices'!M118),0)</f>
        <v>3.0430285028020938E-2</v>
      </c>
      <c r="M125" s="1">
        <f>+IFERROR(LN('Portfolio Adjusted Prices'!N119/'Portfolio Adjusted Prices'!N118),0)</f>
        <v>-1.591426079908934E-3</v>
      </c>
      <c r="N125" s="1">
        <f>+IFERROR(LN('Portfolio Adjusted Prices'!O119/'Portfolio Adjusted Prices'!O118),0)</f>
        <v>1.9023201075182836E-2</v>
      </c>
      <c r="O125" s="1">
        <f>+IFERROR(LN('Portfolio Adjusted Prices'!P119/'Portfolio Adjusted Prices'!P118),0)</f>
        <v>8.2096823781146133E-2</v>
      </c>
      <c r="P125" s="1">
        <f>+IFERROR(LN('Portfolio Adjusted Prices'!Q119/'Portfolio Adjusted Prices'!Q118),0)</f>
        <v>6.4195222211889391E-3</v>
      </c>
      <c r="Q125" s="1">
        <f>+IFERROR(LN('Portfolio Adjusted Prices'!R119/'Portfolio Adjusted Prices'!R118),0)</f>
        <v>7.791090566768486E-4</v>
      </c>
      <c r="R125" s="1">
        <f>+IFERROR(LN('Portfolio Adjusted Prices'!S119/'Portfolio Adjusted Prices'!S118),0)</f>
        <v>7.1906558746793713E-3</v>
      </c>
      <c r="S125" s="1">
        <f>+IFERROR(LN('Portfolio Adjusted Prices'!T119/'Portfolio Adjusted Prices'!T118),0)</f>
        <v>6.072638279723588E-3</v>
      </c>
      <c r="T125" s="1">
        <f>+IFERROR(LN('Portfolio Adjusted Prices'!U119/'Portfolio Adjusted Prices'!U118),0)</f>
        <v>2.1897055495573824E-2</v>
      </c>
      <c r="U125" s="1">
        <f>+IFERROR(LN('Portfolio Adjusted Prices'!V119/'Portfolio Adjusted Prices'!V118),0)</f>
        <v>1.6290426273627735E-2</v>
      </c>
      <c r="W125" s="83">
        <f>+IFERROR(LN('Portfolio Adjusted Prices'!X119/'Portfolio Adjusted Prices'!X118),0)</f>
        <v>1.4471210661343483E-2</v>
      </c>
    </row>
    <row r="126" spans="2:23">
      <c r="B126" s="1">
        <f>+IFERROR(LN('Portfolio Adjusted Prices'!C120/'Portfolio Adjusted Prices'!C119),0)</f>
        <v>1.6790308108182429E-2</v>
      </c>
      <c r="C126" s="1">
        <f>+IFERROR(LN('Portfolio Adjusted Prices'!D120/'Portfolio Adjusted Prices'!D119),0)</f>
        <v>1.8708530747813746E-2</v>
      </c>
      <c r="D126" s="1">
        <f>+IFERROR(LN('Portfolio Adjusted Prices'!E120/'Portfolio Adjusted Prices'!E119),0)</f>
        <v>3.5223945410014008E-2</v>
      </c>
      <c r="E126" s="1">
        <f>+IFERROR(LN('Portfolio Adjusted Prices'!F120/'Portfolio Adjusted Prices'!F119),0)</f>
        <v>2.2326583514206307E-2</v>
      </c>
      <c r="F126" s="1">
        <f>+IFERROR(LN('Portfolio Adjusted Prices'!G120/'Portfolio Adjusted Prices'!G119),0)</f>
        <v>3.3017867238810068E-2</v>
      </c>
      <c r="G126" s="1">
        <f>+IFERROR(LN('Portfolio Adjusted Prices'!H120/'Portfolio Adjusted Prices'!H119),0)</f>
        <v>1.0045984599934544E-2</v>
      </c>
      <c r="H126" s="1">
        <f>+IFERROR(LN('Portfolio Adjusted Prices'!I120/'Portfolio Adjusted Prices'!I119),0)</f>
        <v>1.9384507312279226E-2</v>
      </c>
      <c r="I126" s="1">
        <f>+IFERROR(LN('Portfolio Adjusted Prices'!J120/'Portfolio Adjusted Prices'!J119),0)</f>
        <v>1.1468601156549428E-2</v>
      </c>
      <c r="J126" s="1">
        <f>+IFERROR(LN('Portfolio Adjusted Prices'!K120/'Portfolio Adjusted Prices'!K119),0)</f>
        <v>2.7991764077429915E-2</v>
      </c>
      <c r="K126" s="1">
        <f>+IFERROR(LN('Portfolio Adjusted Prices'!L120/'Portfolio Adjusted Prices'!L119),0)</f>
        <v>2.6135205252053487E-2</v>
      </c>
      <c r="L126" s="1">
        <f>+IFERROR(LN('Portfolio Adjusted Prices'!M120/'Portfolio Adjusted Prices'!M119),0)</f>
        <v>1.448883104782861E-2</v>
      </c>
      <c r="M126" s="1">
        <f>+IFERROR(LN('Portfolio Adjusted Prices'!N120/'Portfolio Adjusted Prices'!N119),0)</f>
        <v>9.9615511921684503E-3</v>
      </c>
      <c r="N126" s="1">
        <f>+IFERROR(LN('Portfolio Adjusted Prices'!O120/'Portfolio Adjusted Prices'!O119),0)</f>
        <v>2.1533856686352937E-2</v>
      </c>
      <c r="O126" s="1">
        <f>+IFERROR(LN('Portfolio Adjusted Prices'!P120/'Portfolio Adjusted Prices'!P119),0)</f>
        <v>2.6733300894513236E-2</v>
      </c>
      <c r="P126" s="1">
        <f>+IFERROR(LN('Portfolio Adjusted Prices'!Q120/'Portfolio Adjusted Prices'!Q119),0)</f>
        <v>2.1825397250309915E-2</v>
      </c>
      <c r="Q126" s="1">
        <f>+IFERROR(LN('Portfolio Adjusted Prices'!R120/'Portfolio Adjusted Prices'!R119),0)</f>
        <v>1.0844499436991071E-2</v>
      </c>
      <c r="R126" s="1">
        <f>+IFERROR(LN('Portfolio Adjusted Prices'!S120/'Portfolio Adjusted Prices'!S119),0)</f>
        <v>9.2479754109393904E-3</v>
      </c>
      <c r="S126" s="1">
        <f>+IFERROR(LN('Portfolio Adjusted Prices'!T120/'Portfolio Adjusted Prices'!T119),0)</f>
        <v>2.2675275078805862E-3</v>
      </c>
      <c r="T126" s="1">
        <f>+IFERROR(LN('Portfolio Adjusted Prices'!U120/'Portfolio Adjusted Prices'!U119),0)</f>
        <v>1.0134787166062361E-2</v>
      </c>
      <c r="U126" s="1">
        <f>+IFERROR(LN('Portfolio Adjusted Prices'!V120/'Portfolio Adjusted Prices'!V119),0)</f>
        <v>2.4323953384289877E-2</v>
      </c>
      <c r="W126" s="83">
        <f>+IFERROR(LN('Portfolio Adjusted Prices'!X120/'Portfolio Adjusted Prices'!X119),0)</f>
        <v>1.5317179421525055E-2</v>
      </c>
    </row>
    <row r="127" spans="2:23">
      <c r="B127" s="1">
        <f>+IFERROR(LN('Portfolio Adjusted Prices'!C121/'Portfolio Adjusted Prices'!C120),0)</f>
        <v>-1.2926950308320391E-3</v>
      </c>
      <c r="C127" s="1">
        <f>+IFERROR(LN('Portfolio Adjusted Prices'!D121/'Portfolio Adjusted Prices'!D120),0)</f>
        <v>-1.8842081889565896E-3</v>
      </c>
      <c r="D127" s="1">
        <f>+IFERROR(LN('Portfolio Adjusted Prices'!E121/'Portfolio Adjusted Prices'!E120),0)</f>
        <v>3.049224518536875E-3</v>
      </c>
      <c r="E127" s="1">
        <f>+IFERROR(LN('Portfolio Adjusted Prices'!F121/'Portfolio Adjusted Prices'!F120),0)</f>
        <v>-4.1306932907740866E-3</v>
      </c>
      <c r="F127" s="1">
        <f>+IFERROR(LN('Portfolio Adjusted Prices'!G121/'Portfolio Adjusted Prices'!G120),0)</f>
        <v>-5.1416246316199551E-3</v>
      </c>
      <c r="G127" s="1">
        <f>+IFERROR(LN('Portfolio Adjusted Prices'!H121/'Portfolio Adjusted Prices'!H120),0)</f>
        <v>1.0373269353388439E-2</v>
      </c>
      <c r="H127" s="1">
        <f>+IFERROR(LN('Portfolio Adjusted Prices'!I121/'Portfolio Adjusted Prices'!I120),0)</f>
        <v>1.0398658672733218E-2</v>
      </c>
      <c r="I127" s="1">
        <f>+IFERROR(LN('Portfolio Adjusted Prices'!J121/'Portfolio Adjusted Prices'!J120),0)</f>
        <v>6.3937349819707112E-3</v>
      </c>
      <c r="J127" s="1">
        <f>+IFERROR(LN('Portfolio Adjusted Prices'!K121/'Portfolio Adjusted Prices'!K120),0)</f>
        <v>1.7437574343144437E-2</v>
      </c>
      <c r="K127" s="1">
        <f>+IFERROR(LN('Portfolio Adjusted Prices'!L121/'Portfolio Adjusted Prices'!L120),0)</f>
        <v>-2.579543640812725E-3</v>
      </c>
      <c r="L127" s="1">
        <f>+IFERROR(LN('Portfolio Adjusted Prices'!M121/'Portfolio Adjusted Prices'!M120),0)</f>
        <v>-1.0851438124971659E-2</v>
      </c>
      <c r="M127" s="1">
        <f>+IFERROR(LN('Portfolio Adjusted Prices'!N121/'Portfolio Adjusted Prices'!N120),0)</f>
        <v>2.1506109666845689E-2</v>
      </c>
      <c r="N127" s="1">
        <f>+IFERROR(LN('Portfolio Adjusted Prices'!O121/'Portfolio Adjusted Prices'!O120),0)</f>
        <v>0</v>
      </c>
      <c r="O127" s="1">
        <f>+IFERROR(LN('Portfolio Adjusted Prices'!P121/'Portfolio Adjusted Prices'!P120),0)</f>
        <v>-1.6928784315022961E-2</v>
      </c>
      <c r="P127" s="1">
        <f>+IFERROR(LN('Portfolio Adjusted Prices'!Q121/'Portfolio Adjusted Prices'!Q120),0)</f>
        <v>6.4557840202010622E-3</v>
      </c>
      <c r="Q127" s="1">
        <f>+IFERROR(LN('Portfolio Adjusted Prices'!R121/'Portfolio Adjusted Prices'!R120),0)</f>
        <v>-4.6333054159707647E-3</v>
      </c>
      <c r="R127" s="1">
        <f>+IFERROR(LN('Portfolio Adjusted Prices'!S121/'Portfolio Adjusted Prices'!S120),0)</f>
        <v>-6.1217062809030181E-3</v>
      </c>
      <c r="S127" s="1">
        <f>+IFERROR(LN('Portfolio Adjusted Prices'!T121/'Portfolio Adjusted Prices'!T120),0)</f>
        <v>-7.2750567627807581E-3</v>
      </c>
      <c r="T127" s="1">
        <f>+IFERROR(LN('Portfolio Adjusted Prices'!U121/'Portfolio Adjusted Prices'!U120),0)</f>
        <v>-1.7912565005260344E-3</v>
      </c>
      <c r="U127" s="1">
        <f>+IFERROR(LN('Portfolio Adjusted Prices'!V121/'Portfolio Adjusted Prices'!V120),0)</f>
        <v>6.6002433656676494E-3</v>
      </c>
      <c r="W127" s="83">
        <f>+IFERROR(LN('Portfolio Adjusted Prices'!X121/'Portfolio Adjusted Prices'!X120),0)</f>
        <v>-4.9576895380980656E-3</v>
      </c>
    </row>
    <row r="128" spans="2:23">
      <c r="B128" s="1">
        <f>+IFERROR(LN('Portfolio Adjusted Prices'!C122/'Portfolio Adjusted Prices'!C121),0)</f>
        <v>-1.4670729848542943E-2</v>
      </c>
      <c r="C128" s="1">
        <f>+IFERROR(LN('Portfolio Adjusted Prices'!D122/'Portfolio Adjusted Prices'!D121),0)</f>
        <v>-1.3289693587507633E-2</v>
      </c>
      <c r="D128" s="1">
        <f>+IFERROR(LN('Portfolio Adjusted Prices'!E122/'Portfolio Adjusted Prices'!E121),0)</f>
        <v>-2.0140365780326516E-2</v>
      </c>
      <c r="E128" s="1">
        <f>+IFERROR(LN('Portfolio Adjusted Prices'!F122/'Portfolio Adjusted Prices'!F121),0)</f>
        <v>-2.0433689124124206E-3</v>
      </c>
      <c r="F128" s="1">
        <f>+IFERROR(LN('Portfolio Adjusted Prices'!G122/'Portfolio Adjusted Prices'!G121),0)</f>
        <v>-2.5405664187329494E-2</v>
      </c>
      <c r="G128" s="1">
        <f>+IFERROR(LN('Portfolio Adjusted Prices'!H122/'Portfolio Adjusted Prices'!H121),0)</f>
        <v>-2.5820905231754062E-2</v>
      </c>
      <c r="H128" s="1">
        <f>+IFERROR(LN('Portfolio Adjusted Prices'!I122/'Portfolio Adjusted Prices'!I121),0)</f>
        <v>1.3632080247075424E-2</v>
      </c>
      <c r="I128" s="1">
        <f>+IFERROR(LN('Portfolio Adjusted Prices'!J122/'Portfolio Adjusted Prices'!J121),0)</f>
        <v>8.7252010555343047E-3</v>
      </c>
      <c r="J128" s="1">
        <f>+IFERROR(LN('Portfolio Adjusted Prices'!K122/'Portfolio Adjusted Prices'!K121),0)</f>
        <v>-2.6629966937295724E-3</v>
      </c>
      <c r="K128" s="1">
        <f>+IFERROR(LN('Portfolio Adjusted Prices'!L122/'Portfolio Adjusted Prices'!L121),0)</f>
        <v>-3.086309621954721E-2</v>
      </c>
      <c r="L128" s="1">
        <f>+IFERROR(LN('Portfolio Adjusted Prices'!M122/'Portfolio Adjusted Prices'!M121),0)</f>
        <v>1.0342521756085427E-3</v>
      </c>
      <c r="M128" s="1">
        <f>+IFERROR(LN('Portfolio Adjusted Prices'!N122/'Portfolio Adjusted Prices'!N121),0)</f>
        <v>-1.1642631504953834E-2</v>
      </c>
      <c r="N128" s="1">
        <f>+IFERROR(LN('Portfolio Adjusted Prices'!O122/'Portfolio Adjusted Prices'!O121),0)</f>
        <v>-1.7642835846854971E-2</v>
      </c>
      <c r="O128" s="1">
        <f>+IFERROR(LN('Portfolio Adjusted Prices'!P122/'Portfolio Adjusted Prices'!P121),0)</f>
        <v>-3.7271438962437932E-2</v>
      </c>
      <c r="P128" s="1">
        <f>+IFERROR(LN('Portfolio Adjusted Prices'!Q122/'Portfolio Adjusted Prices'!Q121),0)</f>
        <v>-1.0349371179162436E-2</v>
      </c>
      <c r="Q128" s="1">
        <f>+IFERROR(LN('Portfolio Adjusted Prices'!R122/'Portfolio Adjusted Prices'!R121),0)</f>
        <v>-2.2305531255519647E-2</v>
      </c>
      <c r="R128" s="1">
        <f>+IFERROR(LN('Portfolio Adjusted Prices'!S122/'Portfolio Adjusted Prices'!S121),0)</f>
        <v>-9.2362728395450951E-3</v>
      </c>
      <c r="S128" s="1">
        <f>+IFERROR(LN('Portfolio Adjusted Prices'!T122/'Portfolio Adjusted Prices'!T121),0)</f>
        <v>-5.1852811554634311E-3</v>
      </c>
      <c r="T128" s="1">
        <f>+IFERROR(LN('Portfolio Adjusted Prices'!U122/'Portfolio Adjusted Prices'!U121),0)</f>
        <v>-1.7143152669136828E-2</v>
      </c>
      <c r="U128" s="1">
        <f>+IFERROR(LN('Portfolio Adjusted Prices'!V122/'Portfolio Adjusted Prices'!V121),0)</f>
        <v>-1.3587933681886042E-2</v>
      </c>
      <c r="W128" s="83">
        <f>+IFERROR(LN('Portfolio Adjusted Prices'!X122/'Portfolio Adjusted Prices'!X121),0)</f>
        <v>-4.516442170976142E-3</v>
      </c>
    </row>
    <row r="129" spans="2:23">
      <c r="B129" s="1">
        <f>+IFERROR(LN('Portfolio Adjusted Prices'!C123/'Portfolio Adjusted Prices'!C122),0)</f>
        <v>1.6824294132101094E-2</v>
      </c>
      <c r="C129" s="1">
        <f>+IFERROR(LN('Portfolio Adjusted Prices'!D123/'Portfolio Adjusted Prices'!D122),0)</f>
        <v>1.1619965056478596E-2</v>
      </c>
      <c r="D129" s="1">
        <f>+IFERROR(LN('Portfolio Adjusted Prices'!E123/'Portfolio Adjusted Prices'!E122),0)</f>
        <v>2.7574980223409363E-2</v>
      </c>
      <c r="E129" s="1">
        <f>+IFERROR(LN('Portfolio Adjusted Prices'!F123/'Portfolio Adjusted Prices'!F122),0)</f>
        <v>9.8940736451985367E-3</v>
      </c>
      <c r="F129" s="1">
        <f>+IFERROR(LN('Portfolio Adjusted Prices'!G123/'Portfolio Adjusted Prices'!G122),0)</f>
        <v>3.2254975385583022E-2</v>
      </c>
      <c r="G129" s="1">
        <f>+IFERROR(LN('Portfolio Adjusted Prices'!H123/'Portfolio Adjusted Prices'!H122),0)</f>
        <v>1.1785787021819844E-2</v>
      </c>
      <c r="H129" s="1">
        <f>+IFERROR(LN('Portfolio Adjusted Prices'!I123/'Portfolio Adjusted Prices'!I122),0)</f>
        <v>4.7906998567763927E-3</v>
      </c>
      <c r="I129" s="1">
        <f>+IFERROR(LN('Portfolio Adjusted Prices'!J123/'Portfolio Adjusted Prices'!J122),0)</f>
        <v>-6.2498029332668991E-3</v>
      </c>
      <c r="J129" s="1">
        <f>+IFERROR(LN('Portfolio Adjusted Prices'!K123/'Portfolio Adjusted Prices'!K122),0)</f>
        <v>-1.9431161296016707E-2</v>
      </c>
      <c r="K129" s="1">
        <f>+IFERROR(LN('Portfolio Adjusted Prices'!L123/'Portfolio Adjusted Prices'!L122),0)</f>
        <v>3.2206833617126923E-2</v>
      </c>
      <c r="L129" s="1">
        <f>+IFERROR(LN('Portfolio Adjusted Prices'!M123/'Portfolio Adjusted Prices'!M122),0)</f>
        <v>1.7874722995507991E-2</v>
      </c>
      <c r="M129" s="1">
        <f>+IFERROR(LN('Portfolio Adjusted Prices'!N123/'Portfolio Adjusted Prices'!N122),0)</f>
        <v>4.006934522697167E-3</v>
      </c>
      <c r="N129" s="1">
        <f>+IFERROR(LN('Portfolio Adjusted Prices'!O123/'Portfolio Adjusted Prices'!O122),0)</f>
        <v>1.616852222913738E-3</v>
      </c>
      <c r="O129" s="1">
        <f>+IFERROR(LN('Portfolio Adjusted Prices'!P123/'Portfolio Adjusted Prices'!P122),0)</f>
        <v>-7.6252631377520266E-2</v>
      </c>
      <c r="P129" s="1">
        <f>+IFERROR(LN('Portfolio Adjusted Prices'!Q123/'Portfolio Adjusted Prices'!Q122),0)</f>
        <v>-1.155323541177662E-2</v>
      </c>
      <c r="Q129" s="1">
        <f>+IFERROR(LN('Portfolio Adjusted Prices'!R123/'Portfolio Adjusted Prices'!R122),0)</f>
        <v>2.0368698533281208E-2</v>
      </c>
      <c r="R129" s="1">
        <f>+IFERROR(LN('Portfolio Adjusted Prices'!S123/'Portfolio Adjusted Prices'!S122),0)</f>
        <v>1.3839510249133382E-2</v>
      </c>
      <c r="S129" s="1">
        <f>+IFERROR(LN('Portfolio Adjusted Prices'!T123/'Portfolio Adjusted Prices'!T122),0)</f>
        <v>1.4873619295839784E-2</v>
      </c>
      <c r="T129" s="1">
        <f>+IFERROR(LN('Portfolio Adjusted Prices'!U123/'Portfolio Adjusted Prices'!U122),0)</f>
        <v>4.8284089978127727E-3</v>
      </c>
      <c r="U129" s="1">
        <f>+IFERROR(LN('Portfolio Adjusted Prices'!V123/'Portfolio Adjusted Prices'!V122),0)</f>
        <v>1.0123175924618612E-2</v>
      </c>
      <c r="W129" s="83">
        <f>+IFERROR(LN('Portfolio Adjusted Prices'!X123/'Portfolio Adjusted Prices'!X122),0)</f>
        <v>1.3433988873658022E-2</v>
      </c>
    </row>
    <row r="130" spans="2:23">
      <c r="B130" s="1">
        <f>+IFERROR(LN('Portfolio Adjusted Prices'!C124/'Portfolio Adjusted Prices'!C123),0)</f>
        <v>1.9362711099363446E-2</v>
      </c>
      <c r="C130" s="1">
        <f>+IFERROR(LN('Portfolio Adjusted Prices'!D124/'Portfolio Adjusted Prices'!D123),0)</f>
        <v>1.7430373289388523E-2</v>
      </c>
      <c r="D130" s="1">
        <f>+IFERROR(LN('Portfolio Adjusted Prices'!E124/'Portfolio Adjusted Prices'!E123),0)</f>
        <v>6.3033750239525912E-2</v>
      </c>
      <c r="E130" s="1">
        <f>+IFERROR(LN('Portfolio Adjusted Prices'!F124/'Portfolio Adjusted Prices'!F123),0)</f>
        <v>2.5878852091726662E-2</v>
      </c>
      <c r="F130" s="1">
        <f>+IFERROR(LN('Portfolio Adjusted Prices'!G124/'Portfolio Adjusted Prices'!G123),0)</f>
        <v>1.7927239119598287E-2</v>
      </c>
      <c r="G130" s="1">
        <f>+IFERROR(LN('Portfolio Adjusted Prices'!H124/'Portfolio Adjusted Prices'!H123),0)</f>
        <v>2.0676240449678519E-2</v>
      </c>
      <c r="H130" s="1">
        <f>+IFERROR(LN('Portfolio Adjusted Prices'!I124/'Portfolio Adjusted Prices'!I123),0)</f>
        <v>2.3209006768567021E-3</v>
      </c>
      <c r="I130" s="1">
        <f>+IFERROR(LN('Portfolio Adjusted Prices'!J124/'Portfolio Adjusted Prices'!J123),0)</f>
        <v>1.1850082860061213E-2</v>
      </c>
      <c r="J130" s="1">
        <f>+IFERROR(LN('Portfolio Adjusted Prices'!K124/'Portfolio Adjusted Prices'!K123),0)</f>
        <v>3.9537858698975296E-2</v>
      </c>
      <c r="K130" s="1">
        <f>+IFERROR(LN('Portfolio Adjusted Prices'!L124/'Portfolio Adjusted Prices'!L123),0)</f>
        <v>2.7874500734426814E-2</v>
      </c>
      <c r="L130" s="1">
        <f>+IFERROR(LN('Portfolio Adjusted Prices'!M124/'Portfolio Adjusted Prices'!M123),0)</f>
        <v>1.047303044201436E-2</v>
      </c>
      <c r="M130" s="1">
        <f>+IFERROR(LN('Portfolio Adjusted Prices'!N124/'Portfolio Adjusted Prices'!N123),0)</f>
        <v>1.5614675545387103E-3</v>
      </c>
      <c r="N130" s="1">
        <f>+IFERROR(LN('Portfolio Adjusted Prices'!O124/'Portfolio Adjusted Prices'!O123),0)</f>
        <v>1.7614522050271683E-2</v>
      </c>
      <c r="O130" s="1">
        <f>+IFERROR(LN('Portfolio Adjusted Prices'!P124/'Portfolio Adjusted Prices'!P123),0)</f>
        <v>7.3717324919173349E-2</v>
      </c>
      <c r="P130" s="1">
        <f>+IFERROR(LN('Portfolio Adjusted Prices'!Q124/'Portfolio Adjusted Prices'!Q123),0)</f>
        <v>1.1553235411776589E-2</v>
      </c>
      <c r="Q130" s="1">
        <f>+IFERROR(LN('Portfolio Adjusted Prices'!R124/'Portfolio Adjusted Prices'!R123),0)</f>
        <v>3.6921299105464413E-2</v>
      </c>
      <c r="R130" s="1">
        <f>+IFERROR(LN('Portfolio Adjusted Prices'!S124/'Portfolio Adjusted Prices'!S123),0)</f>
        <v>2.8662860071580649E-3</v>
      </c>
      <c r="S130" s="1">
        <f>+IFERROR(LN('Portfolio Adjusted Prices'!T124/'Portfolio Adjusted Prices'!T123),0)</f>
        <v>9.7445160604692493E-3</v>
      </c>
      <c r="T130" s="1">
        <f>+IFERROR(LN('Portfolio Adjusted Prices'!U124/'Portfolio Adjusted Prices'!U123),0)</f>
        <v>9.967593044776563E-3</v>
      </c>
      <c r="U130" s="1">
        <f>+IFERROR(LN('Portfolio Adjusted Prices'!V124/'Portfolio Adjusted Prices'!V123),0)</f>
        <v>4.6018745190602617E-2</v>
      </c>
      <c r="W130" s="83">
        <f>+IFERROR(LN('Portfolio Adjusted Prices'!X124/'Portfolio Adjusted Prices'!X123),0)</f>
        <v>1.3977242259363068E-2</v>
      </c>
    </row>
    <row r="131" spans="2:23">
      <c r="B131" s="1">
        <f>+IFERROR(LN('Portfolio Adjusted Prices'!C125/'Portfolio Adjusted Prices'!C124),0)</f>
        <v>-9.3814677434655335E-5</v>
      </c>
      <c r="C131" s="1">
        <f>+IFERROR(LN('Portfolio Adjusted Prices'!D125/'Portfolio Adjusted Prices'!D124),0)</f>
        <v>-6.8062315540414423E-3</v>
      </c>
      <c r="D131" s="1">
        <f>+IFERROR(LN('Portfolio Adjusted Prices'!E125/'Portfolio Adjusted Prices'!E124),0)</f>
        <v>-6.0827443361606949E-3</v>
      </c>
      <c r="E131" s="1">
        <f>+IFERROR(LN('Portfolio Adjusted Prices'!F125/'Portfolio Adjusted Prices'!F124),0)</f>
        <v>1.2475949907334215E-2</v>
      </c>
      <c r="F131" s="1">
        <f>+IFERROR(LN('Portfolio Adjusted Prices'!G125/'Portfolio Adjusted Prices'!G124),0)</f>
        <v>2.6783663084837955E-3</v>
      </c>
      <c r="G131" s="1">
        <f>+IFERROR(LN('Portfolio Adjusted Prices'!H125/'Portfolio Adjusted Prices'!H124),0)</f>
        <v>4.2483122503746037E-4</v>
      </c>
      <c r="H131" s="1">
        <f>+IFERROR(LN('Portfolio Adjusted Prices'!I125/'Portfolio Adjusted Prices'!I124),0)</f>
        <v>-1.3272046944596202E-4</v>
      </c>
      <c r="I131" s="1">
        <f>+IFERROR(LN('Portfolio Adjusted Prices'!J125/'Portfolio Adjusted Prices'!J124),0)</f>
        <v>-4.8109523037176364E-3</v>
      </c>
      <c r="J131" s="1">
        <f>+IFERROR(LN('Portfolio Adjusted Prices'!K125/'Portfolio Adjusted Prices'!K124),0)</f>
        <v>-9.3211318229926322E-3</v>
      </c>
      <c r="K131" s="1">
        <f>+IFERROR(LN('Portfolio Adjusted Prices'!L125/'Portfolio Adjusted Prices'!L124),0)</f>
        <v>3.0534184084513127E-3</v>
      </c>
      <c r="L131" s="1">
        <f>+IFERROR(LN('Portfolio Adjusted Prices'!M125/'Portfolio Adjusted Prices'!M124),0)</f>
        <v>7.7264566326311172E-3</v>
      </c>
      <c r="M131" s="1">
        <f>+IFERROR(LN('Portfolio Adjusted Prices'!N125/'Portfolio Adjusted Prices'!N124),0)</f>
        <v>8.5447593823630309E-3</v>
      </c>
      <c r="N131" s="1">
        <f>+IFERROR(LN('Portfolio Adjusted Prices'!O125/'Portfolio Adjusted Prices'!O124),0)</f>
        <v>-3.0295599008974602E-2</v>
      </c>
      <c r="O131" s="1">
        <f>+IFERROR(LN('Portfolio Adjusted Prices'!P125/'Portfolio Adjusted Prices'!P124),0)</f>
        <v>-6.8267433917659104E-2</v>
      </c>
      <c r="P131" s="1">
        <f>+IFERROR(LN('Portfolio Adjusted Prices'!Q125/'Portfolio Adjusted Prices'!Q124),0)</f>
        <v>-5.4330244109305342E-3</v>
      </c>
      <c r="Q131" s="1">
        <f>+IFERROR(LN('Portfolio Adjusted Prices'!R125/'Portfolio Adjusted Prices'!R124),0)</f>
        <v>2.2399128920570915E-3</v>
      </c>
      <c r="R131" s="1">
        <f>+IFERROR(LN('Portfolio Adjusted Prices'!S125/'Portfolio Adjusted Prices'!S124),0)</f>
        <v>2.2606739446284611E-2</v>
      </c>
      <c r="S131" s="1">
        <f>+IFERROR(LN('Portfolio Adjusted Prices'!T125/'Portfolio Adjusted Prices'!T124),0)</f>
        <v>8.763685037344782E-3</v>
      </c>
      <c r="T131" s="1">
        <f>+IFERROR(LN('Portfolio Adjusted Prices'!U125/'Portfolio Adjusted Prices'!U124),0)</f>
        <v>9.0476730687109215E-3</v>
      </c>
      <c r="U131" s="1">
        <f>+IFERROR(LN('Portfolio Adjusted Prices'!V125/'Portfolio Adjusted Prices'!V124),0)</f>
        <v>-6.9787163748933536E-3</v>
      </c>
      <c r="W131" s="83">
        <f>+IFERROR(LN('Portfolio Adjusted Prices'!X125/'Portfolio Adjusted Prices'!X124),0)</f>
        <v>8.0133484867554016E-3</v>
      </c>
    </row>
    <row r="132" spans="2:23">
      <c r="B132" s="1">
        <f>+IFERROR(LN('Portfolio Adjusted Prices'!C126/'Portfolio Adjusted Prices'!C125),0)</f>
        <v>4.2581403953400217E-3</v>
      </c>
      <c r="C132" s="1">
        <f>+IFERROR(LN('Portfolio Adjusted Prices'!D126/'Portfolio Adjusted Prices'!D125),0)</f>
        <v>-1.1423880381928354E-2</v>
      </c>
      <c r="D132" s="1">
        <f>+IFERROR(LN('Portfolio Adjusted Prices'!E126/'Portfolio Adjusted Prices'!E125),0)</f>
        <v>1.03022801858847E-2</v>
      </c>
      <c r="E132" s="1">
        <f>+IFERROR(LN('Portfolio Adjusted Prices'!F126/'Portfolio Adjusted Prices'!F125),0)</f>
        <v>-5.6063392769754715E-2</v>
      </c>
      <c r="F132" s="1">
        <f>+IFERROR(LN('Portfolio Adjusted Prices'!G126/'Portfolio Adjusted Prices'!G125),0)</f>
        <v>3.3376594893581744E-3</v>
      </c>
      <c r="G132" s="1">
        <f>+IFERROR(LN('Portfolio Adjusted Prices'!H126/'Portfolio Adjusted Prices'!H125),0)</f>
        <v>1.362453354149E-2</v>
      </c>
      <c r="H132" s="1">
        <f>+IFERROR(LN('Portfolio Adjusted Prices'!I126/'Portfolio Adjusted Prices'!I125),0)</f>
        <v>-3.117598027227878E-3</v>
      </c>
      <c r="I132" s="1">
        <f>+IFERROR(LN('Portfolio Adjusted Prices'!J126/'Portfolio Adjusted Prices'!J125),0)</f>
        <v>-2.6476188199313903E-2</v>
      </c>
      <c r="J132" s="1">
        <f>+IFERROR(LN('Portfolio Adjusted Prices'!K126/'Portfolio Adjusted Prices'!K125),0)</f>
        <v>1.8901418181461398E-2</v>
      </c>
      <c r="K132" s="1">
        <f>+IFERROR(LN('Portfolio Adjusted Prices'!L126/'Portfolio Adjusted Prices'!L125),0)</f>
        <v>2.395253907017432E-3</v>
      </c>
      <c r="L132" s="1">
        <f>+IFERROR(LN('Portfolio Adjusted Prices'!M126/'Portfolio Adjusted Prices'!M125),0)</f>
        <v>-1.4226015461191597E-2</v>
      </c>
      <c r="M132" s="1">
        <f>+IFERROR(LN('Portfolio Adjusted Prices'!N126/'Portfolio Adjusted Prices'!N125),0)</f>
        <v>-6.9857262080349073E-3</v>
      </c>
      <c r="N132" s="1">
        <f>+IFERROR(LN('Portfolio Adjusted Prices'!O126/'Portfolio Adjusted Prices'!O125),0)</f>
        <v>-1.9652632092468608E-3</v>
      </c>
      <c r="O132" s="1">
        <f>+IFERROR(LN('Portfolio Adjusted Prices'!P126/'Portfolio Adjusted Prices'!P125),0)</f>
        <v>2.1505607658211977E-2</v>
      </c>
      <c r="P132" s="1">
        <f>+IFERROR(LN('Portfolio Adjusted Prices'!Q126/'Portfolio Adjusted Prices'!Q125),0)</f>
        <v>7.3817129918346729E-3</v>
      </c>
      <c r="Q132" s="1">
        <f>+IFERROR(LN('Portfolio Adjusted Prices'!R126/'Portfolio Adjusted Prices'!R125),0)</f>
        <v>4.464082349493784E-3</v>
      </c>
      <c r="R132" s="1">
        <f>+IFERROR(LN('Portfolio Adjusted Prices'!S126/'Portfolio Adjusted Prices'!S125),0)</f>
        <v>-1.5794143491076724E-2</v>
      </c>
      <c r="S132" s="1">
        <f>+IFERROR(LN('Portfolio Adjusted Prices'!T126/'Portfolio Adjusted Prices'!T125),0)</f>
        <v>-1.3699040162030256E-2</v>
      </c>
      <c r="T132" s="1">
        <f>+IFERROR(LN('Portfolio Adjusted Prices'!U126/'Portfolio Adjusted Prices'!U125),0)</f>
        <v>-4.5542020446916076E-2</v>
      </c>
      <c r="U132" s="1">
        <f>+IFERROR(LN('Portfolio Adjusted Prices'!V126/'Portfolio Adjusted Prices'!V125),0)</f>
        <v>1.5005723911800254E-2</v>
      </c>
      <c r="W132" s="83">
        <f>+IFERROR(LN('Portfolio Adjusted Prices'!X126/'Portfolio Adjusted Prices'!X125),0)</f>
        <v>-1.6138463461569504E-2</v>
      </c>
    </row>
    <row r="133" spans="2:23">
      <c r="B133" s="1">
        <f>+IFERROR(LN('Portfolio Adjusted Prices'!C127/'Portfolio Adjusted Prices'!C126),0)</f>
        <v>1.1743683117231247E-2</v>
      </c>
      <c r="C133" s="1">
        <f>+IFERROR(LN('Portfolio Adjusted Prices'!D127/'Portfolio Adjusted Prices'!D126),0)</f>
        <v>-1.0526227420807676E-2</v>
      </c>
      <c r="D133" s="1">
        <f>+IFERROR(LN('Portfolio Adjusted Prices'!E127/'Portfolio Adjusted Prices'!E126),0)</f>
        <v>1.4738443165515593E-2</v>
      </c>
      <c r="E133" s="1">
        <f>+IFERROR(LN('Portfolio Adjusted Prices'!F127/'Portfolio Adjusted Prices'!F126),0)</f>
        <v>-6.8305930863766781E-2</v>
      </c>
      <c r="F133" s="1">
        <f>+IFERROR(LN('Portfolio Adjusted Prices'!G127/'Portfolio Adjusted Prices'!G126),0)</f>
        <v>-2.9762210780306175E-2</v>
      </c>
      <c r="G133" s="1">
        <f>+IFERROR(LN('Portfolio Adjusted Prices'!H127/'Portfolio Adjusted Prices'!H126),0)</f>
        <v>3.1763719506912862E-2</v>
      </c>
      <c r="H133" s="1">
        <f>+IFERROR(LN('Portfolio Adjusted Prices'!I127/'Portfolio Adjusted Prices'!I126),0)</f>
        <v>-1.1762592909947868E-2</v>
      </c>
      <c r="I133" s="1">
        <f>+IFERROR(LN('Portfolio Adjusted Prices'!J127/'Portfolio Adjusted Prices'!J126),0)</f>
        <v>2.7007420970082759E-4</v>
      </c>
      <c r="J133" s="1">
        <f>+IFERROR(LN('Portfolio Adjusted Prices'!K127/'Portfolio Adjusted Prices'!K126),0)</f>
        <v>1.6048960489895236E-2</v>
      </c>
      <c r="K133" s="1">
        <f>+IFERROR(LN('Portfolio Adjusted Prices'!L127/'Portfolio Adjusted Prices'!L126),0)</f>
        <v>6.2347021442856069E-3</v>
      </c>
      <c r="L133" s="1">
        <f>+IFERROR(LN('Portfolio Adjusted Prices'!M127/'Portfolio Adjusted Prices'!M126),0)</f>
        <v>2.2249163220104087E-2</v>
      </c>
      <c r="M133" s="1">
        <f>+IFERROR(LN('Portfolio Adjusted Prices'!N127/'Portfolio Adjusted Prices'!N126),0)</f>
        <v>-2.0118724816908452E-2</v>
      </c>
      <c r="N133" s="1">
        <f>+IFERROR(LN('Portfolio Adjusted Prices'!O127/'Portfolio Adjusted Prices'!O126),0)</f>
        <v>-8.8918899646953254E-3</v>
      </c>
      <c r="O133" s="1">
        <f>+IFERROR(LN('Portfolio Adjusted Prices'!P127/'Portfolio Adjusted Prices'!P126),0)</f>
        <v>3.1416267813884187E-2</v>
      </c>
      <c r="P133" s="1">
        <f>+IFERROR(LN('Portfolio Adjusted Prices'!Q127/'Portfolio Adjusted Prices'!Q126),0)</f>
        <v>2.3092790572297281E-2</v>
      </c>
      <c r="Q133" s="1">
        <f>+IFERROR(LN('Portfolio Adjusted Prices'!R127/'Portfolio Adjusted Prices'!R126),0)</f>
        <v>-1.8575257040217288E-3</v>
      </c>
      <c r="R133" s="1">
        <f>+IFERROR(LN('Portfolio Adjusted Prices'!S127/'Portfolio Adjusted Prices'!S126),0)</f>
        <v>-6.7115159272979211E-3</v>
      </c>
      <c r="S133" s="1">
        <f>+IFERROR(LN('Portfolio Adjusted Prices'!T127/'Portfolio Adjusted Prices'!T126),0)</f>
        <v>2.1946361078812083E-2</v>
      </c>
      <c r="T133" s="1">
        <f>+IFERROR(LN('Portfolio Adjusted Prices'!U127/'Portfolio Adjusted Prices'!U126),0)</f>
        <v>1.6776058815012387E-2</v>
      </c>
      <c r="U133" s="1">
        <f>+IFERROR(LN('Portfolio Adjusted Prices'!V127/'Portfolio Adjusted Prices'!V126),0)</f>
        <v>-2.4276845398274675E-2</v>
      </c>
      <c r="W133" s="83">
        <f>+IFERROR(LN('Portfolio Adjusted Prices'!X127/'Portfolio Adjusted Prices'!X126),0)</f>
        <v>4.8929972172275099E-3</v>
      </c>
    </row>
    <row r="134" spans="2:23">
      <c r="B134" s="1">
        <f>+IFERROR(LN('Portfolio Adjusted Prices'!C128/'Portfolio Adjusted Prices'!C127),0)</f>
        <v>3.1300114304538669E-2</v>
      </c>
      <c r="C134" s="1">
        <f>+IFERROR(LN('Portfolio Adjusted Prices'!D128/'Portfolio Adjusted Prices'!D127),0)</f>
        <v>2.9379563941168908E-4</v>
      </c>
      <c r="D134" s="1">
        <f>+IFERROR(LN('Portfolio Adjusted Prices'!E128/'Portfolio Adjusted Prices'!E127),0)</f>
        <v>6.2583387864868622E-3</v>
      </c>
      <c r="E134" s="1">
        <f>+IFERROR(LN('Portfolio Adjusted Prices'!F128/'Portfolio Adjusted Prices'!F127),0)</f>
        <v>-3.8340719820198856E-2</v>
      </c>
      <c r="F134" s="1">
        <f>+IFERROR(LN('Portfolio Adjusted Prices'!G128/'Portfolio Adjusted Prices'!G127),0)</f>
        <v>2.3746184982464072E-2</v>
      </c>
      <c r="G134" s="1">
        <f>+IFERROR(LN('Portfolio Adjusted Prices'!H128/'Portfolio Adjusted Prices'!H127),0)</f>
        <v>1.2794776067981321E-2</v>
      </c>
      <c r="H134" s="1">
        <f>+IFERROR(LN('Portfolio Adjusted Prices'!I128/'Portfolio Adjusted Prices'!I127),0)</f>
        <v>1.2692010729764985E-2</v>
      </c>
      <c r="I134" s="1">
        <f>+IFERROR(LN('Portfolio Adjusted Prices'!J128/'Portfolio Adjusted Prices'!J127),0)</f>
        <v>5.2964954760533435E-3</v>
      </c>
      <c r="J134" s="1">
        <f>+IFERROR(LN('Portfolio Adjusted Prices'!K128/'Portfolio Adjusted Prices'!K127),0)</f>
        <v>4.791232784694055E-2</v>
      </c>
      <c r="K134" s="1">
        <f>+IFERROR(LN('Portfolio Adjusted Prices'!L128/'Portfolio Adjusted Prices'!L127),0)</f>
        <v>1.2051452427034828E-2</v>
      </c>
      <c r="L134" s="1">
        <f>+IFERROR(LN('Portfolio Adjusted Prices'!M128/'Portfolio Adjusted Prices'!M127),0)</f>
        <v>3.7844182060525013E-3</v>
      </c>
      <c r="M134" s="1">
        <f>+IFERROR(LN('Portfolio Adjusted Prices'!N128/'Portfolio Adjusted Prices'!N127),0)</f>
        <v>-1.4772044230655832E-3</v>
      </c>
      <c r="N134" s="1">
        <f>+IFERROR(LN('Portfolio Adjusted Prices'!O128/'Portfolio Adjusted Prices'!O127),0)</f>
        <v>-1.5669575992858818E-2</v>
      </c>
      <c r="O134" s="1">
        <f>+IFERROR(LN('Portfolio Adjusted Prices'!P128/'Portfolio Adjusted Prices'!P127),0)</f>
        <v>7.2081088181370573E-2</v>
      </c>
      <c r="P134" s="1">
        <f>+IFERROR(LN('Portfolio Adjusted Prices'!Q128/'Portfolio Adjusted Prices'!Q127),0)</f>
        <v>-1.126598360907413E-2</v>
      </c>
      <c r="Q134" s="1">
        <f>+IFERROR(LN('Portfolio Adjusted Prices'!R128/'Portfolio Adjusted Prices'!R127),0)</f>
        <v>1.1462494896156188E-2</v>
      </c>
      <c r="R134" s="1">
        <f>+IFERROR(LN('Portfolio Adjusted Prices'!S128/'Portfolio Adjusted Prices'!S127),0)</f>
        <v>-2.1474641027755113E-2</v>
      </c>
      <c r="S134" s="1">
        <f>+IFERROR(LN('Portfolio Adjusted Prices'!T128/'Portfolio Adjusted Prices'!T127),0)</f>
        <v>1.9031481819788511E-2</v>
      </c>
      <c r="T134" s="1">
        <f>+IFERROR(LN('Portfolio Adjusted Prices'!U128/'Portfolio Adjusted Prices'!U127),0)</f>
        <v>-1.3755919877734832E-3</v>
      </c>
      <c r="U134" s="1">
        <f>+IFERROR(LN('Portfolio Adjusted Prices'!V128/'Portfolio Adjusted Prices'!V127),0)</f>
        <v>-1.0892770649133092E-2</v>
      </c>
      <c r="W134" s="83">
        <f>+IFERROR(LN('Portfolio Adjusted Prices'!X128/'Portfolio Adjusted Prices'!X127),0)</f>
        <v>-3.3049377780155439E-3</v>
      </c>
    </row>
    <row r="135" spans="2:23">
      <c r="B135" s="1">
        <f>+IFERROR(LN('Portfolio Adjusted Prices'!C129/'Portfolio Adjusted Prices'!C128),0)</f>
        <v>-2.2385629026103544E-3</v>
      </c>
      <c r="C135" s="1">
        <f>+IFERROR(LN('Portfolio Adjusted Prices'!D129/'Portfolio Adjusted Prices'!D128),0)</f>
        <v>1.0232431781395749E-2</v>
      </c>
      <c r="D135" s="1">
        <f>+IFERROR(LN('Portfolio Adjusted Prices'!E129/'Portfolio Adjusted Prices'!E128),0)</f>
        <v>-3.2557420588768746E-4</v>
      </c>
      <c r="E135" s="1">
        <f>+IFERROR(LN('Portfolio Adjusted Prices'!F129/'Portfolio Adjusted Prices'!F128),0)</f>
        <v>-2.1364599639363152E-3</v>
      </c>
      <c r="F135" s="1">
        <f>+IFERROR(LN('Portfolio Adjusted Prices'!G129/'Portfolio Adjusted Prices'!G128),0)</f>
        <v>1.8928095987236788E-2</v>
      </c>
      <c r="G135" s="1">
        <f>+IFERROR(LN('Portfolio Adjusted Prices'!H129/'Portfolio Adjusted Prices'!H128),0)</f>
        <v>-5.2248944227853622E-3</v>
      </c>
      <c r="H135" s="1">
        <f>+IFERROR(LN('Portfolio Adjusted Prices'!I129/'Portfolio Adjusted Prices'!I128),0)</f>
        <v>-6.9269756872646464E-3</v>
      </c>
      <c r="I135" s="1">
        <f>+IFERROR(LN('Portfolio Adjusted Prices'!J129/'Portfolio Adjusted Prices'!J128),0)</f>
        <v>-1.9717342553275236E-3</v>
      </c>
      <c r="J135" s="1">
        <f>+IFERROR(LN('Portfolio Adjusted Prices'!K129/'Portfolio Adjusted Prices'!K128),0)</f>
        <v>-4.9902167042178581E-3</v>
      </c>
      <c r="K135" s="1">
        <f>+IFERROR(LN('Portfolio Adjusted Prices'!L129/'Portfolio Adjusted Prices'!L128),0)</f>
        <v>8.5869424147429606E-3</v>
      </c>
      <c r="L135" s="1">
        <f>+IFERROR(LN('Portfolio Adjusted Prices'!M129/'Portfolio Adjusted Prices'!M128),0)</f>
        <v>-2.436710202087956E-2</v>
      </c>
      <c r="M135" s="1">
        <f>+IFERROR(LN('Portfolio Adjusted Prices'!N129/'Portfolio Adjusted Prices'!N128),0)</f>
        <v>-1.5927263595329839E-3</v>
      </c>
      <c r="N135" s="1">
        <f>+IFERROR(LN('Portfolio Adjusted Prices'!O129/'Portfolio Adjusted Prices'!O128),0)</f>
        <v>1.5007747437329817E-2</v>
      </c>
      <c r="O135" s="1">
        <f>+IFERROR(LN('Portfolio Adjusted Prices'!P129/'Portfolio Adjusted Prices'!P128),0)</f>
        <v>-0.14698214032076701</v>
      </c>
      <c r="P135" s="1">
        <f>+IFERROR(LN('Portfolio Adjusted Prices'!Q129/'Portfolio Adjusted Prices'!Q128),0)</f>
        <v>-4.124069586424594E-2</v>
      </c>
      <c r="Q135" s="1">
        <f>+IFERROR(LN('Portfolio Adjusted Prices'!R129/'Portfolio Adjusted Prices'!R128),0)</f>
        <v>3.077138710733739E-2</v>
      </c>
      <c r="R135" s="1">
        <f>+IFERROR(LN('Portfolio Adjusted Prices'!S129/'Portfolio Adjusted Prices'!S128),0)</f>
        <v>-2.7558084390292832E-3</v>
      </c>
      <c r="S135" s="1">
        <f>+IFERROR(LN('Portfolio Adjusted Prices'!T129/'Portfolio Adjusted Prices'!T128),0)</f>
        <v>1.9100045834979467E-2</v>
      </c>
      <c r="T135" s="1">
        <f>+IFERROR(LN('Portfolio Adjusted Prices'!U129/'Portfolio Adjusted Prices'!U128),0)</f>
        <v>2.9955657881560369E-3</v>
      </c>
      <c r="U135" s="1">
        <f>+IFERROR(LN('Portfolio Adjusted Prices'!V129/'Portfolio Adjusted Prices'!V128),0)</f>
        <v>6.5896349900918189E-3</v>
      </c>
      <c r="W135" s="83">
        <f>+IFERROR(LN('Portfolio Adjusted Prices'!X129/'Portfolio Adjusted Prices'!X128),0)</f>
        <v>-1.3157178110993661E-2</v>
      </c>
    </row>
    <row r="136" spans="2:23">
      <c r="B136" s="1">
        <f>+IFERROR(LN('Portfolio Adjusted Prices'!C130/'Portfolio Adjusted Prices'!C129),0)</f>
        <v>-1.9645632847180957E-2</v>
      </c>
      <c r="C136" s="1">
        <f>+IFERROR(LN('Portfolio Adjusted Prices'!D130/'Portfolio Adjusted Prices'!D129),0)</f>
        <v>-1.455099689886958E-3</v>
      </c>
      <c r="D136" s="1">
        <f>+IFERROR(LN('Portfolio Adjusted Prices'!E130/'Portfolio Adjusted Prices'!E129),0)</f>
        <v>-1.2725090627250323E-2</v>
      </c>
      <c r="E136" s="1">
        <f>+IFERROR(LN('Portfolio Adjusted Prices'!F130/'Portfolio Adjusted Prices'!F129),0)</f>
        <v>-1.2592564053165493E-2</v>
      </c>
      <c r="F136" s="1">
        <f>+IFERROR(LN('Portfolio Adjusted Prices'!G130/'Portfolio Adjusted Prices'!G129),0)</f>
        <v>6.6458402436726219E-4</v>
      </c>
      <c r="G136" s="1">
        <f>+IFERROR(LN('Portfolio Adjusted Prices'!H130/'Portfolio Adjusted Prices'!H129),0)</f>
        <v>1.208237108242386E-3</v>
      </c>
      <c r="H136" s="1">
        <f>+IFERROR(LN('Portfolio Adjusted Prices'!I130/'Portfolio Adjusted Prices'!I129),0)</f>
        <v>4.7344286248962924E-3</v>
      </c>
      <c r="I136" s="1">
        <f>+IFERROR(LN('Portfolio Adjusted Prices'!J130/'Portfolio Adjusted Prices'!J129),0)</f>
        <v>-5.2168877041387984E-3</v>
      </c>
      <c r="J136" s="1">
        <f>+IFERROR(LN('Portfolio Adjusted Prices'!K130/'Portfolio Adjusted Prices'!K129),0)</f>
        <v>-2.728713996813268E-3</v>
      </c>
      <c r="K136" s="1">
        <f>+IFERROR(LN('Portfolio Adjusted Prices'!L130/'Portfolio Adjusted Prices'!L129),0)</f>
        <v>-3.4730003750975923E-2</v>
      </c>
      <c r="L136" s="1">
        <f>+IFERROR(LN('Portfolio Adjusted Prices'!M130/'Portfolio Adjusted Prices'!M129),0)</f>
        <v>1.7724028044591583E-2</v>
      </c>
      <c r="M136" s="1">
        <f>+IFERROR(LN('Portfolio Adjusted Prices'!N130/'Portfolio Adjusted Prices'!N129),0)</f>
        <v>-9.4972459680698184E-3</v>
      </c>
      <c r="N136" s="1">
        <f>+IFERROR(LN('Portfolio Adjusted Prices'!O130/'Portfolio Adjusted Prices'!O129),0)</f>
        <v>1.5763920940184369E-2</v>
      </c>
      <c r="O136" s="1">
        <f>+IFERROR(LN('Portfolio Adjusted Prices'!P130/'Portfolio Adjusted Prices'!P129),0)</f>
        <v>5.1431840747887481E-2</v>
      </c>
      <c r="P136" s="1">
        <f>+IFERROR(LN('Portfolio Adjusted Prices'!Q130/'Portfolio Adjusted Prices'!Q129),0)</f>
        <v>1.1297099459733555E-2</v>
      </c>
      <c r="Q136" s="1">
        <f>+IFERROR(LN('Portfolio Adjusted Prices'!R130/'Portfolio Adjusted Prices'!R129),0)</f>
        <v>2.8481671787699159E-3</v>
      </c>
      <c r="R136" s="1">
        <f>+IFERROR(LN('Portfolio Adjusted Prices'!S130/'Portfolio Adjusted Prices'!S129),0)</f>
        <v>6.909500925841517E-3</v>
      </c>
      <c r="S136" s="1">
        <f>+IFERROR(LN('Portfolio Adjusted Prices'!T130/'Portfolio Adjusted Prices'!T129),0)</f>
        <v>-4.5281748342763176E-3</v>
      </c>
      <c r="T136" s="1">
        <f>+IFERROR(LN('Portfolio Adjusted Prices'!U130/'Portfolio Adjusted Prices'!U129),0)</f>
        <v>-9.0491872858948844E-3</v>
      </c>
      <c r="U136" s="1">
        <f>+IFERROR(LN('Portfolio Adjusted Prices'!V130/'Portfolio Adjusted Prices'!V129),0)</f>
        <v>-1.8953800028413813E-2</v>
      </c>
      <c r="W136" s="83">
        <f>+IFERROR(LN('Portfolio Adjusted Prices'!X130/'Portfolio Adjusted Prices'!X129),0)</f>
        <v>7.0384950674784947E-3</v>
      </c>
    </row>
    <row r="137" spans="2:23">
      <c r="B137" s="1">
        <f>+IFERROR(LN('Portfolio Adjusted Prices'!C131/'Portfolio Adjusted Prices'!C130),0)</f>
        <v>5.2430646541105647E-3</v>
      </c>
      <c r="C137" s="1">
        <f>+IFERROR(LN('Portfolio Adjusted Prices'!D131/'Portfolio Adjusted Prices'!D130),0)</f>
        <v>-7.2357357137105499E-3</v>
      </c>
      <c r="D137" s="1">
        <f>+IFERROR(LN('Portfolio Adjusted Prices'!E131/'Portfolio Adjusted Prices'!E130),0)</f>
        <v>-9.5542598561218876E-3</v>
      </c>
      <c r="E137" s="1">
        <f>+IFERROR(LN('Portfolio Adjusted Prices'!F131/'Portfolio Adjusted Prices'!F130),0)</f>
        <v>1.8409607919385425E-3</v>
      </c>
      <c r="F137" s="1">
        <f>+IFERROR(LN('Portfolio Adjusted Prices'!G131/'Portfolio Adjusted Prices'!G130),0)</f>
        <v>1.1560850249439576E-2</v>
      </c>
      <c r="G137" s="1">
        <f>+IFERROR(LN('Portfolio Adjusted Prices'!H131/'Portfolio Adjusted Prices'!H130),0)</f>
        <v>1.8380852233459738E-3</v>
      </c>
      <c r="H137" s="1">
        <f>+IFERROR(LN('Portfolio Adjusted Prices'!I131/'Portfolio Adjusted Prices'!I130),0)</f>
        <v>5.7707850113602665E-3</v>
      </c>
      <c r="I137" s="1">
        <f>+IFERROR(LN('Portfolio Adjusted Prices'!J131/'Portfolio Adjusted Prices'!J130),0)</f>
        <v>-6.8769657343687209E-3</v>
      </c>
      <c r="J137" s="1">
        <f>+IFERROR(LN('Portfolio Adjusted Prices'!K131/'Portfolio Adjusted Prices'!K130),0)</f>
        <v>-9.7950122359621028E-3</v>
      </c>
      <c r="K137" s="1">
        <f>+IFERROR(LN('Portfolio Adjusted Prices'!L131/'Portfolio Adjusted Prices'!L130),0)</f>
        <v>-5.7343560839718758E-3</v>
      </c>
      <c r="L137" s="1">
        <f>+IFERROR(LN('Portfolio Adjusted Prices'!M131/'Portfolio Adjusted Prices'!M130),0)</f>
        <v>-1.6316702243002121E-2</v>
      </c>
      <c r="M137" s="1">
        <f>+IFERROR(LN('Portfolio Adjusted Prices'!N131/'Portfolio Adjusted Prices'!N130),0)</f>
        <v>6.6459608550353891E-3</v>
      </c>
      <c r="N137" s="1">
        <f>+IFERROR(LN('Portfolio Adjusted Prices'!O131/'Portfolio Adjusted Prices'!O130),0)</f>
        <v>4.5513533900687179E-3</v>
      </c>
      <c r="O137" s="1">
        <f>+IFERROR(LN('Portfolio Adjusted Prices'!P131/'Portfolio Adjusted Prices'!P130),0)</f>
        <v>-7.9470564223752208E-3</v>
      </c>
      <c r="P137" s="1">
        <f>+IFERROR(LN('Portfolio Adjusted Prices'!Q131/'Portfolio Adjusted Prices'!Q130),0)</f>
        <v>1.573453358440938E-2</v>
      </c>
      <c r="Q137" s="1">
        <f>+IFERROR(LN('Portfolio Adjusted Prices'!R131/'Portfolio Adjusted Prices'!R130),0)</f>
        <v>4.2567772931933453E-3</v>
      </c>
      <c r="R137" s="1">
        <f>+IFERROR(LN('Portfolio Adjusted Prices'!S131/'Portfolio Adjusted Prices'!S130),0)</f>
        <v>-1.1058079634967152E-2</v>
      </c>
      <c r="S137" s="1">
        <f>+IFERROR(LN('Portfolio Adjusted Prices'!T131/'Portfolio Adjusted Prices'!T130),0)</f>
        <v>9.9216565491278301E-4</v>
      </c>
      <c r="T137" s="1">
        <f>+IFERROR(LN('Portfolio Adjusted Prices'!U131/'Portfolio Adjusted Prices'!U130),0)</f>
        <v>1.5048545538924063E-2</v>
      </c>
      <c r="U137" s="1">
        <f>+IFERROR(LN('Portfolio Adjusted Prices'!V131/'Portfolio Adjusted Prices'!V130),0)</f>
        <v>-1.9526808292063467E-2</v>
      </c>
      <c r="W137" s="83">
        <f>+IFERROR(LN('Portfolio Adjusted Prices'!X131/'Portfolio Adjusted Prices'!X130),0)</f>
        <v>-9.2058404200908318E-3</v>
      </c>
    </row>
    <row r="138" spans="2:23">
      <c r="B138" s="1">
        <f>+IFERROR(LN('Portfolio Adjusted Prices'!C132/'Portfolio Adjusted Prices'!C131),0)</f>
        <v>3.6315568173362961E-3</v>
      </c>
      <c r="C138" s="1">
        <f>+IFERROR(LN('Portfolio Adjusted Prices'!D132/'Portfolio Adjusted Prices'!D131),0)</f>
        <v>7.7451803836971469E-3</v>
      </c>
      <c r="D138" s="1">
        <f>+IFERROR(LN('Portfolio Adjusted Prices'!E132/'Portfolio Adjusted Prices'!E131),0)</f>
        <v>4.7611513643608262E-3</v>
      </c>
      <c r="E138" s="1">
        <f>+IFERROR(LN('Portfolio Adjusted Prices'!F132/'Portfolio Adjusted Prices'!F131),0)</f>
        <v>3.0350099050318703E-2</v>
      </c>
      <c r="F138" s="1">
        <f>+IFERROR(LN('Portfolio Adjusted Prices'!G132/'Portfolio Adjusted Prices'!G131),0)</f>
        <v>8.1766182400023913E-3</v>
      </c>
      <c r="G138" s="1">
        <f>+IFERROR(LN('Portfolio Adjusted Prices'!H132/'Portfolio Adjusted Prices'!H131),0)</f>
        <v>-1.3782136286247236E-3</v>
      </c>
      <c r="H138" s="1">
        <f>+IFERROR(LN('Portfolio Adjusted Prices'!I132/'Portfolio Adjusted Prices'!I131),0)</f>
        <v>9.2830036332743199E-3</v>
      </c>
      <c r="I138" s="1">
        <f>+IFERROR(LN('Portfolio Adjusted Prices'!J132/'Portfolio Adjusted Prices'!J131),0)</f>
        <v>8.9492722729307105E-3</v>
      </c>
      <c r="J138" s="1">
        <f>+IFERROR(LN('Portfolio Adjusted Prices'!K132/'Portfolio Adjusted Prices'!K131),0)</f>
        <v>8.1214543515388017E-3</v>
      </c>
      <c r="K138" s="1">
        <f>+IFERROR(LN('Portfolio Adjusted Prices'!L132/'Portfolio Adjusted Prices'!L131),0)</f>
        <v>5.8881969318678887E-4</v>
      </c>
      <c r="L138" s="1">
        <f>+IFERROR(LN('Portfolio Adjusted Prices'!M132/'Portfolio Adjusted Prices'!M131),0)</f>
        <v>2.216420700258024E-2</v>
      </c>
      <c r="M138" s="1">
        <f>+IFERROR(LN('Portfolio Adjusted Prices'!N132/'Portfolio Adjusted Prices'!N131),0)</f>
        <v>2.3477361090536549E-2</v>
      </c>
      <c r="N138" s="1">
        <f>+IFERROR(LN('Portfolio Adjusted Prices'!O132/'Portfolio Adjusted Prices'!O131),0)</f>
        <v>5.1763249905958236E-3</v>
      </c>
      <c r="O138" s="1">
        <f>+IFERROR(LN('Portfolio Adjusted Prices'!P132/'Portfolio Adjusted Prices'!P131),0)</f>
        <v>-3.5185989720828724E-2</v>
      </c>
      <c r="P138" s="1">
        <f>+IFERROR(LN('Portfolio Adjusted Prices'!Q132/'Portfolio Adjusted Prices'!Q131),0)</f>
        <v>-1.2436065284906378E-2</v>
      </c>
      <c r="Q138" s="1">
        <f>+IFERROR(LN('Portfolio Adjusted Prices'!R132/'Portfolio Adjusted Prices'!R131),0)</f>
        <v>1.091367388658762E-2</v>
      </c>
      <c r="R138" s="1">
        <f>+IFERROR(LN('Portfolio Adjusted Prices'!S132/'Portfolio Adjusted Prices'!S131),0)</f>
        <v>9.3781835986050197E-3</v>
      </c>
      <c r="S138" s="1">
        <f>+IFERROR(LN('Portfolio Adjusted Prices'!T132/'Portfolio Adjusted Prices'!T131),0)</f>
        <v>1.4348110229613537E-2</v>
      </c>
      <c r="T138" s="1">
        <f>+IFERROR(LN('Portfolio Adjusted Prices'!U132/'Portfolio Adjusted Prices'!U131),0)</f>
        <v>7.7698703842253624E-3</v>
      </c>
      <c r="U138" s="1">
        <f>+IFERROR(LN('Portfolio Adjusted Prices'!V132/'Portfolio Adjusted Prices'!V131),0)</f>
        <v>-1.4095000683038136E-2</v>
      </c>
      <c r="W138" s="83">
        <f>+IFERROR(LN('Portfolio Adjusted Prices'!X132/'Portfolio Adjusted Prices'!X131),0)</f>
        <v>1.5635861371411923E-2</v>
      </c>
    </row>
    <row r="139" spans="2:23">
      <c r="B139" s="1">
        <f>+IFERROR(LN('Portfolio Adjusted Prices'!C133/'Portfolio Adjusted Prices'!C132),0)</f>
        <v>9.335583803523494E-3</v>
      </c>
      <c r="C139" s="1">
        <f>+IFERROR(LN('Portfolio Adjusted Prices'!D133/'Portfolio Adjusted Prices'!D132),0)</f>
        <v>8.1911709759865687E-3</v>
      </c>
      <c r="D139" s="1">
        <f>+IFERROR(LN('Portfolio Adjusted Prices'!E133/'Portfolio Adjusted Prices'!E132),0)</f>
        <v>-6.0383546708217533E-3</v>
      </c>
      <c r="E139" s="1">
        <f>+IFERROR(LN('Portfolio Adjusted Prices'!F133/'Portfolio Adjusted Prices'!F132),0)</f>
        <v>-1.4376934889207405E-2</v>
      </c>
      <c r="F139" s="1">
        <f>+IFERROR(LN('Portfolio Adjusted Prices'!G133/'Portfolio Adjusted Prices'!G132),0)</f>
        <v>4.8741280750023283E-3</v>
      </c>
      <c r="G139" s="1">
        <f>+IFERROR(LN('Portfolio Adjusted Prices'!H133/'Portfolio Adjusted Prices'!H132),0)</f>
        <v>-6.3237798004390686E-4</v>
      </c>
      <c r="H139" s="1">
        <f>+IFERROR(LN('Portfolio Adjusted Prices'!I133/'Portfolio Adjusted Prices'!I132),0)</f>
        <v>3.4648135627273126E-2</v>
      </c>
      <c r="I139" s="1">
        <f>+IFERROR(LN('Portfolio Adjusted Prices'!J133/'Portfolio Adjusted Prices'!J132),0)</f>
        <v>1.4295839668297871E-2</v>
      </c>
      <c r="J139" s="1">
        <f>+IFERROR(LN('Portfolio Adjusted Prices'!K133/'Portfolio Adjusted Prices'!K132),0)</f>
        <v>-5.3246746416134704E-3</v>
      </c>
      <c r="K139" s="1">
        <f>+IFERROR(LN('Portfolio Adjusted Prices'!L133/'Portfolio Adjusted Prices'!L132),0)</f>
        <v>-3.7812471120293625E-3</v>
      </c>
      <c r="L139" s="1">
        <f>+IFERROR(LN('Portfolio Adjusted Prices'!M133/'Portfolio Adjusted Prices'!M132),0)</f>
        <v>5.6329195487872996E-3</v>
      </c>
      <c r="M139" s="1">
        <f>+IFERROR(LN('Portfolio Adjusted Prices'!N133/'Portfolio Adjusted Prices'!N132),0)</f>
        <v>2.6737689542137553E-3</v>
      </c>
      <c r="N139" s="1">
        <f>+IFERROR(LN('Portfolio Adjusted Prices'!O133/'Portfolio Adjusted Prices'!O132),0)</f>
        <v>-1.8564275074825935E-2</v>
      </c>
      <c r="O139" s="1">
        <f>+IFERROR(LN('Portfolio Adjusted Prices'!P133/'Portfolio Adjusted Prices'!P132),0)</f>
        <v>5.4948078599467076E-3</v>
      </c>
      <c r="P139" s="1">
        <f>+IFERROR(LN('Portfolio Adjusted Prices'!Q133/'Portfolio Adjusted Prices'!Q132),0)</f>
        <v>9.8307895326229522E-3</v>
      </c>
      <c r="Q139" s="1">
        <f>+IFERROR(LN('Portfolio Adjusted Prices'!R133/'Portfolio Adjusted Prices'!R132),0)</f>
        <v>-1.9802572278949999E-2</v>
      </c>
      <c r="R139" s="1">
        <f>+IFERROR(LN('Portfolio Adjusted Prices'!S133/'Portfolio Adjusted Prices'!S132),0)</f>
        <v>3.4939700975040568E-3</v>
      </c>
      <c r="S139" s="1">
        <f>+IFERROR(LN('Portfolio Adjusted Prices'!T133/'Portfolio Adjusted Prices'!T132),0)</f>
        <v>-4.6195535490367572E-3</v>
      </c>
      <c r="T139" s="1">
        <f>+IFERROR(LN('Portfolio Adjusted Prices'!U133/'Portfolio Adjusted Prices'!U132),0)</f>
        <v>-1.0677367211663942E-2</v>
      </c>
      <c r="U139" s="1">
        <f>+IFERROR(LN('Portfolio Adjusted Prices'!V133/'Portfolio Adjusted Prices'!V132),0)</f>
        <v>-2.2630178936375058E-2</v>
      </c>
      <c r="W139" s="83">
        <f>+IFERROR(LN('Portfolio Adjusted Prices'!X133/'Portfolio Adjusted Prices'!X132),0)</f>
        <v>2.6726077845717492E-3</v>
      </c>
    </row>
    <row r="140" spans="2:23">
      <c r="B140" s="1">
        <f>+IFERROR(LN('Portfolio Adjusted Prices'!C134/'Portfolio Adjusted Prices'!C133),0)</f>
        <v>-8.1581724407836578E-3</v>
      </c>
      <c r="C140" s="1">
        <f>+IFERROR(LN('Portfolio Adjusted Prices'!D134/'Portfolio Adjusted Prices'!D133),0)</f>
        <v>1.8241757657840321E-2</v>
      </c>
      <c r="D140" s="1">
        <f>+IFERROR(LN('Portfolio Adjusted Prices'!E134/'Portfolio Adjusted Prices'!E133),0)</f>
        <v>-1.7034842444349489E-2</v>
      </c>
      <c r="E140" s="1">
        <f>+IFERROR(LN('Portfolio Adjusted Prices'!F134/'Portfolio Adjusted Prices'!F133),0)</f>
        <v>1.9154830848746651E-2</v>
      </c>
      <c r="F140" s="1">
        <f>+IFERROR(LN('Portfolio Adjusted Prices'!G134/'Portfolio Adjusted Prices'!G133),0)</f>
        <v>-4.7802006042472069E-2</v>
      </c>
      <c r="G140" s="1">
        <f>+IFERROR(LN('Portfolio Adjusted Prices'!H134/'Portfolio Adjusted Prices'!H133),0)</f>
        <v>-1.599953690835338E-2</v>
      </c>
      <c r="H140" s="1">
        <f>+IFERROR(LN('Portfolio Adjusted Prices'!I134/'Portfolio Adjusted Prices'!I133),0)</f>
        <v>-4.8222844112609971E-3</v>
      </c>
      <c r="I140" s="1">
        <f>+IFERROR(LN('Portfolio Adjusted Prices'!J134/'Portfolio Adjusted Prices'!J133),0)</f>
        <v>1.4357099461236519E-2</v>
      </c>
      <c r="J140" s="1">
        <f>+IFERROR(LN('Portfolio Adjusted Prices'!K134/'Portfolio Adjusted Prices'!K133),0)</f>
        <v>1.2691671904218564E-2</v>
      </c>
      <c r="K140" s="1">
        <f>+IFERROR(LN('Portfolio Adjusted Prices'!L134/'Portfolio Adjusted Prices'!L133),0)</f>
        <v>1.00285476632244E-2</v>
      </c>
      <c r="L140" s="1">
        <f>+IFERROR(LN('Portfolio Adjusted Prices'!M134/'Portfolio Adjusted Prices'!M133),0)</f>
        <v>-4.0856405049646159E-3</v>
      </c>
      <c r="M140" s="1">
        <f>+IFERROR(LN('Portfolio Adjusted Prices'!N134/'Portfolio Adjusted Prices'!N133),0)</f>
        <v>-4.5719177874030612E-3</v>
      </c>
      <c r="N140" s="1">
        <f>+IFERROR(LN('Portfolio Adjusted Prices'!O134/'Portfolio Adjusted Prices'!O133),0)</f>
        <v>-4.2826340746211925E-3</v>
      </c>
      <c r="O140" s="1">
        <f>+IFERROR(LN('Portfolio Adjusted Prices'!P134/'Portfolio Adjusted Prices'!P133),0)</f>
        <v>-2.4966690986337619E-2</v>
      </c>
      <c r="P140" s="1">
        <f>+IFERROR(LN('Portfolio Adjusted Prices'!Q134/'Portfolio Adjusted Prices'!Q133),0)</f>
        <v>9.7350851957148238E-3</v>
      </c>
      <c r="Q140" s="1">
        <f>+IFERROR(LN('Portfolio Adjusted Prices'!R134/'Portfolio Adjusted Prices'!R133),0)</f>
        <v>2.9558615741744645E-2</v>
      </c>
      <c r="R140" s="1">
        <f>+IFERROR(LN('Portfolio Adjusted Prices'!S134/'Portfolio Adjusted Prices'!S133),0)</f>
        <v>-1.5855419905692673E-2</v>
      </c>
      <c r="S140" s="1">
        <f>+IFERROR(LN('Portfolio Adjusted Prices'!T134/'Portfolio Adjusted Prices'!T133),0)</f>
        <v>5.5969485092118073E-3</v>
      </c>
      <c r="T140" s="1">
        <f>+IFERROR(LN('Portfolio Adjusted Prices'!U134/'Portfolio Adjusted Prices'!U133),0)</f>
        <v>3.8164516629819204E-3</v>
      </c>
      <c r="U140" s="1">
        <f>+IFERROR(LN('Portfolio Adjusted Prices'!V134/'Portfolio Adjusted Prices'!V133),0)</f>
        <v>-1.2595984945749844E-2</v>
      </c>
      <c r="W140" s="83">
        <f>+IFERROR(LN('Portfolio Adjusted Prices'!X134/'Portfolio Adjusted Prices'!X133),0)</f>
        <v>-3.2830200670736815E-3</v>
      </c>
    </row>
    <row r="141" spans="2:23">
      <c r="B141" s="1">
        <f>+IFERROR(LN('Portfolio Adjusted Prices'!C135/'Portfolio Adjusted Prices'!C134),0)</f>
        <v>-1.4725972330533481E-2</v>
      </c>
      <c r="C141" s="1">
        <f>+IFERROR(LN('Portfolio Adjusted Prices'!D135/'Portfolio Adjusted Prices'!D134),0)</f>
        <v>-1.1621942211148159E-2</v>
      </c>
      <c r="D141" s="1">
        <f>+IFERROR(LN('Portfolio Adjusted Prices'!E135/'Portfolio Adjusted Prices'!E134),0)</f>
        <v>-2.4312497564818795E-2</v>
      </c>
      <c r="E141" s="1">
        <f>+IFERROR(LN('Portfolio Adjusted Prices'!F135/'Portfolio Adjusted Prices'!F134),0)</f>
        <v>-2.7637847976993608E-2</v>
      </c>
      <c r="F141" s="1">
        <f>+IFERROR(LN('Portfolio Adjusted Prices'!G135/'Portfolio Adjusted Prices'!G134),0)</f>
        <v>-1.7016604560594344E-3</v>
      </c>
      <c r="G141" s="1">
        <f>+IFERROR(LN('Portfolio Adjusted Prices'!H135/'Portfolio Adjusted Prices'!H134),0)</f>
        <v>-8.685862217025388E-3</v>
      </c>
      <c r="H141" s="1">
        <f>+IFERROR(LN('Portfolio Adjusted Prices'!I135/'Portfolio Adjusted Prices'!I134),0)</f>
        <v>-1.1000487011289835E-2</v>
      </c>
      <c r="I141" s="1">
        <f>+IFERROR(LN('Portfolio Adjusted Prices'!J135/'Portfolio Adjusted Prices'!J134),0)</f>
        <v>1.5704807752770316E-2</v>
      </c>
      <c r="J141" s="1">
        <f>+IFERROR(LN('Portfolio Adjusted Prices'!K135/'Portfolio Adjusted Prices'!K134),0)</f>
        <v>-2.4548765463605276E-2</v>
      </c>
      <c r="K141" s="1">
        <f>+IFERROR(LN('Portfolio Adjusted Prices'!L135/'Portfolio Adjusted Prices'!L134),0)</f>
        <v>-1.3036607130769453E-2</v>
      </c>
      <c r="L141" s="1">
        <f>+IFERROR(LN('Portfolio Adjusted Prices'!M135/'Portfolio Adjusted Prices'!M134),0)</f>
        <v>1.3637006302849267E-3</v>
      </c>
      <c r="M141" s="1">
        <f>+IFERROR(LN('Portfolio Adjusted Prices'!N135/'Portfolio Adjusted Prices'!N134),0)</f>
        <v>-7.5166546473999733E-3</v>
      </c>
      <c r="N141" s="1">
        <f>+IFERROR(LN('Portfolio Adjusted Prices'!O135/'Portfolio Adjusted Prices'!O134),0)</f>
        <v>-7.9550196723287055E-3</v>
      </c>
      <c r="O141" s="1">
        <f>+IFERROR(LN('Portfolio Adjusted Prices'!P135/'Portfolio Adjusted Prices'!P134),0)</f>
        <v>-5.6341139820311557E-3</v>
      </c>
      <c r="P141" s="1">
        <f>+IFERROR(LN('Portfolio Adjusted Prices'!Q135/'Portfolio Adjusted Prices'!Q134),0)</f>
        <v>-1.292576078122385E-3</v>
      </c>
      <c r="Q141" s="1">
        <f>+IFERROR(LN('Portfolio Adjusted Prices'!R135/'Portfolio Adjusted Prices'!R134),0)</f>
        <v>1.0691803292529833E-2</v>
      </c>
      <c r="R141" s="1">
        <f>+IFERROR(LN('Portfolio Adjusted Prices'!S135/'Portfolio Adjusted Prices'!S134),0)</f>
        <v>-5.1198599866329013E-3</v>
      </c>
      <c r="S141" s="1">
        <f>+IFERROR(LN('Portfolio Adjusted Prices'!T135/'Portfolio Adjusted Prices'!T134),0)</f>
        <v>9.9957856250831017E-3</v>
      </c>
      <c r="T141" s="1">
        <f>+IFERROR(LN('Portfolio Adjusted Prices'!U135/'Portfolio Adjusted Prices'!U134),0)</f>
        <v>3.3404024634484428E-2</v>
      </c>
      <c r="U141" s="1">
        <f>+IFERROR(LN('Portfolio Adjusted Prices'!V135/'Portfolio Adjusted Prices'!V134),0)</f>
        <v>-1.3196922048316647E-2</v>
      </c>
      <c r="W141" s="83">
        <f>+IFERROR(LN('Portfolio Adjusted Prices'!X135/'Portfolio Adjusted Prices'!X134),0)</f>
        <v>-3.2495005279314952E-3</v>
      </c>
    </row>
    <row r="142" spans="2:23">
      <c r="B142" s="1">
        <f>+IFERROR(LN('Portfolio Adjusted Prices'!C136/'Portfolio Adjusted Prices'!C135),0)</f>
        <v>4.5365176458194408E-3</v>
      </c>
      <c r="C142" s="1">
        <f>+IFERROR(LN('Portfolio Adjusted Prices'!D136/'Portfolio Adjusted Prices'!D135),0)</f>
        <v>-2.1540330494130453E-3</v>
      </c>
      <c r="D142" s="1">
        <f>+IFERROR(LN('Portfolio Adjusted Prices'!E136/'Portfolio Adjusted Prices'!E135),0)</f>
        <v>1.23731109464438E-2</v>
      </c>
      <c r="E142" s="1">
        <f>+IFERROR(LN('Portfolio Adjusted Prices'!F136/'Portfolio Adjusted Prices'!F135),0)</f>
        <v>1.3582775919463013E-2</v>
      </c>
      <c r="F142" s="1">
        <f>+IFERROR(LN('Portfolio Adjusted Prices'!G136/'Portfolio Adjusted Prices'!G135),0)</f>
        <v>9.4916801782286234E-3</v>
      </c>
      <c r="G142" s="1">
        <f>+IFERROR(LN('Portfolio Adjusted Prices'!H136/'Portfolio Adjusted Prices'!H135),0)</f>
        <v>3.823924365277568E-3</v>
      </c>
      <c r="H142" s="1">
        <f>+IFERROR(LN('Portfolio Adjusted Prices'!I136/'Portfolio Adjusted Prices'!I135),0)</f>
        <v>1.3287734380601124E-2</v>
      </c>
      <c r="I142" s="1">
        <f>+IFERROR(LN('Portfolio Adjusted Prices'!J136/'Portfolio Adjusted Prices'!J135),0)</f>
        <v>-1.7192518124861358E-2</v>
      </c>
      <c r="J142" s="1">
        <f>+IFERROR(LN('Portfolio Adjusted Prices'!K136/'Portfolio Adjusted Prices'!K135),0)</f>
        <v>2.5320230192337817E-3</v>
      </c>
      <c r="K142" s="1">
        <f>+IFERROR(LN('Portfolio Adjusted Prices'!L136/'Portfolio Adjusted Prices'!L135),0)</f>
        <v>4.2123752894778427E-3</v>
      </c>
      <c r="L142" s="1">
        <f>+IFERROR(LN('Portfolio Adjusted Prices'!M136/'Portfolio Adjusted Prices'!M135),0)</f>
        <v>-1.0500250661382857E-2</v>
      </c>
      <c r="M142" s="1">
        <f>+IFERROR(LN('Portfolio Adjusted Prices'!N136/'Portfolio Adjusted Prices'!N135),0)</f>
        <v>-4.6281080992475222E-3</v>
      </c>
      <c r="N142" s="1">
        <f>+IFERROR(LN('Portfolio Adjusted Prices'!O136/'Portfolio Adjusted Prices'!O135),0)</f>
        <v>1.9443689360084289E-2</v>
      </c>
      <c r="O142" s="1">
        <f>+IFERROR(LN('Portfolio Adjusted Prices'!P136/'Portfolio Adjusted Prices'!P135),0)</f>
        <v>5.6341139820311947E-3</v>
      </c>
      <c r="P142" s="1">
        <f>+IFERROR(LN('Portfolio Adjusted Prices'!Q136/'Portfolio Adjusted Prices'!Q135),0)</f>
        <v>0</v>
      </c>
      <c r="Q142" s="1">
        <f>+IFERROR(LN('Portfolio Adjusted Prices'!R136/'Portfolio Adjusted Prices'!R135),0)</f>
        <v>9.8994522371526426E-3</v>
      </c>
      <c r="R142" s="1">
        <f>+IFERROR(LN('Portfolio Adjusted Prices'!S136/'Portfolio Adjusted Prices'!S135),0)</f>
        <v>4.2163669661146996E-3</v>
      </c>
      <c r="S142" s="1">
        <f>+IFERROR(LN('Portfolio Adjusted Prices'!T136/'Portfolio Adjusted Prices'!T135),0)</f>
        <v>7.4319390038344001E-3</v>
      </c>
      <c r="T142" s="1">
        <f>+IFERROR(LN('Portfolio Adjusted Prices'!U136/'Portfolio Adjusted Prices'!U135),0)</f>
        <v>-3.9622209942789567E-3</v>
      </c>
      <c r="U142" s="1">
        <f>+IFERROR(LN('Portfolio Adjusted Prices'!V136/'Portfolio Adjusted Prices'!V135),0)</f>
        <v>-2.7192543162345138E-3</v>
      </c>
      <c r="W142" s="83">
        <f>+IFERROR(LN('Portfolio Adjusted Prices'!X136/'Portfolio Adjusted Prices'!X135),0)</f>
        <v>-3.2148596646535518E-3</v>
      </c>
    </row>
    <row r="143" spans="2:23">
      <c r="B143" s="1">
        <f>+IFERROR(LN('Portfolio Adjusted Prices'!C137/'Portfolio Adjusted Prices'!C136),0)</f>
        <v>-4.7662041796224398E-3</v>
      </c>
      <c r="C143" s="1">
        <f>+IFERROR(LN('Portfolio Adjusted Prices'!D137/'Portfolio Adjusted Prices'!D136),0)</f>
        <v>-1.2729715295360202E-2</v>
      </c>
      <c r="D143" s="1">
        <f>+IFERROR(LN('Portfolio Adjusted Prices'!E137/'Portfolio Adjusted Prices'!E136),0)</f>
        <v>-1.3300166704213169E-2</v>
      </c>
      <c r="E143" s="1">
        <f>+IFERROR(LN('Portfolio Adjusted Prices'!F137/'Portfolio Adjusted Prices'!F136),0)</f>
        <v>-1.0257512070178731E-2</v>
      </c>
      <c r="F143" s="1">
        <f>+IFERROR(LN('Portfolio Adjusted Prices'!G137/'Portfolio Adjusted Prices'!G136),0)</f>
        <v>-3.3622291867514871E-2</v>
      </c>
      <c r="G143" s="1">
        <f>+IFERROR(LN('Portfolio Adjusted Prices'!H137/'Portfolio Adjusted Prices'!H136),0)</f>
        <v>-1.4967595560951157E-2</v>
      </c>
      <c r="H143" s="1">
        <f>+IFERROR(LN('Portfolio Adjusted Prices'!I137/'Portfolio Adjusted Prices'!I136),0)</f>
        <v>-6.877496692499015E-3</v>
      </c>
      <c r="I143" s="1">
        <f>+IFERROR(LN('Portfolio Adjusted Prices'!J137/'Portfolio Adjusted Prices'!J136),0)</f>
        <v>-8.1784253793227256E-3</v>
      </c>
      <c r="J143" s="1">
        <f>+IFERROR(LN('Portfolio Adjusted Prices'!K137/'Portfolio Adjusted Prices'!K136),0)</f>
        <v>-7.7637843956760835E-2</v>
      </c>
      <c r="K143" s="1">
        <f>+IFERROR(LN('Portfolio Adjusted Prices'!L137/'Portfolio Adjusted Prices'!L136),0)</f>
        <v>-1.109612360370236E-2</v>
      </c>
      <c r="L143" s="1">
        <f>+IFERROR(LN('Portfolio Adjusted Prices'!M137/'Portfolio Adjusted Prices'!M136),0)</f>
        <v>-4.513465391058679E-2</v>
      </c>
      <c r="M143" s="1">
        <f>+IFERROR(LN('Portfolio Adjusted Prices'!N137/'Portfolio Adjusted Prices'!N136),0)</f>
        <v>5.0781482284301856E-3</v>
      </c>
      <c r="N143" s="1">
        <f>+IFERROR(LN('Portfolio Adjusted Prices'!O137/'Portfolio Adjusted Prices'!O136),0)</f>
        <v>-3.7238309713126833E-2</v>
      </c>
      <c r="O143" s="1">
        <f>+IFERROR(LN('Portfolio Adjusted Prices'!P137/'Portfolio Adjusted Prices'!P136),0)</f>
        <v>-1.9859296831616118E-2</v>
      </c>
      <c r="P143" s="1">
        <f>+IFERROR(LN('Portfolio Adjusted Prices'!Q137/'Portfolio Adjusted Prices'!Q136),0)</f>
        <v>-1.323661774681705E-2</v>
      </c>
      <c r="Q143" s="1">
        <f>+IFERROR(LN('Portfolio Adjusted Prices'!R137/'Portfolio Adjusted Prices'!R136),0)</f>
        <v>-6.1329517751560689E-3</v>
      </c>
      <c r="R143" s="1">
        <f>+IFERROR(LN('Portfolio Adjusted Prices'!S137/'Portfolio Adjusted Prices'!S136),0)</f>
        <v>1.1815746001192251E-3</v>
      </c>
      <c r="S143" s="1">
        <f>+IFERROR(LN('Portfolio Adjusted Prices'!T137/'Portfolio Adjusted Prices'!T136),0)</f>
        <v>2.7422280230031762E-4</v>
      </c>
      <c r="T143" s="1">
        <f>+IFERROR(LN('Portfolio Adjusted Prices'!U137/'Portfolio Adjusted Prices'!U136),0)</f>
        <v>-1.7077538013345515E-2</v>
      </c>
      <c r="U143" s="1">
        <f>+IFERROR(LN('Portfolio Adjusted Prices'!V137/'Portfolio Adjusted Prices'!V136),0)</f>
        <v>-2.127265425190741E-2</v>
      </c>
      <c r="W143" s="83">
        <f>+IFERROR(LN('Portfolio Adjusted Prices'!X137/'Portfolio Adjusted Prices'!X136),0)</f>
        <v>-2.6044541589848806E-2</v>
      </c>
    </row>
    <row r="144" spans="2:23">
      <c r="B144" s="1">
        <f>+IFERROR(LN('Portfolio Adjusted Prices'!C138/'Portfolio Adjusted Prices'!C137),0)</f>
        <v>1.5272390143272014E-2</v>
      </c>
      <c r="C144" s="1">
        <f>+IFERROR(LN('Portfolio Adjusted Prices'!D138/'Portfolio Adjusted Prices'!D137),0)</f>
        <v>1.4309381859198627E-2</v>
      </c>
      <c r="D144" s="1">
        <f>+IFERROR(LN('Portfolio Adjusted Prices'!E138/'Portfolio Adjusted Prices'!E137),0)</f>
        <v>3.2503425528389397E-2</v>
      </c>
      <c r="E144" s="1">
        <f>+IFERROR(LN('Portfolio Adjusted Prices'!F138/'Portfolio Adjusted Prices'!F137),0)</f>
        <v>5.7437752029246563E-4</v>
      </c>
      <c r="F144" s="1">
        <f>+IFERROR(LN('Portfolio Adjusted Prices'!G138/'Portfolio Adjusted Prices'!G137),0)</f>
        <v>3.9005836613486104E-2</v>
      </c>
      <c r="G144" s="1">
        <f>+IFERROR(LN('Portfolio Adjusted Prices'!H138/'Portfolio Adjusted Prices'!H137),0)</f>
        <v>3.2084038739267955E-2</v>
      </c>
      <c r="H144" s="1">
        <f>+IFERROR(LN('Portfolio Adjusted Prices'!I138/'Portfolio Adjusted Prices'!I137),0)</f>
        <v>2.5798713639113204E-2</v>
      </c>
      <c r="I144" s="1">
        <f>+IFERROR(LN('Portfolio Adjusted Prices'!J138/'Portfolio Adjusted Prices'!J137),0)</f>
        <v>-1.6560214733749586E-2</v>
      </c>
      <c r="J144" s="1">
        <f>+IFERROR(LN('Portfolio Adjusted Prices'!K138/'Portfolio Adjusted Prices'!K137),0)</f>
        <v>2.4298080060293482E-2</v>
      </c>
      <c r="K144" s="1">
        <f>+IFERROR(LN('Portfolio Adjusted Prices'!L138/'Portfolio Adjusted Prices'!L137),0)</f>
        <v>-2.3438382382678296E-2</v>
      </c>
      <c r="L144" s="1">
        <f>+IFERROR(LN('Portfolio Adjusted Prices'!M138/'Portfolio Adjusted Prices'!M137),0)</f>
        <v>-3.2606892743460149E-3</v>
      </c>
      <c r="M144" s="1">
        <f>+IFERROR(LN('Portfolio Adjusted Prices'!N138/'Portfolio Adjusted Prices'!N137),0)</f>
        <v>1.1252165971707465E-3</v>
      </c>
      <c r="N144" s="1">
        <f>+IFERROR(LN('Portfolio Adjusted Prices'!O138/'Portfolio Adjusted Prices'!O137),0)</f>
        <v>6.7729285686088706E-4</v>
      </c>
      <c r="O144" s="1">
        <f>+IFERROR(LN('Portfolio Adjusted Prices'!P138/'Portfolio Adjusted Prices'!P137),0)</f>
        <v>-5.7466228073245118E-3</v>
      </c>
      <c r="P144" s="1">
        <f>+IFERROR(LN('Portfolio Adjusted Prices'!Q138/'Portfolio Adjusted Prices'!Q137),0)</f>
        <v>-9.878182513230617E-3</v>
      </c>
      <c r="Q144" s="1">
        <f>+IFERROR(LN('Portfolio Adjusted Prices'!R138/'Portfolio Adjusted Prices'!R137),0)</f>
        <v>1.1552945269872144E-2</v>
      </c>
      <c r="R144" s="1">
        <f>+IFERROR(LN('Portfolio Adjusted Prices'!S138/'Portfolio Adjusted Prices'!S137),0)</f>
        <v>2.0817724881107159E-3</v>
      </c>
      <c r="S144" s="1">
        <f>+IFERROR(LN('Portfolio Adjusted Prices'!T138/'Portfolio Adjusted Prices'!T137),0)</f>
        <v>-1.1858915137234714E-2</v>
      </c>
      <c r="T144" s="1">
        <f>+IFERROR(LN('Portfolio Adjusted Prices'!U138/'Portfolio Adjusted Prices'!U137),0)</f>
        <v>-1.0618455090374143E-2</v>
      </c>
      <c r="U144" s="1">
        <f>+IFERROR(LN('Portfolio Adjusted Prices'!V138/'Portfolio Adjusted Prices'!V137),0)</f>
        <v>1.0320857700771208E-2</v>
      </c>
      <c r="W144" s="83">
        <f>+IFERROR(LN('Portfolio Adjusted Prices'!X138/'Portfolio Adjusted Prices'!X137),0)</f>
        <v>1.2611543782457301E-3</v>
      </c>
    </row>
    <row r="145" spans="2:23">
      <c r="B145" s="1">
        <f>+IFERROR(LN('Portfolio Adjusted Prices'!C139/'Portfolio Adjusted Prices'!C138),0)</f>
        <v>-5.1711220412178471E-3</v>
      </c>
      <c r="C145" s="1">
        <f>+IFERROR(LN('Portfolio Adjusted Prices'!D139/'Portfolio Adjusted Prices'!D138),0)</f>
        <v>1.2910054340783577E-3</v>
      </c>
      <c r="D145" s="1">
        <f>+IFERROR(LN('Portfolio Adjusted Prices'!E139/'Portfolio Adjusted Prices'!E138),0)</f>
        <v>-5.0057604988075991E-3</v>
      </c>
      <c r="E145" s="1">
        <f>+IFERROR(LN('Portfolio Adjusted Prices'!F139/'Portfolio Adjusted Prices'!F138),0)</f>
        <v>1.3089498234338703E-2</v>
      </c>
      <c r="F145" s="1">
        <f>+IFERROR(LN('Portfolio Adjusted Prices'!G139/'Portfolio Adjusted Prices'!G138),0)</f>
        <v>-1.6792232569278187E-3</v>
      </c>
      <c r="G145" s="1">
        <f>+IFERROR(LN('Portfolio Adjusted Prices'!H139/'Portfolio Adjusted Prices'!H138),0)</f>
        <v>7.3613643878050238E-3</v>
      </c>
      <c r="H145" s="1">
        <f>+IFERROR(LN('Portfolio Adjusted Prices'!I139/'Portfolio Adjusted Prices'!I138),0)</f>
        <v>8.4329496231681025E-3</v>
      </c>
      <c r="I145" s="1">
        <f>+IFERROR(LN('Portfolio Adjusted Prices'!J139/'Portfolio Adjusted Prices'!J138),0)</f>
        <v>3.8528620208683104E-3</v>
      </c>
      <c r="J145" s="1">
        <f>+IFERROR(LN('Portfolio Adjusted Prices'!K139/'Portfolio Adjusted Prices'!K138),0)</f>
        <v>5.8838046284865234E-2</v>
      </c>
      <c r="K145" s="1">
        <f>+IFERROR(LN('Portfolio Adjusted Prices'!L139/'Portfolio Adjusted Prices'!L138),0)</f>
        <v>4.1252348384185206E-3</v>
      </c>
      <c r="L145" s="1">
        <f>+IFERROR(LN('Portfolio Adjusted Prices'!M139/'Portfolio Adjusted Prices'!M138),0)</f>
        <v>-6.7654804813714556E-3</v>
      </c>
      <c r="M145" s="1">
        <f>+IFERROR(LN('Portfolio Adjusted Prices'!N139/'Portfolio Adjusted Prices'!N138),0)</f>
        <v>9.6230939722018339E-3</v>
      </c>
      <c r="N145" s="1">
        <f>+IFERROR(LN('Portfolio Adjusted Prices'!O139/'Portfolio Adjusted Prices'!O138),0)</f>
        <v>-2.3725346462431835E-3</v>
      </c>
      <c r="O145" s="1">
        <f>+IFERROR(LN('Portfolio Adjusted Prices'!P139/'Portfolio Adjusted Prices'!P138),0)</f>
        <v>-2.3324959865286401E-2</v>
      </c>
      <c r="P145" s="1">
        <f>+IFERROR(LN('Portfolio Adjusted Prices'!Q139/'Portfolio Adjusted Prices'!Q138),0)</f>
        <v>-4.9750269921870982E-2</v>
      </c>
      <c r="Q145" s="1">
        <f>+IFERROR(LN('Portfolio Adjusted Prices'!R139/'Portfolio Adjusted Prices'!R138),0)</f>
        <v>-7.1199207281962898E-3</v>
      </c>
      <c r="R145" s="1">
        <f>+IFERROR(LN('Portfolio Adjusted Prices'!S139/'Portfolio Adjusted Prices'!S138),0)</f>
        <v>-8.6687859012645895E-4</v>
      </c>
      <c r="S145" s="1">
        <f>+IFERROR(LN('Portfolio Adjusted Prices'!T139/'Portfolio Adjusted Prices'!T138),0)</f>
        <v>2.6554926249943631E-2</v>
      </c>
      <c r="T145" s="1">
        <f>+IFERROR(LN('Portfolio Adjusted Prices'!U139/'Portfolio Adjusted Prices'!U138),0)</f>
        <v>-1.8804682640878395E-2</v>
      </c>
      <c r="U145" s="1">
        <f>+IFERROR(LN('Portfolio Adjusted Prices'!V139/'Portfolio Adjusted Prices'!V138),0)</f>
        <v>4.3746357532107628E-2</v>
      </c>
      <c r="W145" s="83">
        <f>+IFERROR(LN('Portfolio Adjusted Prices'!X139/'Portfolio Adjusted Prices'!X138),0)</f>
        <v>-1.9558211002911894E-3</v>
      </c>
    </row>
    <row r="146" spans="2:23">
      <c r="B146" s="1">
        <f>+IFERROR(LN('Portfolio Adjusted Prices'!C140/'Portfolio Adjusted Prices'!C139),0)</f>
        <v>-4.8777833390390999E-3</v>
      </c>
      <c r="C146" s="1">
        <f>+IFERROR(LN('Portfolio Adjusted Prices'!D140/'Portfolio Adjusted Prices'!D139),0)</f>
        <v>-1.3056402573789292E-2</v>
      </c>
      <c r="D146" s="1">
        <f>+IFERROR(LN('Portfolio Adjusted Prices'!E140/'Portfolio Adjusted Prices'!E139),0)</f>
        <v>-3.1970745661354022E-2</v>
      </c>
      <c r="E146" s="1">
        <f>+IFERROR(LN('Portfolio Adjusted Prices'!F140/'Portfolio Adjusted Prices'!F139),0)</f>
        <v>-6.0384512932855426E-2</v>
      </c>
      <c r="F146" s="1">
        <f>+IFERROR(LN('Portfolio Adjusted Prices'!G140/'Portfolio Adjusted Prices'!G139),0)</f>
        <v>-6.9593320575168913E-2</v>
      </c>
      <c r="G146" s="1">
        <f>+IFERROR(LN('Portfolio Adjusted Prices'!H140/'Portfolio Adjusted Prices'!H139),0)</f>
        <v>-1.4196167380759189E-2</v>
      </c>
      <c r="H146" s="1">
        <f>+IFERROR(LN('Portfolio Adjusted Prices'!I140/'Portfolio Adjusted Prices'!I139),0)</f>
        <v>-2.1659292533375517E-2</v>
      </c>
      <c r="I146" s="1">
        <f>+IFERROR(LN('Portfolio Adjusted Prices'!J140/'Portfolio Adjusted Prices'!J139),0)</f>
        <v>4.9065883376310593E-3</v>
      </c>
      <c r="J146" s="1">
        <f>+IFERROR(LN('Portfolio Adjusted Prices'!K140/'Portfolio Adjusted Prices'!K139),0)</f>
        <v>-1.7743788664283241E-3</v>
      </c>
      <c r="K146" s="1">
        <f>+IFERROR(LN('Portfolio Adjusted Prices'!L140/'Portfolio Adjusted Prices'!L139),0)</f>
        <v>-1.005364689679657E-2</v>
      </c>
      <c r="L146" s="1">
        <f>+IFERROR(LN('Portfolio Adjusted Prices'!M140/'Portfolio Adjusted Prices'!M139),0)</f>
        <v>-3.6767150996953983E-5</v>
      </c>
      <c r="M146" s="1">
        <f>+IFERROR(LN('Portfolio Adjusted Prices'!N140/'Portfolio Adjusted Prices'!N139),0)</f>
        <v>-1.1085912862403222E-2</v>
      </c>
      <c r="N146" s="1">
        <f>+IFERROR(LN('Portfolio Adjusted Prices'!O140/'Portfolio Adjusted Prices'!O139),0)</f>
        <v>-2.5779053178036061E-2</v>
      </c>
      <c r="O146" s="1">
        <f>+IFERROR(LN('Portfolio Adjusted Prices'!P140/'Portfolio Adjusted Prices'!P139),0)</f>
        <v>-1.1869243954906575E-2</v>
      </c>
      <c r="P146" s="1">
        <f>+IFERROR(LN('Portfolio Adjusted Prices'!Q140/'Portfolio Adjusted Prices'!Q139),0)</f>
        <v>9.269317276360356E-4</v>
      </c>
      <c r="Q146" s="1">
        <f>+IFERROR(LN('Portfolio Adjusted Prices'!R140/'Portfolio Adjusted Prices'!R139),0)</f>
        <v>-7.3035376006118896E-2</v>
      </c>
      <c r="R146" s="1">
        <f>+IFERROR(LN('Portfolio Adjusted Prices'!S140/'Portfolio Adjusted Prices'!S139),0)</f>
        <v>-8.0459660305171755E-3</v>
      </c>
      <c r="S146" s="1">
        <f>+IFERROR(LN('Portfolio Adjusted Prices'!T140/'Portfolio Adjusted Prices'!T139),0)</f>
        <v>1.1015938861253297E-2</v>
      </c>
      <c r="T146" s="1">
        <f>+IFERROR(LN('Portfolio Adjusted Prices'!U140/'Portfolio Adjusted Prices'!U139),0)</f>
        <v>-2.8301927787434202E-2</v>
      </c>
      <c r="U146" s="1">
        <f>+IFERROR(LN('Portfolio Adjusted Prices'!V140/'Portfolio Adjusted Prices'!V139),0)</f>
        <v>1.9186602102559493E-2</v>
      </c>
      <c r="W146" s="83">
        <f>+IFERROR(LN('Portfolio Adjusted Prices'!X140/'Portfolio Adjusted Prices'!X139),0)</f>
        <v>-1.0787641646549155E-2</v>
      </c>
    </row>
    <row r="147" spans="2:23">
      <c r="B147" s="1">
        <f>+IFERROR(LN('Portfolio Adjusted Prices'!C141/'Portfolio Adjusted Prices'!C140),0)</f>
        <v>2.326260865864388E-2</v>
      </c>
      <c r="C147" s="1">
        <f>+IFERROR(LN('Portfolio Adjusted Prices'!D141/'Portfolio Adjusted Prices'!D140),0)</f>
        <v>9.3949033064860202E-3</v>
      </c>
      <c r="D147" s="1">
        <f>+IFERROR(LN('Portfolio Adjusted Prices'!E141/'Portfolio Adjusted Prices'!E140),0)</f>
        <v>1.3359484229589054E-2</v>
      </c>
      <c r="E147" s="1">
        <f>+IFERROR(LN('Portfolio Adjusted Prices'!F141/'Portfolio Adjusted Prices'!F140),0)</f>
        <v>1.5070751722916879E-2</v>
      </c>
      <c r="F147" s="1">
        <f>+IFERROR(LN('Portfolio Adjusted Prices'!G141/'Portfolio Adjusted Prices'!G140),0)</f>
        <v>-3.4460831240056736E-2</v>
      </c>
      <c r="G147" s="1">
        <f>+IFERROR(LN('Portfolio Adjusted Prices'!H141/'Portfolio Adjusted Prices'!H140),0)</f>
        <v>-1.2221190822709645E-2</v>
      </c>
      <c r="H147" s="1">
        <f>+IFERROR(LN('Portfolio Adjusted Prices'!I141/'Portfolio Adjusted Prices'!I140),0)</f>
        <v>6.1021399683449159E-3</v>
      </c>
      <c r="I147" s="1">
        <f>+IFERROR(LN('Portfolio Adjusted Prices'!J141/'Portfolio Adjusted Prices'!J140),0)</f>
        <v>-4.8170378942756767E-3</v>
      </c>
      <c r="J147" s="1">
        <f>+IFERROR(LN('Portfolio Adjusted Prices'!K141/'Portfolio Adjusted Prices'!K140),0)</f>
        <v>-5.2173802698949829E-3</v>
      </c>
      <c r="K147" s="1">
        <f>+IFERROR(LN('Portfolio Adjusted Prices'!L141/'Portfolio Adjusted Prices'!L140),0)</f>
        <v>7.0156411300980647E-3</v>
      </c>
      <c r="L147" s="1">
        <f>+IFERROR(LN('Portfolio Adjusted Prices'!M141/'Portfolio Adjusted Prices'!M140),0)</f>
        <v>-9.4921771479087452E-4</v>
      </c>
      <c r="M147" s="1">
        <f>+IFERROR(LN('Portfolio Adjusted Prices'!N141/'Portfolio Adjusted Prices'!N140),0)</f>
        <v>8.5212431553487161E-3</v>
      </c>
      <c r="N147" s="1">
        <f>+IFERROR(LN('Portfolio Adjusted Prices'!O141/'Portfolio Adjusted Prices'!O140),0)</f>
        <v>9.3572147666120473E-3</v>
      </c>
      <c r="O147" s="1">
        <f>+IFERROR(LN('Portfolio Adjusted Prices'!P141/'Portfolio Adjusted Prices'!P140),0)</f>
        <v>3.807159179407156E-2</v>
      </c>
      <c r="P147" s="1">
        <f>+IFERROR(LN('Portfolio Adjusted Prices'!Q141/'Portfolio Adjusted Prices'!Q140),0)</f>
        <v>2.0826145729972126E-3</v>
      </c>
      <c r="Q147" s="1">
        <f>+IFERROR(LN('Portfolio Adjusted Prices'!R141/'Portfolio Adjusted Prices'!R140),0)</f>
        <v>-1.73530499898772E-2</v>
      </c>
      <c r="R147" s="1">
        <f>+IFERROR(LN('Portfolio Adjusted Prices'!S141/'Portfolio Adjusted Prices'!S140),0)</f>
        <v>7.525362933197036E-3</v>
      </c>
      <c r="S147" s="1">
        <f>+IFERROR(LN('Portfolio Adjusted Prices'!T141/'Portfolio Adjusted Prices'!T140),0)</f>
        <v>1.155626742332364E-2</v>
      </c>
      <c r="T147" s="1">
        <f>+IFERROR(LN('Portfolio Adjusted Prices'!U141/'Portfolio Adjusted Prices'!U140),0)</f>
        <v>1.4305158244643828E-2</v>
      </c>
      <c r="U147" s="1">
        <f>+IFERROR(LN('Portfolio Adjusted Prices'!V141/'Portfolio Adjusted Prices'!V140),0)</f>
        <v>2.9125234338257582E-2</v>
      </c>
      <c r="W147" s="83">
        <f>+IFERROR(LN('Portfolio Adjusted Prices'!X141/'Portfolio Adjusted Prices'!X140),0)</f>
        <v>1.876584759720606E-3</v>
      </c>
    </row>
    <row r="148" spans="2:23">
      <c r="B148" s="1">
        <f>+IFERROR(LN('Portfolio Adjusted Prices'!C142/'Portfolio Adjusted Prices'!C141),0)</f>
        <v>2.7643667836406917E-3</v>
      </c>
      <c r="C148" s="1">
        <f>+IFERROR(LN('Portfolio Adjusted Prices'!D142/'Portfolio Adjusted Prices'!D141),0)</f>
        <v>-1.4198066635054196E-2</v>
      </c>
      <c r="D148" s="1">
        <f>+IFERROR(LN('Portfolio Adjusted Prices'!E142/'Portfolio Adjusted Prices'!E141),0)</f>
        <v>-4.0247519703170487E-4</v>
      </c>
      <c r="E148" s="1">
        <f>+IFERROR(LN('Portfolio Adjusted Prices'!F142/'Portfolio Adjusted Prices'!F141),0)</f>
        <v>-7.9100280723830047E-4</v>
      </c>
      <c r="F148" s="1">
        <f>+IFERROR(LN('Portfolio Adjusted Prices'!G142/'Portfolio Adjusted Prices'!G141),0)</f>
        <v>-1.5032298504174087E-2</v>
      </c>
      <c r="G148" s="1">
        <f>+IFERROR(LN('Portfolio Adjusted Prices'!H142/'Portfolio Adjusted Prices'!H141),0)</f>
        <v>-2.6530022368461893E-2</v>
      </c>
      <c r="H148" s="1">
        <f>+IFERROR(LN('Portfolio Adjusted Prices'!I142/'Portfolio Adjusted Prices'!I141),0)</f>
        <v>-7.3017082922335009E-3</v>
      </c>
      <c r="I148" s="1">
        <f>+IFERROR(LN('Portfolio Adjusted Prices'!J142/'Portfolio Adjusted Prices'!J141),0)</f>
        <v>-7.8101764646299338E-3</v>
      </c>
      <c r="J148" s="1">
        <f>+IFERROR(LN('Portfolio Adjusted Prices'!K142/'Portfolio Adjusted Prices'!K141),0)</f>
        <v>1.573477156061328E-2</v>
      </c>
      <c r="K148" s="1">
        <f>+IFERROR(LN('Portfolio Adjusted Prices'!L142/'Portfolio Adjusted Prices'!L141),0)</f>
        <v>-4.4288179265014301E-3</v>
      </c>
      <c r="L148" s="1">
        <f>+IFERROR(LN('Portfolio Adjusted Prices'!M142/'Portfolio Adjusted Prices'!M141),0)</f>
        <v>-8.7622155296987285E-4</v>
      </c>
      <c r="M148" s="1">
        <f>+IFERROR(LN('Portfolio Adjusted Prices'!N142/'Portfolio Adjusted Prices'!N141),0)</f>
        <v>-1.836567241158945E-2</v>
      </c>
      <c r="N148" s="1">
        <f>+IFERROR(LN('Portfolio Adjusted Prices'!O142/'Portfolio Adjusted Prices'!O141),0)</f>
        <v>-7.9653942271818903E-3</v>
      </c>
      <c r="O148" s="1">
        <f>+IFERROR(LN('Portfolio Adjusted Prices'!P142/'Portfolio Adjusted Prices'!P141),0)</f>
        <v>-4.106176925220574E-2</v>
      </c>
      <c r="P148" s="1">
        <f>+IFERROR(LN('Portfolio Adjusted Prices'!Q142/'Portfolio Adjusted Prices'!Q141),0)</f>
        <v>-1.1859186342632912E-2</v>
      </c>
      <c r="Q148" s="1">
        <f>+IFERROR(LN('Portfolio Adjusted Prices'!R142/'Portfolio Adjusted Prices'!R141),0)</f>
        <v>-2.9864526478313263E-2</v>
      </c>
      <c r="R148" s="1">
        <f>+IFERROR(LN('Portfolio Adjusted Prices'!S142/'Portfolio Adjusted Prices'!S141),0)</f>
        <v>-1.461473607431331E-2</v>
      </c>
      <c r="S148" s="1">
        <f>+IFERROR(LN('Portfolio Adjusted Prices'!T142/'Portfolio Adjusted Prices'!T141),0)</f>
        <v>-3.3437164463757475E-2</v>
      </c>
      <c r="T148" s="1">
        <f>+IFERROR(LN('Portfolio Adjusted Prices'!U142/'Portfolio Adjusted Prices'!U141),0)</f>
        <v>-3.3581654827357296E-3</v>
      </c>
      <c r="U148" s="1">
        <f>+IFERROR(LN('Portfolio Adjusted Prices'!V142/'Portfolio Adjusted Prices'!V141),0)</f>
        <v>-6.3311281003117078E-3</v>
      </c>
      <c r="W148" s="83">
        <f>+IFERROR(LN('Portfolio Adjusted Prices'!X142/'Portfolio Adjusted Prices'!X141),0)</f>
        <v>-6.1633509508725254E-3</v>
      </c>
    </row>
    <row r="149" spans="2:23">
      <c r="B149" s="1">
        <f>+IFERROR(LN('Portfolio Adjusted Prices'!C143/'Portfolio Adjusted Prices'!C142),0)</f>
        <v>-2.5387421067705897E-2</v>
      </c>
      <c r="C149" s="1">
        <f>+IFERROR(LN('Portfolio Adjusted Prices'!D143/'Portfolio Adjusted Prices'!D142),0)</f>
        <v>-1.78128343764428E-2</v>
      </c>
      <c r="D149" s="1">
        <f>+IFERROR(LN('Portfolio Adjusted Prices'!E143/'Portfolio Adjusted Prices'!E142),0)</f>
        <v>-5.5322949219181626E-3</v>
      </c>
      <c r="E149" s="1">
        <f>+IFERROR(LN('Portfolio Adjusted Prices'!F143/'Portfolio Adjusted Prices'!F142),0)</f>
        <v>-7.2805016153042953E-3</v>
      </c>
      <c r="F149" s="1">
        <f>+IFERROR(LN('Portfolio Adjusted Prices'!G143/'Portfolio Adjusted Prices'!G142),0)</f>
        <v>-6.8387762427805626E-3</v>
      </c>
      <c r="G149" s="1">
        <f>+IFERROR(LN('Portfolio Adjusted Prices'!H143/'Portfolio Adjusted Prices'!H142),0)</f>
        <v>-2.3040032533290965E-2</v>
      </c>
      <c r="H149" s="1">
        <f>+IFERROR(LN('Portfolio Adjusted Prices'!I143/'Portfolio Adjusted Prices'!I142),0)</f>
        <v>-2.0680940248888311E-2</v>
      </c>
      <c r="I149" s="1">
        <f>+IFERROR(LN('Portfolio Adjusted Prices'!J143/'Portfolio Adjusted Prices'!J142),0)</f>
        <v>-3.634104564039782E-2</v>
      </c>
      <c r="J149" s="1">
        <f>+IFERROR(LN('Portfolio Adjusted Prices'!K143/'Portfolio Adjusted Prices'!K142),0)</f>
        <v>-6.3958287168917969E-3</v>
      </c>
      <c r="K149" s="1">
        <f>+IFERROR(LN('Portfolio Adjusted Prices'!L143/'Portfolio Adjusted Prices'!L142),0)</f>
        <v>-1.7544490160434339E-2</v>
      </c>
      <c r="L149" s="1">
        <f>+IFERROR(LN('Portfolio Adjusted Prices'!M143/'Portfolio Adjusted Prices'!M142),0)</f>
        <v>-2.8843212244391535E-2</v>
      </c>
      <c r="M149" s="1">
        <f>+IFERROR(LN('Portfolio Adjusted Prices'!N143/'Portfolio Adjusted Prices'!N142),0)</f>
        <v>-1.8477566251096086E-2</v>
      </c>
      <c r="N149" s="1">
        <f>+IFERROR(LN('Portfolio Adjusted Prices'!O143/'Portfolio Adjusted Prices'!O142),0)</f>
        <v>-1.57704605520031E-2</v>
      </c>
      <c r="O149" s="1">
        <f>+IFERROR(LN('Portfolio Adjusted Prices'!P143/'Portfolio Adjusted Prices'!P142),0)</f>
        <v>-2.4243047335452766E-2</v>
      </c>
      <c r="P149" s="1">
        <f>+IFERROR(LN('Portfolio Adjusted Prices'!Q143/'Portfolio Adjusted Prices'!Q142),0)</f>
        <v>-4.6795643977037816E-4</v>
      </c>
      <c r="Q149" s="1">
        <f>+IFERROR(LN('Portfolio Adjusted Prices'!R143/'Portfolio Adjusted Prices'!R142),0)</f>
        <v>-2.6440143827597556E-2</v>
      </c>
      <c r="R149" s="1">
        <f>+IFERROR(LN('Portfolio Adjusted Prices'!S143/'Portfolio Adjusted Prices'!S142),0)</f>
        <v>4.1473257596935488E-3</v>
      </c>
      <c r="S149" s="1">
        <f>+IFERROR(LN('Portfolio Adjusted Prices'!T143/'Portfolio Adjusted Prices'!T142),0)</f>
        <v>-1.5135274533458075E-2</v>
      </c>
      <c r="T149" s="1">
        <f>+IFERROR(LN('Portfolio Adjusted Prices'!U143/'Portfolio Adjusted Prices'!U142),0)</f>
        <v>-8.4998561575942207E-3</v>
      </c>
      <c r="U149" s="1">
        <f>+IFERROR(LN('Portfolio Adjusted Prices'!V143/'Portfolio Adjusted Prices'!V142),0)</f>
        <v>-1.5207528595809592E-2</v>
      </c>
      <c r="W149" s="83">
        <f>+IFERROR(LN('Portfolio Adjusted Prices'!X143/'Portfolio Adjusted Prices'!X142),0)</f>
        <v>-1.868223777712948E-2</v>
      </c>
    </row>
    <row r="150" spans="2:23">
      <c r="B150" s="1">
        <f>+IFERROR(LN('Portfolio Adjusted Prices'!C144/'Portfolio Adjusted Prices'!C143),0)</f>
        <v>8.4588560537990163E-3</v>
      </c>
      <c r="C150" s="1">
        <f>+IFERROR(LN('Portfolio Adjusted Prices'!D144/'Portfolio Adjusted Prices'!D143),0)</f>
        <v>1.2032785514666855E-2</v>
      </c>
      <c r="D150" s="1">
        <f>+IFERROR(LN('Portfolio Adjusted Prices'!E144/'Portfolio Adjusted Prices'!E143),0)</f>
        <v>4.6685513048620696E-2</v>
      </c>
      <c r="E150" s="1">
        <f>+IFERROR(LN('Portfolio Adjusted Prices'!F144/'Portfolio Adjusted Prices'!F143),0)</f>
        <v>9.0923247007189695E-3</v>
      </c>
      <c r="F150" s="1">
        <f>+IFERROR(LN('Portfolio Adjusted Prices'!G144/'Portfolio Adjusted Prices'!G143),0)</f>
        <v>9.1080980690528765E-3</v>
      </c>
      <c r="G150" s="1">
        <f>+IFERROR(LN('Portfolio Adjusted Prices'!H144/'Portfolio Adjusted Prices'!H143),0)</f>
        <v>7.0232719539836995E-3</v>
      </c>
      <c r="H150" s="1">
        <f>+IFERROR(LN('Portfolio Adjusted Prices'!I144/'Portfolio Adjusted Prices'!I143),0)</f>
        <v>1.224342768609628E-2</v>
      </c>
      <c r="I150" s="1">
        <f>+IFERROR(LN('Portfolio Adjusted Prices'!J144/'Portfolio Adjusted Prices'!J143),0)</f>
        <v>2.7066715495845865E-3</v>
      </c>
      <c r="J150" s="1">
        <f>+IFERROR(LN('Portfolio Adjusted Prices'!K144/'Portfolio Adjusted Prices'!K143),0)</f>
        <v>-4.2429188295537552E-2</v>
      </c>
      <c r="K150" s="1">
        <f>+IFERROR(LN('Portfolio Adjusted Prices'!L144/'Portfolio Adjusted Prices'!L143),0)</f>
        <v>1.6015096728388186E-2</v>
      </c>
      <c r="L150" s="1">
        <f>+IFERROR(LN('Portfolio Adjusted Prices'!M144/'Portfolio Adjusted Prices'!M143),0)</f>
        <v>-5.0354535488172968E-4</v>
      </c>
      <c r="M150" s="1">
        <f>+IFERROR(LN('Portfolio Adjusted Prices'!N144/'Portfolio Adjusted Prices'!N143),0)</f>
        <v>8.994704664270093E-3</v>
      </c>
      <c r="N150" s="1">
        <f>+IFERROR(LN('Portfolio Adjusted Prices'!O144/'Portfolio Adjusted Prices'!O143),0)</f>
        <v>1.2984946112957059E-2</v>
      </c>
      <c r="O150" s="1">
        <f>+IFERROR(LN('Portfolio Adjusted Prices'!P144/'Portfolio Adjusted Prices'!P143),0)</f>
        <v>-2.7995573229251992E-2</v>
      </c>
      <c r="P150" s="1">
        <f>+IFERROR(LN('Portfolio Adjusted Prices'!Q144/'Portfolio Adjusted Prices'!Q143),0)</f>
        <v>1.1633449147513134E-2</v>
      </c>
      <c r="Q150" s="1">
        <f>+IFERROR(LN('Portfolio Adjusted Prices'!R144/'Portfolio Adjusted Prices'!R143),0)</f>
        <v>1.1751094239089944E-2</v>
      </c>
      <c r="R150" s="1">
        <f>+IFERROR(LN('Portfolio Adjusted Prices'!S144/'Portfolio Adjusted Prices'!S143),0)</f>
        <v>1.3551888964087174E-2</v>
      </c>
      <c r="S150" s="1">
        <f>+IFERROR(LN('Portfolio Adjusted Prices'!T144/'Portfolio Adjusted Prices'!T143),0)</f>
        <v>2.356604699616003E-2</v>
      </c>
      <c r="T150" s="1">
        <f>+IFERROR(LN('Portfolio Adjusted Prices'!U144/'Portfolio Adjusted Prices'!U143),0)</f>
        <v>2.3755271385611603E-2</v>
      </c>
      <c r="U150" s="1">
        <f>+IFERROR(LN('Portfolio Adjusted Prices'!V144/'Portfolio Adjusted Prices'!V143),0)</f>
        <v>1.2266701755550054E-2</v>
      </c>
      <c r="W150" s="83">
        <f>+IFERROR(LN('Portfolio Adjusted Prices'!X144/'Portfolio Adjusted Prices'!X143),0)</f>
        <v>6.0693724815961839E-3</v>
      </c>
    </row>
    <row r="151" spans="2:23">
      <c r="B151" s="1">
        <f>+IFERROR(LN('Portfolio Adjusted Prices'!C145/'Portfolio Adjusted Prices'!C144),0)</f>
        <v>2.7646076241763445E-2</v>
      </c>
      <c r="C151" s="1">
        <f>+IFERROR(LN('Portfolio Adjusted Prices'!D145/'Portfolio Adjusted Prices'!D144),0)</f>
        <v>1.3411319779418167E-2</v>
      </c>
      <c r="D151" s="1">
        <f>+IFERROR(LN('Portfolio Adjusted Prices'!E145/'Portfolio Adjusted Prices'!E144),0)</f>
        <v>3.6334289751045268E-3</v>
      </c>
      <c r="E151" s="1">
        <f>+IFERROR(LN('Portfolio Adjusted Prices'!F145/'Portfolio Adjusted Prices'!F144),0)</f>
        <v>1.9942743263308332E-2</v>
      </c>
      <c r="F151" s="1">
        <f>+IFERROR(LN('Portfolio Adjusted Prices'!G145/'Portfolio Adjusted Prices'!G144),0)</f>
        <v>-1.8906740110626629E-3</v>
      </c>
      <c r="G151" s="1">
        <f>+IFERROR(LN('Portfolio Adjusted Prices'!H145/'Portfolio Adjusted Prices'!H144),0)</f>
        <v>-7.984673969182439E-4</v>
      </c>
      <c r="H151" s="1">
        <f>+IFERROR(LN('Portfolio Adjusted Prices'!I145/'Portfolio Adjusted Prices'!I144),0)</f>
        <v>2.6096275512821385E-2</v>
      </c>
      <c r="I151" s="1">
        <f>+IFERROR(LN('Portfolio Adjusted Prices'!J145/'Portfolio Adjusted Prices'!J144),0)</f>
        <v>8.4459269795299254E-3</v>
      </c>
      <c r="J151" s="1">
        <f>+IFERROR(LN('Portfolio Adjusted Prices'!K145/'Portfolio Adjusted Prices'!K144),0)</f>
        <v>-6.8896805364288671E-3</v>
      </c>
      <c r="K151" s="1">
        <f>+IFERROR(LN('Portfolio Adjusted Prices'!L145/'Portfolio Adjusted Prices'!L144),0)</f>
        <v>2.5187569133814376E-2</v>
      </c>
      <c r="L151" s="1">
        <f>+IFERROR(LN('Portfolio Adjusted Prices'!M145/'Portfolio Adjusted Prices'!M144),0)</f>
        <v>7.5734274049287587E-3</v>
      </c>
      <c r="M151" s="1">
        <f>+IFERROR(LN('Portfolio Adjusted Prices'!N145/'Portfolio Adjusted Prices'!N144),0)</f>
        <v>2.1689390492179252E-2</v>
      </c>
      <c r="N151" s="1">
        <f>+IFERROR(LN('Portfolio Adjusted Prices'!O145/'Portfolio Adjusted Prices'!O144),0)</f>
        <v>1.1440579650930115E-2</v>
      </c>
      <c r="O151" s="1">
        <f>+IFERROR(LN('Portfolio Adjusted Prices'!P145/'Portfolio Adjusted Prices'!P144),0)</f>
        <v>3.4111247724193897E-2</v>
      </c>
      <c r="P151" s="1">
        <f>+IFERROR(LN('Portfolio Adjusted Prices'!Q145/'Portfolio Adjusted Prices'!Q144),0)</f>
        <v>7.8341450345743979E-3</v>
      </c>
      <c r="Q151" s="1">
        <f>+IFERROR(LN('Portfolio Adjusted Prices'!R145/'Portfolio Adjusted Prices'!R144),0)</f>
        <v>7.7579637733556518E-3</v>
      </c>
      <c r="R151" s="1">
        <f>+IFERROR(LN('Portfolio Adjusted Prices'!S145/'Portfolio Adjusted Prices'!S144),0)</f>
        <v>9.1963050604615508E-3</v>
      </c>
      <c r="S151" s="1">
        <f>+IFERROR(LN('Portfolio Adjusted Prices'!T145/'Portfolio Adjusted Prices'!T144),0)</f>
        <v>1.0908382203911498E-2</v>
      </c>
      <c r="T151" s="1">
        <f>+IFERROR(LN('Portfolio Adjusted Prices'!U145/'Portfolio Adjusted Prices'!U144),0)</f>
        <v>7.8417557134357538E-3</v>
      </c>
      <c r="U151" s="1">
        <f>+IFERROR(LN('Portfolio Adjusted Prices'!V145/'Portfolio Adjusted Prices'!V144),0)</f>
        <v>2.599391821841995E-3</v>
      </c>
      <c r="W151" s="83">
        <f>+IFERROR(LN('Portfolio Adjusted Prices'!X145/'Portfolio Adjusted Prices'!X144),0)</f>
        <v>8.863598417933858E-3</v>
      </c>
    </row>
    <row r="152" spans="2:23">
      <c r="B152" s="1">
        <f>+IFERROR(LN('Portfolio Adjusted Prices'!C146/'Portfolio Adjusted Prices'!C145),0)</f>
        <v>2.203168442249325E-4</v>
      </c>
      <c r="C152" s="1">
        <f>+IFERROR(LN('Portfolio Adjusted Prices'!D146/'Portfolio Adjusted Prices'!D145),0)</f>
        <v>-7.2663434076696721E-3</v>
      </c>
      <c r="D152" s="1">
        <f>+IFERROR(LN('Portfolio Adjusted Prices'!E146/'Portfolio Adjusted Prices'!E145),0)</f>
        <v>1.2885948260066756E-2</v>
      </c>
      <c r="E152" s="1">
        <f>+IFERROR(LN('Portfolio Adjusted Prices'!F146/'Portfolio Adjusted Prices'!F145),0)</f>
        <v>1.1607564128404621E-3</v>
      </c>
      <c r="F152" s="1">
        <f>+IFERROR(LN('Portfolio Adjusted Prices'!G146/'Portfolio Adjusted Prices'!G145),0)</f>
        <v>-1.3719920749749875E-2</v>
      </c>
      <c r="G152" s="1">
        <f>+IFERROR(LN('Portfolio Adjusted Prices'!H146/'Portfolio Adjusted Prices'!H145),0)</f>
        <v>1.1241462767651545E-2</v>
      </c>
      <c r="H152" s="1">
        <f>+IFERROR(LN('Portfolio Adjusted Prices'!I146/'Portfolio Adjusted Prices'!I145),0)</f>
        <v>-3.7251553074666517E-4</v>
      </c>
      <c r="I152" s="1">
        <f>+IFERROR(LN('Portfolio Adjusted Prices'!J146/'Portfolio Adjusted Prices'!J145),0)</f>
        <v>-3.4253385032286757E-3</v>
      </c>
      <c r="J152" s="1">
        <f>+IFERROR(LN('Portfolio Adjusted Prices'!K146/'Portfolio Adjusted Prices'!K145),0)</f>
        <v>2.6816005504510614E-2</v>
      </c>
      <c r="K152" s="1">
        <f>+IFERROR(LN('Portfolio Adjusted Prices'!L146/'Portfolio Adjusted Prices'!L145),0)</f>
        <v>-1.9193376182990437E-2</v>
      </c>
      <c r="L152" s="1">
        <f>+IFERROR(LN('Portfolio Adjusted Prices'!M146/'Portfolio Adjusted Prices'!M145),0)</f>
        <v>4.5268350409970263E-4</v>
      </c>
      <c r="M152" s="1">
        <f>+IFERROR(LN('Portfolio Adjusted Prices'!N146/'Portfolio Adjusted Prices'!N145),0)</f>
        <v>-5.1810515699474069E-3</v>
      </c>
      <c r="N152" s="1">
        <f>+IFERROR(LN('Portfolio Adjusted Prices'!O146/'Portfolio Adjusted Prices'!O145),0)</f>
        <v>-2.7614764862582304E-3</v>
      </c>
      <c r="O152" s="1">
        <f>+IFERROR(LN('Portfolio Adjusted Prices'!P146/'Portfolio Adjusted Prices'!P145),0)</f>
        <v>-1.5360721431074774E-2</v>
      </c>
      <c r="P152" s="1">
        <f>+IFERROR(LN('Portfolio Adjusted Prices'!Q146/'Portfolio Adjusted Prices'!Q145),0)</f>
        <v>5.7214940779301655E-3</v>
      </c>
      <c r="Q152" s="1">
        <f>+IFERROR(LN('Portfolio Adjusted Prices'!R146/'Portfolio Adjusted Prices'!R145),0)</f>
        <v>1.4576356676442167E-2</v>
      </c>
      <c r="R152" s="1">
        <f>+IFERROR(LN('Portfolio Adjusted Prices'!S146/'Portfolio Adjusted Prices'!S145),0)</f>
        <v>5.9480011367041268E-3</v>
      </c>
      <c r="S152" s="1">
        <f>+IFERROR(LN('Portfolio Adjusted Prices'!T146/'Portfolio Adjusted Prices'!T145),0)</f>
        <v>-4.429796778995969E-3</v>
      </c>
      <c r="T152" s="1">
        <f>+IFERROR(LN('Portfolio Adjusted Prices'!U146/'Portfolio Adjusted Prices'!U145),0)</f>
        <v>3.1055002477915409E-3</v>
      </c>
      <c r="U152" s="1">
        <f>+IFERROR(LN('Portfolio Adjusted Prices'!V146/'Portfolio Adjusted Prices'!V145),0)</f>
        <v>-1.7017883900879365E-2</v>
      </c>
      <c r="W152" s="83">
        <f>+IFERROR(LN('Portfolio Adjusted Prices'!X146/'Portfolio Adjusted Prices'!X145),0)</f>
        <v>1.8692770968457523E-3</v>
      </c>
    </row>
    <row r="153" spans="2:23">
      <c r="B153" s="1">
        <f>+IFERROR(LN('Portfolio Adjusted Prices'!C147/'Portfolio Adjusted Prices'!C146),0)</f>
        <v>-1.1784154155706956E-2</v>
      </c>
      <c r="C153" s="1">
        <f>+IFERROR(LN('Portfolio Adjusted Prices'!D147/'Portfolio Adjusted Prices'!D146),0)</f>
        <v>-1.0631125111743913E-2</v>
      </c>
      <c r="D153" s="1">
        <f>+IFERROR(LN('Portfolio Adjusted Prices'!E147/'Portfolio Adjusted Prices'!E146),0)</f>
        <v>-3.9279478361731818E-2</v>
      </c>
      <c r="E153" s="1">
        <f>+IFERROR(LN('Portfolio Adjusted Prices'!F147/'Portfolio Adjusted Prices'!F146),0)</f>
        <v>-3.1392186629449453E-2</v>
      </c>
      <c r="F153" s="1">
        <f>+IFERROR(LN('Portfolio Adjusted Prices'!G147/'Portfolio Adjusted Prices'!G146),0)</f>
        <v>-5.0006881813995062E-3</v>
      </c>
      <c r="G153" s="1">
        <f>+IFERROR(LN('Portfolio Adjusted Prices'!H147/'Portfolio Adjusted Prices'!H146),0)</f>
        <v>-1.7280886768711218E-2</v>
      </c>
      <c r="H153" s="1">
        <f>+IFERROR(LN('Portfolio Adjusted Prices'!I147/'Portfolio Adjusted Prices'!I146),0)</f>
        <v>-4.1391394758697145E-2</v>
      </c>
      <c r="I153" s="1">
        <f>+IFERROR(LN('Portfolio Adjusted Prices'!J147/'Portfolio Adjusted Prices'!J146),0)</f>
        <v>-5.9529362726928334E-3</v>
      </c>
      <c r="J153" s="1">
        <f>+IFERROR(LN('Portfolio Adjusted Prices'!K147/'Portfolio Adjusted Prices'!K146),0)</f>
        <v>9.7536767485493919E-3</v>
      </c>
      <c r="K153" s="1">
        <f>+IFERROR(LN('Portfolio Adjusted Prices'!L147/'Portfolio Adjusted Prices'!L146),0)</f>
        <v>-2.1046878398836222E-2</v>
      </c>
      <c r="L153" s="1">
        <f>+IFERROR(LN('Portfolio Adjusted Prices'!M147/'Portfolio Adjusted Prices'!M146),0)</f>
        <v>-1.0718962209053424E-2</v>
      </c>
      <c r="M153" s="1">
        <f>+IFERROR(LN('Portfolio Adjusted Prices'!N147/'Portfolio Adjusted Prices'!N146),0)</f>
        <v>-2.05343728863015E-2</v>
      </c>
      <c r="N153" s="1">
        <f>+IFERROR(LN('Portfolio Adjusted Prices'!O147/'Portfolio Adjusted Prices'!O146),0)</f>
        <v>-2.4493903486916539E-2</v>
      </c>
      <c r="O153" s="1">
        <f>+IFERROR(LN('Portfolio Adjusted Prices'!P147/'Portfolio Adjusted Prices'!P146),0)</f>
        <v>-1.246176571124089E-2</v>
      </c>
      <c r="P153" s="1">
        <f>+IFERROR(LN('Portfolio Adjusted Prices'!Q147/'Portfolio Adjusted Prices'!Q146),0)</f>
        <v>-2.4487280299371892E-2</v>
      </c>
      <c r="Q153" s="1">
        <f>+IFERROR(LN('Portfolio Adjusted Prices'!R147/'Portfolio Adjusted Prices'!R146),0)</f>
        <v>-2.1555582778567377E-2</v>
      </c>
      <c r="R153" s="1">
        <f>+IFERROR(LN('Portfolio Adjusted Prices'!S147/'Portfolio Adjusted Prices'!S146),0)</f>
        <v>-5.1940922642328188E-3</v>
      </c>
      <c r="S153" s="1">
        <f>+IFERROR(LN('Portfolio Adjusted Prices'!T147/'Portfolio Adjusted Prices'!T146),0)</f>
        <v>-1.0821184194264075E-2</v>
      </c>
      <c r="T153" s="1">
        <f>+IFERROR(LN('Portfolio Adjusted Prices'!U147/'Portfolio Adjusted Prices'!U146),0)</f>
        <v>4.5350257423013851E-3</v>
      </c>
      <c r="U153" s="1">
        <f>+IFERROR(LN('Portfolio Adjusted Prices'!V147/'Portfolio Adjusted Prices'!V146),0)</f>
        <v>-1.0126823951007351E-2</v>
      </c>
      <c r="W153" s="83">
        <f>+IFERROR(LN('Portfolio Adjusted Prices'!X147/'Portfolio Adjusted Prices'!X146),0)</f>
        <v>-1.3187327172029271E-2</v>
      </c>
    </row>
    <row r="154" spans="2:23">
      <c r="B154" s="1">
        <f>+IFERROR(LN('Portfolio Adjusted Prices'!C148/'Portfolio Adjusted Prices'!C147),0)</f>
        <v>1.165176202331984E-2</v>
      </c>
      <c r="C154" s="1">
        <f>+IFERROR(LN('Portfolio Adjusted Prices'!D148/'Portfolio Adjusted Prices'!D147),0)</f>
        <v>1.8766163959116098E-2</v>
      </c>
      <c r="D154" s="1">
        <f>+IFERROR(LN('Portfolio Adjusted Prices'!E148/'Portfolio Adjusted Prices'!E147),0)</f>
        <v>1.9445519365949814E-2</v>
      </c>
      <c r="E154" s="1">
        <f>+IFERROR(LN('Portfolio Adjusted Prices'!F148/'Portfolio Adjusted Prices'!F147),0)</f>
        <v>2.3887679891230244E-2</v>
      </c>
      <c r="F154" s="1">
        <f>+IFERROR(LN('Portfolio Adjusted Prices'!G148/'Portfolio Adjusted Prices'!G147),0)</f>
        <v>1.0358912348421482E-2</v>
      </c>
      <c r="G154" s="1">
        <f>+IFERROR(LN('Portfolio Adjusted Prices'!H148/'Portfolio Adjusted Prices'!H147),0)</f>
        <v>2.2069017328312974E-2</v>
      </c>
      <c r="H154" s="1">
        <f>+IFERROR(LN('Portfolio Adjusted Prices'!I148/'Portfolio Adjusted Prices'!I147),0)</f>
        <v>1.8974819372306235E-2</v>
      </c>
      <c r="I154" s="1">
        <f>+IFERROR(LN('Portfolio Adjusted Prices'!J148/'Portfolio Adjusted Prices'!J147),0)</f>
        <v>1.0256790647097528E-3</v>
      </c>
      <c r="J154" s="1">
        <f>+IFERROR(LN('Portfolio Adjusted Prices'!K148/'Portfolio Adjusted Prices'!K147),0)</f>
        <v>1.8490843294482272E-2</v>
      </c>
      <c r="K154" s="1">
        <f>+IFERROR(LN('Portfolio Adjusted Prices'!L148/'Portfolio Adjusted Prices'!L147),0)</f>
        <v>1.03774970555388E-2</v>
      </c>
      <c r="L154" s="1">
        <f>+IFERROR(LN('Portfolio Adjusted Prices'!M148/'Portfolio Adjusted Prices'!M147),0)</f>
        <v>8.5862329816231483E-3</v>
      </c>
      <c r="M154" s="1">
        <f>+IFERROR(LN('Portfolio Adjusted Prices'!N148/'Portfolio Adjusted Prices'!N147),0)</f>
        <v>6.4338042054236048E-3</v>
      </c>
      <c r="N154" s="1">
        <f>+IFERROR(LN('Portfolio Adjusted Prices'!O148/'Portfolio Adjusted Prices'!O147),0)</f>
        <v>8.1143344428985589E-3</v>
      </c>
      <c r="O154" s="1">
        <f>+IFERROR(LN('Portfolio Adjusted Prices'!P148/'Portfolio Adjusted Prices'!P147),0)</f>
        <v>9.3604364925992632E-3</v>
      </c>
      <c r="P154" s="1">
        <f>+IFERROR(LN('Portfolio Adjusted Prices'!Q148/'Portfolio Adjusted Prices'!Q147),0)</f>
        <v>2.4487280299371906E-2</v>
      </c>
      <c r="Q154" s="1">
        <f>+IFERROR(LN('Portfolio Adjusted Prices'!R148/'Portfolio Adjusted Prices'!R147),0)</f>
        <v>2.041267682568762E-2</v>
      </c>
      <c r="R154" s="1">
        <f>+IFERROR(LN('Portfolio Adjusted Prices'!S148/'Portfolio Adjusted Prices'!S147),0)</f>
        <v>1.7018367854740122E-2</v>
      </c>
      <c r="S154" s="1">
        <f>+IFERROR(LN('Portfolio Adjusted Prices'!T148/'Portfolio Adjusted Prices'!T147),0)</f>
        <v>-3.1329701879599624E-3</v>
      </c>
      <c r="T154" s="1">
        <f>+IFERROR(LN('Portfolio Adjusted Prices'!U148/'Portfolio Adjusted Prices'!U147),0)</f>
        <v>1.9898840527390275E-2</v>
      </c>
      <c r="U154" s="1">
        <f>+IFERROR(LN('Portfolio Adjusted Prices'!V148/'Portfolio Adjusted Prices'!V147),0)</f>
        <v>1.0960297057328476E-2</v>
      </c>
      <c r="W154" s="83">
        <f>+IFERROR(LN('Portfolio Adjusted Prices'!X148/'Portfolio Adjusted Prices'!X147),0)</f>
        <v>1.3160408154967045E-2</v>
      </c>
    </row>
    <row r="155" spans="2:23">
      <c r="B155" s="1">
        <f>+IFERROR(LN('Portfolio Adjusted Prices'!C149/'Portfolio Adjusted Prices'!C148),0)</f>
        <v>1.3388535920572901E-2</v>
      </c>
      <c r="C155" s="1">
        <f>+IFERROR(LN('Portfolio Adjusted Prices'!D149/'Portfolio Adjusted Prices'!D148),0)</f>
        <v>6.2015095756589589E-3</v>
      </c>
      <c r="D155" s="1">
        <f>+IFERROR(LN('Portfolio Adjusted Prices'!E149/'Portfolio Adjusted Prices'!E148),0)</f>
        <v>1.2756288902205171E-2</v>
      </c>
      <c r="E155" s="1">
        <f>+IFERROR(LN('Portfolio Adjusted Prices'!F149/'Portfolio Adjusted Prices'!F148),0)</f>
        <v>-8.1175045947704909E-3</v>
      </c>
      <c r="F155" s="1">
        <f>+IFERROR(LN('Portfolio Adjusted Prices'!G149/'Portfolio Adjusted Prices'!G148),0)</f>
        <v>-4.9743223001020211E-3</v>
      </c>
      <c r="G155" s="1">
        <f>+IFERROR(LN('Portfolio Adjusted Prices'!H149/'Portfolio Adjusted Prices'!H148),0)</f>
        <v>7.9495218981619868E-3</v>
      </c>
      <c r="H155" s="1">
        <f>+IFERROR(LN('Portfolio Adjusted Prices'!I149/'Portfolio Adjusted Prices'!I148),0)</f>
        <v>-5.0789594790513347E-4</v>
      </c>
      <c r="I155" s="1">
        <f>+IFERROR(LN('Portfolio Adjusted Prices'!J149/'Portfolio Adjusted Prices'!J148),0)</f>
        <v>-3.5478488912362165E-3</v>
      </c>
      <c r="J155" s="1">
        <f>+IFERROR(LN('Portfolio Adjusted Prices'!K149/'Portfolio Adjusted Prices'!K148),0)</f>
        <v>8.5841803981809674E-4</v>
      </c>
      <c r="K155" s="1">
        <f>+IFERROR(LN('Portfolio Adjusted Prices'!L149/'Portfolio Adjusted Prices'!L148),0)</f>
        <v>4.7479633229497494E-3</v>
      </c>
      <c r="L155" s="1">
        <f>+IFERROR(LN('Portfolio Adjusted Prices'!M149/'Portfolio Adjusted Prices'!M148),0)</f>
        <v>1.7492820157769432E-2</v>
      </c>
      <c r="M155" s="1">
        <f>+IFERROR(LN('Portfolio Adjusted Prices'!N149/'Portfolio Adjusted Prices'!N148),0)</f>
        <v>1.7161875798612821E-3</v>
      </c>
      <c r="N155" s="1">
        <f>+IFERROR(LN('Portfolio Adjusted Prices'!O149/'Portfolio Adjusted Prices'!O148),0)</f>
        <v>-2.8149183321919077E-3</v>
      </c>
      <c r="O155" s="1">
        <f>+IFERROR(LN('Portfolio Adjusted Prices'!P149/'Portfolio Adjusted Prices'!P148),0)</f>
        <v>0</v>
      </c>
      <c r="P155" s="1">
        <f>+IFERROR(LN('Portfolio Adjusted Prices'!Q149/'Portfolio Adjusted Prices'!Q148),0)</f>
        <v>6.1426756276576752E-3</v>
      </c>
      <c r="Q155" s="1">
        <f>+IFERROR(LN('Portfolio Adjusted Prices'!R149/'Portfolio Adjusted Prices'!R148),0)</f>
        <v>-2.2901229709560988E-3</v>
      </c>
      <c r="R155" s="1">
        <f>+IFERROR(LN('Portfolio Adjusted Prices'!S149/'Portfolio Adjusted Prices'!S148),0)</f>
        <v>8.080987908741042E-4</v>
      </c>
      <c r="S155" s="1">
        <f>+IFERROR(LN('Portfolio Adjusted Prices'!T149/'Portfolio Adjusted Prices'!T148),0)</f>
        <v>1.5567546119325145E-2</v>
      </c>
      <c r="T155" s="1">
        <f>+IFERROR(LN('Portfolio Adjusted Prices'!U149/'Portfolio Adjusted Prices'!U148),0)</f>
        <v>2.5561904136089993E-2</v>
      </c>
      <c r="U155" s="1">
        <f>+IFERROR(LN('Portfolio Adjusted Prices'!V149/'Portfolio Adjusted Prices'!V148),0)</f>
        <v>-2.0850928980835773E-3</v>
      </c>
      <c r="W155" s="83">
        <f>+IFERROR(LN('Portfolio Adjusted Prices'!X149/'Portfolio Adjusted Prices'!X148),0)</f>
        <v>8.7395571568865318E-3</v>
      </c>
    </row>
    <row r="156" spans="2:23">
      <c r="B156" s="1">
        <f>+IFERROR(LN('Portfolio Adjusted Prices'!C150/'Portfolio Adjusted Prices'!C149),0)</f>
        <v>2.6250756887877001E-2</v>
      </c>
      <c r="C156" s="1">
        <f>+IFERROR(LN('Portfolio Adjusted Prices'!D150/'Portfolio Adjusted Prices'!D149),0)</f>
        <v>4.1609783168839662E-3</v>
      </c>
      <c r="D156" s="1">
        <f>+IFERROR(LN('Portfolio Adjusted Prices'!E150/'Portfolio Adjusted Prices'!E149),0)</f>
        <v>1.6042921996774973E-2</v>
      </c>
      <c r="E156" s="1">
        <f>+IFERROR(LN('Portfolio Adjusted Prices'!F150/'Portfolio Adjusted Prices'!F149),0)</f>
        <v>1.2103223010483138E-2</v>
      </c>
      <c r="F156" s="1">
        <f>+IFERROR(LN('Portfolio Adjusted Prices'!G150/'Portfolio Adjusted Prices'!G149),0)</f>
        <v>2.2004087939605892E-2</v>
      </c>
      <c r="G156" s="1">
        <f>+IFERROR(LN('Portfolio Adjusted Prices'!H150/'Portfolio Adjusted Prices'!H149),0)</f>
        <v>2.540782160757309E-2</v>
      </c>
      <c r="H156" s="1">
        <f>+IFERROR(LN('Portfolio Adjusted Prices'!I150/'Portfolio Adjusted Prices'!I149),0)</f>
        <v>1.7757625642345225E-2</v>
      </c>
      <c r="I156" s="1">
        <f>+IFERROR(LN('Portfolio Adjusted Prices'!J150/'Portfolio Adjusted Prices'!J149),0)</f>
        <v>1.3378354820838601E-2</v>
      </c>
      <c r="J156" s="1">
        <f>+IFERROR(LN('Portfolio Adjusted Prices'!K150/'Portfolio Adjusted Prices'!K149),0)</f>
        <v>1.2788621436355455E-2</v>
      </c>
      <c r="K156" s="1">
        <f>+IFERROR(LN('Portfolio Adjusted Prices'!L150/'Portfolio Adjusted Prices'!L149),0)</f>
        <v>2.3265318476111459E-2</v>
      </c>
      <c r="L156" s="1">
        <f>+IFERROR(LN('Portfolio Adjusted Prices'!M150/'Portfolio Adjusted Prices'!M149),0)</f>
        <v>8.0806564252351668E-3</v>
      </c>
      <c r="M156" s="1">
        <f>+IFERROR(LN('Portfolio Adjusted Prices'!N150/'Portfolio Adjusted Prices'!N149),0)</f>
        <v>5.8137122452251843E-3</v>
      </c>
      <c r="N156" s="1">
        <f>+IFERROR(LN('Portfolio Adjusted Prices'!O150/'Portfolio Adjusted Prices'!O149),0)</f>
        <v>4.7144489831039298E-2</v>
      </c>
      <c r="O156" s="1">
        <f>+IFERROR(LN('Portfolio Adjusted Prices'!P150/'Portfolio Adjusted Prices'!P149),0)</f>
        <v>3.1013292186414512E-3</v>
      </c>
      <c r="P156" s="1">
        <f>+IFERROR(LN('Portfolio Adjusted Prices'!Q150/'Portfolio Adjusted Prices'!Q149),0)</f>
        <v>4.0742542536443705E-3</v>
      </c>
      <c r="Q156" s="1">
        <f>+IFERROR(LN('Portfolio Adjusted Prices'!R150/'Portfolio Adjusted Prices'!R149),0)</f>
        <v>4.9550786983875821E-3</v>
      </c>
      <c r="R156" s="1">
        <f>+IFERROR(LN('Portfolio Adjusted Prices'!S150/'Portfolio Adjusted Prices'!S149),0)</f>
        <v>1.546773311148689E-3</v>
      </c>
      <c r="S156" s="1">
        <f>+IFERROR(LN('Portfolio Adjusted Prices'!T150/'Portfolio Adjusted Prices'!T149),0)</f>
        <v>3.4007208517451877E-3</v>
      </c>
      <c r="T156" s="1">
        <f>+IFERROR(LN('Portfolio Adjusted Prices'!U150/'Portfolio Adjusted Prices'!U149),0)</f>
        <v>8.0450545415805021E-3</v>
      </c>
      <c r="U156" s="1">
        <f>+IFERROR(LN('Portfolio Adjusted Prices'!V150/'Portfolio Adjusted Prices'!V149),0)</f>
        <v>6.9535450096073093E-2</v>
      </c>
      <c r="W156" s="83">
        <f>+IFERROR(LN('Portfolio Adjusted Prices'!X150/'Portfolio Adjusted Prices'!X149),0)</f>
        <v>1.0139176749708352E-2</v>
      </c>
    </row>
    <row r="157" spans="2:23">
      <c r="B157" s="1">
        <f>+IFERROR(LN('Portfolio Adjusted Prices'!C151/'Portfolio Adjusted Prices'!C150),0)</f>
        <v>-1.4405333123139968E-3</v>
      </c>
      <c r="C157" s="1">
        <f>+IFERROR(LN('Portfolio Adjusted Prices'!D151/'Portfolio Adjusted Prices'!D150),0)</f>
        <v>-9.3102456017787947E-4</v>
      </c>
      <c r="D157" s="1">
        <f>+IFERROR(LN('Portfolio Adjusted Prices'!E151/'Portfolio Adjusted Prices'!E150),0)</f>
        <v>2.8990069922679865E-3</v>
      </c>
      <c r="E157" s="1">
        <f>+IFERROR(LN('Portfolio Adjusted Prices'!F151/'Portfolio Adjusted Prices'!F150),0)</f>
        <v>4.3563407602717373E-3</v>
      </c>
      <c r="F157" s="1">
        <f>+IFERROR(LN('Portfolio Adjusted Prices'!G151/'Portfolio Adjusted Prices'!G150),0)</f>
        <v>-1.2840345616306139E-2</v>
      </c>
      <c r="G157" s="1">
        <f>+IFERROR(LN('Portfolio Adjusted Prices'!H151/'Portfolio Adjusted Prices'!H150),0)</f>
        <v>1.4025117977693787E-3</v>
      </c>
      <c r="H157" s="1">
        <f>+IFERROR(LN('Portfolio Adjusted Prices'!I151/'Portfolio Adjusted Prices'!I150),0)</f>
        <v>-7.6439072318476246E-3</v>
      </c>
      <c r="I157" s="1">
        <f>+IFERROR(LN('Portfolio Adjusted Prices'!J151/'Portfolio Adjusted Prices'!J150),0)</f>
        <v>-4.2542887212269143E-3</v>
      </c>
      <c r="J157" s="1">
        <f>+IFERROR(LN('Portfolio Adjusted Prices'!K151/'Portfolio Adjusted Prices'!K150),0)</f>
        <v>3.5935391559552422E-2</v>
      </c>
      <c r="K157" s="1">
        <f>+IFERROR(LN('Portfolio Adjusted Prices'!L151/'Portfolio Adjusted Prices'!L150),0)</f>
        <v>2.6663873862820694E-3</v>
      </c>
      <c r="L157" s="1">
        <f>+IFERROR(LN('Portfolio Adjusted Prices'!M151/'Portfolio Adjusted Prices'!M150),0)</f>
        <v>6.1681016941008413E-4</v>
      </c>
      <c r="M157" s="1">
        <f>+IFERROR(LN('Portfolio Adjusted Prices'!N151/'Portfolio Adjusted Prices'!N150),0)</f>
        <v>2.3838976459774259E-3</v>
      </c>
      <c r="N157" s="1">
        <f>+IFERROR(LN('Portfolio Adjusted Prices'!O151/'Portfolio Adjusted Prices'!O150),0)</f>
        <v>2.5880697245992606E-2</v>
      </c>
      <c r="O157" s="1">
        <f>+IFERROR(LN('Portfolio Adjusted Prices'!P151/'Portfolio Adjusted Prices'!P150),0)</f>
        <v>3.0909680527274664E-3</v>
      </c>
      <c r="P157" s="1">
        <f>+IFERROR(LN('Portfolio Adjusted Prices'!Q151/'Portfolio Adjusted Prices'!Q150),0)</f>
        <v>-8.3929022451318946E-3</v>
      </c>
      <c r="Q157" s="1">
        <f>+IFERROR(LN('Portfolio Adjusted Prices'!R151/'Portfolio Adjusted Prices'!R150),0)</f>
        <v>-6.4847719453036854E-3</v>
      </c>
      <c r="R157" s="1">
        <f>+IFERROR(LN('Portfolio Adjusted Prices'!S151/'Portfolio Adjusted Prices'!S150),0)</f>
        <v>-2.6858046367570989E-4</v>
      </c>
      <c r="S157" s="1">
        <f>+IFERROR(LN('Portfolio Adjusted Prices'!T151/'Portfolio Adjusted Prices'!T150),0)</f>
        <v>1.7643217773116542E-3</v>
      </c>
      <c r="T157" s="1">
        <f>+IFERROR(LN('Portfolio Adjusted Prices'!U151/'Portfolio Adjusted Prices'!U150),0)</f>
        <v>1.5407551438495592E-2</v>
      </c>
      <c r="U157" s="1">
        <f>+IFERROR(LN('Portfolio Adjusted Prices'!V151/'Portfolio Adjusted Prices'!V150),0)</f>
        <v>-4.4882661526778125E-3</v>
      </c>
      <c r="W157" s="83">
        <f>+IFERROR(LN('Portfolio Adjusted Prices'!X151/'Portfolio Adjusted Prices'!X150),0)</f>
        <v>7.1955777349994087E-4</v>
      </c>
    </row>
    <row r="158" spans="2:23">
      <c r="B158" s="1">
        <f>+IFERROR(LN('Portfolio Adjusted Prices'!C152/'Portfolio Adjusted Prices'!C151),0)</f>
        <v>-2.3344311939610331E-3</v>
      </c>
      <c r="C158" s="1">
        <f>+IFERROR(LN('Portfolio Adjusted Prices'!D152/'Portfolio Adjusted Prices'!D151),0)</f>
        <v>1.4371251072616437E-2</v>
      </c>
      <c r="D158" s="1">
        <f>+IFERROR(LN('Portfolio Adjusted Prices'!E152/'Portfolio Adjusted Prices'!E151),0)</f>
        <v>5.1408761190581312E-2</v>
      </c>
      <c r="E158" s="1">
        <f>+IFERROR(LN('Portfolio Adjusted Prices'!F152/'Portfolio Adjusted Prices'!F151),0)</f>
        <v>8.9752430620560417E-3</v>
      </c>
      <c r="F158" s="1">
        <f>+IFERROR(LN('Portfolio Adjusted Prices'!G152/'Portfolio Adjusted Prices'!G151),0)</f>
        <v>1.6211441157965745E-2</v>
      </c>
      <c r="G158" s="1">
        <f>+IFERROR(LN('Portfolio Adjusted Prices'!H152/'Portfolio Adjusted Prices'!H151),0)</f>
        <v>1.0572176669394501E-2</v>
      </c>
      <c r="H158" s="1">
        <f>+IFERROR(LN('Portfolio Adjusted Prices'!I152/'Portfolio Adjusted Prices'!I151),0)</f>
        <v>2.2143052947049883E-2</v>
      </c>
      <c r="I158" s="1">
        <f>+IFERROR(LN('Portfolio Adjusted Prices'!J152/'Portfolio Adjusted Prices'!J151),0)</f>
        <v>1.6544404839634007E-2</v>
      </c>
      <c r="J158" s="1">
        <f>+IFERROR(LN('Portfolio Adjusted Prices'!K152/'Portfolio Adjusted Prices'!K151),0)</f>
        <v>3.6127226196517835E-3</v>
      </c>
      <c r="K158" s="1">
        <f>+IFERROR(LN('Portfolio Adjusted Prices'!L152/'Portfolio Adjusted Prices'!L151),0)</f>
        <v>3.0283312369028731E-2</v>
      </c>
      <c r="L158" s="1">
        <f>+IFERROR(LN('Portfolio Adjusted Prices'!M152/'Portfolio Adjusted Prices'!M151),0)</f>
        <v>1.6247986113802657E-2</v>
      </c>
      <c r="M158" s="1">
        <f>+IFERROR(LN('Portfolio Adjusted Prices'!N152/'Portfolio Adjusted Prices'!N151),0)</f>
        <v>3.7353079389175923E-3</v>
      </c>
      <c r="N158" s="1">
        <f>+IFERROR(LN('Portfolio Adjusted Prices'!O152/'Portfolio Adjusted Prices'!O151),0)</f>
        <v>6.2040566900982133E-3</v>
      </c>
      <c r="O158" s="1">
        <f>+IFERROR(LN('Portfolio Adjusted Prices'!P152/'Portfolio Adjusted Prices'!P151),0)</f>
        <v>-2.1841494345846424E-2</v>
      </c>
      <c r="P158" s="1">
        <f>+IFERROR(LN('Portfolio Adjusted Prices'!Q152/'Portfolio Adjusted Prices'!Q151),0)</f>
        <v>2.940392621677838E-2</v>
      </c>
      <c r="Q158" s="1">
        <f>+IFERROR(LN('Portfolio Adjusted Prices'!R152/'Portfolio Adjusted Prices'!R151),0)</f>
        <v>2.494472091742473E-2</v>
      </c>
      <c r="R158" s="1">
        <f>+IFERROR(LN('Portfolio Adjusted Prices'!S152/'Portfolio Adjusted Prices'!S151),0)</f>
        <v>2.9196669203194314E-3</v>
      </c>
      <c r="S158" s="1">
        <f>+IFERROR(LN('Portfolio Adjusted Prices'!T152/'Portfolio Adjusted Prices'!T151),0)</f>
        <v>9.9823789388506241E-3</v>
      </c>
      <c r="T158" s="1">
        <f>+IFERROR(LN('Portfolio Adjusted Prices'!U152/'Portfolio Adjusted Prices'!U151),0)</f>
        <v>-5.3179230839004998E-3</v>
      </c>
      <c r="U158" s="1">
        <f>+IFERROR(LN('Portfolio Adjusted Prices'!V152/'Portfolio Adjusted Prices'!V151),0)</f>
        <v>1.1076604529546773E-3</v>
      </c>
      <c r="W158" s="83">
        <f>+IFERROR(LN('Portfolio Adjusted Prices'!X152/'Portfolio Adjusted Prices'!X151),0)</f>
        <v>1.3772943232101478E-2</v>
      </c>
    </row>
    <row r="159" spans="2:23">
      <c r="B159" s="1">
        <f>+IFERROR(LN('Portfolio Adjusted Prices'!C153/'Portfolio Adjusted Prices'!C152),0)</f>
        <v>-4.0451407727773794E-3</v>
      </c>
      <c r="C159" s="1">
        <f>+IFERROR(LN('Portfolio Adjusted Prices'!D153/'Portfolio Adjusted Prices'!D152),0)</f>
        <v>-8.2275506669226769E-3</v>
      </c>
      <c r="D159" s="1">
        <f>+IFERROR(LN('Portfolio Adjusted Prices'!E153/'Portfolio Adjusted Prices'!E152),0)</f>
        <v>-1.1060650554679396E-2</v>
      </c>
      <c r="E159" s="1">
        <f>+IFERROR(LN('Portfolio Adjusted Prices'!F153/'Portfolio Adjusted Prices'!F152),0)</f>
        <v>-9.2006840709274937E-3</v>
      </c>
      <c r="F159" s="1">
        <f>+IFERROR(LN('Portfolio Adjusted Prices'!G153/'Portfolio Adjusted Prices'!G152),0)</f>
        <v>-1.3554449321871487E-2</v>
      </c>
      <c r="G159" s="1">
        <f>+IFERROR(LN('Portfolio Adjusted Prices'!H153/'Portfolio Adjusted Prices'!H152),0)</f>
        <v>1.4342445676649737E-2</v>
      </c>
      <c r="H159" s="1">
        <f>+IFERROR(LN('Portfolio Adjusted Prices'!I153/'Portfolio Adjusted Prices'!I152),0)</f>
        <v>-1.8125992630437241E-2</v>
      </c>
      <c r="I159" s="1">
        <f>+IFERROR(LN('Portfolio Adjusted Prices'!J153/'Portfolio Adjusted Prices'!J152),0)</f>
        <v>-1.6081378481932491E-2</v>
      </c>
      <c r="J159" s="1">
        <f>+IFERROR(LN('Portfolio Adjusted Prices'!K153/'Portfolio Adjusted Prices'!K152),0)</f>
        <v>7.186524142576838E-3</v>
      </c>
      <c r="K159" s="1">
        <f>+IFERROR(LN('Portfolio Adjusted Prices'!L153/'Portfolio Adjusted Prices'!L152),0)</f>
        <v>-6.3583545467995953E-3</v>
      </c>
      <c r="L159" s="1">
        <f>+IFERROR(LN('Portfolio Adjusted Prices'!M153/'Portfolio Adjusted Prices'!M152),0)</f>
        <v>2.2972029458416528E-3</v>
      </c>
      <c r="M159" s="1">
        <f>+IFERROR(LN('Portfolio Adjusted Prices'!N153/'Portfolio Adjusted Prices'!N152),0)</f>
        <v>3.2704151917313691E-3</v>
      </c>
      <c r="N159" s="1">
        <f>+IFERROR(LN('Portfolio Adjusted Prices'!O153/'Portfolio Adjusted Prices'!O152),0)</f>
        <v>2.925409346942149E-3</v>
      </c>
      <c r="O159" s="1">
        <f>+IFERROR(LN('Portfolio Adjusted Prices'!P153/'Portfolio Adjusted Prices'!P152),0)</f>
        <v>1.8750526293118998E-2</v>
      </c>
      <c r="P159" s="1">
        <f>+IFERROR(LN('Portfolio Adjusted Prices'!Q153/'Portfolio Adjusted Prices'!Q152),0)</f>
        <v>7.2727996834337444E-3</v>
      </c>
      <c r="Q159" s="1">
        <f>+IFERROR(LN('Portfolio Adjusted Prices'!R153/'Portfolio Adjusted Prices'!R152),0)</f>
        <v>-7.4696630232042103E-4</v>
      </c>
      <c r="R159" s="1">
        <f>+IFERROR(LN('Portfolio Adjusted Prices'!S153/'Portfolio Adjusted Prices'!S152),0)</f>
        <v>1.3058897162950159E-3</v>
      </c>
      <c r="S159" s="1">
        <f>+IFERROR(LN('Portfolio Adjusted Prices'!T153/'Portfolio Adjusted Prices'!T152),0)</f>
        <v>3.3501751396140269E-3</v>
      </c>
      <c r="T159" s="1">
        <f>+IFERROR(LN('Portfolio Adjusted Prices'!U153/'Portfolio Adjusted Prices'!U152),0)</f>
        <v>-1.4654993286913125E-2</v>
      </c>
      <c r="U159" s="1">
        <f>+IFERROR(LN('Portfolio Adjusted Prices'!V153/'Portfolio Adjusted Prices'!V152),0)</f>
        <v>7.8111656751856794E-4</v>
      </c>
      <c r="W159" s="83">
        <f>+IFERROR(LN('Portfolio Adjusted Prices'!X153/'Portfolio Adjusted Prices'!X152),0)</f>
        <v>-4.3275468853673401E-4</v>
      </c>
    </row>
    <row r="160" spans="2:23">
      <c r="B160" s="1">
        <f>+IFERROR(LN('Portfolio Adjusted Prices'!C154/'Portfolio Adjusted Prices'!C153),0)</f>
        <v>3.8752119673237531E-3</v>
      </c>
      <c r="C160" s="1">
        <f>+IFERROR(LN('Portfolio Adjusted Prices'!D154/'Portfolio Adjusted Prices'!D153),0)</f>
        <v>-5.141111992981659E-3</v>
      </c>
      <c r="D160" s="1">
        <f>+IFERROR(LN('Portfolio Adjusted Prices'!E154/'Portfolio Adjusted Prices'!E153),0)</f>
        <v>4.1181065310519084E-4</v>
      </c>
      <c r="E160" s="1">
        <f>+IFERROR(LN('Portfolio Adjusted Prices'!F154/'Portfolio Adjusted Prices'!F153),0)</f>
        <v>4.7552170320357585E-3</v>
      </c>
      <c r="F160" s="1">
        <f>+IFERROR(LN('Portfolio Adjusted Prices'!G154/'Portfolio Adjusted Prices'!G153),0)</f>
        <v>2.950734808103864E-2</v>
      </c>
      <c r="G160" s="1">
        <f>+IFERROR(LN('Portfolio Adjusted Prices'!H154/'Portfolio Adjusted Prices'!H153),0)</f>
        <v>4.7733014874216132E-3</v>
      </c>
      <c r="H160" s="1">
        <f>+IFERROR(LN('Portfolio Adjusted Prices'!I154/'Portfolio Adjusted Prices'!I153),0)</f>
        <v>1.1645870598916364E-2</v>
      </c>
      <c r="I160" s="1">
        <f>+IFERROR(LN('Portfolio Adjusted Prices'!J154/'Portfolio Adjusted Prices'!J153),0)</f>
        <v>4.7134726789883861E-3</v>
      </c>
      <c r="J160" s="1">
        <f>+IFERROR(LN('Portfolio Adjusted Prices'!K154/'Portfolio Adjusted Prices'!K153),0)</f>
        <v>8.5102948251185584E-3</v>
      </c>
      <c r="K160" s="1">
        <f>+IFERROR(LN('Portfolio Adjusted Prices'!L154/'Portfolio Adjusted Prices'!L153),0)</f>
        <v>3.2878962534426651E-3</v>
      </c>
      <c r="L160" s="1">
        <f>+IFERROR(LN('Portfolio Adjusted Prices'!M154/'Portfolio Adjusted Prices'!M153),0)</f>
        <v>-1.6907048009163685E-3</v>
      </c>
      <c r="M160" s="1">
        <f>+IFERROR(LN('Portfolio Adjusted Prices'!N154/'Portfolio Adjusted Prices'!N153),0)</f>
        <v>4.7179976364727762E-3</v>
      </c>
      <c r="N160" s="1">
        <f>+IFERROR(LN('Portfolio Adjusted Prices'!O154/'Portfolio Adjusted Prices'!O153),0)</f>
        <v>1.0653851530936212E-2</v>
      </c>
      <c r="O160" s="1">
        <f>+IFERROR(LN('Portfolio Adjusted Prices'!P154/'Portfolio Adjusted Prices'!P153),0)</f>
        <v>-3.1013292186415652E-3</v>
      </c>
      <c r="P160" s="1">
        <f>+IFERROR(LN('Portfolio Adjusted Prices'!Q154/'Portfolio Adjusted Prices'!Q153),0)</f>
        <v>3.5378999708459966E-2</v>
      </c>
      <c r="Q160" s="1">
        <f>+IFERROR(LN('Portfolio Adjusted Prices'!R154/'Portfolio Adjusted Prices'!R153),0)</f>
        <v>1.8872017592552234E-2</v>
      </c>
      <c r="R160" s="1">
        <f>+IFERROR(LN('Portfolio Adjusted Prices'!S154/'Portfolio Adjusted Prices'!S153),0)</f>
        <v>1.2043363406253622E-2</v>
      </c>
      <c r="S160" s="1">
        <f>+IFERROR(LN('Portfolio Adjusted Prices'!T154/'Portfolio Adjusted Prices'!T153),0)</f>
        <v>5.2037119371110213E-3</v>
      </c>
      <c r="T160" s="1">
        <f>+IFERROR(LN('Portfolio Adjusted Prices'!U154/'Portfolio Adjusted Prices'!U153),0)</f>
        <v>7.2217343776197866E-3</v>
      </c>
      <c r="U160" s="1">
        <f>+IFERROR(LN('Portfolio Adjusted Prices'!V154/'Portfolio Adjusted Prices'!V153),0)</f>
        <v>2.8291997141981069E-2</v>
      </c>
      <c r="W160" s="83">
        <f>+IFERROR(LN('Portfolio Adjusted Prices'!X154/'Portfolio Adjusted Prices'!X153),0)</f>
        <v>4.316311613412325E-3</v>
      </c>
    </row>
    <row r="161" spans="2:23">
      <c r="B161" s="1">
        <f>+IFERROR(LN('Portfolio Adjusted Prices'!C155/'Portfolio Adjusted Prices'!C154),0)</f>
        <v>4.7911057298452254E-3</v>
      </c>
      <c r="C161" s="1">
        <f>+IFERROR(LN('Portfolio Adjusted Prices'!D155/'Portfolio Adjusted Prices'!D154),0)</f>
        <v>-1.645656960801687E-2</v>
      </c>
      <c r="D161" s="1">
        <f>+IFERROR(LN('Portfolio Adjusted Prices'!E155/'Portfolio Adjusted Prices'!E154),0)</f>
        <v>-1.9751873783644777E-2</v>
      </c>
      <c r="E161" s="1">
        <f>+IFERROR(LN('Portfolio Adjusted Prices'!F155/'Portfolio Adjusted Prices'!F154),0)</f>
        <v>-3.2975833201545846E-2</v>
      </c>
      <c r="F161" s="1">
        <f>+IFERROR(LN('Portfolio Adjusted Prices'!G155/'Portfolio Adjusted Prices'!G154),0)</f>
        <v>2.4719780371371187E-2</v>
      </c>
      <c r="G161" s="1">
        <f>+IFERROR(LN('Portfolio Adjusted Prices'!H155/'Portfolio Adjusted Prices'!H154),0)</f>
        <v>1.2002532509895362E-2</v>
      </c>
      <c r="H161" s="1">
        <f>+IFERROR(LN('Portfolio Adjusted Prices'!I155/'Portfolio Adjusted Prices'!I154),0)</f>
        <v>-1.1332554356351219E-2</v>
      </c>
      <c r="I161" s="1">
        <f>+IFERROR(LN('Portfolio Adjusted Prices'!J155/'Portfolio Adjusted Prices'!J154),0)</f>
        <v>1.6582884085565184E-3</v>
      </c>
      <c r="J161" s="1">
        <f>+IFERROR(LN('Portfolio Adjusted Prices'!K155/'Portfolio Adjusted Prices'!K154),0)</f>
        <v>-1.9348511759360545E-2</v>
      </c>
      <c r="K161" s="1">
        <f>+IFERROR(LN('Portfolio Adjusted Prices'!L155/'Portfolio Adjusted Prices'!L154),0)</f>
        <v>-9.3724610671439262E-3</v>
      </c>
      <c r="L161" s="1">
        <f>+IFERROR(LN('Portfolio Adjusted Prices'!M155/'Portfolio Adjusted Prices'!M154),0)</f>
        <v>4.4151510529264462E-3</v>
      </c>
      <c r="M161" s="1">
        <f>+IFERROR(LN('Portfolio Adjusted Prices'!N155/'Portfolio Adjusted Prices'!N154),0)</f>
        <v>3.5799943066698791E-3</v>
      </c>
      <c r="N161" s="1">
        <f>+IFERROR(LN('Portfolio Adjusted Prices'!O155/'Portfolio Adjusted Prices'!O154),0)</f>
        <v>-5.4741749918077922E-3</v>
      </c>
      <c r="O161" s="1">
        <f>+IFERROR(LN('Portfolio Adjusted Prices'!P155/'Portfolio Adjusted Prices'!P154),0)</f>
        <v>-1.5649197074477449E-2</v>
      </c>
      <c r="P161" s="1">
        <f>+IFERROR(LN('Portfolio Adjusted Prices'!Q155/'Portfolio Adjusted Prices'!Q154),0)</f>
        <v>-6.378912395074608E-3</v>
      </c>
      <c r="Q161" s="1">
        <f>+IFERROR(LN('Portfolio Adjusted Prices'!R155/'Portfolio Adjusted Prices'!R154),0)</f>
        <v>6.212250832554919E-3</v>
      </c>
      <c r="R161" s="1">
        <f>+IFERROR(LN('Portfolio Adjusted Prices'!S155/'Portfolio Adjusted Prices'!S154),0)</f>
        <v>1.5202172902014064E-3</v>
      </c>
      <c r="S161" s="1">
        <f>+IFERROR(LN('Portfolio Adjusted Prices'!T155/'Portfolio Adjusted Prices'!T154),0)</f>
        <v>1.7414568510751537E-2</v>
      </c>
      <c r="T161" s="1">
        <f>+IFERROR(LN('Portfolio Adjusted Prices'!U155/'Portfolio Adjusted Prices'!U154),0)</f>
        <v>-4.5865703258356951E-3</v>
      </c>
      <c r="U161" s="1">
        <f>+IFERROR(LN('Portfolio Adjusted Prices'!V155/'Portfolio Adjusted Prices'!V154),0)</f>
        <v>-7.4920520334954641E-3</v>
      </c>
      <c r="W161" s="83">
        <f>+IFERROR(LN('Portfolio Adjusted Prices'!X155/'Portfolio Adjusted Prices'!X154),0)</f>
        <v>-9.4873253143382792E-4</v>
      </c>
    </row>
    <row r="162" spans="2:23">
      <c r="B162" s="1">
        <f>+IFERROR(LN('Portfolio Adjusted Prices'!C156/'Portfolio Adjusted Prices'!C155),0)</f>
        <v>1.7194173912945889E-2</v>
      </c>
      <c r="C162" s="1">
        <f>+IFERROR(LN('Portfolio Adjusted Prices'!D156/'Portfolio Adjusted Prices'!D155),0)</f>
        <v>7.3956155065156622E-3</v>
      </c>
      <c r="D162" s="1">
        <f>+IFERROR(LN('Portfolio Adjusted Prices'!E156/'Portfolio Adjusted Prices'!E155),0)</f>
        <v>2.8565811929764012E-2</v>
      </c>
      <c r="E162" s="1">
        <f>+IFERROR(LN('Portfolio Adjusted Prices'!F156/'Portfolio Adjusted Prices'!F155),0)</f>
        <v>-1.2869798698618852E-2</v>
      </c>
      <c r="F162" s="1">
        <f>+IFERROR(LN('Portfolio Adjusted Prices'!G156/'Portfolio Adjusted Prices'!G155),0)</f>
        <v>1.461415522821888E-2</v>
      </c>
      <c r="G162" s="1">
        <f>+IFERROR(LN('Portfolio Adjusted Prices'!H156/'Portfolio Adjusted Prices'!H155),0)</f>
        <v>7.5887649197923001E-3</v>
      </c>
      <c r="H162" s="1">
        <f>+IFERROR(LN('Portfolio Adjusted Prices'!I156/'Portfolio Adjusted Prices'!I155),0)</f>
        <v>2.6631751970822935E-2</v>
      </c>
      <c r="I162" s="1">
        <f>+IFERROR(LN('Portfolio Adjusted Prices'!J156/'Portfolio Adjusted Prices'!J155),0)</f>
        <v>-6.7421348174364366E-3</v>
      </c>
      <c r="J162" s="1">
        <f>+IFERROR(LN('Portfolio Adjusted Prices'!K156/'Portfolio Adjusted Prices'!K155),0)</f>
        <v>-1.3517663987145885E-2</v>
      </c>
      <c r="K162" s="1">
        <f>+IFERROR(LN('Portfolio Adjusted Prices'!L156/'Portfolio Adjusted Prices'!L155),0)</f>
        <v>9.8558690714519379E-3</v>
      </c>
      <c r="L162" s="1">
        <f>+IFERROR(LN('Portfolio Adjusted Prices'!M156/'Portfolio Adjusted Prices'!M155),0)</f>
        <v>-7.2035076166534231E-5</v>
      </c>
      <c r="M162" s="1">
        <f>+IFERROR(LN('Portfolio Adjusted Prices'!N156/'Portfolio Adjusted Prices'!N155),0)</f>
        <v>8.6722269145650312E-3</v>
      </c>
      <c r="N162" s="1">
        <f>+IFERROR(LN('Portfolio Adjusted Prices'!O156/'Portfolio Adjusted Prices'!O155),0)</f>
        <v>3.3653953696023337E-2</v>
      </c>
      <c r="O162" s="1">
        <f>+IFERROR(LN('Portfolio Adjusted Prices'!P156/'Portfolio Adjusted Prices'!P155),0)</f>
        <v>2.1841494345846306E-2</v>
      </c>
      <c r="P162" s="1">
        <f>+IFERROR(LN('Portfolio Adjusted Prices'!Q156/'Portfolio Adjusted Prices'!Q155),0)</f>
        <v>-2.3962303385841783E-2</v>
      </c>
      <c r="Q162" s="1">
        <f>+IFERROR(LN('Portfolio Adjusted Prices'!R156/'Portfolio Adjusted Prices'!R155),0)</f>
        <v>1.2310273038367387E-2</v>
      </c>
      <c r="R162" s="1">
        <f>+IFERROR(LN('Portfolio Adjusted Prices'!S156/'Portfolio Adjusted Prices'!S155),0)</f>
        <v>-5.8946941277182967E-3</v>
      </c>
      <c r="S162" s="1">
        <f>+IFERROR(LN('Portfolio Adjusted Prices'!T156/'Portfolio Adjusted Prices'!T155),0)</f>
        <v>1.0926651475345221E-2</v>
      </c>
      <c r="T162" s="1">
        <f>+IFERROR(LN('Portfolio Adjusted Prices'!U156/'Portfolio Adjusted Prices'!U155),0)</f>
        <v>-7.3557195277664938E-3</v>
      </c>
      <c r="U162" s="1">
        <f>+IFERROR(LN('Portfolio Adjusted Prices'!V156/'Portfolio Adjusted Prices'!V155),0)</f>
        <v>9.0090581682535538E-3</v>
      </c>
      <c r="W162" s="83">
        <f>+IFERROR(LN('Portfolio Adjusted Prices'!X156/'Portfolio Adjusted Prices'!X155),0)</f>
        <v>-1.194742249362881E-3</v>
      </c>
    </row>
    <row r="163" spans="2:23">
      <c r="B163" s="1">
        <f>+IFERROR(LN('Portfolio Adjusted Prices'!C157/'Portfolio Adjusted Prices'!C156),0)</f>
        <v>-2.2894083887750947E-3</v>
      </c>
      <c r="C163" s="1">
        <f>+IFERROR(LN('Portfolio Adjusted Prices'!D157/'Portfolio Adjusted Prices'!D156),0)</f>
        <v>-1.4992696694792022E-2</v>
      </c>
      <c r="D163" s="1">
        <f>+IFERROR(LN('Portfolio Adjusted Prices'!E157/'Portfolio Adjusted Prices'!E156),0)</f>
        <v>-2.0431194732626035E-3</v>
      </c>
      <c r="E163" s="1">
        <f>+IFERROR(LN('Portfolio Adjusted Prices'!F157/'Portfolio Adjusted Prices'!F156),0)</f>
        <v>-3.0597634647565968E-2</v>
      </c>
      <c r="F163" s="1">
        <f>+IFERROR(LN('Portfolio Adjusted Prices'!G157/'Portfolio Adjusted Prices'!G156),0)</f>
        <v>-1.0672531880537578E-2</v>
      </c>
      <c r="G163" s="1">
        <f>+IFERROR(LN('Portfolio Adjusted Prices'!H157/'Portfolio Adjusted Prices'!H156),0)</f>
        <v>6.3726484217952739E-3</v>
      </c>
      <c r="H163" s="1">
        <f>+IFERROR(LN('Portfolio Adjusted Prices'!I157/'Portfolio Adjusted Prices'!I156),0)</f>
        <v>-7.2208824852100029E-3</v>
      </c>
      <c r="I163" s="1">
        <f>+IFERROR(LN('Portfolio Adjusted Prices'!J157/'Portfolio Adjusted Prices'!J156),0)</f>
        <v>1.7727296105320246E-2</v>
      </c>
      <c r="J163" s="1">
        <f>+IFERROR(LN('Portfolio Adjusted Prices'!K157/'Portfolio Adjusted Prices'!K156),0)</f>
        <v>8.1717311255706249E-3</v>
      </c>
      <c r="K163" s="1">
        <f>+IFERROR(LN('Portfolio Adjusted Prices'!L157/'Portfolio Adjusted Prices'!L156),0)</f>
        <v>-7.3131314186765974E-3</v>
      </c>
      <c r="L163" s="1">
        <f>+IFERROR(LN('Portfolio Adjusted Prices'!M157/'Portfolio Adjusted Prices'!M156),0)</f>
        <v>-8.8778187588503185E-3</v>
      </c>
      <c r="M163" s="1">
        <f>+IFERROR(LN('Portfolio Adjusted Prices'!N157/'Portfolio Adjusted Prices'!N156),0)</f>
        <v>-7.2217583983076586E-3</v>
      </c>
      <c r="N163" s="1">
        <f>+IFERROR(LN('Portfolio Adjusted Prices'!O157/'Portfolio Adjusted Prices'!O156),0)</f>
        <v>-1.636796247685739E-2</v>
      </c>
      <c r="O163" s="1">
        <f>+IFERROR(LN('Portfolio Adjusted Prices'!P157/'Portfolio Adjusted Prices'!P156),0)</f>
        <v>-6.1922972713689675E-3</v>
      </c>
      <c r="P163" s="1">
        <f>+IFERROR(LN('Portfolio Adjusted Prices'!Q157/'Portfolio Adjusted Prices'!Q156),0)</f>
        <v>6.3076332776913754E-2</v>
      </c>
      <c r="Q163" s="1">
        <f>+IFERROR(LN('Portfolio Adjusted Prices'!R157/'Portfolio Adjusted Prices'!R156),0)</f>
        <v>-1.1581804050559127E-2</v>
      </c>
      <c r="R163" s="1">
        <f>+IFERROR(LN('Portfolio Adjusted Prices'!S157/'Portfolio Adjusted Prices'!S156),0)</f>
        <v>-3.6937058990381632E-3</v>
      </c>
      <c r="S163" s="1">
        <f>+IFERROR(LN('Portfolio Adjusted Prices'!T157/'Portfolio Adjusted Prices'!T156),0)</f>
        <v>7.3467355201730714E-3</v>
      </c>
      <c r="T163" s="1">
        <f>+IFERROR(LN('Portfolio Adjusted Prices'!U157/'Portfolio Adjusted Prices'!U156),0)</f>
        <v>1.1079730871251071E-2</v>
      </c>
      <c r="U163" s="1">
        <f>+IFERROR(LN('Portfolio Adjusted Prices'!V157/'Portfolio Adjusted Prices'!V156),0)</f>
        <v>-1.8965933816335304E-3</v>
      </c>
      <c r="W163" s="83">
        <f>+IFERROR(LN('Portfolio Adjusted Prices'!X157/'Portfolio Adjusted Prices'!X156),0)</f>
        <v>-4.5644044075561479E-3</v>
      </c>
    </row>
    <row r="164" spans="2:23">
      <c r="B164" s="1">
        <f>+IFERROR(LN('Portfolio Adjusted Prices'!C158/'Portfolio Adjusted Prices'!C157),0)</f>
        <v>1.3329369069196144E-2</v>
      </c>
      <c r="C164" s="1">
        <f>+IFERROR(LN('Portfolio Adjusted Prices'!D158/'Portfolio Adjusted Prices'!D157),0)</f>
        <v>6.3592401451039882E-3</v>
      </c>
      <c r="D164" s="1">
        <f>+IFERROR(LN('Portfolio Adjusted Prices'!E158/'Portfolio Adjusted Prices'!E157),0)</f>
        <v>-2.6616983562399582E-3</v>
      </c>
      <c r="E164" s="1">
        <f>+IFERROR(LN('Portfolio Adjusted Prices'!F158/'Portfolio Adjusted Prices'!F157),0)</f>
        <v>-1.0364160804472148E-2</v>
      </c>
      <c r="F164" s="1">
        <f>+IFERROR(LN('Portfolio Adjusted Prices'!G158/'Portfolio Adjusted Prices'!G157),0)</f>
        <v>2.8558543299542823E-2</v>
      </c>
      <c r="G164" s="1">
        <f>+IFERROR(LN('Portfolio Adjusted Prices'!H158/'Portfolio Adjusted Prices'!H157),0)</f>
        <v>1.0658694814746008E-2</v>
      </c>
      <c r="H164" s="1">
        <f>+IFERROR(LN('Portfolio Adjusted Prices'!I158/'Portfolio Adjusted Prices'!I157),0)</f>
        <v>-2.5503809743617805E-2</v>
      </c>
      <c r="I164" s="1">
        <f>+IFERROR(LN('Portfolio Adjusted Prices'!J158/'Portfolio Adjusted Prices'!J157),0)</f>
        <v>-2.2464697632916437E-2</v>
      </c>
      <c r="J164" s="1">
        <f>+IFERROR(LN('Portfolio Adjusted Prices'!K158/'Portfolio Adjusted Prices'!K157),0)</f>
        <v>-3.52769770513043E-3</v>
      </c>
      <c r="K164" s="1">
        <f>+IFERROR(LN('Portfolio Adjusted Prices'!L158/'Portfolio Adjusted Prices'!L157),0)</f>
        <v>-2.5152071406649795E-2</v>
      </c>
      <c r="L164" s="1">
        <f>+IFERROR(LN('Portfolio Adjusted Prices'!M158/'Portfolio Adjusted Prices'!M157),0)</f>
        <v>-6.0449082781879916E-3</v>
      </c>
      <c r="M164" s="1">
        <f>+IFERROR(LN('Portfolio Adjusted Prices'!N158/'Portfolio Adjusted Prices'!N157),0)</f>
        <v>5.227278294710376E-3</v>
      </c>
      <c r="N164" s="1">
        <f>+IFERROR(LN('Portfolio Adjusted Prices'!O158/'Portfolio Adjusted Prices'!O157),0)</f>
        <v>-4.7717480880168145E-3</v>
      </c>
      <c r="O164" s="1">
        <f>+IFERROR(LN('Portfolio Adjusted Prices'!P158/'Portfolio Adjusted Prices'!P157),0)</f>
        <v>3.0584049615575686E-2</v>
      </c>
      <c r="P164" s="1">
        <f>+IFERROR(LN('Portfolio Adjusted Prices'!Q158/'Portfolio Adjusted Prices'!Q157),0)</f>
        <v>-7.4120292518052595E-3</v>
      </c>
      <c r="Q164" s="1">
        <f>+IFERROR(LN('Portfolio Adjusted Prices'!R158/'Portfolio Adjusted Prices'!R157),0)</f>
        <v>4.0312030974061906E-2</v>
      </c>
      <c r="R164" s="1">
        <f>+IFERROR(LN('Portfolio Adjusted Prices'!S158/'Portfolio Adjusted Prices'!S157),0)</f>
        <v>-8.8732843190201787E-3</v>
      </c>
      <c r="S164" s="1">
        <f>+IFERROR(LN('Portfolio Adjusted Prices'!T158/'Portfolio Adjusted Prices'!T157),0)</f>
        <v>-1.54220210404523E-3</v>
      </c>
      <c r="T164" s="1">
        <f>+IFERROR(LN('Portfolio Adjusted Prices'!U158/'Portfolio Adjusted Prices'!U157),0)</f>
        <v>1.2237685214679876E-2</v>
      </c>
      <c r="U164" s="1">
        <f>+IFERROR(LN('Portfolio Adjusted Prices'!V158/'Portfolio Adjusted Prices'!V157),0)</f>
        <v>-2.3950975756172836E-2</v>
      </c>
      <c r="W164" s="83">
        <f>+IFERROR(LN('Portfolio Adjusted Prices'!X158/'Portfolio Adjusted Prices'!X157),0)</f>
        <v>-6.0823154954889706E-3</v>
      </c>
    </row>
    <row r="165" spans="2:23">
      <c r="B165" s="1">
        <f>+IFERROR(LN('Portfolio Adjusted Prices'!C159/'Portfolio Adjusted Prices'!C158),0)</f>
        <v>1.6439078755324124E-3</v>
      </c>
      <c r="C165" s="1">
        <f>+IFERROR(LN('Portfolio Adjusted Prices'!D159/'Portfolio Adjusted Prices'!D158),0)</f>
        <v>1.9482299526955599E-2</v>
      </c>
      <c r="D165" s="1">
        <f>+IFERROR(LN('Portfolio Adjusted Prices'!E159/'Portfolio Adjusted Prices'!E158),0)</f>
        <v>9.0316235940854292E-3</v>
      </c>
      <c r="E165" s="1">
        <f>+IFERROR(LN('Portfolio Adjusted Prices'!F159/'Portfolio Adjusted Prices'!F158),0)</f>
        <v>4.6249757865341794E-2</v>
      </c>
      <c r="F165" s="1">
        <f>+IFERROR(LN('Portfolio Adjusted Prices'!G159/'Portfolio Adjusted Prices'!G158),0)</f>
        <v>-2.036602704326609E-2</v>
      </c>
      <c r="G165" s="1">
        <f>+IFERROR(LN('Portfolio Adjusted Prices'!H159/'Portfolio Adjusted Prices'!H158),0)</f>
        <v>4.6891045570598353E-3</v>
      </c>
      <c r="H165" s="1">
        <f>+IFERROR(LN('Portfolio Adjusted Prices'!I159/'Portfolio Adjusted Prices'!I158),0)</f>
        <v>6.1217566837931767E-2</v>
      </c>
      <c r="I165" s="1">
        <f>+IFERROR(LN('Portfolio Adjusted Prices'!J159/'Portfolio Adjusted Prices'!J158),0)</f>
        <v>4.0885016717795543E-3</v>
      </c>
      <c r="J165" s="1">
        <f>+IFERROR(LN('Portfolio Adjusted Prices'!K159/'Portfolio Adjusted Prices'!K158),0)</f>
        <v>0.1627073867407583</v>
      </c>
      <c r="K165" s="1">
        <f>+IFERROR(LN('Portfolio Adjusted Prices'!L159/'Portfolio Adjusted Prices'!L158),0)</f>
        <v>7.073824621982327E-3</v>
      </c>
      <c r="L165" s="1">
        <f>+IFERROR(LN('Portfolio Adjusted Prices'!M159/'Portfolio Adjusted Prices'!M158),0)</f>
        <v>2.7332775635511321E-2</v>
      </c>
      <c r="M165" s="1">
        <f>+IFERROR(LN('Portfolio Adjusted Prices'!N159/'Portfolio Adjusted Prices'!N158),0)</f>
        <v>1.1689609590114688E-2</v>
      </c>
      <c r="N165" s="1">
        <f>+IFERROR(LN('Portfolio Adjusted Prices'!O159/'Portfolio Adjusted Prices'!O158),0)</f>
        <v>1.1414160174613764E-2</v>
      </c>
      <c r="O165" s="1">
        <f>+IFERROR(LN('Portfolio Adjusted Prices'!P159/'Portfolio Adjusted Prices'!P158),0)</f>
        <v>5.8495625242578009E-2</v>
      </c>
      <c r="P165" s="1">
        <f>+IFERROR(LN('Portfolio Adjusted Prices'!Q159/'Portfolio Adjusted Prices'!Q158),0)</f>
        <v>-1.562043651669799E-2</v>
      </c>
      <c r="Q165" s="1">
        <f>+IFERROR(LN('Portfolio Adjusted Prices'!R159/'Portfolio Adjusted Prices'!R158),0)</f>
        <v>-2.4421554212943904E-2</v>
      </c>
      <c r="R165" s="1">
        <f>+IFERROR(LN('Portfolio Adjusted Prices'!S159/'Portfolio Adjusted Prices'!S158),0)</f>
        <v>-9.0877367472917139E-4</v>
      </c>
      <c r="S165" s="1">
        <f>+IFERROR(LN('Portfolio Adjusted Prices'!T159/'Portfolio Adjusted Prices'!T158),0)</f>
        <v>-1.2294318590406568E-2</v>
      </c>
      <c r="T165" s="1">
        <f>+IFERROR(LN('Portfolio Adjusted Prices'!U159/'Portfolio Adjusted Prices'!U158),0)</f>
        <v>2.4558372073105704E-3</v>
      </c>
      <c r="U165" s="1">
        <f>+IFERROR(LN('Portfolio Adjusted Prices'!V159/'Portfolio Adjusted Prices'!V158),0)</f>
        <v>1.1150326603888564E-2</v>
      </c>
      <c r="W165" s="83">
        <f>+IFERROR(LN('Portfolio Adjusted Prices'!X159/'Portfolio Adjusted Prices'!X158),0)</f>
        <v>1.9148573691610733E-2</v>
      </c>
    </row>
    <row r="166" spans="2:23">
      <c r="B166" s="1">
        <f>+IFERROR(LN('Portfolio Adjusted Prices'!C160/'Portfolio Adjusted Prices'!C159),0)</f>
        <v>1.2241110108090118E-2</v>
      </c>
      <c r="C166" s="1">
        <f>+IFERROR(LN('Portfolio Adjusted Prices'!D160/'Portfolio Adjusted Prices'!D159),0)</f>
        <v>5.629755388727768E-3</v>
      </c>
      <c r="D166" s="1">
        <f>+IFERROR(LN('Portfolio Adjusted Prices'!E160/'Portfolio Adjusted Prices'!E159),0)</f>
        <v>3.8270956079548307E-2</v>
      </c>
      <c r="E166" s="1">
        <f>+IFERROR(LN('Portfolio Adjusted Prices'!F160/'Portfolio Adjusted Prices'!F159),0)</f>
        <v>-1.001862957616458E-3</v>
      </c>
      <c r="F166" s="1">
        <f>+IFERROR(LN('Portfolio Adjusted Prices'!G160/'Portfolio Adjusted Prices'!G159),0)</f>
        <v>2.1259475627701889E-3</v>
      </c>
      <c r="G166" s="1">
        <f>+IFERROR(LN('Portfolio Adjusted Prices'!H160/'Portfolio Adjusted Prices'!H159),0)</f>
        <v>1.4901463277043054E-2</v>
      </c>
      <c r="H166" s="1">
        <f>+IFERROR(LN('Portfolio Adjusted Prices'!I160/'Portfolio Adjusted Prices'!I159),0)</f>
        <v>7.0863566669628645E-3</v>
      </c>
      <c r="I166" s="1">
        <f>+IFERROR(LN('Portfolio Adjusted Prices'!J160/'Portfolio Adjusted Prices'!J159),0)</f>
        <v>2.1648239133160781E-2</v>
      </c>
      <c r="J166" s="1">
        <f>+IFERROR(LN('Portfolio Adjusted Prices'!K160/'Portfolio Adjusted Prices'!K159),0)</f>
        <v>9.0694671398270213E-2</v>
      </c>
      <c r="K166" s="1">
        <f>+IFERROR(LN('Portfolio Adjusted Prices'!L160/'Portfolio Adjusted Prices'!L159),0)</f>
        <v>2.6254431861035245E-2</v>
      </c>
      <c r="L166" s="1">
        <f>+IFERROR(LN('Portfolio Adjusted Prices'!M160/'Portfolio Adjusted Prices'!M159),0)</f>
        <v>5.0504413630619183E-3</v>
      </c>
      <c r="M166" s="1">
        <f>+IFERROR(LN('Portfolio Adjusted Prices'!N160/'Portfolio Adjusted Prices'!N159),0)</f>
        <v>-1.9484541756987741E-2</v>
      </c>
      <c r="N166" s="1">
        <f>+IFERROR(LN('Portfolio Adjusted Prices'!O160/'Portfolio Adjusted Prices'!O159),0)</f>
        <v>3.0733438441511603E-2</v>
      </c>
      <c r="O166" s="1">
        <f>+IFERROR(LN('Portfolio Adjusted Prices'!P160/'Portfolio Adjusted Prices'!P159),0)</f>
        <v>-1.7192491568255083E-2</v>
      </c>
      <c r="P166" s="1">
        <f>+IFERROR(LN('Portfolio Adjusted Prices'!Q160/'Portfolio Adjusted Prices'!Q159),0)</f>
        <v>1.2308492914262763E-2</v>
      </c>
      <c r="Q166" s="1">
        <f>+IFERROR(LN('Portfolio Adjusted Prices'!R160/'Portfolio Adjusted Prices'!R159),0)</f>
        <v>8.5621913481650387E-3</v>
      </c>
      <c r="R166" s="1">
        <f>+IFERROR(LN('Portfolio Adjusted Prices'!S160/'Portfolio Adjusted Prices'!S159),0)</f>
        <v>-1.8529943791013423E-3</v>
      </c>
      <c r="S166" s="1">
        <f>+IFERROR(LN('Portfolio Adjusted Prices'!T160/'Portfolio Adjusted Prices'!T159),0)</f>
        <v>-3.5216628466835289E-3</v>
      </c>
      <c r="T166" s="1">
        <f>+IFERROR(LN('Portfolio Adjusted Prices'!U160/'Portfolio Adjusted Prices'!U159),0)</f>
        <v>1.4379637611234752E-3</v>
      </c>
      <c r="U166" s="1">
        <f>+IFERROR(LN('Portfolio Adjusted Prices'!V160/'Portfolio Adjusted Prices'!V159),0)</f>
        <v>-3.349938029685804E-2</v>
      </c>
      <c r="W166" s="83">
        <f>+IFERROR(LN('Portfolio Adjusted Prices'!X160/'Portfolio Adjusted Prices'!X159),0)</f>
        <v>6.8333399274654811E-3</v>
      </c>
    </row>
    <row r="167" spans="2:23">
      <c r="B167" s="1">
        <f>+IFERROR(LN('Portfolio Adjusted Prices'!C161/'Portfolio Adjusted Prices'!C160),0)</f>
        <v>9.9671726465812641E-3</v>
      </c>
      <c r="C167" s="1">
        <f>+IFERROR(LN('Portfolio Adjusted Prices'!D161/'Portfolio Adjusted Prices'!D160),0)</f>
        <v>2.4288674025127521E-2</v>
      </c>
      <c r="D167" s="1">
        <f>+IFERROR(LN('Portfolio Adjusted Prices'!E161/'Portfolio Adjusted Prices'!E160),0)</f>
        <v>1.0940240582836696E-2</v>
      </c>
      <c r="E167" s="1">
        <f>+IFERROR(LN('Portfolio Adjusted Prices'!F161/'Portfolio Adjusted Prices'!F160),0)</f>
        <v>8.5506395017046505E-3</v>
      </c>
      <c r="F167" s="1">
        <f>+IFERROR(LN('Portfolio Adjusted Prices'!G161/'Portfolio Adjusted Prices'!G160),0)</f>
        <v>3.6494304189477654E-2</v>
      </c>
      <c r="G167" s="1">
        <f>+IFERROR(LN('Portfolio Adjusted Prices'!H161/'Portfolio Adjusted Prices'!H160),0)</f>
        <v>4.1180076397201162E-3</v>
      </c>
      <c r="H167" s="1">
        <f>+IFERROR(LN('Portfolio Adjusted Prices'!I161/'Portfolio Adjusted Prices'!I160),0)</f>
        <v>2.8082469589931644E-2</v>
      </c>
      <c r="I167" s="1">
        <f>+IFERROR(LN('Portfolio Adjusted Prices'!J161/'Portfolio Adjusted Prices'!J160),0)</f>
        <v>2.5002395770720727E-2</v>
      </c>
      <c r="J167" s="1">
        <f>+IFERROR(LN('Portfolio Adjusted Prices'!K161/'Portfolio Adjusted Prices'!K160),0)</f>
        <v>-1.2807947563111544E-3</v>
      </c>
      <c r="K167" s="1">
        <f>+IFERROR(LN('Portfolio Adjusted Prices'!L161/'Portfolio Adjusted Prices'!L160),0)</f>
        <v>5.9515064864376094E-3</v>
      </c>
      <c r="L167" s="1">
        <f>+IFERROR(LN('Portfolio Adjusted Prices'!M161/'Portfolio Adjusted Prices'!M160),0)</f>
        <v>1.781346914997356E-2</v>
      </c>
      <c r="M167" s="1">
        <f>+IFERROR(LN('Portfolio Adjusted Prices'!N161/'Portfolio Adjusted Prices'!N160),0)</f>
        <v>2.7907620975076751E-3</v>
      </c>
      <c r="N167" s="1">
        <f>+IFERROR(LN('Portfolio Adjusted Prices'!O161/'Portfolio Adjusted Prices'!O160),0)</f>
        <v>2.9520203094815459E-2</v>
      </c>
      <c r="O167" s="1">
        <f>+IFERROR(LN('Portfolio Adjusted Prices'!P161/'Portfolio Adjusted Prices'!P160),0)</f>
        <v>2.0029877443791307E-2</v>
      </c>
      <c r="P167" s="1">
        <f>+IFERROR(LN('Portfolio Adjusted Prices'!Q161/'Portfolio Adjusted Prices'!Q160),0)</f>
        <v>7.6422749201467055E-3</v>
      </c>
      <c r="Q167" s="1">
        <f>+IFERROR(LN('Portfolio Adjusted Prices'!R161/'Portfolio Adjusted Prices'!R160),0)</f>
        <v>1.9349861310533227E-2</v>
      </c>
      <c r="R167" s="1">
        <f>+IFERROR(LN('Portfolio Adjusted Prices'!S161/'Portfolio Adjusted Prices'!S160),0)</f>
        <v>8.1954722734645363E-3</v>
      </c>
      <c r="S167" s="1">
        <f>+IFERROR(LN('Portfolio Adjusted Prices'!T161/'Portfolio Adjusted Prices'!T160),0)</f>
        <v>2.3248022833173562E-2</v>
      </c>
      <c r="T167" s="1">
        <f>+IFERROR(LN('Portfolio Adjusted Prices'!U161/'Portfolio Adjusted Prices'!U160),0)</f>
        <v>7.6451928096298305E-3</v>
      </c>
      <c r="U167" s="1">
        <f>+IFERROR(LN('Portfolio Adjusted Prices'!V161/'Portfolio Adjusted Prices'!V160),0)</f>
        <v>-1.8394551690389241E-2</v>
      </c>
      <c r="W167" s="83">
        <f>+IFERROR(LN('Portfolio Adjusted Prices'!X161/'Portfolio Adjusted Prices'!X160),0)</f>
        <v>1.3922441530026596E-2</v>
      </c>
    </row>
    <row r="168" spans="2:23">
      <c r="B168" s="1">
        <f>+IFERROR(LN('Portfolio Adjusted Prices'!C162/'Portfolio Adjusted Prices'!C161),0)</f>
        <v>-2.3399775380827478E-2</v>
      </c>
      <c r="C168" s="1">
        <f>+IFERROR(LN('Portfolio Adjusted Prices'!D162/'Portfolio Adjusted Prices'!D161),0)</f>
        <v>-9.4766737911878441E-3</v>
      </c>
      <c r="D168" s="1">
        <f>+IFERROR(LN('Portfolio Adjusted Prices'!E162/'Portfolio Adjusted Prices'!E161),0)</f>
        <v>-1.8892048306744524E-2</v>
      </c>
      <c r="E168" s="1">
        <f>+IFERROR(LN('Portfolio Adjusted Prices'!F162/'Portfolio Adjusted Prices'!F161),0)</f>
        <v>0</v>
      </c>
      <c r="F168" s="1">
        <f>+IFERROR(LN('Portfolio Adjusted Prices'!G162/'Portfolio Adjusted Prices'!G161),0)</f>
        <v>1.2548782253903793E-2</v>
      </c>
      <c r="G168" s="1">
        <f>+IFERROR(LN('Portfolio Adjusted Prices'!H162/'Portfolio Adjusted Prices'!H161),0)</f>
        <v>9.5607841108721874E-3</v>
      </c>
      <c r="H168" s="1">
        <f>+IFERROR(LN('Portfolio Adjusted Prices'!I162/'Portfolio Adjusted Prices'!I161),0)</f>
        <v>-2.6084015434594283E-2</v>
      </c>
      <c r="I168" s="1">
        <f>+IFERROR(LN('Portfolio Adjusted Prices'!J162/'Portfolio Adjusted Prices'!J161),0)</f>
        <v>-1.1751185822545336E-2</v>
      </c>
      <c r="J168" s="1">
        <f>+IFERROR(LN('Portfolio Adjusted Prices'!K162/'Portfolio Adjusted Prices'!K161),0)</f>
        <v>-3.5690931583355096E-2</v>
      </c>
      <c r="K168" s="1">
        <f>+IFERROR(LN('Portfolio Adjusted Prices'!L162/'Portfolio Adjusted Prices'!L161),0)</f>
        <v>-1.1695544894140548E-2</v>
      </c>
      <c r="L168" s="1">
        <f>+IFERROR(LN('Portfolio Adjusted Prices'!M162/'Portfolio Adjusted Prices'!M161),0)</f>
        <v>-3.5984937575290698E-3</v>
      </c>
      <c r="M168" s="1">
        <f>+IFERROR(LN('Portfolio Adjusted Prices'!N162/'Portfolio Adjusted Prices'!N161),0)</f>
        <v>2.6720726857016523E-3</v>
      </c>
      <c r="N168" s="1">
        <f>+IFERROR(LN('Portfolio Adjusted Prices'!O162/'Portfolio Adjusted Prices'!O161),0)</f>
        <v>-1.978481421059778E-2</v>
      </c>
      <c r="O168" s="1">
        <f>+IFERROR(LN('Portfolio Adjusted Prices'!P162/'Portfolio Adjusted Prices'!P161),0)</f>
        <v>5.649221991703683E-3</v>
      </c>
      <c r="P168" s="1">
        <f>+IFERROR(LN('Portfolio Adjusted Prices'!Q162/'Portfolio Adjusted Prices'!Q161),0)</f>
        <v>2.6597880914494481E-2</v>
      </c>
      <c r="Q168" s="1">
        <f>+IFERROR(LN('Portfolio Adjusted Prices'!R162/'Portfolio Adjusted Prices'!R161),0)</f>
        <v>-2.0928226307843543E-3</v>
      </c>
      <c r="R168" s="1">
        <f>+IFERROR(LN('Portfolio Adjusted Prices'!S162/'Portfolio Adjusted Prices'!S161),0)</f>
        <v>-1.035625340254469E-2</v>
      </c>
      <c r="S168" s="1">
        <f>+IFERROR(LN('Portfolio Adjusted Prices'!T162/'Portfolio Adjusted Prices'!T161),0)</f>
        <v>1.7855785401893129E-3</v>
      </c>
      <c r="T168" s="1">
        <f>+IFERROR(LN('Portfolio Adjusted Prices'!U162/'Portfolio Adjusted Prices'!U161),0)</f>
        <v>6.1387350871583025E-3</v>
      </c>
      <c r="U168" s="1">
        <f>+IFERROR(LN('Portfolio Adjusted Prices'!V162/'Portfolio Adjusted Prices'!V161),0)</f>
        <v>1.1411030718957202E-2</v>
      </c>
      <c r="W168" s="83">
        <f>+IFERROR(LN('Portfolio Adjusted Prices'!X162/'Portfolio Adjusted Prices'!X161),0)</f>
        <v>-3.6612111321786636E-3</v>
      </c>
    </row>
    <row r="169" spans="2:23">
      <c r="B169" s="1">
        <f>+IFERROR(LN('Portfolio Adjusted Prices'!C163/'Portfolio Adjusted Prices'!C162),0)</f>
        <v>-1.2323635759735948E-4</v>
      </c>
      <c r="C169" s="1">
        <f>+IFERROR(LN('Portfolio Adjusted Prices'!D163/'Portfolio Adjusted Prices'!D162),0)</f>
        <v>1.2384986772562966E-2</v>
      </c>
      <c r="D169" s="1">
        <f>+IFERROR(LN('Portfolio Adjusted Prices'!E163/'Portfolio Adjusted Prices'!E162),0)</f>
        <v>3.9421339963647081E-4</v>
      </c>
      <c r="E169" s="1">
        <f>+IFERROR(LN('Portfolio Adjusted Prices'!F163/'Portfolio Adjusted Prices'!F162),0)</f>
        <v>1.2911459795736293E-3</v>
      </c>
      <c r="F169" s="1">
        <f>+IFERROR(LN('Portfolio Adjusted Prices'!G163/'Portfolio Adjusted Prices'!G162),0)</f>
        <v>2.0201568603503569E-3</v>
      </c>
      <c r="G169" s="1">
        <f>+IFERROR(LN('Portfolio Adjusted Prices'!H163/'Portfolio Adjusted Prices'!H162),0)</f>
        <v>-2.0130430464346091E-2</v>
      </c>
      <c r="H169" s="1">
        <f>+IFERROR(LN('Portfolio Adjusted Prices'!I163/'Portfolio Adjusted Prices'!I162),0)</f>
        <v>1.5616486751598338E-2</v>
      </c>
      <c r="I169" s="1">
        <f>+IFERROR(LN('Portfolio Adjusted Prices'!J163/'Portfolio Adjusted Prices'!J162),0)</f>
        <v>9.3586387851235277E-3</v>
      </c>
      <c r="J169" s="1">
        <f>+IFERROR(LN('Portfolio Adjusted Prices'!K163/'Portfolio Adjusted Prices'!K162),0)</f>
        <v>-3.8337382146185176E-3</v>
      </c>
      <c r="K169" s="1">
        <f>+IFERROR(LN('Portfolio Adjusted Prices'!L163/'Portfolio Adjusted Prices'!L162),0)</f>
        <v>7.191975106590945E-3</v>
      </c>
      <c r="L169" s="1">
        <f>+IFERROR(LN('Portfolio Adjusted Prices'!M163/'Portfolio Adjusted Prices'!M162),0)</f>
        <v>2.4932975449604589E-3</v>
      </c>
      <c r="M169" s="1">
        <f>+IFERROR(LN('Portfolio Adjusted Prices'!N163/'Portfolio Adjusted Prices'!N162),0)</f>
        <v>1.4679306004890827E-2</v>
      </c>
      <c r="N169" s="1">
        <f>+IFERROR(LN('Portfolio Adjusted Prices'!O163/'Portfolio Adjusted Prices'!O162),0)</f>
        <v>3.0230461066323641E-3</v>
      </c>
      <c r="O169" s="1">
        <f>+IFERROR(LN('Portfolio Adjusted Prices'!P163/'Portfolio Adjusted Prices'!P162),0)</f>
        <v>0</v>
      </c>
      <c r="P169" s="1">
        <f>+IFERROR(LN('Portfolio Adjusted Prices'!Q163/'Portfolio Adjusted Prices'!Q162),0)</f>
        <v>7.9503149609400969E-2</v>
      </c>
      <c r="Q169" s="1">
        <f>+IFERROR(LN('Portfolio Adjusted Prices'!R163/'Portfolio Adjusted Prices'!R162),0)</f>
        <v>6.2654437263571722E-3</v>
      </c>
      <c r="R169" s="1">
        <f>+IFERROR(LN('Portfolio Adjusted Prices'!S163/'Portfolio Adjusted Prices'!S162),0)</f>
        <v>1.3362747635779338E-2</v>
      </c>
      <c r="S169" s="1">
        <f>+IFERROR(LN('Portfolio Adjusted Prices'!T163/'Portfolio Adjusted Prices'!T162),0)</f>
        <v>1.5051266784582394E-2</v>
      </c>
      <c r="T169" s="1">
        <f>+IFERROR(LN('Portfolio Adjusted Prices'!U163/'Portfolio Adjusted Prices'!U162),0)</f>
        <v>1.7378711043604599E-3</v>
      </c>
      <c r="U169" s="1">
        <f>+IFERROR(LN('Portfolio Adjusted Prices'!V163/'Portfolio Adjusted Prices'!V162),0)</f>
        <v>8.9036889721245092E-3</v>
      </c>
      <c r="W169" s="83">
        <f>+IFERROR(LN('Portfolio Adjusted Prices'!X163/'Portfolio Adjusted Prices'!X162),0)</f>
        <v>5.4963046346999155E-3</v>
      </c>
    </row>
    <row r="170" spans="2:23">
      <c r="B170" s="1">
        <f>+IFERROR(LN('Portfolio Adjusted Prices'!C164/'Portfolio Adjusted Prices'!C163),0)</f>
        <v>2.2357830170256228E-2</v>
      </c>
      <c r="C170" s="1">
        <f>+IFERROR(LN('Portfolio Adjusted Prices'!D164/'Portfolio Adjusted Prices'!D163),0)</f>
        <v>-8.6115340204178416E-3</v>
      </c>
      <c r="D170" s="1">
        <f>+IFERROR(LN('Portfolio Adjusted Prices'!E164/'Portfolio Adjusted Prices'!E163),0)</f>
        <v>-9.8016623463471619E-3</v>
      </c>
      <c r="E170" s="1">
        <f>+IFERROR(LN('Portfolio Adjusted Prices'!F164/'Portfolio Adjusted Prices'!F163),0)</f>
        <v>5.9379283600676609E-3</v>
      </c>
      <c r="F170" s="1">
        <f>+IFERROR(LN('Portfolio Adjusted Prices'!G164/'Portfolio Adjusted Prices'!G163),0)</f>
        <v>-5.3961057393741583E-3</v>
      </c>
      <c r="G170" s="1">
        <f>+IFERROR(LN('Portfolio Adjusted Prices'!H164/'Portfolio Adjusted Prices'!H163),0)</f>
        <v>-1.8069526843706243E-2</v>
      </c>
      <c r="H170" s="1">
        <f>+IFERROR(LN('Portfolio Adjusted Prices'!I164/'Portfolio Adjusted Prices'!I163),0)</f>
        <v>-2.2925139043398008E-2</v>
      </c>
      <c r="I170" s="1">
        <f>+IFERROR(LN('Portfolio Adjusted Prices'!J164/'Portfolio Adjusted Prices'!J163),0)</f>
        <v>1.085303304741787E-2</v>
      </c>
      <c r="J170" s="1">
        <f>+IFERROR(LN('Portfolio Adjusted Prices'!K164/'Portfolio Adjusted Prices'!K163),0)</f>
        <v>-2.857707358773523E-4</v>
      </c>
      <c r="K170" s="1">
        <f>+IFERROR(LN('Portfolio Adjusted Prices'!L164/'Portfolio Adjusted Prices'!L163),0)</f>
        <v>8.9524301846198601E-3</v>
      </c>
      <c r="L170" s="1">
        <f>+IFERROR(LN('Portfolio Adjusted Prices'!M164/'Portfolio Adjusted Prices'!M163),0)</f>
        <v>-3.593733245989389E-3</v>
      </c>
      <c r="M170" s="1">
        <f>+IFERROR(LN('Portfolio Adjusted Prices'!N164/'Portfolio Adjusted Prices'!N163),0)</f>
        <v>-5.4795436185302998E-4</v>
      </c>
      <c r="N170" s="1">
        <f>+IFERROR(LN('Portfolio Adjusted Prices'!O164/'Portfolio Adjusted Prices'!O163),0)</f>
        <v>2.3860339238490652E-2</v>
      </c>
      <c r="O170" s="1">
        <f>+IFERROR(LN('Portfolio Adjusted Prices'!P164/'Portfolio Adjusted Prices'!P163),0)</f>
        <v>-8.4866078672399172E-3</v>
      </c>
      <c r="P170" s="1">
        <f>+IFERROR(LN('Portfolio Adjusted Prices'!Q164/'Portfolio Adjusted Prices'!Q163),0)</f>
        <v>-1.7924286073519414E-2</v>
      </c>
      <c r="Q170" s="1">
        <f>+IFERROR(LN('Portfolio Adjusted Prices'!R164/'Portfolio Adjusted Prices'!R163),0)</f>
        <v>3.4691632689942318E-4</v>
      </c>
      <c r="R170" s="1">
        <f>+IFERROR(LN('Portfolio Adjusted Prices'!S164/'Portfolio Adjusted Prices'!S163),0)</f>
        <v>-6.9767037584922992E-3</v>
      </c>
      <c r="S170" s="1">
        <f>+IFERROR(LN('Portfolio Adjusted Prices'!T164/'Portfolio Adjusted Prices'!T163),0)</f>
        <v>-1.3818084245188558E-3</v>
      </c>
      <c r="T170" s="1">
        <f>+IFERROR(LN('Portfolio Adjusted Prices'!U164/'Portfolio Adjusted Prices'!U163),0)</f>
        <v>-1.5293199919890071E-2</v>
      </c>
      <c r="U170" s="1">
        <f>+IFERROR(LN('Portfolio Adjusted Prices'!V164/'Portfolio Adjusted Prices'!V163),0)</f>
        <v>1.1379053768602964E-2</v>
      </c>
      <c r="W170" s="83">
        <f>+IFERROR(LN('Portfolio Adjusted Prices'!X164/'Portfolio Adjusted Prices'!X163),0)</f>
        <v>-3.925014982983214E-3</v>
      </c>
    </row>
    <row r="171" spans="2:23">
      <c r="B171" s="1">
        <f>+IFERROR(LN('Portfolio Adjusted Prices'!C165/'Portfolio Adjusted Prices'!C164),0)</f>
        <v>2.7985572459843056E-2</v>
      </c>
      <c r="C171" s="1">
        <f>+IFERROR(LN('Portfolio Adjusted Prices'!D165/'Portfolio Adjusted Prices'!D164),0)</f>
        <v>2.4381586208426414E-3</v>
      </c>
      <c r="D171" s="1">
        <f>+IFERROR(LN('Portfolio Adjusted Prices'!E165/'Portfolio Adjusted Prices'!E164),0)</f>
        <v>7.7798537243986216E-3</v>
      </c>
      <c r="E171" s="1">
        <f>+IFERROR(LN('Portfolio Adjusted Prices'!F165/'Portfolio Adjusted Prices'!F164),0)</f>
        <v>1.6570235425869429E-2</v>
      </c>
      <c r="F171" s="1">
        <f>+IFERROR(LN('Portfolio Adjusted Prices'!G165/'Portfolio Adjusted Prices'!G164),0)</f>
        <v>5.9091785061625365E-2</v>
      </c>
      <c r="G171" s="1">
        <f>+IFERROR(LN('Portfolio Adjusted Prices'!H165/'Portfolio Adjusted Prices'!H164),0)</f>
        <v>3.2633922003747928E-2</v>
      </c>
      <c r="H171" s="1">
        <f>+IFERROR(LN('Portfolio Adjusted Prices'!I165/'Portfolio Adjusted Prices'!I164),0)</f>
        <v>1.9797989611808006E-2</v>
      </c>
      <c r="I171" s="1">
        <f>+IFERROR(LN('Portfolio Adjusted Prices'!J165/'Portfolio Adjusted Prices'!J164),0)</f>
        <v>-1.2717578893223218E-2</v>
      </c>
      <c r="J171" s="1">
        <f>+IFERROR(LN('Portfolio Adjusted Prices'!K165/'Portfolio Adjusted Prices'!K164),0)</f>
        <v>-5.1255609581977255E-3</v>
      </c>
      <c r="K171" s="1">
        <f>+IFERROR(LN('Portfolio Adjusted Prices'!L165/'Portfolio Adjusted Prices'!L164),0)</f>
        <v>1.2690353186482595E-2</v>
      </c>
      <c r="L171" s="1">
        <f>+IFERROR(LN('Portfolio Adjusted Prices'!M165/'Portfolio Adjusted Prices'!M164),0)</f>
        <v>1.034497089001158E-2</v>
      </c>
      <c r="M171" s="1">
        <f>+IFERROR(LN('Portfolio Adjusted Prices'!N165/'Portfolio Adjusted Prices'!N164),0)</f>
        <v>3.283231389933158E-3</v>
      </c>
      <c r="N171" s="1">
        <f>+IFERROR(LN('Portfolio Adjusted Prices'!O165/'Portfolio Adjusted Prices'!O164),0)</f>
        <v>2.7900649914670457E-2</v>
      </c>
      <c r="O171" s="1">
        <f>+IFERROR(LN('Portfolio Adjusted Prices'!P165/'Portfolio Adjusted Prices'!P164),0)</f>
        <v>2.2473138071048861E-2</v>
      </c>
      <c r="P171" s="1">
        <f>+IFERROR(LN('Portfolio Adjusted Prices'!Q165/'Portfolio Adjusted Prices'!Q164),0)</f>
        <v>-1.8059624690670833E-2</v>
      </c>
      <c r="Q171" s="1">
        <f>+IFERROR(LN('Portfolio Adjusted Prices'!R165/'Portfolio Adjusted Prices'!R164),0)</f>
        <v>2.1616811649907162E-2</v>
      </c>
      <c r="R171" s="1">
        <f>+IFERROR(LN('Portfolio Adjusted Prices'!S165/'Portfolio Adjusted Prices'!S164),0)</f>
        <v>-3.4388531165194373E-3</v>
      </c>
      <c r="S171" s="1">
        <f>+IFERROR(LN('Portfolio Adjusted Prices'!T165/'Portfolio Adjusted Prices'!T164),0)</f>
        <v>2.7279884163220601E-2</v>
      </c>
      <c r="T171" s="1">
        <f>+IFERROR(LN('Portfolio Adjusted Prices'!U165/'Portfolio Adjusted Prices'!U164),0)</f>
        <v>1.3619810186284189E-2</v>
      </c>
      <c r="U171" s="1">
        <f>+IFERROR(LN('Portfolio Adjusted Prices'!V165/'Portfolio Adjusted Prices'!V164),0)</f>
        <v>1.4608278538272417E-2</v>
      </c>
      <c r="W171" s="83">
        <f>+IFERROR(LN('Portfolio Adjusted Prices'!X165/'Portfolio Adjusted Prices'!X164),0)</f>
        <v>8.8848055475312937E-3</v>
      </c>
    </row>
    <row r="172" spans="2:23">
      <c r="B172" s="1">
        <f>+IFERROR(LN('Portfolio Adjusted Prices'!C166/'Portfolio Adjusted Prices'!C165),0)</f>
        <v>6.5455826352106596E-3</v>
      </c>
      <c r="C172" s="1">
        <f>+IFERROR(LN('Portfolio Adjusted Prices'!D166/'Portfolio Adjusted Prices'!D165),0)</f>
        <v>5.7586398519409348E-3</v>
      </c>
      <c r="D172" s="1">
        <f>+IFERROR(LN('Portfolio Adjusted Prices'!E166/'Portfolio Adjusted Prices'!E165),0)</f>
        <v>3.8301638764037083E-2</v>
      </c>
      <c r="E172" s="1">
        <f>+IFERROR(LN('Portfolio Adjusted Prices'!F166/'Portfolio Adjusted Prices'!F165),0)</f>
        <v>-2.7217431653726486E-2</v>
      </c>
      <c r="F172" s="1">
        <f>+IFERROR(LN('Portfolio Adjusted Prices'!G166/'Portfolio Adjusted Prices'!G165),0)</f>
        <v>4.2439854756958544E-2</v>
      </c>
      <c r="G172" s="1">
        <f>+IFERROR(LN('Portfolio Adjusted Prices'!H166/'Portfolio Adjusted Prices'!H165),0)</f>
        <v>1.1679366606368181E-2</v>
      </c>
      <c r="H172" s="1">
        <f>+IFERROR(LN('Portfolio Adjusted Prices'!I166/'Portfolio Adjusted Prices'!I165),0)</f>
        <v>9.2369272025453544E-3</v>
      </c>
      <c r="I172" s="1">
        <f>+IFERROR(LN('Portfolio Adjusted Prices'!J166/'Portfolio Adjusted Prices'!J165),0)</f>
        <v>5.3186844988164037E-3</v>
      </c>
      <c r="J172" s="1">
        <f>+IFERROR(LN('Portfolio Adjusted Prices'!K166/'Portfolio Adjusted Prices'!K165),0)</f>
        <v>1.3190251778297354E-2</v>
      </c>
      <c r="K172" s="1">
        <f>+IFERROR(LN('Portfolio Adjusted Prices'!L166/'Portfolio Adjusted Prices'!L165),0)</f>
        <v>2.7961083853501448E-2</v>
      </c>
      <c r="L172" s="1">
        <f>+IFERROR(LN('Portfolio Adjusted Prices'!M166/'Portfolio Adjusted Prices'!M165),0)</f>
        <v>-5.3852174054622986E-3</v>
      </c>
      <c r="M172" s="1">
        <f>+IFERROR(LN('Portfolio Adjusted Prices'!N166/'Portfolio Adjusted Prices'!N165),0)</f>
        <v>-9.8824791285525432E-3</v>
      </c>
      <c r="N172" s="1">
        <f>+IFERROR(LN('Portfolio Adjusted Prices'!O166/'Portfolio Adjusted Prices'!O165),0)</f>
        <v>3.9342008747980599E-2</v>
      </c>
      <c r="O172" s="1">
        <f>+IFERROR(LN('Portfolio Adjusted Prices'!P166/'Portfolio Adjusted Prices'!P165),0)</f>
        <v>1.3793602464630262E-2</v>
      </c>
      <c r="P172" s="1">
        <f>+IFERROR(LN('Portfolio Adjusted Prices'!Q166/'Portfolio Adjusted Prices'!Q165),0)</f>
        <v>-8.089450566371512E-3</v>
      </c>
      <c r="Q172" s="1">
        <f>+IFERROR(LN('Portfolio Adjusted Prices'!R166/'Portfolio Adjusted Prices'!R165),0)</f>
        <v>-1.5737643061667757E-2</v>
      </c>
      <c r="R172" s="1">
        <f>+IFERROR(LN('Portfolio Adjusted Prices'!S166/'Portfolio Adjusted Prices'!S165),0)</f>
        <v>2.4622398736815249E-3</v>
      </c>
      <c r="S172" s="1">
        <f>+IFERROR(LN('Portfolio Adjusted Prices'!T166/'Portfolio Adjusted Prices'!T165),0)</f>
        <v>1.5054486860304179E-2</v>
      </c>
      <c r="T172" s="1">
        <f>+IFERROR(LN('Portfolio Adjusted Prices'!U166/'Portfolio Adjusted Prices'!U165),0)</f>
        <v>1.8020262985454808E-3</v>
      </c>
      <c r="U172" s="1">
        <f>+IFERROR(LN('Portfolio Adjusted Prices'!V166/'Portfolio Adjusted Prices'!V165),0)</f>
        <v>3.1156378130896136E-2</v>
      </c>
      <c r="W172" s="83">
        <f>+IFERROR(LN('Portfolio Adjusted Prices'!X166/'Portfolio Adjusted Prices'!X165),0)</f>
        <v>-8.4444779743832947E-4</v>
      </c>
    </row>
    <row r="173" spans="2:23">
      <c r="B173" s="1">
        <f>+IFERROR(LN('Portfolio Adjusted Prices'!C167/'Portfolio Adjusted Prices'!C166),0)</f>
        <v>-1.4379409831271539E-3</v>
      </c>
      <c r="C173" s="1">
        <f>+IFERROR(LN('Portfolio Adjusted Prices'!D167/'Portfolio Adjusted Prices'!D166),0)</f>
        <v>-6.2270148147382178E-4</v>
      </c>
      <c r="D173" s="1">
        <f>+IFERROR(LN('Portfolio Adjusted Prices'!E167/'Portfolio Adjusted Prices'!E166),0)</f>
        <v>-4.2370317666252863E-3</v>
      </c>
      <c r="E173" s="1">
        <f>+IFERROR(LN('Portfolio Adjusted Prices'!F167/'Portfolio Adjusted Prices'!F166),0)</f>
        <v>9.6723457539753976E-2</v>
      </c>
      <c r="F173" s="1">
        <f>+IFERROR(LN('Portfolio Adjusted Prices'!G167/'Portfolio Adjusted Prices'!G166),0)</f>
        <v>-2.976950914676893E-2</v>
      </c>
      <c r="G173" s="1">
        <f>+IFERROR(LN('Portfolio Adjusted Prices'!H167/'Portfolio Adjusted Prices'!H166),0)</f>
        <v>1.0141012819446371E-2</v>
      </c>
      <c r="H173" s="1">
        <f>+IFERROR(LN('Portfolio Adjusted Prices'!I167/'Portfolio Adjusted Prices'!I166),0)</f>
        <v>-1.1792050379335246E-2</v>
      </c>
      <c r="I173" s="1">
        <f>+IFERROR(LN('Portfolio Adjusted Prices'!J167/'Portfolio Adjusted Prices'!J166),0)</f>
        <v>-1.6581100070118239E-2</v>
      </c>
      <c r="J173" s="1">
        <f>+IFERROR(LN('Portfolio Adjusted Prices'!K167/'Portfolio Adjusted Prices'!K166),0)</f>
        <v>-7.877741614310959E-4</v>
      </c>
      <c r="K173" s="1">
        <f>+IFERROR(LN('Portfolio Adjusted Prices'!L167/'Portfolio Adjusted Prices'!L166),0)</f>
        <v>2.9208513865843659E-2</v>
      </c>
      <c r="L173" s="1">
        <f>+IFERROR(LN('Portfolio Adjusted Prices'!M167/'Portfolio Adjusted Prices'!M166),0)</f>
        <v>8.6054448352779938E-4</v>
      </c>
      <c r="M173" s="1">
        <f>+IFERROR(LN('Portfolio Adjusted Prices'!N167/'Portfolio Adjusted Prices'!N166),0)</f>
        <v>-7.0876767964479876E-3</v>
      </c>
      <c r="N173" s="1">
        <f>+IFERROR(LN('Portfolio Adjusted Prices'!O167/'Portfolio Adjusted Prices'!O166),0)</f>
        <v>-3.8652556386420279E-3</v>
      </c>
      <c r="O173" s="1">
        <f>+IFERROR(LN('Portfolio Adjusted Prices'!P167/'Portfolio Adjusted Prices'!P166),0)</f>
        <v>-2.4966690986337619E-2</v>
      </c>
      <c r="P173" s="1">
        <f>+IFERROR(LN('Portfolio Adjusted Prices'!Q167/'Portfolio Adjusted Prices'!Q166),0)</f>
        <v>2.510886284362618E-3</v>
      </c>
      <c r="Q173" s="1">
        <f>+IFERROR(LN('Portfolio Adjusted Prices'!R167/'Portfolio Adjusted Prices'!R166),0)</f>
        <v>1.2337344895069055E-2</v>
      </c>
      <c r="R173" s="1">
        <f>+IFERROR(LN('Portfolio Adjusted Prices'!S167/'Portfolio Adjusted Prices'!S166),0)</f>
        <v>7.9196124035620426E-3</v>
      </c>
      <c r="S173" s="1">
        <f>+IFERROR(LN('Portfolio Adjusted Prices'!T167/'Portfolio Adjusted Prices'!T166),0)</f>
        <v>-1.3954298902359193E-2</v>
      </c>
      <c r="T173" s="1">
        <f>+IFERROR(LN('Portfolio Adjusted Prices'!U167/'Portfolio Adjusted Prices'!U166),0)</f>
        <v>6.7019036365573437E-2</v>
      </c>
      <c r="U173" s="1">
        <f>+IFERROR(LN('Portfolio Adjusted Prices'!V167/'Portfolio Adjusted Prices'!V166),0)</f>
        <v>1.7096611443532309E-2</v>
      </c>
      <c r="W173" s="83">
        <f>+IFERROR(LN('Portfolio Adjusted Prices'!X167/'Portfolio Adjusted Prices'!X166),0)</f>
        <v>1.1661004301705854E-2</v>
      </c>
    </row>
    <row r="174" spans="2:23">
      <c r="B174" s="1">
        <f>+IFERROR(LN('Portfolio Adjusted Prices'!C168/'Portfolio Adjusted Prices'!C167),0)</f>
        <v>4.2756986512052479E-4</v>
      </c>
      <c r="C174" s="1">
        <f>+IFERROR(LN('Portfolio Adjusted Prices'!D168/'Portfolio Adjusted Prices'!D167),0)</f>
        <v>-2.773208515399903E-3</v>
      </c>
      <c r="D174" s="1">
        <f>+IFERROR(LN('Portfolio Adjusted Prices'!E168/'Portfolio Adjusted Prices'!E167),0)</f>
        <v>-9.4911705089227236E-3</v>
      </c>
      <c r="E174" s="1">
        <f>+IFERROR(LN('Portfolio Adjusted Prices'!F168/'Portfolio Adjusted Prices'!F167),0)</f>
        <v>-4.3550725661279672E-3</v>
      </c>
      <c r="F174" s="1">
        <f>+IFERROR(LN('Portfolio Adjusted Prices'!G168/'Portfolio Adjusted Prices'!G167),0)</f>
        <v>7.2132900326385549E-3</v>
      </c>
      <c r="G174" s="1">
        <f>+IFERROR(LN('Portfolio Adjusted Prices'!H168/'Portfolio Adjusted Prices'!H167),0)</f>
        <v>4.5147605381647684E-3</v>
      </c>
      <c r="H174" s="1">
        <f>+IFERROR(LN('Portfolio Adjusted Prices'!I168/'Portfolio Adjusted Prices'!I167),0)</f>
        <v>3.1347611540269798E-3</v>
      </c>
      <c r="I174" s="1">
        <f>+IFERROR(LN('Portfolio Adjusted Prices'!J168/'Portfolio Adjusted Prices'!J167),0)</f>
        <v>2.2838327199561827E-2</v>
      </c>
      <c r="J174" s="1">
        <f>+IFERROR(LN('Portfolio Adjusted Prices'!K168/'Portfolio Adjusted Prices'!K167),0)</f>
        <v>2.9079338851650052E-2</v>
      </c>
      <c r="K174" s="1">
        <f>+IFERROR(LN('Portfolio Adjusted Prices'!L168/'Portfolio Adjusted Prices'!L167),0)</f>
        <v>-2.8061557150795158E-3</v>
      </c>
      <c r="L174" s="1">
        <f>+IFERROR(LN('Portfolio Adjusted Prices'!M168/'Portfolio Adjusted Prices'!M167),0)</f>
        <v>9.0117292819268391E-3</v>
      </c>
      <c r="M174" s="1">
        <f>+IFERROR(LN('Portfolio Adjusted Prices'!N168/'Portfolio Adjusted Prices'!N167),0)</f>
        <v>1.8280559841811202E-2</v>
      </c>
      <c r="N174" s="1">
        <f>+IFERROR(LN('Portfolio Adjusted Prices'!O168/'Portfolio Adjusted Prices'!O167),0)</f>
        <v>-6.1043811953758759E-3</v>
      </c>
      <c r="O174" s="1">
        <f>+IFERROR(LN('Portfolio Adjusted Prices'!P168/'Portfolio Adjusted Prices'!P167),0)</f>
        <v>3.8571745892302285E-2</v>
      </c>
      <c r="P174" s="1">
        <f>+IFERROR(LN('Portfolio Adjusted Prices'!Q168/'Portfolio Adjusted Prices'!Q167),0)</f>
        <v>-1.9675287505537702E-2</v>
      </c>
      <c r="Q174" s="1">
        <f>+IFERROR(LN('Portfolio Adjusted Prices'!R168/'Portfolio Adjusted Prices'!R167),0)</f>
        <v>-2.0455912904403174E-3</v>
      </c>
      <c r="R174" s="1">
        <f>+IFERROR(LN('Portfolio Adjusted Prices'!S168/'Portfolio Adjusted Prices'!S167),0)</f>
        <v>7.9568266520065219E-3</v>
      </c>
      <c r="S174" s="1">
        <f>+IFERROR(LN('Portfolio Adjusted Prices'!T168/'Portfolio Adjusted Prices'!T167),0)</f>
        <v>2.9285663915820047E-3</v>
      </c>
      <c r="T174" s="1">
        <f>+IFERROR(LN('Portfolio Adjusted Prices'!U168/'Portfolio Adjusted Prices'!U167),0)</f>
        <v>-2.4685896176734969E-2</v>
      </c>
      <c r="U174" s="1">
        <f>+IFERROR(LN('Portfolio Adjusted Prices'!V168/'Portfolio Adjusted Prices'!V167),0)</f>
        <v>1.0435418046364335E-3</v>
      </c>
      <c r="W174" s="83">
        <f>+IFERROR(LN('Portfolio Adjusted Prices'!X168/'Portfolio Adjusted Prices'!X167),0)</f>
        <v>5.7578707659971659E-3</v>
      </c>
    </row>
    <row r="175" spans="2:23">
      <c r="B175" s="1">
        <f>+IFERROR(LN('Portfolio Adjusted Prices'!C169/'Portfolio Adjusted Prices'!C168),0)</f>
        <v>1.1475274833219308E-2</v>
      </c>
      <c r="C175" s="1">
        <f>+IFERROR(LN('Portfolio Adjusted Prices'!D169/'Portfolio Adjusted Prices'!D168),0)</f>
        <v>1.3876207637044315E-3</v>
      </c>
      <c r="D175" s="1">
        <f>+IFERROR(LN('Portfolio Adjusted Prices'!E169/'Portfolio Adjusted Prices'!E168),0)</f>
        <v>3.4137040315084157E-3</v>
      </c>
      <c r="E175" s="1">
        <f>+IFERROR(LN('Portfolio Adjusted Prices'!F169/'Portfolio Adjusted Prices'!F168),0)</f>
        <v>-3.4916581796681891E-3</v>
      </c>
      <c r="F175" s="1">
        <f>+IFERROR(LN('Portfolio Adjusted Prices'!G169/'Portfolio Adjusted Prices'!G168),0)</f>
        <v>4.6768543005098924E-3</v>
      </c>
      <c r="G175" s="1">
        <f>+IFERROR(LN('Portfolio Adjusted Prices'!H169/'Portfolio Adjusted Prices'!H168),0)</f>
        <v>6.6055130848387137E-3</v>
      </c>
      <c r="H175" s="1">
        <f>+IFERROR(LN('Portfolio Adjusted Prices'!I169/'Portfolio Adjusted Prices'!I168),0)</f>
        <v>-3.3091348622319139E-3</v>
      </c>
      <c r="I175" s="1">
        <f>+IFERROR(LN('Portfolio Adjusted Prices'!J169/'Portfolio Adjusted Prices'!J168),0)</f>
        <v>-9.267917595566947E-3</v>
      </c>
      <c r="J175" s="1">
        <f>+IFERROR(LN('Portfolio Adjusted Prices'!K169/'Portfolio Adjusted Prices'!K168),0)</f>
        <v>2.7066259147667006E-2</v>
      </c>
      <c r="K175" s="1">
        <f>+IFERROR(LN('Portfolio Adjusted Prices'!L169/'Portfolio Adjusted Prices'!L168),0)</f>
        <v>-4.54473241613307E-3</v>
      </c>
      <c r="L175" s="1">
        <f>+IFERROR(LN('Portfolio Adjusted Prices'!M169/'Portfolio Adjusted Prices'!M168),0)</f>
        <v>3.5495054163154254E-3</v>
      </c>
      <c r="M175" s="1">
        <f>+IFERROR(LN('Portfolio Adjusted Prices'!N169/'Portfolio Adjusted Prices'!N168),0)</f>
        <v>-6.4590537604292163E-3</v>
      </c>
      <c r="N175" s="1">
        <f>+IFERROR(LN('Portfolio Adjusted Prices'!O169/'Portfolio Adjusted Prices'!O168),0)</f>
        <v>9.6939819811643953E-3</v>
      </c>
      <c r="O175" s="1">
        <f>+IFERROR(LN('Portfolio Adjusted Prices'!P169/'Portfolio Adjusted Prices'!P168),0)</f>
        <v>7.2949491184141235E-2</v>
      </c>
      <c r="P175" s="1">
        <f>+IFERROR(LN('Portfolio Adjusted Prices'!Q169/'Portfolio Adjusted Prices'!Q168),0)</f>
        <v>4.3501821987795647E-2</v>
      </c>
      <c r="Q175" s="1">
        <f>+IFERROR(LN('Portfolio Adjusted Prices'!R169/'Portfolio Adjusted Prices'!R168),0)</f>
        <v>-4.2937155244121995E-3</v>
      </c>
      <c r="R175" s="1">
        <f>+IFERROR(LN('Portfolio Adjusted Prices'!S169/'Portfolio Adjusted Prices'!S168),0)</f>
        <v>1.1997883774935138E-2</v>
      </c>
      <c r="S175" s="1">
        <f>+IFERROR(LN('Portfolio Adjusted Prices'!T169/'Portfolio Adjusted Prices'!T168),0)</f>
        <v>-8.5318137320969985E-4</v>
      </c>
      <c r="T175" s="1">
        <f>+IFERROR(LN('Portfolio Adjusted Prices'!U169/'Portfolio Adjusted Prices'!U168),0)</f>
        <v>5.8383413128744541E-3</v>
      </c>
      <c r="U175" s="1">
        <f>+IFERROR(LN('Portfolio Adjusted Prices'!V169/'Portfolio Adjusted Prices'!V168),0)</f>
        <v>-5.7222609662498916E-3</v>
      </c>
      <c r="W175" s="83">
        <f>+IFERROR(LN('Portfolio Adjusted Prices'!X169/'Portfolio Adjusted Prices'!X168),0)</f>
        <v>4.802314780567681E-3</v>
      </c>
    </row>
    <row r="176" spans="2:23">
      <c r="B176" s="1">
        <f>+IFERROR(LN('Portfolio Adjusted Prices'!C170/'Portfolio Adjusted Prices'!C169),0)</f>
        <v>2.7331038483208955E-3</v>
      </c>
      <c r="C176" s="1">
        <f>+IFERROR(LN('Portfolio Adjusted Prices'!D170/'Portfolio Adjusted Prices'!D169),0)</f>
        <v>1.1715440389073545E-2</v>
      </c>
      <c r="D176" s="1">
        <f>+IFERROR(LN('Portfolio Adjusted Prices'!E170/'Portfolio Adjusted Prices'!E169),0)</f>
        <v>-2.6915596091846542E-3</v>
      </c>
      <c r="E176" s="1">
        <f>+IFERROR(LN('Portfolio Adjusted Prices'!F170/'Portfolio Adjusted Prices'!F169),0)</f>
        <v>8.5104245783479745E-3</v>
      </c>
      <c r="F176" s="1">
        <f>+IFERROR(LN('Portfolio Adjusted Prices'!G170/'Portfolio Adjusted Prices'!G169),0)</f>
        <v>-1.7571917357445229E-2</v>
      </c>
      <c r="G176" s="1">
        <f>+IFERROR(LN('Portfolio Adjusted Prices'!H170/'Portfolio Adjusted Prices'!H169),0)</f>
        <v>-1.2349523969174638E-3</v>
      </c>
      <c r="H176" s="1">
        <f>+IFERROR(LN('Portfolio Adjusted Prices'!I170/'Portfolio Adjusted Prices'!I169),0)</f>
        <v>1.3057713276643547E-2</v>
      </c>
      <c r="I176" s="1">
        <f>+IFERROR(LN('Portfolio Adjusted Prices'!J170/'Portfolio Adjusted Prices'!J169),0)</f>
        <v>6.7168729472128269E-3</v>
      </c>
      <c r="J176" s="1">
        <f>+IFERROR(LN('Portfolio Adjusted Prices'!K170/'Portfolio Adjusted Prices'!K169),0)</f>
        <v>4.7570954979848949E-3</v>
      </c>
      <c r="K176" s="1">
        <f>+IFERROR(LN('Portfolio Adjusted Prices'!L170/'Portfolio Adjusted Prices'!L169),0)</f>
        <v>5.3427431916430387E-3</v>
      </c>
      <c r="L176" s="1">
        <f>+IFERROR(LN('Portfolio Adjusted Prices'!M170/'Portfolio Adjusted Prices'!M169),0)</f>
        <v>2.1445697701413249E-4</v>
      </c>
      <c r="M176" s="1">
        <f>+IFERROR(LN('Portfolio Adjusted Prices'!N170/'Portfolio Adjusted Prices'!N169),0)</f>
        <v>1.0977420322556182E-3</v>
      </c>
      <c r="N176" s="1">
        <f>+IFERROR(LN('Portfolio Adjusted Prices'!O170/'Portfolio Adjusted Prices'!O169),0)</f>
        <v>2.7565485285370244E-4</v>
      </c>
      <c r="O176" s="1">
        <f>+IFERROR(LN('Portfolio Adjusted Prices'!P170/'Portfolio Adjusted Prices'!P169),0)</f>
        <v>-7.5662315114298426E-3</v>
      </c>
      <c r="P176" s="1">
        <f>+IFERROR(LN('Portfolio Adjusted Prices'!Q170/'Portfolio Adjusted Prices'!Q169),0)</f>
        <v>3.6434935186462701E-2</v>
      </c>
      <c r="Q176" s="1">
        <f>+IFERROR(LN('Portfolio Adjusted Prices'!R170/'Portfolio Adjusted Prices'!R169),0)</f>
        <v>3.4364047450493739E-3</v>
      </c>
      <c r="R176" s="1">
        <f>+IFERROR(LN('Portfolio Adjusted Prices'!S170/'Portfolio Adjusted Prices'!S169),0)</f>
        <v>-8.5222083379295835E-3</v>
      </c>
      <c r="S176" s="1">
        <f>+IFERROR(LN('Portfolio Adjusted Prices'!T170/'Portfolio Adjusted Prices'!T169),0)</f>
        <v>3.827742655997942E-2</v>
      </c>
      <c r="T176" s="1">
        <f>+IFERROR(LN('Portfolio Adjusted Prices'!U170/'Portfolio Adjusted Prices'!U169),0)</f>
        <v>4.6103508132750437E-2</v>
      </c>
      <c r="U176" s="1">
        <f>+IFERROR(LN('Portfolio Adjusted Prices'!V170/'Portfolio Adjusted Prices'!V169),0)</f>
        <v>8.2957805064976138E-3</v>
      </c>
      <c r="W176" s="83">
        <f>+IFERROR(LN('Portfolio Adjusted Prices'!X170/'Portfolio Adjusted Prices'!X169),0)</f>
        <v>2.0895915905180138E-3</v>
      </c>
    </row>
    <row r="177" spans="2:23">
      <c r="B177" s="1">
        <f>+IFERROR(LN('Portfolio Adjusted Prices'!C171/'Portfolio Adjusted Prices'!C170),0)</f>
        <v>7.8876973778968882E-3</v>
      </c>
      <c r="C177" s="1">
        <f>+IFERROR(LN('Portfolio Adjusted Prices'!D171/'Portfolio Adjusted Prices'!D170),0)</f>
        <v>1.027216865873159E-3</v>
      </c>
      <c r="D177" s="1">
        <f>+IFERROR(LN('Portfolio Adjusted Prices'!E171/'Portfolio Adjusted Prices'!E170),0)</f>
        <v>1.9231973672943867E-3</v>
      </c>
      <c r="E177" s="1">
        <f>+IFERROR(LN('Portfolio Adjusted Prices'!F171/'Portfolio Adjusted Prices'!F170),0)</f>
        <v>1.3539188808973682E-2</v>
      </c>
      <c r="F177" s="1">
        <f>+IFERROR(LN('Portfolio Adjusted Prices'!G171/'Portfolio Adjusted Prices'!G170),0)</f>
        <v>8.5107726659485027E-3</v>
      </c>
      <c r="G177" s="1">
        <f>+IFERROR(LN('Portfolio Adjusted Prices'!H171/'Portfolio Adjusted Prices'!H170),0)</f>
        <v>6.1602821770545876E-3</v>
      </c>
      <c r="H177" s="1">
        <f>+IFERROR(LN('Portfolio Adjusted Prices'!I171/'Portfolio Adjusted Prices'!I170),0)</f>
        <v>1.262116881265706E-3</v>
      </c>
      <c r="I177" s="1">
        <f>+IFERROR(LN('Portfolio Adjusted Prices'!J171/'Portfolio Adjusted Prices'!J170),0)</f>
        <v>-6.4507250314110717E-3</v>
      </c>
      <c r="J177" s="1">
        <f>+IFERROR(LN('Portfolio Adjusted Prices'!K171/'Portfolio Adjusted Prices'!K170),0)</f>
        <v>2.3307008242272467E-2</v>
      </c>
      <c r="K177" s="1">
        <f>+IFERROR(LN('Portfolio Adjusted Prices'!L171/'Portfolio Adjusted Prices'!L170),0)</f>
        <v>-2.1078597233445146E-3</v>
      </c>
      <c r="L177" s="1">
        <f>+IFERROR(LN('Portfolio Adjusted Prices'!M171/'Portfolio Adjusted Prices'!M170),0)</f>
        <v>9.5523501985652921E-3</v>
      </c>
      <c r="M177" s="1">
        <f>+IFERROR(LN('Portfolio Adjusted Prices'!N171/'Portfolio Adjusted Prices'!N170),0)</f>
        <v>3.7231047359468478E-3</v>
      </c>
      <c r="N177" s="1">
        <f>+IFERROR(LN('Portfolio Adjusted Prices'!O171/'Portfolio Adjusted Prices'!O170),0)</f>
        <v>5.5097679446642765E-4</v>
      </c>
      <c r="O177" s="1">
        <f>+IFERROR(LN('Portfolio Adjusted Prices'!P171/'Portfolio Adjusted Prices'!P170),0)</f>
        <v>2.5001096537281539E-2</v>
      </c>
      <c r="P177" s="1">
        <f>+IFERROR(LN('Portfolio Adjusted Prices'!Q171/'Portfolio Adjusted Prices'!Q170),0)</f>
        <v>-2.0180510283401318E-2</v>
      </c>
      <c r="Q177" s="1">
        <f>+IFERROR(LN('Portfolio Adjusted Prices'!R171/'Portfolio Adjusted Prices'!R170),0)</f>
        <v>3.7665723033951152E-3</v>
      </c>
      <c r="R177" s="1">
        <f>+IFERROR(LN('Portfolio Adjusted Prices'!S171/'Portfolio Adjusted Prices'!S170),0)</f>
        <v>-5.8990853596074169E-3</v>
      </c>
      <c r="S177" s="1">
        <f>+IFERROR(LN('Portfolio Adjusted Prices'!T171/'Portfolio Adjusted Prices'!T170),0)</f>
        <v>5.2672273441685307E-3</v>
      </c>
      <c r="T177" s="1">
        <f>+IFERROR(LN('Portfolio Adjusted Prices'!U171/'Portfolio Adjusted Prices'!U170),0)</f>
        <v>7.2587378569674496E-3</v>
      </c>
      <c r="U177" s="1">
        <f>+IFERROR(LN('Portfolio Adjusted Prices'!V171/'Portfolio Adjusted Prices'!V170),0)</f>
        <v>6.465787700969337E-3</v>
      </c>
      <c r="W177" s="83">
        <f>+IFERROR(LN('Portfolio Adjusted Prices'!X171/'Portfolio Adjusted Prices'!X170),0)</f>
        <v>4.918811145836575E-3</v>
      </c>
    </row>
    <row r="178" spans="2:23">
      <c r="B178" s="1">
        <f>+IFERROR(LN('Portfolio Adjusted Prices'!C172/'Portfolio Adjusted Prices'!C171),0)</f>
        <v>-9.1594142595796788E-4</v>
      </c>
      <c r="C178" s="1">
        <f>+IFERROR(LN('Portfolio Adjusted Prices'!D172/'Portfolio Adjusted Prices'!D171),0)</f>
        <v>6.5487127482762248E-3</v>
      </c>
      <c r="D178" s="1">
        <f>+IFERROR(LN('Portfolio Adjusted Prices'!E172/'Portfolio Adjusted Prices'!E171),0)</f>
        <v>6.8458287193045855E-3</v>
      </c>
      <c r="E178" s="1">
        <f>+IFERROR(LN('Portfolio Adjusted Prices'!F172/'Portfolio Adjusted Prices'!F171),0)</f>
        <v>-5.0407155690321412E-3</v>
      </c>
      <c r="F178" s="1">
        <f>+IFERROR(LN('Portfolio Adjusted Prices'!G172/'Portfolio Adjusted Prices'!G171),0)</f>
        <v>-8.51077266594856E-3</v>
      </c>
      <c r="G178" s="1">
        <f>+IFERROR(LN('Portfolio Adjusted Prices'!H172/'Portfolio Adjusted Prices'!H171),0)</f>
        <v>1.3303197581007674E-3</v>
      </c>
      <c r="H178" s="1">
        <f>+IFERROR(LN('Portfolio Adjusted Prices'!I172/'Portfolio Adjusted Prices'!I171),0)</f>
        <v>-5.7583894239857003E-5</v>
      </c>
      <c r="I178" s="1">
        <f>+IFERROR(LN('Portfolio Adjusted Prices'!J172/'Portfolio Adjusted Prices'!J171),0)</f>
        <v>3.2748080429660332E-3</v>
      </c>
      <c r="J178" s="1">
        <f>+IFERROR(LN('Portfolio Adjusted Prices'!K172/'Portfolio Adjusted Prices'!K171),0)</f>
        <v>1.3927860226281683E-2</v>
      </c>
      <c r="K178" s="1">
        <f>+IFERROR(LN('Portfolio Adjusted Prices'!L172/'Portfolio Adjusted Prices'!L171),0)</f>
        <v>8.8492046433755103E-3</v>
      </c>
      <c r="L178" s="1">
        <f>+IFERROR(LN('Portfolio Adjusted Prices'!M172/'Portfolio Adjusted Prices'!M171),0)</f>
        <v>-8.6007288148940274E-3</v>
      </c>
      <c r="M178" s="1">
        <f>+IFERROR(LN('Portfolio Adjusted Prices'!N172/'Portfolio Adjusted Prices'!N171),0)</f>
        <v>0</v>
      </c>
      <c r="N178" s="1">
        <f>+IFERROR(LN('Portfolio Adjusted Prices'!O172/'Portfolio Adjusted Prices'!O171),0)</f>
        <v>1.0955949321757448E-2</v>
      </c>
      <c r="O178" s="1">
        <f>+IFERROR(LN('Portfolio Adjusted Prices'!P172/'Portfolio Adjusted Prices'!P171),0)</f>
        <v>-2.7536402995628505E-2</v>
      </c>
      <c r="P178" s="1">
        <f>+IFERROR(LN('Portfolio Adjusted Prices'!Q172/'Portfolio Adjusted Prices'!Q171),0)</f>
        <v>2.2719952731639712E-2</v>
      </c>
      <c r="Q178" s="1">
        <f>+IFERROR(LN('Portfolio Adjusted Prices'!R172/'Portfolio Adjusted Prices'!R171),0)</f>
        <v>5.4530890803698336E-3</v>
      </c>
      <c r="R178" s="1">
        <f>+IFERROR(LN('Portfolio Adjusted Prices'!S172/'Portfolio Adjusted Prices'!S171),0)</f>
        <v>-1.1311699070895571E-3</v>
      </c>
      <c r="S178" s="1">
        <f>+IFERROR(LN('Portfolio Adjusted Prices'!T172/'Portfolio Adjusted Prices'!T171),0)</f>
        <v>9.0644653623900701E-3</v>
      </c>
      <c r="T178" s="1">
        <f>+IFERROR(LN('Portfolio Adjusted Prices'!U172/'Portfolio Adjusted Prices'!U171),0)</f>
        <v>1.1924681482391435E-2</v>
      </c>
      <c r="U178" s="1">
        <f>+IFERROR(LN('Portfolio Adjusted Prices'!V172/'Portfolio Adjusted Prices'!V171),0)</f>
        <v>-1.7038814818867035E-3</v>
      </c>
      <c r="W178" s="83">
        <f>+IFERROR(LN('Portfolio Adjusted Prices'!X172/'Portfolio Adjusted Prices'!X171),0)</f>
        <v>-2.9790759247933876E-3</v>
      </c>
    </row>
    <row r="179" spans="2:23">
      <c r="B179" s="1">
        <f>+IFERROR(LN('Portfolio Adjusted Prices'!C173/'Portfolio Adjusted Prices'!C172),0)</f>
        <v>9.5360381035935315E-3</v>
      </c>
      <c r="C179" s="1">
        <f>+IFERROR(LN('Portfolio Adjusted Prices'!D173/'Portfolio Adjusted Prices'!D172),0)</f>
        <v>1.6306072351508893E-3</v>
      </c>
      <c r="D179" s="1">
        <f>+IFERROR(LN('Portfolio Adjusted Prices'!E173/'Portfolio Adjusted Prices'!E172),0)</f>
        <v>-4.9740249874319995E-3</v>
      </c>
      <c r="E179" s="1">
        <f>+IFERROR(LN('Portfolio Adjusted Prices'!F173/'Portfolio Adjusted Prices'!F172),0)</f>
        <v>1.0736917142709459E-2</v>
      </c>
      <c r="F179" s="1">
        <f>+IFERROR(LN('Portfolio Adjusted Prices'!G173/'Portfolio Adjusted Prices'!G172),0)</f>
        <v>9.4517196502180573E-3</v>
      </c>
      <c r="G179" s="1">
        <f>+IFERROR(LN('Portfolio Adjusted Prices'!H173/'Portfolio Adjusted Prices'!H172),0)</f>
        <v>-5.5871637449438731E-3</v>
      </c>
      <c r="H179" s="1">
        <f>+IFERROR(LN('Portfolio Adjusted Prices'!I173/'Portfolio Adjusted Prices'!I172),0)</f>
        <v>1.1004583748986536E-2</v>
      </c>
      <c r="I179" s="1">
        <f>+IFERROR(LN('Portfolio Adjusted Prices'!J173/'Portfolio Adjusted Prices'!J172),0)</f>
        <v>-3.363443903541664E-3</v>
      </c>
      <c r="J179" s="1">
        <f>+IFERROR(LN('Portfolio Adjusted Prices'!K173/'Portfolio Adjusted Prices'!K172),0)</f>
        <v>-1.0976517536210505E-2</v>
      </c>
      <c r="K179" s="1">
        <f>+IFERROR(LN('Portfolio Adjusted Prices'!L173/'Portfolio Adjusted Prices'!L172),0)</f>
        <v>-5.9121333833583502E-3</v>
      </c>
      <c r="L179" s="1">
        <f>+IFERROR(LN('Portfolio Adjusted Prices'!M173/'Portfolio Adjusted Prices'!M172),0)</f>
        <v>6.6532587988472388E-3</v>
      </c>
      <c r="M179" s="1">
        <f>+IFERROR(LN('Portfolio Adjusted Prices'!N173/'Portfolio Adjusted Prices'!N172),0)</f>
        <v>6.862366648805485E-3</v>
      </c>
      <c r="N179" s="1">
        <f>+IFERROR(LN('Portfolio Adjusted Prices'!O173/'Portfolio Adjusted Prices'!O172),0)</f>
        <v>2.1824963769258719E-2</v>
      </c>
      <c r="O179" s="1">
        <f>+IFERROR(LN('Portfolio Adjusted Prices'!P173/'Portfolio Adjusted Prices'!P172),0)</f>
        <v>-3.6179159261710336E-2</v>
      </c>
      <c r="P179" s="1">
        <f>+IFERROR(LN('Portfolio Adjusted Prices'!Q173/'Portfolio Adjusted Prices'!Q172),0)</f>
        <v>2.7136644824070915E-3</v>
      </c>
      <c r="Q179" s="1">
        <f>+IFERROR(LN('Portfolio Adjusted Prices'!R173/'Portfolio Adjusted Prices'!R172),0)</f>
        <v>-6.7992686909377424E-4</v>
      </c>
      <c r="R179" s="1">
        <f>+IFERROR(LN('Portfolio Adjusted Prices'!S173/'Portfolio Adjusted Prices'!S172),0)</f>
        <v>7.954978115052894E-3</v>
      </c>
      <c r="S179" s="1">
        <f>+IFERROR(LN('Portfolio Adjusted Prices'!T173/'Portfolio Adjusted Prices'!T172),0)</f>
        <v>2.541752186936736E-3</v>
      </c>
      <c r="T179" s="1">
        <f>+IFERROR(LN('Portfolio Adjusted Prices'!U173/'Portfolio Adjusted Prices'!U172),0)</f>
        <v>-3.1581539350290723E-4</v>
      </c>
      <c r="U179" s="1">
        <f>+IFERROR(LN('Portfolio Adjusted Prices'!V173/'Portfolio Adjusted Prices'!V172),0)</f>
        <v>2.9798437329099591E-3</v>
      </c>
      <c r="W179" s="83">
        <f>+IFERROR(LN('Portfolio Adjusted Prices'!X173/'Portfolio Adjusted Prices'!X172),0)</f>
        <v>4.84462551163891E-3</v>
      </c>
    </row>
    <row r="180" spans="2:23">
      <c r="B180" s="1">
        <f>+IFERROR(LN('Portfolio Adjusted Prices'!C174/'Portfolio Adjusted Prices'!C173),0)</f>
        <v>-6.9433948776623528E-3</v>
      </c>
      <c r="C180" s="1">
        <f>+IFERROR(LN('Portfolio Adjusted Prices'!D174/'Portfolio Adjusted Prices'!D173),0)</f>
        <v>5.0782818828377626E-3</v>
      </c>
      <c r="D180" s="1">
        <f>+IFERROR(LN('Portfolio Adjusted Prices'!E174/'Portfolio Adjusted Prices'!E173),0)</f>
        <v>5.832222416947694E-3</v>
      </c>
      <c r="E180" s="1">
        <f>+IFERROR(LN('Portfolio Adjusted Prices'!F174/'Portfolio Adjusted Prices'!F173),0)</f>
        <v>1.4070904113993678E-2</v>
      </c>
      <c r="F180" s="1">
        <f>+IFERROR(LN('Portfolio Adjusted Prices'!G174/'Portfolio Adjusted Prices'!G173),0)</f>
        <v>-5.6604024369027502E-3</v>
      </c>
      <c r="G180" s="1">
        <f>+IFERROR(LN('Portfolio Adjusted Prices'!H174/'Portfolio Adjusted Prices'!H173),0)</f>
        <v>2.6691849936941424E-3</v>
      </c>
      <c r="H180" s="1">
        <f>+IFERROR(LN('Portfolio Adjusted Prices'!I174/'Portfolio Adjusted Prices'!I173),0)</f>
        <v>1.4167142255035897E-3</v>
      </c>
      <c r="I180" s="1">
        <f>+IFERROR(LN('Portfolio Adjusted Prices'!J174/'Portfolio Adjusted Prices'!J173),0)</f>
        <v>-6.7552717686212857E-3</v>
      </c>
      <c r="J180" s="1">
        <f>+IFERROR(LN('Portfolio Adjusted Prices'!K174/'Portfolio Adjusted Prices'!K173),0)</f>
        <v>9.3177064916610194E-3</v>
      </c>
      <c r="K180" s="1">
        <f>+IFERROR(LN('Portfolio Adjusted Prices'!L174/'Portfolio Adjusted Prices'!L173),0)</f>
        <v>-1.5097244762910722E-2</v>
      </c>
      <c r="L180" s="1">
        <f>+IFERROR(LN('Portfolio Adjusted Prices'!M174/'Portfolio Adjusted Prices'!M173),0)</f>
        <v>1.1917864420293476E-4</v>
      </c>
      <c r="M180" s="1">
        <f>+IFERROR(LN('Portfolio Adjusted Prices'!N174/'Portfolio Adjusted Prices'!N173),0)</f>
        <v>1.952132807071636E-3</v>
      </c>
      <c r="N180" s="1">
        <f>+IFERROR(LN('Portfolio Adjusted Prices'!O174/'Portfolio Adjusted Prices'!O173),0)</f>
        <v>2.188035168647829E-2</v>
      </c>
      <c r="O180" s="1">
        <f>+IFERROR(LN('Portfolio Adjusted Prices'!P174/'Portfolio Adjusted Prices'!P173),0)</f>
        <v>7.8637268769525155E-3</v>
      </c>
      <c r="P180" s="1">
        <f>+IFERROR(LN('Portfolio Adjusted Prices'!Q174/'Portfolio Adjusted Prices'!Q173),0)</f>
        <v>-1.2727389043345824E-2</v>
      </c>
      <c r="Q180" s="1">
        <f>+IFERROR(LN('Portfolio Adjusted Prices'!R174/'Portfolio Adjusted Prices'!R173),0)</f>
        <v>1.3513690318931414E-2</v>
      </c>
      <c r="R180" s="1">
        <f>+IFERROR(LN('Portfolio Adjusted Prices'!S174/'Portfolio Adjusted Prices'!S173),0)</f>
        <v>5.5639926209080552E-3</v>
      </c>
      <c r="S180" s="1">
        <f>+IFERROR(LN('Portfolio Adjusted Prices'!T174/'Portfolio Adjusted Prices'!T173),0)</f>
        <v>1.1131191079548901E-2</v>
      </c>
      <c r="T180" s="1">
        <f>+IFERROR(LN('Portfolio Adjusted Prices'!U174/'Portfolio Adjusted Prices'!U173),0)</f>
        <v>-2.8865022567857446E-2</v>
      </c>
      <c r="U180" s="1">
        <f>+IFERROR(LN('Portfolio Adjusted Prices'!V174/'Portfolio Adjusted Prices'!V173),0)</f>
        <v>2.5472354684409381E-3</v>
      </c>
      <c r="W180" s="83">
        <f>+IFERROR(LN('Portfolio Adjusted Prices'!X174/'Portfolio Adjusted Prices'!X173),0)</f>
        <v>1.3099614394227808E-3</v>
      </c>
    </row>
    <row r="181" spans="2:23">
      <c r="B181" s="1">
        <f>+IFERROR(LN('Portfolio Adjusted Prices'!C175/'Portfolio Adjusted Prices'!C174),0)</f>
        <v>1.1809098636099104E-2</v>
      </c>
      <c r="C181" s="1">
        <f>+IFERROR(LN('Portfolio Adjusted Prices'!D175/'Portfolio Adjusted Prices'!D174),0)</f>
        <v>1.2817971247097524E-2</v>
      </c>
      <c r="D181" s="1">
        <f>+IFERROR(LN('Portfolio Adjusted Prices'!E175/'Portfolio Adjusted Prices'!E174),0)</f>
        <v>-2.705591878182486E-2</v>
      </c>
      <c r="E181" s="1">
        <f>+IFERROR(LN('Portfolio Adjusted Prices'!F175/'Portfolio Adjusted Prices'!F174),0)</f>
        <v>1.5312930258517411E-2</v>
      </c>
      <c r="F181" s="1">
        <f>+IFERROR(LN('Portfolio Adjusted Prices'!G175/'Portfolio Adjusted Prices'!G174),0)</f>
        <v>-4.4246849210157688E-3</v>
      </c>
      <c r="G181" s="1">
        <f>+IFERROR(LN('Portfolio Adjusted Prices'!H175/'Portfolio Adjusted Prices'!H174),0)</f>
        <v>-1.1082953242449123E-2</v>
      </c>
      <c r="H181" s="1">
        <f>+IFERROR(LN('Portfolio Adjusted Prices'!I175/'Portfolio Adjusted Prices'!I174),0)</f>
        <v>1.1934117155292258E-2</v>
      </c>
      <c r="I181" s="1">
        <f>+IFERROR(LN('Portfolio Adjusted Prices'!J175/'Portfolio Adjusted Prices'!J174),0)</f>
        <v>1.603035559704093E-2</v>
      </c>
      <c r="J181" s="1">
        <f>+IFERROR(LN('Portfolio Adjusted Prices'!K175/'Portfolio Adjusted Prices'!K174),0)</f>
        <v>8.0397165467725115E-3</v>
      </c>
      <c r="K181" s="1">
        <f>+IFERROR(LN('Portfolio Adjusted Prices'!L175/'Portfolio Adjusted Prices'!L174),0)</f>
        <v>1.2671374345390236E-2</v>
      </c>
      <c r="L181" s="1">
        <f>+IFERROR(LN('Portfolio Adjusted Prices'!M175/'Portfolio Adjusted Prices'!M174),0)</f>
        <v>-2.5737573702316759E-3</v>
      </c>
      <c r="M181" s="1">
        <f>+IFERROR(LN('Portfolio Adjusted Prices'!N175/'Portfolio Adjusted Prices'!N174),0)</f>
        <v>-3.907995810610806E-3</v>
      </c>
      <c r="N181" s="1">
        <f>+IFERROR(LN('Portfolio Adjusted Prices'!O175/'Portfolio Adjusted Prices'!O174),0)</f>
        <v>5.4610173317102741E-3</v>
      </c>
      <c r="O181" s="1">
        <f>+IFERROR(LN('Portfolio Adjusted Prices'!P175/'Portfolio Adjusted Prices'!P174),0)</f>
        <v>5.2077814591198601E-3</v>
      </c>
      <c r="P181" s="1">
        <f>+IFERROR(LN('Portfolio Adjusted Prices'!Q175/'Portfolio Adjusted Prices'!Q174),0)</f>
        <v>5.1878663334114235E-2</v>
      </c>
      <c r="Q181" s="1">
        <f>+IFERROR(LN('Portfolio Adjusted Prices'!R175/'Portfolio Adjusted Prices'!R174),0)</f>
        <v>1.3416277006706729E-3</v>
      </c>
      <c r="R181" s="1">
        <f>+IFERROR(LN('Portfolio Adjusted Prices'!S175/'Portfolio Adjusted Prices'!S174),0)</f>
        <v>-3.0579592483448259E-3</v>
      </c>
      <c r="S181" s="1">
        <f>+IFERROR(LN('Portfolio Adjusted Prices'!T175/'Portfolio Adjusted Prices'!T174),0)</f>
        <v>1.134698220246462E-2</v>
      </c>
      <c r="T181" s="1">
        <f>+IFERROR(LN('Portfolio Adjusted Prices'!U175/'Portfolio Adjusted Prices'!U174),0)</f>
        <v>1.8968400510780251E-2</v>
      </c>
      <c r="U181" s="1">
        <f>+IFERROR(LN('Portfolio Adjusted Prices'!V175/'Portfolio Adjusted Prices'!V174),0)</f>
        <v>1.3894527408101851E-2</v>
      </c>
      <c r="W181" s="83">
        <f>+IFERROR(LN('Portfolio Adjusted Prices'!X175/'Portfolio Adjusted Prices'!X174),0)</f>
        <v>1.8866693489111457E-3</v>
      </c>
    </row>
    <row r="182" spans="2:23">
      <c r="B182" s="1">
        <f>+IFERROR(LN('Portfolio Adjusted Prices'!C176/'Portfolio Adjusted Prices'!C175),0)</f>
        <v>5.029574180452666E-3</v>
      </c>
      <c r="C182" s="1">
        <f>+IFERROR(LN('Portfolio Adjusted Prices'!D176/'Portfolio Adjusted Prices'!D175),0)</f>
        <v>2.4638695642192473E-3</v>
      </c>
      <c r="D182" s="1">
        <f>+IFERROR(LN('Portfolio Adjusted Prices'!E176/'Portfolio Adjusted Prices'!E175),0)</f>
        <v>3.8855192270414993E-2</v>
      </c>
      <c r="E182" s="1">
        <f>+IFERROR(LN('Portfolio Adjusted Prices'!F176/'Portfolio Adjusted Prices'!F175),0)</f>
        <v>1.7484398868741789E-2</v>
      </c>
      <c r="F182" s="1">
        <f>+IFERROR(LN('Portfolio Adjusted Prices'!G176/'Portfolio Adjusted Prices'!G175),0)</f>
        <v>2.378836626900116E-2</v>
      </c>
      <c r="G182" s="1">
        <f>+IFERROR(LN('Portfolio Adjusted Prices'!H176/'Portfolio Adjusted Prices'!H175),0)</f>
        <v>8.8091891716348834E-4</v>
      </c>
      <c r="H182" s="1">
        <f>+IFERROR(LN('Portfolio Adjusted Prices'!I176/'Portfolio Adjusted Prices'!I175),0)</f>
        <v>-4.8470137724005505E-3</v>
      </c>
      <c r="I182" s="1">
        <f>+IFERROR(LN('Portfolio Adjusted Prices'!J176/'Portfolio Adjusted Prices'!J175),0)</f>
        <v>7.7445294753214454E-3</v>
      </c>
      <c r="J182" s="1">
        <f>+IFERROR(LN('Portfolio Adjusted Prices'!K176/'Portfolio Adjusted Prices'!K175),0)</f>
        <v>-6.2094697618174672E-3</v>
      </c>
      <c r="K182" s="1">
        <f>+IFERROR(LN('Portfolio Adjusted Prices'!L176/'Portfolio Adjusted Prices'!L175),0)</f>
        <v>-5.8976879623019989E-3</v>
      </c>
      <c r="L182" s="1">
        <f>+IFERROR(LN('Portfolio Adjusted Prices'!M176/'Portfolio Adjusted Prices'!M175),0)</f>
        <v>1.336728429472717E-2</v>
      </c>
      <c r="M182" s="1">
        <f>+IFERROR(LN('Portfolio Adjusted Prices'!N176/'Portfolio Adjusted Prices'!N175),0)</f>
        <v>-1.741732754738477E-3</v>
      </c>
      <c r="N182" s="1">
        <f>+IFERROR(LN('Portfolio Adjusted Prices'!O176/'Portfolio Adjusted Prices'!O175),0)</f>
        <v>3.3659466520129515E-2</v>
      </c>
      <c r="O182" s="1">
        <f>+IFERROR(LN('Portfolio Adjusted Prices'!P176/'Portfolio Adjusted Prices'!P175),0)</f>
        <v>-5.2077814591198384E-3</v>
      </c>
      <c r="P182" s="1">
        <f>+IFERROR(LN('Portfolio Adjusted Prices'!Q176/'Portfolio Adjusted Prices'!Q175),0)</f>
        <v>3.0792703263735528E-2</v>
      </c>
      <c r="Q182" s="1">
        <f>+IFERROR(LN('Portfolio Adjusted Prices'!R176/'Portfolio Adjusted Prices'!R175),0)</f>
        <v>-1.2816582302444366E-2</v>
      </c>
      <c r="R182" s="1">
        <f>+IFERROR(LN('Portfolio Adjusted Prices'!S176/'Portfolio Adjusted Prices'!S175),0)</f>
        <v>2.8939328971593972E-3</v>
      </c>
      <c r="S182" s="1">
        <f>+IFERROR(LN('Portfolio Adjusted Prices'!T176/'Portfolio Adjusted Prices'!T175),0)</f>
        <v>1.1276383880849648E-3</v>
      </c>
      <c r="T182" s="1">
        <f>+IFERROR(LN('Portfolio Adjusted Prices'!U176/'Portfolio Adjusted Prices'!U175),0)</f>
        <v>-1.3663228034923612E-2</v>
      </c>
      <c r="U182" s="1">
        <f>+IFERROR(LN('Portfolio Adjusted Prices'!V176/'Portfolio Adjusted Prices'!V175),0)</f>
        <v>-2.9312705490886549E-3</v>
      </c>
      <c r="W182" s="83">
        <f>+IFERROR(LN('Portfolio Adjusted Prices'!X176/'Portfolio Adjusted Prices'!X175),0)</f>
        <v>1.0873653536579314E-2</v>
      </c>
    </row>
    <row r="183" spans="2:23">
      <c r="B183" s="1">
        <f>+IFERROR(LN('Portfolio Adjusted Prices'!C177/'Portfolio Adjusted Prices'!C176),0)</f>
        <v>-3.0369217267219996E-3</v>
      </c>
      <c r="C183" s="1">
        <f>+IFERROR(LN('Portfolio Adjusted Prices'!D177/'Portfolio Adjusted Prices'!D176),0)</f>
        <v>3.3251024739584903E-4</v>
      </c>
      <c r="D183" s="1">
        <f>+IFERROR(LN('Portfolio Adjusted Prices'!E177/'Portfolio Adjusted Prices'!E176),0)</f>
        <v>-2.0416266929779797E-2</v>
      </c>
      <c r="E183" s="1">
        <f>+IFERROR(LN('Portfolio Adjusted Prices'!F177/'Portfolio Adjusted Prices'!F176),0)</f>
        <v>7.7329032088493148E-3</v>
      </c>
      <c r="F183" s="1">
        <f>+IFERROR(LN('Portfolio Adjusted Prices'!G177/'Portfolio Adjusted Prices'!G176),0)</f>
        <v>1.6260284939223674E-2</v>
      </c>
      <c r="G183" s="1">
        <f>+IFERROR(LN('Portfolio Adjusted Prices'!H177/'Portfolio Adjusted Prices'!H176),0)</f>
        <v>4.6502876724981834E-3</v>
      </c>
      <c r="H183" s="1">
        <f>+IFERROR(LN('Portfolio Adjusted Prices'!I177/'Portfolio Adjusted Prices'!I176),0)</f>
        <v>-5.7226745775717071E-3</v>
      </c>
      <c r="I183" s="1">
        <f>+IFERROR(LN('Portfolio Adjusted Prices'!J177/'Portfolio Adjusted Prices'!J176),0)</f>
        <v>8.9888552333984382E-3</v>
      </c>
      <c r="J183" s="1">
        <f>+IFERROR(LN('Portfolio Adjusted Prices'!K177/'Portfolio Adjusted Prices'!K176),0)</f>
        <v>2.6865254532772612E-2</v>
      </c>
      <c r="K183" s="1">
        <f>+IFERROR(LN('Portfolio Adjusted Prices'!L177/'Portfolio Adjusted Prices'!L176),0)</f>
        <v>2.1089843184094823E-2</v>
      </c>
      <c r="L183" s="1">
        <f>+IFERROR(LN('Portfolio Adjusted Prices'!M177/'Portfolio Adjusted Prices'!M176),0)</f>
        <v>-1.1576916446693196E-2</v>
      </c>
      <c r="M183" s="1">
        <f>+IFERROR(LN('Portfolio Adjusted Prices'!N177/'Portfolio Adjusted Prices'!N176),0)</f>
        <v>7.0574501882234028E-3</v>
      </c>
      <c r="N183" s="1">
        <f>+IFERROR(LN('Portfolio Adjusted Prices'!O177/'Portfolio Adjusted Prices'!O176),0)</f>
        <v>3.4745390194231715E-2</v>
      </c>
      <c r="O183" s="1">
        <f>+IFERROR(LN('Portfolio Adjusted Prices'!P177/'Portfolio Adjusted Prices'!P176),0)</f>
        <v>4.5926383637533874E-2</v>
      </c>
      <c r="P183" s="1">
        <f>+IFERROR(LN('Portfolio Adjusted Prices'!Q177/'Portfolio Adjusted Prices'!Q176),0)</f>
        <v>5.0524260943083917E-4</v>
      </c>
      <c r="Q183" s="1">
        <f>+IFERROR(LN('Portfolio Adjusted Prices'!R177/'Portfolio Adjusted Prices'!R176),0)</f>
        <v>-1.1264765804062998E-2</v>
      </c>
      <c r="R183" s="1">
        <f>+IFERROR(LN('Portfolio Adjusted Prices'!S177/'Portfolio Adjusted Prices'!S176),0)</f>
        <v>-7.5810081836694592E-3</v>
      </c>
      <c r="S183" s="1">
        <f>+IFERROR(LN('Portfolio Adjusted Prices'!T177/'Portfolio Adjusted Prices'!T176),0)</f>
        <v>3.2628754960177492E-3</v>
      </c>
      <c r="T183" s="1">
        <f>+IFERROR(LN('Portfolio Adjusted Prices'!U177/'Portfolio Adjusted Prices'!U176),0)</f>
        <v>1.2473656368390557E-2</v>
      </c>
      <c r="U183" s="1">
        <f>+IFERROR(LN('Portfolio Adjusted Prices'!V177/'Portfolio Adjusted Prices'!V176),0)</f>
        <v>-1.6612179600676971E-2</v>
      </c>
      <c r="W183" s="83">
        <f>+IFERROR(LN('Portfolio Adjusted Prices'!X177/'Portfolio Adjusted Prices'!X176),0)</f>
        <v>-4.3262201796307074E-3</v>
      </c>
    </row>
    <row r="184" spans="2:23">
      <c r="B184" s="1">
        <f>+IFERROR(LN('Portfolio Adjusted Prices'!C178/'Portfolio Adjusted Prices'!C177),0)</f>
        <v>-1.1710072793425718E-2</v>
      </c>
      <c r="C184" s="1">
        <f>+IFERROR(LN('Portfolio Adjusted Prices'!D178/'Portfolio Adjusted Prices'!D177),0)</f>
        <v>-1.7362842443415559E-3</v>
      </c>
      <c r="D184" s="1">
        <f>+IFERROR(LN('Portfolio Adjusted Prices'!E178/'Portfolio Adjusted Prices'!E177),0)</f>
        <v>1.5220719221380465E-2</v>
      </c>
      <c r="E184" s="1">
        <f>+IFERROR(LN('Portfolio Adjusted Prices'!F178/'Portfolio Adjusted Prices'!F177),0)</f>
        <v>-3.8730504822574821E-3</v>
      </c>
      <c r="F184" s="1">
        <f>+IFERROR(LN('Portfolio Adjusted Prices'!G178/'Portfolio Adjusted Prices'!G177),0)</f>
        <v>8.7867384857891577E-3</v>
      </c>
      <c r="G184" s="1">
        <f>+IFERROR(LN('Portfolio Adjusted Prices'!H178/'Portfolio Adjusted Prices'!H177),0)</f>
        <v>-1.4957416306486691E-2</v>
      </c>
      <c r="H184" s="1">
        <f>+IFERROR(LN('Portfolio Adjusted Prices'!I178/'Portfolio Adjusted Prices'!I177),0)</f>
        <v>-1.3270008594547758E-2</v>
      </c>
      <c r="I184" s="1">
        <f>+IFERROR(LN('Portfolio Adjusted Prices'!J178/'Portfolio Adjusted Prices'!J177),0)</f>
        <v>-4.2661981534835667E-3</v>
      </c>
      <c r="J184" s="1">
        <f>+IFERROR(LN('Portfolio Adjusted Prices'!K178/'Portfolio Adjusted Prices'!K177),0)</f>
        <v>-2.0513868869492004E-2</v>
      </c>
      <c r="K184" s="1">
        <f>+IFERROR(LN('Portfolio Adjusted Prices'!L178/'Portfolio Adjusted Prices'!L177),0)</f>
        <v>-1.9162725210369946E-2</v>
      </c>
      <c r="L184" s="1">
        <f>+IFERROR(LN('Portfolio Adjusted Prices'!M178/'Portfolio Adjusted Prices'!M177),0)</f>
        <v>-1.2281412343471926E-2</v>
      </c>
      <c r="M184" s="1">
        <f>+IFERROR(LN('Portfolio Adjusted Prices'!N178/'Portfolio Adjusted Prices'!N177),0)</f>
        <v>7.2222549005907678E-3</v>
      </c>
      <c r="N184" s="1">
        <f>+IFERROR(LN('Portfolio Adjusted Prices'!O178/'Portfolio Adjusted Prices'!O177),0)</f>
        <v>-7.5362304307623352E-3</v>
      </c>
      <c r="O184" s="1">
        <f>+IFERROR(LN('Portfolio Adjusted Prices'!P178/'Portfolio Adjusted Prices'!P177),0)</f>
        <v>4.8670926561599943E-2</v>
      </c>
      <c r="P184" s="1">
        <f>+IFERROR(LN('Portfolio Adjusted Prices'!Q178/'Portfolio Adjusted Prices'!Q177),0)</f>
        <v>1.1779504218276545E-3</v>
      </c>
      <c r="Q184" s="1">
        <f>+IFERROR(LN('Portfolio Adjusted Prices'!R178/'Portfolio Adjusted Prices'!R177),0)</f>
        <v>6.1601119315745174E-3</v>
      </c>
      <c r="R184" s="1">
        <f>+IFERROR(LN('Portfolio Adjusted Prices'!S178/'Portfolio Adjusted Prices'!S177),0)</f>
        <v>-5.5409339506662008E-3</v>
      </c>
      <c r="S184" s="1">
        <f>+IFERROR(LN('Portfolio Adjusted Prices'!T178/'Portfolio Adjusted Prices'!T177),0)</f>
        <v>-2.0656624537857989E-2</v>
      </c>
      <c r="T184" s="1">
        <f>+IFERROR(LN('Portfolio Adjusted Prices'!U178/'Portfolio Adjusted Prices'!U177),0)</f>
        <v>-6.3888843919134974E-4</v>
      </c>
      <c r="U184" s="1">
        <f>+IFERROR(LN('Portfolio Adjusted Prices'!V178/'Portfolio Adjusted Prices'!V177),0)</f>
        <v>-2.4167369352239249E-2</v>
      </c>
      <c r="W184" s="83">
        <f>+IFERROR(LN('Portfolio Adjusted Prices'!X178/'Portfolio Adjusted Prices'!X177),0)</f>
        <v>-8.3766215215983729E-3</v>
      </c>
    </row>
    <row r="185" spans="2:23">
      <c r="B185" s="1">
        <f>+IFERROR(LN('Portfolio Adjusted Prices'!C179/'Portfolio Adjusted Prices'!C178),0)</f>
        <v>-4.4934287015490617E-3</v>
      </c>
      <c r="C185" s="1">
        <f>+IFERROR(LN('Portfolio Adjusted Prices'!D179/'Portfolio Adjusted Prices'!D178),0)</f>
        <v>-9.3602552856968026E-4</v>
      </c>
      <c r="D185" s="1">
        <f>+IFERROR(LN('Portfolio Adjusted Prices'!E179/'Portfolio Adjusted Prices'!E178),0)</f>
        <v>-4.746565493286249E-3</v>
      </c>
      <c r="E185" s="1">
        <f>+IFERROR(LN('Portfolio Adjusted Prices'!F179/'Portfolio Adjusted Prices'!F178),0)</f>
        <v>-7.3141237266884855E-4</v>
      </c>
      <c r="F185" s="1">
        <f>+IFERROR(LN('Portfolio Adjusted Prices'!G179/'Portfolio Adjusted Prices'!G178),0)</f>
        <v>-2.9697503888117496E-2</v>
      </c>
      <c r="G185" s="1">
        <f>+IFERROR(LN('Portfolio Adjusted Prices'!H179/'Portfolio Adjusted Prices'!H178),0)</f>
        <v>-3.6169863135320193E-3</v>
      </c>
      <c r="H185" s="1">
        <f>+IFERROR(LN('Portfolio Adjusted Prices'!I179/'Portfolio Adjusted Prices'!I178),0)</f>
        <v>-7.2094915127983661E-2</v>
      </c>
      <c r="I185" s="1">
        <f>+IFERROR(LN('Portfolio Adjusted Prices'!J179/'Portfolio Adjusted Prices'!J178),0)</f>
        <v>1.2210141386794812E-3</v>
      </c>
      <c r="J185" s="1">
        <f>+IFERROR(LN('Portfolio Adjusted Prices'!K179/'Portfolio Adjusted Prices'!K178),0)</f>
        <v>7.3828123156483355E-3</v>
      </c>
      <c r="K185" s="1">
        <f>+IFERROR(LN('Portfolio Adjusted Prices'!L179/'Portfolio Adjusted Prices'!L178),0)</f>
        <v>1.1421122500476865E-2</v>
      </c>
      <c r="L185" s="1">
        <f>+IFERROR(LN('Portfolio Adjusted Prices'!M179/'Portfolio Adjusted Prices'!M178),0)</f>
        <v>2.4115482917940094E-3</v>
      </c>
      <c r="M185" s="1">
        <f>+IFERROR(LN('Portfolio Adjusted Prices'!N179/'Portfolio Adjusted Prices'!N178),0)</f>
        <v>-1.0799267938497926E-2</v>
      </c>
      <c r="N185" s="1">
        <f>+IFERROR(LN('Portfolio Adjusted Prices'!O179/'Portfolio Adjusted Prices'!O178),0)</f>
        <v>-3.6277247177579727E-2</v>
      </c>
      <c r="O185" s="1">
        <f>+IFERROR(LN('Portfolio Adjusted Prices'!P179/'Portfolio Adjusted Prices'!P178),0)</f>
        <v>8.2050581933891309E-2</v>
      </c>
      <c r="P185" s="1">
        <f>+IFERROR(LN('Portfolio Adjusted Prices'!Q179/'Portfolio Adjusted Prices'!Q178),0)</f>
        <v>3.8606770009182115E-3</v>
      </c>
      <c r="Q185" s="1">
        <f>+IFERROR(LN('Portfolio Adjusted Prices'!R179/'Portfolio Adjusted Prices'!R178),0)</f>
        <v>-8.5660694508607801E-3</v>
      </c>
      <c r="R185" s="1">
        <f>+IFERROR(LN('Portfolio Adjusted Prices'!S179/'Portfolio Adjusted Prices'!S178),0)</f>
        <v>-9.9861749201560538E-4</v>
      </c>
      <c r="S185" s="1">
        <f>+IFERROR(LN('Portfolio Adjusted Prices'!T179/'Portfolio Adjusted Prices'!T178),0)</f>
        <v>-7.8286484969150028E-3</v>
      </c>
      <c r="T185" s="1">
        <f>+IFERROR(LN('Portfolio Adjusted Prices'!U179/'Portfolio Adjusted Prices'!U178),0)</f>
        <v>1.8820182688333052E-2</v>
      </c>
      <c r="U185" s="1">
        <f>+IFERROR(LN('Portfolio Adjusted Prices'!V179/'Portfolio Adjusted Prices'!V178),0)</f>
        <v>-1.8707447163259578E-2</v>
      </c>
      <c r="W185" s="83">
        <f>+IFERROR(LN('Portfolio Adjusted Prices'!X179/'Portfolio Adjusted Prices'!X178),0)</f>
        <v>-1.1395382608722082E-4</v>
      </c>
    </row>
    <row r="186" spans="2:23">
      <c r="B186" s="1">
        <f>+IFERROR(LN('Portfolio Adjusted Prices'!C180/'Portfolio Adjusted Prices'!C179),0)</f>
        <v>-8.781452676370373E-4</v>
      </c>
      <c r="C186" s="1">
        <f>+IFERROR(LN('Portfolio Adjusted Prices'!D180/'Portfolio Adjusted Prices'!D179),0)</f>
        <v>7.3571932131866224E-4</v>
      </c>
      <c r="D186" s="1">
        <f>+IFERROR(LN('Portfolio Adjusted Prices'!E180/'Portfolio Adjusted Prices'!E179),0)</f>
        <v>3.3725756832452035E-3</v>
      </c>
      <c r="E186" s="1">
        <f>+IFERROR(LN('Portfolio Adjusted Prices'!F180/'Portfolio Adjusted Prices'!F179),0)</f>
        <v>9.2825291950316519E-4</v>
      </c>
      <c r="F186" s="1">
        <f>+IFERROR(LN('Portfolio Adjusted Prices'!G180/'Portfolio Adjusted Prices'!G179),0)</f>
        <v>-1.5550703023502685E-3</v>
      </c>
      <c r="G186" s="1">
        <f>+IFERROR(LN('Portfolio Adjusted Prices'!H180/'Portfolio Adjusted Prices'!H179),0)</f>
        <v>-4.4737680120597095E-3</v>
      </c>
      <c r="H186" s="1">
        <f>+IFERROR(LN('Portfolio Adjusted Prices'!I180/'Portfolio Adjusted Prices'!I179),0)</f>
        <v>-1.937055998227304E-2</v>
      </c>
      <c r="I186" s="1">
        <f>+IFERROR(LN('Portfolio Adjusted Prices'!J180/'Portfolio Adjusted Prices'!J179),0)</f>
        <v>1.2556801202656155E-2</v>
      </c>
      <c r="J186" s="1">
        <f>+IFERROR(LN('Portfolio Adjusted Prices'!K180/'Portfolio Adjusted Prices'!K179),0)</f>
        <v>-6.3376140528168826E-2</v>
      </c>
      <c r="K186" s="1">
        <f>+IFERROR(LN('Portfolio Adjusted Prices'!L180/'Portfolio Adjusted Prices'!L179),0)</f>
        <v>-1.0475567200115916E-3</v>
      </c>
      <c r="L186" s="1">
        <f>+IFERROR(LN('Portfolio Adjusted Prices'!M180/'Portfolio Adjusted Prices'!M179),0)</f>
        <v>1.2208502308149812E-3</v>
      </c>
      <c r="M186" s="1">
        <f>+IFERROR(LN('Portfolio Adjusted Prices'!N180/'Portfolio Adjusted Prices'!N179),0)</f>
        <v>-3.9164992351328476E-3</v>
      </c>
      <c r="N186" s="1">
        <f>+IFERROR(LN('Portfolio Adjusted Prices'!O180/'Portfolio Adjusted Prices'!O179),0)</f>
        <v>-9.4064230507498285E-3</v>
      </c>
      <c r="O186" s="1">
        <f>+IFERROR(LN('Portfolio Adjusted Prices'!P180/'Portfolio Adjusted Prices'!P179),0)</f>
        <v>-2.2124540505749191E-2</v>
      </c>
      <c r="P186" s="1">
        <f>+IFERROR(LN('Portfolio Adjusted Prices'!Q180/'Portfolio Adjusted Prices'!Q179),0)</f>
        <v>-4.0288432034173878E-3</v>
      </c>
      <c r="Q186" s="1">
        <f>+IFERROR(LN('Portfolio Adjusted Prices'!R180/'Portfolio Adjusted Prices'!R179),0)</f>
        <v>2.7491641806038536E-3</v>
      </c>
      <c r="R186" s="1">
        <f>+IFERROR(LN('Portfolio Adjusted Prices'!S180/'Portfolio Adjusted Prices'!S179),0)</f>
        <v>-3.2020951299876949E-3</v>
      </c>
      <c r="S186" s="1">
        <f>+IFERROR(LN('Portfolio Adjusted Prices'!T180/'Portfolio Adjusted Prices'!T179),0)</f>
        <v>-5.4470214604633938E-3</v>
      </c>
      <c r="T186" s="1">
        <f>+IFERROR(LN('Portfolio Adjusted Prices'!U180/'Portfolio Adjusted Prices'!U179),0)</f>
        <v>2.77764535830109E-2</v>
      </c>
      <c r="U186" s="1">
        <f>+IFERROR(LN('Portfolio Adjusted Prices'!V180/'Portfolio Adjusted Prices'!V179),0)</f>
        <v>1.4329723214015558E-2</v>
      </c>
      <c r="W186" s="83">
        <f>+IFERROR(LN('Portfolio Adjusted Prices'!X180/'Portfolio Adjusted Prices'!X179),0)</f>
        <v>3.5346545710374853E-4</v>
      </c>
    </row>
    <row r="187" spans="2:23">
      <c r="B187" s="1">
        <f>+IFERROR(LN('Portfolio Adjusted Prices'!C181/'Portfolio Adjusted Prices'!C180),0)</f>
        <v>1.7381715528659965E-2</v>
      </c>
      <c r="C187" s="1">
        <f>+IFERROR(LN('Portfolio Adjusted Prices'!D181/'Portfolio Adjusted Prices'!D180),0)</f>
        <v>1.0903353356378655E-2</v>
      </c>
      <c r="D187" s="1">
        <f>+IFERROR(LN('Portfolio Adjusted Prices'!E181/'Portfolio Adjusted Prices'!E180),0)</f>
        <v>4.7775759033758088E-2</v>
      </c>
      <c r="E187" s="1">
        <f>+IFERROR(LN('Portfolio Adjusted Prices'!F181/'Portfolio Adjusted Prices'!F180),0)</f>
        <v>2.6714130028038408E-2</v>
      </c>
      <c r="F187" s="1">
        <f>+IFERROR(LN('Portfolio Adjusted Prices'!G181/'Portfolio Adjusted Prices'!G180),0)</f>
        <v>1.9112829003276488E-2</v>
      </c>
      <c r="G187" s="1">
        <f>+IFERROR(LN('Portfolio Adjusted Prices'!H181/'Portfolio Adjusted Prices'!H180),0)</f>
        <v>1.1746901682491501E-2</v>
      </c>
      <c r="H187" s="1">
        <f>+IFERROR(LN('Portfolio Adjusted Prices'!I181/'Portfolio Adjusted Prices'!I180),0)</f>
        <v>3.0203578248973972E-2</v>
      </c>
      <c r="I187" s="1">
        <f>+IFERROR(LN('Portfolio Adjusted Prices'!J181/'Portfolio Adjusted Prices'!J180),0)</f>
        <v>1.0870097717834539E-2</v>
      </c>
      <c r="J187" s="1">
        <f>+IFERROR(LN('Portfolio Adjusted Prices'!K181/'Portfolio Adjusted Prices'!K180),0)</f>
        <v>9.8599193333175454E-3</v>
      </c>
      <c r="K187" s="1">
        <f>+IFERROR(LN('Portfolio Adjusted Prices'!L181/'Portfolio Adjusted Prices'!L180),0)</f>
        <v>1.4814544191771905E-2</v>
      </c>
      <c r="L187" s="1">
        <f>+IFERROR(LN('Portfolio Adjusted Prices'!M181/'Portfolio Adjusted Prices'!M180),0)</f>
        <v>3.4993784358505514E-3</v>
      </c>
      <c r="M187" s="1">
        <f>+IFERROR(LN('Portfolio Adjusted Prices'!N181/'Portfolio Adjusted Prices'!N180),0)</f>
        <v>1.4162206131233595E-3</v>
      </c>
      <c r="N187" s="1">
        <f>+IFERROR(LN('Portfolio Adjusted Prices'!O181/'Portfolio Adjusted Prices'!O180),0)</f>
        <v>1.6215186035809851E-2</v>
      </c>
      <c r="O187" s="1">
        <f>+IFERROR(LN('Portfolio Adjusted Prices'!P181/'Portfolio Adjusted Prices'!P180),0)</f>
        <v>4.5909658223798555E-2</v>
      </c>
      <c r="P187" s="1">
        <f>+IFERROR(LN('Portfolio Adjusted Prices'!Q181/'Portfolio Adjusted Prices'!Q180),0)</f>
        <v>2.8521207350517518E-2</v>
      </c>
      <c r="Q187" s="1">
        <f>+IFERROR(LN('Portfolio Adjusted Prices'!R181/'Portfolio Adjusted Prices'!R180),0)</f>
        <v>1.3633514459329863E-2</v>
      </c>
      <c r="R187" s="1">
        <f>+IFERROR(LN('Portfolio Adjusted Prices'!S181/'Portfolio Adjusted Prices'!S180),0)</f>
        <v>-8.6948291912642968E-4</v>
      </c>
      <c r="S187" s="1">
        <f>+IFERROR(LN('Portfolio Adjusted Prices'!T181/'Portfolio Adjusted Prices'!T180),0)</f>
        <v>1.9677298820758568E-2</v>
      </c>
      <c r="T187" s="1">
        <f>+IFERROR(LN('Portfolio Adjusted Prices'!U181/'Portfolio Adjusted Prices'!U180),0)</f>
        <v>1.6935588056644097E-2</v>
      </c>
      <c r="U187" s="1">
        <f>+IFERROR(LN('Portfolio Adjusted Prices'!V181/'Portfolio Adjusted Prices'!V180),0)</f>
        <v>3.0674797479937461E-2</v>
      </c>
      <c r="W187" s="83">
        <f>+IFERROR(LN('Portfolio Adjusted Prices'!X181/'Portfolio Adjusted Prices'!X180),0)</f>
        <v>9.8723935086564591E-3</v>
      </c>
    </row>
    <row r="188" spans="2:23">
      <c r="B188" s="1">
        <f>+IFERROR(LN('Portfolio Adjusted Prices'!C182/'Portfolio Adjusted Prices'!C181),0)</f>
        <v>-7.8391526879224502E-3</v>
      </c>
      <c r="C188" s="1">
        <f>+IFERROR(LN('Portfolio Adjusted Prices'!D182/'Portfolio Adjusted Prices'!D181),0)</f>
        <v>5.2764183219214484E-3</v>
      </c>
      <c r="D188" s="1">
        <f>+IFERROR(LN('Portfolio Adjusted Prices'!E182/'Portfolio Adjusted Prices'!E181),0)</f>
        <v>-1.9215116310214591E-2</v>
      </c>
      <c r="E188" s="1">
        <f>+IFERROR(LN('Portfolio Adjusted Prices'!F182/'Portfolio Adjusted Prices'!F181),0)</f>
        <v>9.9687699322249055E-3</v>
      </c>
      <c r="F188" s="1">
        <f>+IFERROR(LN('Portfolio Adjusted Prices'!G182/'Portfolio Adjusted Prices'!G181),0)</f>
        <v>1.6053687995826311E-2</v>
      </c>
      <c r="G188" s="1">
        <f>+IFERROR(LN('Portfolio Adjusted Prices'!H182/'Portfolio Adjusted Prices'!H181),0)</f>
        <v>1.1662163868490947E-2</v>
      </c>
      <c r="H188" s="1">
        <f>+IFERROR(LN('Portfolio Adjusted Prices'!I182/'Portfolio Adjusted Prices'!I181),0)</f>
        <v>-7.4965280565546513E-3</v>
      </c>
      <c r="I188" s="1">
        <f>+IFERROR(LN('Portfolio Adjusted Prices'!J182/'Portfolio Adjusted Prices'!J181),0)</f>
        <v>-3.2401786384997177E-3</v>
      </c>
      <c r="J188" s="1">
        <f>+IFERROR(LN('Portfolio Adjusted Prices'!K182/'Portfolio Adjusted Prices'!K181),0)</f>
        <v>-2.2308010738020266E-2</v>
      </c>
      <c r="K188" s="1">
        <f>+IFERROR(LN('Portfolio Adjusted Prices'!L182/'Portfolio Adjusted Prices'!L181),0)</f>
        <v>-1.0536821291265838E-2</v>
      </c>
      <c r="L188" s="1">
        <f>+IFERROR(LN('Portfolio Adjusted Prices'!M182/'Portfolio Adjusted Prices'!M181),0)</f>
        <v>8.3898007885055189E-3</v>
      </c>
      <c r="M188" s="1">
        <f>+IFERROR(LN('Portfolio Adjusted Prices'!N182/'Portfolio Adjusted Prices'!N181),0)</f>
        <v>7.1584776896819833E-3</v>
      </c>
      <c r="N188" s="1">
        <f>+IFERROR(LN('Portfolio Adjusted Prices'!O182/'Portfolio Adjusted Prices'!O181),0)</f>
        <v>-2.0310401404663378E-2</v>
      </c>
      <c r="O188" s="1">
        <f>+IFERROR(LN('Portfolio Adjusted Prices'!P182/'Portfolio Adjusted Prices'!P181),0)</f>
        <v>3.5680857828554388E-2</v>
      </c>
      <c r="P188" s="1">
        <f>+IFERROR(LN('Portfolio Adjusted Prices'!Q182/'Portfolio Adjusted Prices'!Q181),0)</f>
        <v>-1.8978995681531389E-2</v>
      </c>
      <c r="Q188" s="1">
        <f>+IFERROR(LN('Portfolio Adjusted Prices'!R182/'Portfolio Adjusted Prices'!R181),0)</f>
        <v>3.716733487768408E-3</v>
      </c>
      <c r="R188" s="1">
        <f>+IFERROR(LN('Portfolio Adjusted Prices'!S182/'Portfolio Adjusted Prices'!S181),0)</f>
        <v>7.2967082123034611E-3</v>
      </c>
      <c r="S188" s="1">
        <f>+IFERROR(LN('Portfolio Adjusted Prices'!T182/'Portfolio Adjusted Prices'!T181),0)</f>
        <v>-4.5599260329522558E-4</v>
      </c>
      <c r="T188" s="1">
        <f>+IFERROR(LN('Portfolio Adjusted Prices'!U182/'Portfolio Adjusted Prices'!U181),0)</f>
        <v>-8.1845958204523478E-3</v>
      </c>
      <c r="U188" s="1">
        <f>+IFERROR(LN('Portfolio Adjusted Prices'!V182/'Portfolio Adjusted Prices'!V181),0)</f>
        <v>1.8428690780120455E-2</v>
      </c>
      <c r="W188" s="83">
        <f>+IFERROR(LN('Portfolio Adjusted Prices'!X182/'Portfolio Adjusted Prices'!X181),0)</f>
        <v>5.2049461384966926E-3</v>
      </c>
    </row>
    <row r="189" spans="2:23">
      <c r="B189" s="1">
        <f>+IFERROR(LN('Portfolio Adjusted Prices'!C183/'Portfolio Adjusted Prices'!C182),0)</f>
        <v>1.3342745068170191E-2</v>
      </c>
      <c r="C189" s="1">
        <f>+IFERROR(LN('Portfolio Adjusted Prices'!D183/'Portfolio Adjusted Prices'!D182),0)</f>
        <v>1.9056427264963005E-3</v>
      </c>
      <c r="D189" s="1">
        <f>+IFERROR(LN('Portfolio Adjusted Prices'!E183/'Portfolio Adjusted Prices'!E182),0)</f>
        <v>6.4355512214009846E-3</v>
      </c>
      <c r="E189" s="1">
        <f>+IFERROR(LN('Portfolio Adjusted Prices'!F183/'Portfolio Adjusted Prices'!F182),0)</f>
        <v>8.3979457004029181E-4</v>
      </c>
      <c r="F189" s="1">
        <f>+IFERROR(LN('Portfolio Adjusted Prices'!G183/'Portfolio Adjusted Prices'!G182),0)</f>
        <v>-6.9350239580275603E-3</v>
      </c>
      <c r="G189" s="1">
        <f>+IFERROR(LN('Portfolio Adjusted Prices'!H183/'Portfolio Adjusted Prices'!H182),0)</f>
        <v>7.8528121027850051E-3</v>
      </c>
      <c r="H189" s="1">
        <f>+IFERROR(LN('Portfolio Adjusted Prices'!I183/'Portfolio Adjusted Prices'!I182),0)</f>
        <v>2.1478532928870198E-2</v>
      </c>
      <c r="I189" s="1">
        <f>+IFERROR(LN('Portfolio Adjusted Prices'!J183/'Portfolio Adjusted Prices'!J182),0)</f>
        <v>2.985039618942387E-3</v>
      </c>
      <c r="J189" s="1">
        <f>+IFERROR(LN('Portfolio Adjusted Prices'!K183/'Portfolio Adjusted Prices'!K182),0)</f>
        <v>7.1796076233274731E-3</v>
      </c>
      <c r="K189" s="1">
        <f>+IFERROR(LN('Portfolio Adjusted Prices'!L183/'Portfolio Adjusted Prices'!L182),0)</f>
        <v>6.837727468883845E-3</v>
      </c>
      <c r="L189" s="1">
        <f>+IFERROR(LN('Portfolio Adjusted Prices'!M183/'Portfolio Adjusted Prices'!M182),0)</f>
        <v>4.3123127021755542E-3</v>
      </c>
      <c r="M189" s="1">
        <f>+IFERROR(LN('Portfolio Adjusted Prices'!N183/'Portfolio Adjusted Prices'!N182),0)</f>
        <v>8.2869977552105442E-3</v>
      </c>
      <c r="N189" s="1">
        <f>+IFERROR(LN('Portfolio Adjusted Prices'!O183/'Portfolio Adjusted Prices'!O182),0)</f>
        <v>1.0714341291952501E-2</v>
      </c>
      <c r="O189" s="1">
        <f>+IFERROR(LN('Portfolio Adjusted Prices'!P183/'Portfolio Adjusted Prices'!P182),0)</f>
        <v>2.0408631052659595E-2</v>
      </c>
      <c r="P189" s="1">
        <f>+IFERROR(LN('Portfolio Adjusted Prices'!Q183/'Portfolio Adjusted Prices'!Q182),0)</f>
        <v>6.9732670439062753E-3</v>
      </c>
      <c r="Q189" s="1">
        <f>+IFERROR(LN('Portfolio Adjusted Prices'!R183/'Portfolio Adjusted Prices'!R182),0)</f>
        <v>4.0392499039660079E-3</v>
      </c>
      <c r="R189" s="1">
        <f>+IFERROR(LN('Portfolio Adjusted Prices'!S183/'Portfolio Adjusted Prices'!S182),0)</f>
        <v>-1.5945556733606857E-3</v>
      </c>
      <c r="S189" s="1">
        <f>+IFERROR(LN('Portfolio Adjusted Prices'!T183/'Portfolio Adjusted Prices'!T182),0)</f>
        <v>6.9300139315572745E-3</v>
      </c>
      <c r="T189" s="1">
        <f>+IFERROR(LN('Portfolio Adjusted Prices'!U183/'Portfolio Adjusted Prices'!U182),0)</f>
        <v>2.1077459371938334E-2</v>
      </c>
      <c r="U189" s="1">
        <f>+IFERROR(LN('Portfolio Adjusted Prices'!V183/'Portfolio Adjusted Prices'!V182),0)</f>
        <v>7.6682991178304762E-3</v>
      </c>
      <c r="W189" s="83">
        <f>+IFERROR(LN('Portfolio Adjusted Prices'!X183/'Portfolio Adjusted Prices'!X182),0)</f>
        <v>3.8349559625767229E-3</v>
      </c>
    </row>
    <row r="190" spans="2:23">
      <c r="B190" s="1">
        <f>+IFERROR(LN('Portfolio Adjusted Prices'!C184/'Portfolio Adjusted Prices'!C183),0)</f>
        <v>-2.2053615662019923E-3</v>
      </c>
      <c r="C190" s="1">
        <f>+IFERROR(LN('Portfolio Adjusted Prices'!D184/'Portfolio Adjusted Prices'!D183),0)</f>
        <v>-6.1905244656753492E-3</v>
      </c>
      <c r="D190" s="1">
        <f>+IFERROR(LN('Portfolio Adjusted Prices'!E184/'Portfolio Adjusted Prices'!E183),0)</f>
        <v>-6.8967716674715957E-3</v>
      </c>
      <c r="E190" s="1">
        <f>+IFERROR(LN('Portfolio Adjusted Prices'!F184/'Portfolio Adjusted Prices'!F183),0)</f>
        <v>-4.1789068929726876E-3</v>
      </c>
      <c r="F190" s="1">
        <f>+IFERROR(LN('Portfolio Adjusted Prices'!G184/'Portfolio Adjusted Prices'!G183),0)</f>
        <v>1.2093275586638054E-3</v>
      </c>
      <c r="G190" s="1">
        <f>+IFERROR(LN('Portfolio Adjusted Prices'!H184/'Portfolio Adjusted Prices'!H183),0)</f>
        <v>-2.0662592003819803E-2</v>
      </c>
      <c r="H190" s="1">
        <f>+IFERROR(LN('Portfolio Adjusted Prices'!I184/'Portfolio Adjusted Prices'!I183),0)</f>
        <v>-1.086449122774648E-2</v>
      </c>
      <c r="I190" s="1">
        <f>+IFERROR(LN('Portfolio Adjusted Prices'!J184/'Portfolio Adjusted Prices'!J183),0)</f>
        <v>-7.6691245599223401E-4</v>
      </c>
      <c r="J190" s="1">
        <f>+IFERROR(LN('Portfolio Adjusted Prices'!K184/'Portfolio Adjusted Prices'!K183),0)</f>
        <v>-4.083311834467228E-3</v>
      </c>
      <c r="K190" s="1">
        <f>+IFERROR(LN('Portfolio Adjusted Prices'!L184/'Portfolio Adjusted Prices'!L183),0)</f>
        <v>-7.0274160975640253E-3</v>
      </c>
      <c r="L190" s="1">
        <f>+IFERROR(LN('Portfolio Adjusted Prices'!M184/'Portfolio Adjusted Prices'!M183),0)</f>
        <v>-4.2019384384833647E-3</v>
      </c>
      <c r="M190" s="1">
        <f>+IFERROR(LN('Portfolio Adjusted Prices'!N184/'Portfolio Adjusted Prices'!N183),0)</f>
        <v>-3.2163498144940612E-4</v>
      </c>
      <c r="N190" s="1">
        <f>+IFERROR(LN('Portfolio Adjusted Prices'!O184/'Portfolio Adjusted Prices'!O183),0)</f>
        <v>-6.6191259230990286E-3</v>
      </c>
      <c r="O190" s="1">
        <f>+IFERROR(LN('Portfolio Adjusted Prices'!P184/'Portfolio Adjusted Prices'!P183),0)</f>
        <v>-2.0408631052659672E-2</v>
      </c>
      <c r="P190" s="1">
        <f>+IFERROR(LN('Portfolio Adjusted Prices'!Q184/'Portfolio Adjusted Prices'!Q183),0)</f>
        <v>4.9627978906206132E-4</v>
      </c>
      <c r="Q190" s="1">
        <f>+IFERROR(LN('Portfolio Adjusted Prices'!R184/'Portfolio Adjusted Prices'!R183),0)</f>
        <v>-9.4501274004807085E-3</v>
      </c>
      <c r="R190" s="1">
        <f>+IFERROR(LN('Portfolio Adjusted Prices'!S184/'Portfolio Adjusted Prices'!S183),0)</f>
        <v>-3.1636759966644236E-3</v>
      </c>
      <c r="S190" s="1">
        <f>+IFERROR(LN('Portfolio Adjusted Prices'!T184/'Portfolio Adjusted Prices'!T183),0)</f>
        <v>-6.8160225255033333E-3</v>
      </c>
      <c r="T190" s="1">
        <f>+IFERROR(LN('Portfolio Adjusted Prices'!U184/'Portfolio Adjusted Prices'!U183),0)</f>
        <v>-6.9675040006379101E-3</v>
      </c>
      <c r="U190" s="1">
        <f>+IFERROR(LN('Portfolio Adjusted Prices'!V184/'Portfolio Adjusted Prices'!V183),0)</f>
        <v>-4.094368374553954E-3</v>
      </c>
      <c r="W190" s="83">
        <f>+IFERROR(LN('Portfolio Adjusted Prices'!X184/'Portfolio Adjusted Prices'!X183),0)</f>
        <v>-4.9919871301481898E-3</v>
      </c>
    </row>
    <row r="191" spans="2:23">
      <c r="B191" s="1">
        <f>+IFERROR(LN('Portfolio Adjusted Prices'!C185/'Portfolio Adjusted Prices'!C184),0)</f>
        <v>-1.1629532804783209E-2</v>
      </c>
      <c r="C191" s="1">
        <f>+IFERROR(LN('Portfolio Adjusted Prices'!D185/'Portfolio Adjusted Prices'!D184),0)</f>
        <v>-1.2162274823748889E-2</v>
      </c>
      <c r="D191" s="1">
        <f>+IFERROR(LN('Portfolio Adjusted Prices'!E185/'Portfolio Adjusted Prices'!E184),0)</f>
        <v>-3.5168909008721147E-2</v>
      </c>
      <c r="E191" s="1">
        <f>+IFERROR(LN('Portfolio Adjusted Prices'!F185/'Portfolio Adjusted Prices'!F184),0)</f>
        <v>-2.1521537641079079E-2</v>
      </c>
      <c r="F191" s="1">
        <f>+IFERROR(LN('Portfolio Adjusted Prices'!G185/'Portfolio Adjusted Prices'!G184),0)</f>
        <v>-1.676077217441433E-2</v>
      </c>
      <c r="G191" s="1">
        <f>+IFERROR(LN('Portfolio Adjusted Prices'!H185/'Portfolio Adjusted Prices'!H184),0)</f>
        <v>-2.8106928179706486E-2</v>
      </c>
      <c r="H191" s="1">
        <f>+IFERROR(LN('Portfolio Adjusted Prices'!I185/'Portfolio Adjusted Prices'!I184),0)</f>
        <v>-1.7235926953379745E-2</v>
      </c>
      <c r="I191" s="1">
        <f>+IFERROR(LN('Portfolio Adjusted Prices'!J185/'Portfolio Adjusted Prices'!J184),0)</f>
        <v>-5.211687542147422E-3</v>
      </c>
      <c r="J191" s="1">
        <f>+IFERROR(LN('Portfolio Adjusted Prices'!K185/'Portfolio Adjusted Prices'!K184),0)</f>
        <v>1.4831577778425642E-2</v>
      </c>
      <c r="K191" s="1">
        <f>+IFERROR(LN('Portfolio Adjusted Prices'!L185/'Portfolio Adjusted Prices'!L184),0)</f>
        <v>-1.7514521832554156E-2</v>
      </c>
      <c r="L191" s="1">
        <f>+IFERROR(LN('Portfolio Adjusted Prices'!M185/'Portfolio Adjusted Prices'!M184),0)</f>
        <v>-2.2926045466415806E-4</v>
      </c>
      <c r="M191" s="1">
        <f>+IFERROR(LN('Portfolio Adjusted Prices'!N185/'Portfolio Adjusted Prices'!N184),0)</f>
        <v>-1.1212960909016075E-2</v>
      </c>
      <c r="N191" s="1">
        <f>+IFERROR(LN('Portfolio Adjusted Prices'!O185/'Portfolio Adjusted Prices'!O184),0)</f>
        <v>-1.0785979704703016E-2</v>
      </c>
      <c r="O191" s="1">
        <f>+IFERROR(LN('Portfolio Adjusted Prices'!P185/'Portfolio Adjusted Prices'!P184),0)</f>
        <v>-1.8731089530752993E-2</v>
      </c>
      <c r="P191" s="1">
        <f>+IFERROR(LN('Portfolio Adjusted Prices'!Q185/'Portfolio Adjusted Prices'!Q184),0)</f>
        <v>-4.8073181990926778E-3</v>
      </c>
      <c r="Q191" s="1">
        <f>+IFERROR(LN('Portfolio Adjusted Prices'!R185/'Portfolio Adjusted Prices'!R184),0)</f>
        <v>-1.7100225553430066E-2</v>
      </c>
      <c r="R191" s="1">
        <f>+IFERROR(LN('Portfolio Adjusted Prices'!S185/'Portfolio Adjusted Prices'!S184),0)</f>
        <v>-8.104331611202175E-3</v>
      </c>
      <c r="S191" s="1">
        <f>+IFERROR(LN('Portfolio Adjusted Prices'!T185/'Portfolio Adjusted Prices'!T184),0)</f>
        <v>-8.0109457628343515E-3</v>
      </c>
      <c r="T191" s="1">
        <f>+IFERROR(LN('Portfolio Adjusted Prices'!U185/'Portfolio Adjusted Prices'!U184),0)</f>
        <v>-7.9447919689298197E-3</v>
      </c>
      <c r="U191" s="1">
        <f>+IFERROR(LN('Portfolio Adjusted Prices'!V185/'Portfolio Adjusted Prices'!V184),0)</f>
        <v>-3.275810147146728E-2</v>
      </c>
      <c r="W191" s="83">
        <f>+IFERROR(LN('Portfolio Adjusted Prices'!X185/'Portfolio Adjusted Prices'!X184),0)</f>
        <v>-8.2638026968910074E-3</v>
      </c>
    </row>
    <row r="192" spans="2:23">
      <c r="B192" s="1">
        <f>+IFERROR(LN('Portfolio Adjusted Prices'!C186/'Portfolio Adjusted Prices'!C185),0)</f>
        <v>-1.799089055565474E-2</v>
      </c>
      <c r="C192" s="1">
        <f>+IFERROR(LN('Portfolio Adjusted Prices'!D186/'Portfolio Adjusted Prices'!D185),0)</f>
        <v>-1.6062374286972777E-3</v>
      </c>
      <c r="D192" s="1">
        <f>+IFERROR(LN('Portfolio Adjusted Prices'!E186/'Portfolio Adjusted Prices'!E185),0)</f>
        <v>-7.6275260269686625E-3</v>
      </c>
      <c r="E192" s="1">
        <f>+IFERROR(LN('Portfolio Adjusted Prices'!F186/'Portfolio Adjusted Prices'!F185),0)</f>
        <v>-6.0753835734759769E-3</v>
      </c>
      <c r="F192" s="1">
        <f>+IFERROR(LN('Portfolio Adjusted Prices'!G186/'Portfolio Adjusted Prices'!G185),0)</f>
        <v>3.9869648383599569E-3</v>
      </c>
      <c r="G192" s="1">
        <f>+IFERROR(LN('Portfolio Adjusted Prices'!H186/'Portfolio Adjusted Prices'!H185),0)</f>
        <v>-2.3375663246057023E-2</v>
      </c>
      <c r="H192" s="1">
        <f>+IFERROR(LN('Portfolio Adjusted Prices'!I186/'Portfolio Adjusted Prices'!I185),0)</f>
        <v>-2.9487532568376083E-2</v>
      </c>
      <c r="I192" s="1">
        <f>+IFERROR(LN('Portfolio Adjusted Prices'!J186/'Portfolio Adjusted Prices'!J185),0)</f>
        <v>7.4249055042098213E-3</v>
      </c>
      <c r="J192" s="1">
        <f>+IFERROR(LN('Portfolio Adjusted Prices'!K186/'Portfolio Adjusted Prices'!K185),0)</f>
        <v>3.9638352301966011E-3</v>
      </c>
      <c r="K192" s="1">
        <f>+IFERROR(LN('Portfolio Adjusted Prices'!L186/'Portfolio Adjusted Prices'!L185),0)</f>
        <v>-1.3609214289446668E-2</v>
      </c>
      <c r="L192" s="1">
        <f>+IFERROR(LN('Portfolio Adjusted Prices'!M186/'Portfolio Adjusted Prices'!M185),0)</f>
        <v>-2.1760960649088296E-2</v>
      </c>
      <c r="M192" s="1">
        <f>+IFERROR(LN('Portfolio Adjusted Prices'!N186/'Portfolio Adjusted Prices'!N185),0)</f>
        <v>-9.5873041064318144E-3</v>
      </c>
      <c r="N192" s="1">
        <f>+IFERROR(LN('Portfolio Adjusted Prices'!O186/'Portfolio Adjusted Prices'!O185),0)</f>
        <v>4.3798081427748915E-3</v>
      </c>
      <c r="O192" s="1">
        <f>+IFERROR(LN('Portfolio Adjusted Prices'!P186/'Portfolio Adjusted Prices'!P185),0)</f>
        <v>-2.5533272859174262E-2</v>
      </c>
      <c r="P192" s="1">
        <f>+IFERROR(LN('Portfolio Adjusted Prices'!Q186/'Portfolio Adjusted Prices'!Q185),0)</f>
        <v>-1.8295324912156446E-3</v>
      </c>
      <c r="Q192" s="1">
        <f>+IFERROR(LN('Portfolio Adjusted Prices'!R186/'Portfolio Adjusted Prices'!R185),0)</f>
        <v>-2.5503599293935614E-2</v>
      </c>
      <c r="R192" s="1">
        <f>+IFERROR(LN('Portfolio Adjusted Prices'!S186/'Portfolio Adjusted Prices'!S185),0)</f>
        <v>-5.8007237318051129E-3</v>
      </c>
      <c r="S192" s="1">
        <f>+IFERROR(LN('Portfolio Adjusted Prices'!T186/'Portfolio Adjusted Prices'!T185),0)</f>
        <v>-1.2487130488385687E-2</v>
      </c>
      <c r="T192" s="1">
        <f>+IFERROR(LN('Portfolio Adjusted Prices'!U186/'Portfolio Adjusted Prices'!U185),0)</f>
        <v>7.4297475910142094E-3</v>
      </c>
      <c r="U192" s="1">
        <f>+IFERROR(LN('Portfolio Adjusted Prices'!V186/'Portfolio Adjusted Prices'!V185),0)</f>
        <v>-2.3875769958870793E-2</v>
      </c>
      <c r="W192" s="83">
        <f>+IFERROR(LN('Portfolio Adjusted Prices'!X186/'Portfolio Adjusted Prices'!X185),0)</f>
        <v>-1.3367448646685936E-2</v>
      </c>
    </row>
    <row r="193" spans="2:23">
      <c r="B193" s="1">
        <f>+IFERROR(LN('Portfolio Adjusted Prices'!C187/'Portfolio Adjusted Prices'!C186),0)</f>
        <v>8.7874637402669542E-3</v>
      </c>
      <c r="C193" s="1">
        <f>+IFERROR(LN('Portfolio Adjusted Prices'!D187/'Portfolio Adjusted Prices'!D186),0)</f>
        <v>3.6099364845969878E-3</v>
      </c>
      <c r="D193" s="1">
        <f>+IFERROR(LN('Portfolio Adjusted Prices'!E187/'Portfolio Adjusted Prices'!E186),0)</f>
        <v>8.4395313382037412E-3</v>
      </c>
      <c r="E193" s="1">
        <f>+IFERROR(LN('Portfolio Adjusted Prices'!F187/'Portfolio Adjusted Prices'!F186),0)</f>
        <v>1.1533900456007648E-2</v>
      </c>
      <c r="F193" s="1">
        <f>+IFERROR(LN('Portfolio Adjusted Prices'!G187/'Portfolio Adjusted Prices'!G186),0)</f>
        <v>-6.1235592688618345E-4</v>
      </c>
      <c r="G193" s="1">
        <f>+IFERROR(LN('Portfolio Adjusted Prices'!H187/'Portfolio Adjusted Prices'!H186),0)</f>
        <v>-1.6499689188706376E-4</v>
      </c>
      <c r="H193" s="1">
        <f>+IFERROR(LN('Portfolio Adjusted Prices'!I187/'Portfolio Adjusted Prices'!I186),0)</f>
        <v>2.4508380441181983E-2</v>
      </c>
      <c r="I193" s="1">
        <f>+IFERROR(LN('Portfolio Adjusted Prices'!J187/'Portfolio Adjusted Prices'!J186),0)</f>
        <v>8.9725084263144635E-3</v>
      </c>
      <c r="J193" s="1">
        <f>+IFERROR(LN('Portfolio Adjusted Prices'!K187/'Portfolio Adjusted Prices'!K186),0)</f>
        <v>-9.4736850441392191E-3</v>
      </c>
      <c r="K193" s="1">
        <f>+IFERROR(LN('Portfolio Adjusted Prices'!L187/'Portfolio Adjusted Prices'!L186),0)</f>
        <v>1.0385743649325079E-2</v>
      </c>
      <c r="L193" s="1">
        <f>+IFERROR(LN('Portfolio Adjusted Prices'!M187/'Portfolio Adjusted Prices'!M186),0)</f>
        <v>9.3202398136008439E-3</v>
      </c>
      <c r="M193" s="1">
        <f>+IFERROR(LN('Portfolio Adjusted Prices'!N187/'Portfolio Adjusted Prices'!N186),0)</f>
        <v>1.337518841925628E-2</v>
      </c>
      <c r="N193" s="1">
        <f>+IFERROR(LN('Portfolio Adjusted Prices'!O187/'Portfolio Adjusted Prices'!O186),0)</f>
        <v>2.0104942344466591E-2</v>
      </c>
      <c r="O193" s="1">
        <f>+IFERROR(LN('Portfolio Adjusted Prices'!P187/'Portfolio Adjusted Prices'!P186),0)</f>
        <v>-1.301535296633422E-2</v>
      </c>
      <c r="P193" s="1">
        <f>+IFERROR(LN('Portfolio Adjusted Prices'!Q187/'Portfolio Adjusted Prices'!Q186),0)</f>
        <v>-1.499378092809684E-3</v>
      </c>
      <c r="Q193" s="1">
        <f>+IFERROR(LN('Portfolio Adjusted Prices'!R187/'Portfolio Adjusted Prices'!R186),0)</f>
        <v>1.6146335684720611E-2</v>
      </c>
      <c r="R193" s="1">
        <f>+IFERROR(LN('Portfolio Adjusted Prices'!S187/'Portfolio Adjusted Prices'!S186),0)</f>
        <v>2.870783954302058E-3</v>
      </c>
      <c r="S193" s="1">
        <f>+IFERROR(LN('Portfolio Adjusted Prices'!T187/'Portfolio Adjusted Prices'!T186),0)</f>
        <v>1.443844858508112E-2</v>
      </c>
      <c r="T193" s="1">
        <f>+IFERROR(LN('Portfolio Adjusted Prices'!U187/'Portfolio Adjusted Prices'!U186),0)</f>
        <v>3.1403249067936748E-3</v>
      </c>
      <c r="U193" s="1">
        <f>+IFERROR(LN('Portfolio Adjusted Prices'!V187/'Portfolio Adjusted Prices'!V186),0)</f>
        <v>1.6475656159229395E-2</v>
      </c>
      <c r="W193" s="83">
        <f>+IFERROR(LN('Portfolio Adjusted Prices'!X187/'Portfolio Adjusted Prices'!X186),0)</f>
        <v>7.2989235034380583E-3</v>
      </c>
    </row>
    <row r="194" spans="2:23">
      <c r="B194" s="1">
        <f>+IFERROR(LN('Portfolio Adjusted Prices'!C188/'Portfolio Adjusted Prices'!C187),0)</f>
        <v>1.4564585170343878E-2</v>
      </c>
      <c r="C194" s="1">
        <f>+IFERROR(LN('Portfolio Adjusted Prices'!D188/'Portfolio Adjusted Prices'!D187),0)</f>
        <v>5.3383989415609751E-4</v>
      </c>
      <c r="D194" s="1">
        <f>+IFERROR(LN('Portfolio Adjusted Prices'!E188/'Portfolio Adjusted Prices'!E187),0)</f>
        <v>-3.2522050379008819E-3</v>
      </c>
      <c r="E194" s="1">
        <f>+IFERROR(LN('Portfolio Adjusted Prices'!F188/'Portfolio Adjusted Prices'!F187),0)</f>
        <v>-2.5454829546670134E-3</v>
      </c>
      <c r="F194" s="1">
        <f>+IFERROR(LN('Portfolio Adjusted Prices'!G188/'Portfolio Adjusted Prices'!G187),0)</f>
        <v>1.5197916853669403E-2</v>
      </c>
      <c r="G194" s="1">
        <f>+IFERROR(LN('Portfolio Adjusted Prices'!H188/'Portfolio Adjusted Prices'!H187),0)</f>
        <v>1.1377380654861581E-2</v>
      </c>
      <c r="H194" s="1">
        <f>+IFERROR(LN('Portfolio Adjusted Prices'!I188/'Portfolio Adjusted Prices'!I187),0)</f>
        <v>7.7075648792777297E-3</v>
      </c>
      <c r="I194" s="1">
        <f>+IFERROR(LN('Portfolio Adjusted Prices'!J188/'Portfolio Adjusted Prices'!J187),0)</f>
        <v>9.2265189777533813E-3</v>
      </c>
      <c r="J194" s="1">
        <f>+IFERROR(LN('Portfolio Adjusted Prices'!K188/'Portfolio Adjusted Prices'!K187),0)</f>
        <v>-8.0192736725857253E-3</v>
      </c>
      <c r="K194" s="1">
        <f>+IFERROR(LN('Portfolio Adjusted Prices'!L188/'Portfolio Adjusted Prices'!L187),0)</f>
        <v>4.7349952586126049E-3</v>
      </c>
      <c r="L194" s="1">
        <f>+IFERROR(LN('Portfolio Adjusted Prices'!M188/'Portfolio Adjusted Prices'!M187),0)</f>
        <v>-3.6971441085002852E-4</v>
      </c>
      <c r="M194" s="1">
        <f>+IFERROR(LN('Portfolio Adjusted Prices'!N188/'Portfolio Adjusted Prices'!N187),0)</f>
        <v>8.1058135004040254E-3</v>
      </c>
      <c r="N194" s="1">
        <f>+IFERROR(LN('Portfolio Adjusted Prices'!O188/'Portfolio Adjusted Prices'!O187),0)</f>
        <v>-1.7652178831308841E-3</v>
      </c>
      <c r="O194" s="1">
        <f>+IFERROR(LN('Portfolio Adjusted Prices'!P188/'Portfolio Adjusted Prices'!P187),0)</f>
        <v>-2.8795349925938761E-2</v>
      </c>
      <c r="P194" s="1">
        <f>+IFERROR(LN('Portfolio Adjusted Prices'!Q188/'Portfolio Adjusted Prices'!Q187),0)</f>
        <v>6.6668195014969506E-4</v>
      </c>
      <c r="Q194" s="1">
        <f>+IFERROR(LN('Portfolio Adjusted Prices'!R188/'Portfolio Adjusted Prices'!R187),0)</f>
        <v>1.3488145153414103E-2</v>
      </c>
      <c r="R194" s="1">
        <f>+IFERROR(LN('Portfolio Adjusted Prices'!S188/'Portfolio Adjusted Prices'!S187),0)</f>
        <v>-1.160093471301211E-2</v>
      </c>
      <c r="S194" s="1">
        <f>+IFERROR(LN('Portfolio Adjusted Prices'!T188/'Portfolio Adjusted Prices'!T187),0)</f>
        <v>-5.5199483061759876E-3</v>
      </c>
      <c r="T194" s="1">
        <f>+IFERROR(LN('Portfolio Adjusted Prices'!U188/'Portfolio Adjusted Prices'!U187),0)</f>
        <v>-4.4155098441427919E-3</v>
      </c>
      <c r="U194" s="1">
        <f>+IFERROR(LN('Portfolio Adjusted Prices'!V188/'Portfolio Adjusted Prices'!V187),0)</f>
        <v>1.7425869912307893E-2</v>
      </c>
      <c r="W194" s="83">
        <f>+IFERROR(LN('Portfolio Adjusted Prices'!X188/'Portfolio Adjusted Prices'!X187),0)</f>
        <v>-4.9489169334669149E-4</v>
      </c>
    </row>
    <row r="195" spans="2:23">
      <c r="B195" s="1">
        <f>+IFERROR(LN('Portfolio Adjusted Prices'!C189/'Portfolio Adjusted Prices'!C188),0)</f>
        <v>1.9132077377216911E-2</v>
      </c>
      <c r="C195" s="1">
        <f>+IFERROR(LN('Portfolio Adjusted Prices'!D189/'Portfolio Adjusted Prices'!D188),0)</f>
        <v>1.2066093890342681E-2</v>
      </c>
      <c r="D195" s="1">
        <f>+IFERROR(LN('Portfolio Adjusted Prices'!E189/'Portfolio Adjusted Prices'!E188),0)</f>
        <v>1.6298237159287989E-2</v>
      </c>
      <c r="E195" s="1">
        <f>+IFERROR(LN('Portfolio Adjusted Prices'!F189/'Portfolio Adjusted Prices'!F188),0)</f>
        <v>7.8918329008945687E-3</v>
      </c>
      <c r="F195" s="1">
        <f>+IFERROR(LN('Portfolio Adjusted Prices'!G189/'Portfolio Adjusted Prices'!G188),0)</f>
        <v>-8.4822686402093554E-3</v>
      </c>
      <c r="G195" s="1">
        <f>+IFERROR(LN('Portfolio Adjusted Prices'!H189/'Portfolio Adjusted Prices'!H188),0)</f>
        <v>2.4446086694155677E-3</v>
      </c>
      <c r="H195" s="1">
        <f>+IFERROR(LN('Portfolio Adjusted Prices'!I189/'Portfolio Adjusted Prices'!I188),0)</f>
        <v>8.5698075524655824E-3</v>
      </c>
      <c r="I195" s="1">
        <f>+IFERROR(LN('Portfolio Adjusted Prices'!J189/'Portfolio Adjusted Prices'!J188),0)</f>
        <v>-1.0858366935563549E-3</v>
      </c>
      <c r="J195" s="1">
        <f>+IFERROR(LN('Portfolio Adjusted Prices'!K189/'Portfolio Adjusted Prices'!K188),0)</f>
        <v>1.6570487479169112E-2</v>
      </c>
      <c r="K195" s="1">
        <f>+IFERROR(LN('Portfolio Adjusted Prices'!L189/'Portfolio Adjusted Prices'!L188),0)</f>
        <v>1.5496800112806321E-2</v>
      </c>
      <c r="L195" s="1">
        <f>+IFERROR(LN('Portfolio Adjusted Prices'!M189/'Portfolio Adjusted Prices'!M188),0)</f>
        <v>8.564188914849941E-3</v>
      </c>
      <c r="M195" s="1">
        <f>+IFERROR(LN('Portfolio Adjusted Prices'!N189/'Portfolio Adjusted Prices'!N188),0)</f>
        <v>9.1078653971603182E-3</v>
      </c>
      <c r="N195" s="1">
        <f>+IFERROR(LN('Portfolio Adjusted Prices'!O189/'Portfolio Adjusted Prices'!O188),0)</f>
        <v>2.5241984311686195E-4</v>
      </c>
      <c r="O195" s="1">
        <f>+IFERROR(LN('Portfolio Adjusted Prices'!P189/'Portfolio Adjusted Prices'!P188),0)</f>
        <v>5.6784075641173597E-2</v>
      </c>
      <c r="P195" s="1">
        <f>+IFERROR(LN('Portfolio Adjusted Prices'!Q189/'Portfolio Adjusted Prices'!Q188),0)</f>
        <v>1.5868086414250842E-2</v>
      </c>
      <c r="Q195" s="1">
        <f>+IFERROR(LN('Portfolio Adjusted Prices'!R189/'Portfolio Adjusted Prices'!R188),0)</f>
        <v>6.8676689732984574E-4</v>
      </c>
      <c r="R195" s="1">
        <f>+IFERROR(LN('Portfolio Adjusted Prices'!S189/'Portfolio Adjusted Prices'!S188),0)</f>
        <v>6.2921750986114208E-3</v>
      </c>
      <c r="S195" s="1">
        <f>+IFERROR(LN('Portfolio Adjusted Prices'!T189/'Portfolio Adjusted Prices'!T188),0)</f>
        <v>2.9940624622288967E-3</v>
      </c>
      <c r="T195" s="1">
        <f>+IFERROR(LN('Portfolio Adjusted Prices'!U189/'Portfolio Adjusted Prices'!U188),0)</f>
        <v>1.0586146378269023E-2</v>
      </c>
      <c r="U195" s="1">
        <f>+IFERROR(LN('Portfolio Adjusted Prices'!V189/'Portfolio Adjusted Prices'!V188),0)</f>
        <v>-1.2363147991489699E-2</v>
      </c>
      <c r="W195" s="83">
        <f>+IFERROR(LN('Portfolio Adjusted Prices'!X189/'Portfolio Adjusted Prices'!X188),0)</f>
        <v>7.4365605488141816E-3</v>
      </c>
    </row>
    <row r="196" spans="2:23">
      <c r="B196" s="1">
        <f>+IFERROR(LN('Portfolio Adjusted Prices'!C190/'Portfolio Adjusted Prices'!C189),0)</f>
        <v>-1.4099103458749856E-2</v>
      </c>
      <c r="C196" s="1">
        <f>+IFERROR(LN('Portfolio Adjusted Prices'!D190/'Portfolio Adjusted Prices'!D189),0)</f>
        <v>-2.5734082827201638E-3</v>
      </c>
      <c r="D196" s="1">
        <f>+IFERROR(LN('Portfolio Adjusted Prices'!E190/'Portfolio Adjusted Prices'!E189),0)</f>
        <v>0</v>
      </c>
      <c r="E196" s="1">
        <f>+IFERROR(LN('Portfolio Adjusted Prices'!F190/'Portfolio Adjusted Prices'!F189),0)</f>
        <v>-1.6964110294840712E-2</v>
      </c>
      <c r="F196" s="1">
        <f>+IFERROR(LN('Portfolio Adjusted Prices'!G190/'Portfolio Adjusted Prices'!G189),0)</f>
        <v>6.082585838926832E-4</v>
      </c>
      <c r="G196" s="1">
        <f>+IFERROR(LN('Portfolio Adjusted Prices'!H190/'Portfolio Adjusted Prices'!H189),0)</f>
        <v>1.3740544982573051E-2</v>
      </c>
      <c r="H196" s="1">
        <f>+IFERROR(LN('Portfolio Adjusted Prices'!I190/'Portfolio Adjusted Prices'!I189),0)</f>
        <v>-1.2416164190935898E-2</v>
      </c>
      <c r="I196" s="1">
        <f>+IFERROR(LN('Portfolio Adjusted Prices'!J190/'Portfolio Adjusted Prices'!J189),0)</f>
        <v>5.0024718106061981E-3</v>
      </c>
      <c r="J196" s="1">
        <f>+IFERROR(LN('Portfolio Adjusted Prices'!K190/'Portfolio Adjusted Prices'!K189),0)</f>
        <v>1.0778479484683797E-2</v>
      </c>
      <c r="K196" s="1">
        <f>+IFERROR(LN('Portfolio Adjusted Prices'!L190/'Portfolio Adjusted Prices'!L189),0)</f>
        <v>-5.2978848833280228E-3</v>
      </c>
      <c r="L196" s="1">
        <f>+IFERROR(LN('Portfolio Adjusted Prices'!M190/'Portfolio Adjusted Prices'!M189),0)</f>
        <v>-3.1260192399861996E-3</v>
      </c>
      <c r="M196" s="1">
        <f>+IFERROR(LN('Portfolio Adjusted Prices'!N190/'Portfolio Adjusted Prices'!N189),0)</f>
        <v>4.2576448172880017E-3</v>
      </c>
      <c r="N196" s="1">
        <f>+IFERROR(LN('Portfolio Adjusted Prices'!O190/'Portfolio Adjusted Prices'!O189),0)</f>
        <v>-1.7821264693075951E-2</v>
      </c>
      <c r="O196" s="1">
        <f>+IFERROR(LN('Portfolio Adjusted Prices'!P190/'Portfolio Adjusted Prices'!P189),0)</f>
        <v>5.373209631398404E-2</v>
      </c>
      <c r="P196" s="1">
        <f>+IFERROR(LN('Portfolio Adjusted Prices'!Q190/'Portfolio Adjusted Prices'!Q189),0)</f>
        <v>-3.0131308310382309E-2</v>
      </c>
      <c r="Q196" s="1">
        <f>+IFERROR(LN('Portfolio Adjusted Prices'!R190/'Portfolio Adjusted Prices'!R189),0)</f>
        <v>-4.8176484415289704E-3</v>
      </c>
      <c r="R196" s="1">
        <f>+IFERROR(LN('Portfolio Adjusted Prices'!S190/'Portfolio Adjusted Prices'!S189),0)</f>
        <v>7.1165308264400972E-4</v>
      </c>
      <c r="S196" s="1">
        <f>+IFERROR(LN('Portfolio Adjusted Prices'!T190/'Portfolio Adjusted Prices'!T189),0)</f>
        <v>-6.2279289712477738E-3</v>
      </c>
      <c r="T196" s="1">
        <f>+IFERROR(LN('Portfolio Adjusted Prices'!U190/'Portfolio Adjusted Prices'!U189),0)</f>
        <v>-1.7970654642723724E-2</v>
      </c>
      <c r="U196" s="1">
        <f>+IFERROR(LN('Portfolio Adjusted Prices'!V190/'Portfolio Adjusted Prices'!V189),0)</f>
        <v>5.8334077712378848E-3</v>
      </c>
      <c r="W196" s="83">
        <f>+IFERROR(LN('Portfolio Adjusted Prices'!X190/'Portfolio Adjusted Prices'!X189),0)</f>
        <v>-3.3165646263660707E-3</v>
      </c>
    </row>
    <row r="197" spans="2:23">
      <c r="B197" s="1">
        <f>+IFERROR(LN('Portfolio Adjusted Prices'!C191/'Portfolio Adjusted Prices'!C190),0)</f>
        <v>5.8276212538603874E-3</v>
      </c>
      <c r="C197" s="1">
        <f>+IFERROR(LN('Portfolio Adjusted Prices'!D191/'Portfolio Adjusted Prices'!D190),0)</f>
        <v>-1.5207774029645691E-3</v>
      </c>
      <c r="D197" s="1">
        <f>+IFERROR(LN('Portfolio Adjusted Prices'!E191/'Portfolio Adjusted Prices'!E190),0)</f>
        <v>8.4948644164981203E-3</v>
      </c>
      <c r="E197" s="1">
        <f>+IFERROR(LN('Portfolio Adjusted Prices'!F191/'Portfolio Adjusted Prices'!F190),0)</f>
        <v>-9.9173405731026783E-3</v>
      </c>
      <c r="F197" s="1">
        <f>+IFERROR(LN('Portfolio Adjusted Prices'!G191/'Portfolio Adjusted Prices'!G190),0)</f>
        <v>2.2844272451010467E-2</v>
      </c>
      <c r="G197" s="1">
        <f>+IFERROR(LN('Portfolio Adjusted Prices'!H191/'Portfolio Adjusted Prices'!H190),0)</f>
        <v>3.5256899832642702E-3</v>
      </c>
      <c r="H197" s="1">
        <f>+IFERROR(LN('Portfolio Adjusted Prices'!I191/'Portfolio Adjusted Prices'!I190),0)</f>
        <v>9.2186948151424964E-3</v>
      </c>
      <c r="I197" s="1">
        <f>+IFERROR(LN('Portfolio Adjusted Prices'!J191/'Portfolio Adjusted Prices'!J190),0)</f>
        <v>3.4041091397164071E-3</v>
      </c>
      <c r="J197" s="1">
        <f>+IFERROR(LN('Portfolio Adjusted Prices'!K191/'Portfolio Adjusted Prices'!K190),0)</f>
        <v>2.7051132482984099E-2</v>
      </c>
      <c r="K197" s="1">
        <f>+IFERROR(LN('Portfolio Adjusted Prices'!L191/'Portfolio Adjusted Prices'!L190),0)</f>
        <v>2.1605593035184793E-3</v>
      </c>
      <c r="L197" s="1">
        <f>+IFERROR(LN('Portfolio Adjusted Prices'!M191/'Portfolio Adjusted Prices'!M190),0)</f>
        <v>6.6994868824278478E-2</v>
      </c>
      <c r="M197" s="1">
        <f>+IFERROR(LN('Portfolio Adjusted Prices'!N191/'Portfolio Adjusted Prices'!N190),0)</f>
        <v>-2.8718457727899991E-3</v>
      </c>
      <c r="N197" s="1">
        <f>+IFERROR(LN('Portfolio Adjusted Prices'!O191/'Portfolio Adjusted Prices'!O190),0)</f>
        <v>1.3015325453227351E-2</v>
      </c>
      <c r="O197" s="1">
        <f>+IFERROR(LN('Portfolio Adjusted Prices'!P191/'Portfolio Adjusted Prices'!P190),0)</f>
        <v>-5.7987646434662636E-2</v>
      </c>
      <c r="P197" s="1">
        <f>+IFERROR(LN('Portfolio Adjusted Prices'!Q191/'Portfolio Adjusted Prices'!Q190),0)</f>
        <v>7.5764445915989381E-3</v>
      </c>
      <c r="Q197" s="1">
        <f>+IFERROR(LN('Portfolio Adjusted Prices'!R191/'Portfolio Adjusted Prices'!R190),0)</f>
        <v>4.8176484415289184E-3</v>
      </c>
      <c r="R197" s="1">
        <f>+IFERROR(LN('Portfolio Adjusted Prices'!S191/'Portfolio Adjusted Prices'!S190),0)</f>
        <v>2.0983924338367748E-3</v>
      </c>
      <c r="S197" s="1">
        <f>+IFERROR(LN('Portfolio Adjusted Prices'!T191/'Portfolio Adjusted Prices'!T190),0)</f>
        <v>1.3872691347483106E-3</v>
      </c>
      <c r="T197" s="1">
        <f>+IFERROR(LN('Portfolio Adjusted Prices'!U191/'Portfolio Adjusted Prices'!U190),0)</f>
        <v>5.5639267877809276E-3</v>
      </c>
      <c r="U197" s="1">
        <f>+IFERROR(LN('Portfolio Adjusted Prices'!V191/'Portfolio Adjusted Prices'!V190),0)</f>
        <v>-9.9680561680202361E-3</v>
      </c>
      <c r="W197" s="83">
        <f>+IFERROR(LN('Portfolio Adjusted Prices'!X191/'Portfolio Adjusted Prices'!X190),0)</f>
        <v>3.1749605612963097E-2</v>
      </c>
    </row>
    <row r="198" spans="2:23">
      <c r="B198" s="1">
        <f>+IFERROR(LN('Portfolio Adjusted Prices'!C192/'Portfolio Adjusted Prices'!C191),0)</f>
        <v>8.492983852577362E-3</v>
      </c>
      <c r="C198" s="1">
        <f>+IFERROR(LN('Portfolio Adjusted Prices'!D192/'Portfolio Adjusted Prices'!D191),0)</f>
        <v>3.7645187827147824E-3</v>
      </c>
      <c r="D198" s="1">
        <f>+IFERROR(LN('Portfolio Adjusted Prices'!E192/'Portfolio Adjusted Prices'!E191),0)</f>
        <v>1.5580426296138804E-2</v>
      </c>
      <c r="E198" s="1">
        <f>+IFERROR(LN('Portfolio Adjusted Prices'!F192/'Portfolio Adjusted Prices'!F191),0)</f>
        <v>9.0310817089863543E-4</v>
      </c>
      <c r="F198" s="1">
        <f>+IFERROR(LN('Portfolio Adjusted Prices'!G192/'Portfolio Adjusted Prices'!G191),0)</f>
        <v>-1.4869552101065984E-3</v>
      </c>
      <c r="G198" s="1">
        <f>+IFERROR(LN('Portfolio Adjusted Prices'!H192/'Portfolio Adjusted Prices'!H191),0)</f>
        <v>-9.7529618712380584E-3</v>
      </c>
      <c r="H198" s="1">
        <f>+IFERROR(LN('Portfolio Adjusted Prices'!I192/'Portfolio Adjusted Prices'!I191),0)</f>
        <v>2.8834472616874721E-2</v>
      </c>
      <c r="I198" s="1">
        <f>+IFERROR(LN('Portfolio Adjusted Prices'!J192/'Portfolio Adjusted Prices'!J191),0)</f>
        <v>1.0768858251990502E-3</v>
      </c>
      <c r="J198" s="1">
        <f>+IFERROR(LN('Portfolio Adjusted Prices'!K192/'Portfolio Adjusted Prices'!K191),0)</f>
        <v>1.1004409475393896E-2</v>
      </c>
      <c r="K198" s="1">
        <f>+IFERROR(LN('Portfolio Adjusted Prices'!L192/'Portfolio Adjusted Prices'!L191),0)</f>
        <v>1.4682532312401039E-2</v>
      </c>
      <c r="L198" s="1">
        <f>+IFERROR(LN('Portfolio Adjusted Prices'!M192/'Portfolio Adjusted Prices'!M191),0)</f>
        <v>-4.1446122078155883E-3</v>
      </c>
      <c r="M198" s="1">
        <f>+IFERROR(LN('Portfolio Adjusted Prices'!N192/'Portfolio Adjusted Prices'!N191),0)</f>
        <v>5.9474168394714035E-3</v>
      </c>
      <c r="N198" s="1">
        <f>+IFERROR(LN('Portfolio Adjusted Prices'!O192/'Portfolio Adjusted Prices'!O191),0)</f>
        <v>7.6042568743781155E-4</v>
      </c>
      <c r="O198" s="1">
        <f>+IFERROR(LN('Portfolio Adjusted Prices'!P192/'Portfolio Adjusted Prices'!P191),0)</f>
        <v>-1.9376341789222082E-2</v>
      </c>
      <c r="P198" s="1">
        <f>+IFERROR(LN('Portfolio Adjusted Prices'!Q192/'Portfolio Adjusted Prices'!Q191),0)</f>
        <v>-1.6574023164596684E-2</v>
      </c>
      <c r="Q198" s="1">
        <f>+IFERROR(LN('Portfolio Adjusted Prices'!R192/'Portfolio Adjusted Prices'!R191),0)</f>
        <v>3.4320666131756205E-4</v>
      </c>
      <c r="R198" s="1">
        <f>+IFERROR(LN('Portfolio Adjusted Prices'!S192/'Portfolio Adjusted Prices'!S191),0)</f>
        <v>-1.6242382509363232E-3</v>
      </c>
      <c r="S198" s="1">
        <f>+IFERROR(LN('Portfolio Adjusted Prices'!T192/'Portfolio Adjusted Prices'!T191),0)</f>
        <v>1.6158396154240787E-3</v>
      </c>
      <c r="T198" s="1">
        <f>+IFERROR(LN('Portfolio Adjusted Prices'!U192/'Portfolio Adjusted Prices'!U191),0)</f>
        <v>1.5812486115823365E-2</v>
      </c>
      <c r="U198" s="1">
        <f>+IFERROR(LN('Portfolio Adjusted Prices'!V192/'Portfolio Adjusted Prices'!V191),0)</f>
        <v>-4.0897543814557369E-3</v>
      </c>
      <c r="W198" s="83">
        <f>+IFERROR(LN('Portfolio Adjusted Prices'!X192/'Portfolio Adjusted Prices'!X191),0)</f>
        <v>-1.835395562123516E-3</v>
      </c>
    </row>
    <row r="199" spans="2:23">
      <c r="B199" s="1">
        <f>+IFERROR(LN('Portfolio Adjusted Prices'!C193/'Portfolio Adjusted Prices'!C192),0)</f>
        <v>2.5453663562530439E-3</v>
      </c>
      <c r="C199" s="1">
        <f>+IFERROR(LN('Portfolio Adjusted Prices'!D193/'Portfolio Adjusted Prices'!D192),0)</f>
        <v>1.0100426503642282E-2</v>
      </c>
      <c r="D199" s="1">
        <f>+IFERROR(LN('Portfolio Adjusted Prices'!E193/'Portfolio Adjusted Prices'!E192),0)</f>
        <v>3.0495630467094702E-2</v>
      </c>
      <c r="E199" s="1">
        <f>+IFERROR(LN('Portfolio Adjusted Prices'!F193/'Portfolio Adjusted Prices'!F192),0)</f>
        <v>-4.7220294983623037E-3</v>
      </c>
      <c r="F199" s="1">
        <f>+IFERROR(LN('Portfolio Adjusted Prices'!G193/'Portfolio Adjusted Prices'!G192),0)</f>
        <v>-3.8765951541674748E-3</v>
      </c>
      <c r="G199" s="1">
        <f>+IFERROR(LN('Portfolio Adjusted Prices'!H193/'Portfolio Adjusted Prices'!H192),0)</f>
        <v>9.5397631316457981E-3</v>
      </c>
      <c r="H199" s="1">
        <f>+IFERROR(LN('Portfolio Adjusted Prices'!I193/'Portfolio Adjusted Prices'!I192),0)</f>
        <v>2.5638283012043562E-2</v>
      </c>
      <c r="I199" s="1">
        <f>+IFERROR(LN('Portfolio Adjusted Prices'!J193/'Portfolio Adjusted Prices'!J192),0)</f>
        <v>7.5883195315887214E-3</v>
      </c>
      <c r="J199" s="1">
        <f>+IFERROR(LN('Portfolio Adjusted Prices'!K193/'Portfolio Adjusted Prices'!K192),0)</f>
        <v>1.9596936062675051E-2</v>
      </c>
      <c r="K199" s="1">
        <f>+IFERROR(LN('Portfolio Adjusted Prices'!L193/'Portfolio Adjusted Prices'!L192),0)</f>
        <v>2.4958290591988331E-2</v>
      </c>
      <c r="L199" s="1">
        <f>+IFERROR(LN('Portfolio Adjusted Prices'!M193/'Portfolio Adjusted Prices'!M192),0)</f>
        <v>-1.1237046129471674E-2</v>
      </c>
      <c r="M199" s="1">
        <f>+IFERROR(LN('Portfolio Adjusted Prices'!N193/'Portfolio Adjusted Prices'!N192),0)</f>
        <v>1.903990422626056E-3</v>
      </c>
      <c r="N199" s="1">
        <f>+IFERROR(LN('Portfolio Adjusted Prices'!O193/'Portfolio Adjusted Prices'!O192),0)</f>
        <v>7.6078566915718307E-2</v>
      </c>
      <c r="O199" s="1">
        <f>+IFERROR(LN('Portfolio Adjusted Prices'!P193/'Portfolio Adjusted Prices'!P192),0)</f>
        <v>-6.543093995676293E-3</v>
      </c>
      <c r="P199" s="1">
        <f>+IFERROR(LN('Portfolio Adjusted Prices'!Q193/'Portfolio Adjusted Prices'!Q192),0)</f>
        <v>-2.0484631956747736E-3</v>
      </c>
      <c r="Q199" s="1">
        <f>+IFERROR(LN('Portfolio Adjusted Prices'!R193/'Portfolio Adjusted Prices'!R192),0)</f>
        <v>4.1096612143116549E-3</v>
      </c>
      <c r="R199" s="1">
        <f>+IFERROR(LN('Portfolio Adjusted Prices'!S193/'Portfolio Adjusted Prices'!S192),0)</f>
        <v>6.8846719053475211E-3</v>
      </c>
      <c r="S199" s="1">
        <f>+IFERROR(LN('Portfolio Adjusted Prices'!T193/'Portfolio Adjusted Prices'!T192),0)</f>
        <v>2.3144455106862735E-2</v>
      </c>
      <c r="T199" s="1">
        <f>+IFERROR(LN('Portfolio Adjusted Prices'!U193/'Portfolio Adjusted Prices'!U192),0)</f>
        <v>-3.6744401939659767E-3</v>
      </c>
      <c r="U199" s="1">
        <f>+IFERROR(LN('Portfolio Adjusted Prices'!V193/'Portfolio Adjusted Prices'!V192),0)</f>
        <v>4.5842617934865127E-3</v>
      </c>
      <c r="W199" s="83">
        <f>+IFERROR(LN('Portfolio Adjusted Prices'!X193/'Portfolio Adjusted Prices'!X192),0)</f>
        <v>-1.7257129480381548E-3</v>
      </c>
    </row>
    <row r="200" spans="2:23">
      <c r="B200" s="1">
        <f>+IFERROR(LN('Portfolio Adjusted Prices'!C194/'Portfolio Adjusted Prices'!C193),0)</f>
        <v>1.3501477190379425E-2</v>
      </c>
      <c r="C200" s="1">
        <f>+IFERROR(LN('Portfolio Adjusted Prices'!D194/'Portfolio Adjusted Prices'!D193),0)</f>
        <v>8.382936010635984E-3</v>
      </c>
      <c r="D200" s="1">
        <f>+IFERROR(LN('Portfolio Adjusted Prices'!E194/'Portfolio Adjusted Prices'!E193),0)</f>
        <v>-3.5707943865146926E-4</v>
      </c>
      <c r="E200" s="1">
        <f>+IFERROR(LN('Portfolio Adjusted Prices'!F194/'Portfolio Adjusted Prices'!F193),0)</f>
        <v>1.1413288028132856E-2</v>
      </c>
      <c r="F200" s="1">
        <f>+IFERROR(LN('Portfolio Adjusted Prices'!G194/'Portfolio Adjusted Prices'!G193),0)</f>
        <v>2.0113199617002791E-2</v>
      </c>
      <c r="G200" s="1">
        <f>+IFERROR(LN('Portfolio Adjusted Prices'!H194/'Portfolio Adjusted Prices'!H193),0)</f>
        <v>-5.7234495536566564E-3</v>
      </c>
      <c r="H200" s="1">
        <f>+IFERROR(LN('Portfolio Adjusted Prices'!I194/'Portfolio Adjusted Prices'!I193),0)</f>
        <v>-1.2843157785315256E-3</v>
      </c>
      <c r="I200" s="1">
        <f>+IFERROR(LN('Portfolio Adjusted Prices'!J194/'Portfolio Adjusted Prices'!J193),0)</f>
        <v>-1.3977984638845098E-3</v>
      </c>
      <c r="J200" s="1">
        <f>+IFERROR(LN('Portfolio Adjusted Prices'!K194/'Portfolio Adjusted Prices'!K193),0)</f>
        <v>-3.5929070843386287E-3</v>
      </c>
      <c r="K200" s="1">
        <f>+IFERROR(LN('Portfolio Adjusted Prices'!L194/'Portfolio Adjusted Prices'!L193),0)</f>
        <v>-3.8498858274555257E-2</v>
      </c>
      <c r="L200" s="1">
        <f>+IFERROR(LN('Portfolio Adjusted Prices'!M194/'Portfolio Adjusted Prices'!M193),0)</f>
        <v>3.5681093723639681E-3</v>
      </c>
      <c r="M200" s="1">
        <f>+IFERROR(LN('Portfolio Adjusted Prices'!N194/'Portfolio Adjusted Prices'!N193),0)</f>
        <v>-1.7982460313012204E-3</v>
      </c>
      <c r="N200" s="1">
        <f>+IFERROR(LN('Portfolio Adjusted Prices'!O194/'Portfolio Adjusted Prices'!O193),0)</f>
        <v>-3.4395523313863835E-2</v>
      </c>
      <c r="O200" s="1">
        <f>+IFERROR(LN('Portfolio Adjusted Prices'!P194/'Portfolio Adjusted Prices'!P193),0)</f>
        <v>-1.3216042021677294E-2</v>
      </c>
      <c r="P200" s="1">
        <f>+IFERROR(LN('Portfolio Adjusted Prices'!Q194/'Portfolio Adjusted Prices'!Q193),0)</f>
        <v>-1.3938131115669626E-2</v>
      </c>
      <c r="Q200" s="1">
        <f>+IFERROR(LN('Portfolio Adjusted Prices'!R194/'Portfolio Adjusted Prices'!R193),0)</f>
        <v>-3.7665723033950666E-3</v>
      </c>
      <c r="R200" s="1">
        <f>+IFERROR(LN('Portfolio Adjusted Prices'!S194/'Portfolio Adjusted Prices'!S193),0)</f>
        <v>-1.8568137897461798E-2</v>
      </c>
      <c r="S200" s="1">
        <f>+IFERROR(LN('Portfolio Adjusted Prices'!T194/'Portfolio Adjusted Prices'!T193),0)</f>
        <v>-1.0081177594093393E-2</v>
      </c>
      <c r="T200" s="1">
        <f>+IFERROR(LN('Portfolio Adjusted Prices'!U194/'Portfolio Adjusted Prices'!U193),0)</f>
        <v>1.1381697764182973E-2</v>
      </c>
      <c r="U200" s="1">
        <f>+IFERROR(LN('Portfolio Adjusted Prices'!V194/'Portfolio Adjusted Prices'!V193),0)</f>
        <v>4.5634360846244669E-3</v>
      </c>
      <c r="W200" s="83">
        <f>+IFERROR(LN('Portfolio Adjusted Prices'!X194/'Portfolio Adjusted Prices'!X193),0)</f>
        <v>-8.6746455727657165E-4</v>
      </c>
    </row>
    <row r="201" spans="2:23">
      <c r="B201" s="1">
        <f>+IFERROR(LN('Portfolio Adjusted Prices'!C195/'Portfolio Adjusted Prices'!C194),0)</f>
        <v>1.6972994278784875E-2</v>
      </c>
      <c r="C201" s="1">
        <f>+IFERROR(LN('Portfolio Adjusted Prices'!D195/'Portfolio Adjusted Prices'!D194),0)</f>
        <v>6.4504472786978181E-3</v>
      </c>
      <c r="D201" s="1">
        <f>+IFERROR(LN('Portfolio Adjusted Prices'!E195/'Portfolio Adjusted Prices'!E194),0)</f>
        <v>5.1654177926958224E-3</v>
      </c>
      <c r="E201" s="1">
        <f>+IFERROR(LN('Portfolio Adjusted Prices'!F195/'Portfolio Adjusted Prices'!F194),0)</f>
        <v>1.5017785635293478E-2</v>
      </c>
      <c r="F201" s="1">
        <f>+IFERROR(LN('Portfolio Adjusted Prices'!G195/'Portfolio Adjusted Prices'!G194),0)</f>
        <v>-4.1471400416014451E-3</v>
      </c>
      <c r="G201" s="1">
        <f>+IFERROR(LN('Portfolio Adjusted Prices'!H195/'Portfolio Adjusted Prices'!H194),0)</f>
        <v>-2.148381636384776E-3</v>
      </c>
      <c r="H201" s="1">
        <f>+IFERROR(LN('Portfolio Adjusted Prices'!I195/'Portfolio Adjusted Prices'!I194),0)</f>
        <v>4.7772950904563672E-3</v>
      </c>
      <c r="I201" s="1">
        <f>+IFERROR(LN('Portfolio Adjusted Prices'!J195/'Portfolio Adjusted Prices'!J194),0)</f>
        <v>1.0802866415299924E-2</v>
      </c>
      <c r="J201" s="1">
        <f>+IFERROR(LN('Portfolio Adjusted Prices'!K195/'Portfolio Adjusted Prices'!K194),0)</f>
        <v>6.2488990606603526E-2</v>
      </c>
      <c r="K201" s="1">
        <f>+IFERROR(LN('Portfolio Adjusted Prices'!L195/'Portfolio Adjusted Prices'!L194),0)</f>
        <v>2.4149724307535439E-2</v>
      </c>
      <c r="L201" s="1">
        <f>+IFERROR(LN('Portfolio Adjusted Prices'!M195/'Portfolio Adjusted Prices'!M194),0)</f>
        <v>-8.2096065520712198E-3</v>
      </c>
      <c r="M201" s="1">
        <f>+IFERROR(LN('Portfolio Adjusted Prices'!N195/'Portfolio Adjusted Prices'!N194),0)</f>
        <v>6.016910478212751E-3</v>
      </c>
      <c r="N201" s="1">
        <f>+IFERROR(LN('Portfolio Adjusted Prices'!O195/'Portfolio Adjusted Prices'!O194),0)</f>
        <v>2.8744420863889581E-2</v>
      </c>
      <c r="O201" s="1">
        <f>+IFERROR(LN('Portfolio Adjusted Prices'!P195/'Portfolio Adjusted Prices'!P194),0)</f>
        <v>-1.5642524178419447E-2</v>
      </c>
      <c r="P201" s="1">
        <f>+IFERROR(LN('Portfolio Adjusted Prices'!Q195/'Portfolio Adjusted Prices'!Q194),0)</f>
        <v>3.9247394780473607E-2</v>
      </c>
      <c r="Q201" s="1">
        <f>+IFERROR(LN('Portfolio Adjusted Prices'!R195/'Portfolio Adjusted Prices'!R194),0)</f>
        <v>1.2274270002301338E-2</v>
      </c>
      <c r="R201" s="1">
        <f>+IFERROR(LN('Portfolio Adjusted Prices'!S195/'Portfolio Adjusted Prices'!S194),0)</f>
        <v>5.5694465908365572E-3</v>
      </c>
      <c r="S201" s="1">
        <f>+IFERROR(LN('Portfolio Adjusted Prices'!T195/'Portfolio Adjusted Prices'!T194),0)</f>
        <v>1.7939344839439614E-2</v>
      </c>
      <c r="T201" s="1">
        <f>+IFERROR(LN('Portfolio Adjusted Prices'!U195/'Portfolio Adjusted Prices'!U194),0)</f>
        <v>-1.0898121819984852E-3</v>
      </c>
      <c r="U201" s="1">
        <f>+IFERROR(LN('Portfolio Adjusted Prices'!V195/'Portfolio Adjusted Prices'!V194),0)</f>
        <v>6.561868871748376E-3</v>
      </c>
      <c r="W201" s="83">
        <f>+IFERROR(LN('Portfolio Adjusted Prices'!X195/'Portfolio Adjusted Prices'!X194),0)</f>
        <v>1.7436031798013002E-3</v>
      </c>
    </row>
    <row r="202" spans="2:23">
      <c r="B202" s="1">
        <f>+IFERROR(LN('Portfolio Adjusted Prices'!C196/'Portfolio Adjusted Prices'!C195),0)</f>
        <v>1.9634936779005766E-3</v>
      </c>
      <c r="C202" s="1">
        <f>+IFERROR(LN('Portfolio Adjusted Prices'!D196/'Portfolio Adjusted Prices'!D195),0)</f>
        <v>-5.4156698966547415E-3</v>
      </c>
      <c r="D202" s="1">
        <f>+IFERROR(LN('Portfolio Adjusted Prices'!E196/'Portfolio Adjusted Prices'!E195),0)</f>
        <v>1.3849806512647517E-2</v>
      </c>
      <c r="E202" s="1">
        <f>+IFERROR(LN('Portfolio Adjusted Prices'!F196/'Portfolio Adjusted Prices'!F195),0)</f>
        <v>5.0660800899439001E-3</v>
      </c>
      <c r="F202" s="1">
        <f>+IFERROR(LN('Portfolio Adjusted Prices'!G196/'Portfolio Adjusted Prices'!G195),0)</f>
        <v>3.5556971610784115E-3</v>
      </c>
      <c r="G202" s="1">
        <f>+IFERROR(LN('Portfolio Adjusted Prices'!H196/'Portfolio Adjusted Prices'!H195),0)</f>
        <v>3.5955418912108463E-3</v>
      </c>
      <c r="H202" s="1">
        <f>+IFERROR(LN('Portfolio Adjusted Prices'!I196/'Portfolio Adjusted Prices'!I195),0)</f>
        <v>2.2413610499301292E-2</v>
      </c>
      <c r="I202" s="1">
        <f>+IFERROR(LN('Portfolio Adjusted Prices'!J196/'Portfolio Adjusted Prices'!J195),0)</f>
        <v>1.9986281871936695E-2</v>
      </c>
      <c r="J202" s="1">
        <f>+IFERROR(LN('Portfolio Adjusted Prices'!K196/'Portfolio Adjusted Prices'!K195),0)</f>
        <v>-6.6009666248678022E-3</v>
      </c>
      <c r="K202" s="1">
        <f>+IFERROR(LN('Portfolio Adjusted Prices'!L196/'Portfolio Adjusted Prices'!L195),0)</f>
        <v>2.0712751776579236E-3</v>
      </c>
      <c r="L202" s="1">
        <f>+IFERROR(LN('Portfolio Adjusted Prices'!M196/'Portfolio Adjusted Prices'!M195),0)</f>
        <v>-2.7706968951105009E-3</v>
      </c>
      <c r="M202" s="1">
        <f>+IFERROR(LN('Portfolio Adjusted Prices'!N196/'Portfolio Adjusted Prices'!N195),0)</f>
        <v>6.8174075813699619E-3</v>
      </c>
      <c r="N202" s="1">
        <f>+IFERROR(LN('Portfolio Adjusted Prices'!O196/'Portfolio Adjusted Prices'!O195),0)</f>
        <v>9.8685478738684152E-3</v>
      </c>
      <c r="O202" s="1">
        <f>+IFERROR(LN('Portfolio Adjusted Prices'!P196/'Portfolio Adjusted Prices'!P195),0)</f>
        <v>-4.5149187148190448E-3</v>
      </c>
      <c r="P202" s="1">
        <f>+IFERROR(LN('Portfolio Adjusted Prices'!Q196/'Portfolio Adjusted Prices'!Q195),0)</f>
        <v>-1.8157893629338721E-2</v>
      </c>
      <c r="Q202" s="1">
        <f>+IFERROR(LN('Portfolio Adjusted Prices'!R196/'Portfolio Adjusted Prices'!R195),0)</f>
        <v>-3.3943437552391687E-3</v>
      </c>
      <c r="R202" s="1">
        <f>+IFERROR(LN('Portfolio Adjusted Prices'!S196/'Portfolio Adjusted Prices'!S195),0)</f>
        <v>6.9600846108513956E-3</v>
      </c>
      <c r="S202" s="1">
        <f>+IFERROR(LN('Portfolio Adjusted Prices'!T196/'Portfolio Adjusted Prices'!T195),0)</f>
        <v>7.2418929939874034E-3</v>
      </c>
      <c r="T202" s="1">
        <f>+IFERROR(LN('Portfolio Adjusted Prices'!U196/'Portfolio Adjusted Prices'!U195),0)</f>
        <v>-1.854813818046543E-2</v>
      </c>
      <c r="U202" s="1">
        <f>+IFERROR(LN('Portfolio Adjusted Prices'!V196/'Portfolio Adjusted Prices'!V195),0)</f>
        <v>8.5537602018912232E-4</v>
      </c>
      <c r="W202" s="83">
        <f>+IFERROR(LN('Portfolio Adjusted Prices'!X196/'Portfolio Adjusted Prices'!X195),0)</f>
        <v>1.4767730397274956E-3</v>
      </c>
    </row>
    <row r="203" spans="2:23">
      <c r="B203" s="1">
        <f>+IFERROR(LN('Portfolio Adjusted Prices'!C197/'Portfolio Adjusted Prices'!C196),0)</f>
        <v>-2.3924887033943899E-3</v>
      </c>
      <c r="C203" s="1">
        <f>+IFERROR(LN('Portfolio Adjusted Prices'!D197/'Portfolio Adjusted Prices'!D196),0)</f>
        <v>-2.07072940266403E-3</v>
      </c>
      <c r="D203" s="1">
        <f>+IFERROR(LN('Portfolio Adjusted Prices'!E197/'Portfolio Adjusted Prices'!E196),0)</f>
        <v>5.329786253606637E-3</v>
      </c>
      <c r="E203" s="1">
        <f>+IFERROR(LN('Portfolio Adjusted Prices'!F197/'Portfolio Adjusted Prices'!F196),0)</f>
        <v>4.52122030180879E-3</v>
      </c>
      <c r="F203" s="1">
        <f>+IFERROR(LN('Portfolio Adjusted Prices'!G197/'Portfolio Adjusted Prices'!G196),0)</f>
        <v>3.8375924540933774E-3</v>
      </c>
      <c r="G203" s="1">
        <f>+IFERROR(LN('Portfolio Adjusted Prices'!H197/'Portfolio Adjusted Prices'!H196),0)</f>
        <v>-5.5866431829057778E-3</v>
      </c>
      <c r="H203" s="1">
        <f>+IFERROR(LN('Portfolio Adjusted Prices'!I197/'Portfolio Adjusted Prices'!I196),0)</f>
        <v>-3.9863387693019926E-3</v>
      </c>
      <c r="I203" s="1">
        <f>+IFERROR(LN('Portfolio Adjusted Prices'!J197/'Portfolio Adjusted Prices'!J196),0)</f>
        <v>3.2576077616563254E-2</v>
      </c>
      <c r="J203" s="1">
        <f>+IFERROR(LN('Portfolio Adjusted Prices'!K197/'Portfolio Adjusted Prices'!K196),0)</f>
        <v>3.6681334404645972E-2</v>
      </c>
      <c r="K203" s="1">
        <f>+IFERROR(LN('Portfolio Adjusted Prices'!L197/'Portfolio Adjusted Prices'!L196),0)</f>
        <v>1.1178939656805642E-2</v>
      </c>
      <c r="L203" s="1">
        <f>+IFERROR(LN('Portfolio Adjusted Prices'!M197/'Portfolio Adjusted Prices'!M196),0)</f>
        <v>5.0778863670180646E-3</v>
      </c>
      <c r="M203" s="1">
        <f>+IFERROR(LN('Portfolio Adjusted Prices'!N197/'Portfolio Adjusted Prices'!N196),0)</f>
        <v>-1.3045903385396835E-2</v>
      </c>
      <c r="N203" s="1">
        <f>+IFERROR(LN('Portfolio Adjusted Prices'!O197/'Portfolio Adjusted Prices'!O196),0)</f>
        <v>-1.1049864925895502E-2</v>
      </c>
      <c r="O203" s="1">
        <f>+IFERROR(LN('Portfolio Adjusted Prices'!P197/'Portfolio Adjusted Prices'!P196),0)</f>
        <v>-2.7524653068184007E-2</v>
      </c>
      <c r="P203" s="1">
        <f>+IFERROR(LN('Portfolio Adjusted Prices'!Q197/'Portfolio Adjusted Prices'!Q196),0)</f>
        <v>2.3640968249979247E-2</v>
      </c>
      <c r="Q203" s="1">
        <f>+IFERROR(LN('Portfolio Adjusted Prices'!R197/'Portfolio Adjusted Prices'!R196),0)</f>
        <v>-2.382955651859071E-3</v>
      </c>
      <c r="R203" s="1">
        <f>+IFERROR(LN('Portfolio Adjusted Prices'!S197/'Portfolio Adjusted Prices'!S196),0)</f>
        <v>-1.2529531201687821E-2</v>
      </c>
      <c r="S203" s="1">
        <f>+IFERROR(LN('Portfolio Adjusted Prices'!T197/'Portfolio Adjusted Prices'!T196),0)</f>
        <v>-8.3609061540254759E-3</v>
      </c>
      <c r="T203" s="1">
        <f>+IFERROR(LN('Portfolio Adjusted Prices'!U197/'Portfolio Adjusted Prices'!U196),0)</f>
        <v>6.1042765085763048E-3</v>
      </c>
      <c r="U203" s="1">
        <f>+IFERROR(LN('Portfolio Adjusted Prices'!V197/'Portfolio Adjusted Prices'!V196),0)</f>
        <v>1.521284203957347E-2</v>
      </c>
      <c r="W203" s="83">
        <f>+IFERROR(LN('Portfolio Adjusted Prices'!X197/'Portfolio Adjusted Prices'!X196),0)</f>
        <v>4.2759184433759801E-3</v>
      </c>
    </row>
    <row r="204" spans="2:23">
      <c r="B204" s="1">
        <f>+IFERROR(LN('Portfolio Adjusted Prices'!C198/'Portfolio Adjusted Prices'!C197),0)</f>
        <v>1.0006275909069174E-3</v>
      </c>
      <c r="C204" s="1">
        <f>+IFERROR(LN('Portfolio Adjusted Prices'!D198/'Portfolio Adjusted Prices'!D197),0)</f>
        <v>8.643108537354614E-3</v>
      </c>
      <c r="D204" s="1">
        <f>+IFERROR(LN('Portfolio Adjusted Prices'!E198/'Portfolio Adjusted Prices'!E197),0)</f>
        <v>2.5594501643983008E-2</v>
      </c>
      <c r="E204" s="1">
        <f>+IFERROR(LN('Portfolio Adjusted Prices'!F198/'Portfolio Adjusted Prices'!F197),0)</f>
        <v>6.621611423239992E-3</v>
      </c>
      <c r="F204" s="1">
        <f>+IFERROR(LN('Portfolio Adjusted Prices'!G198/'Portfolio Adjusted Prices'!G197),0)</f>
        <v>1.4624463278969397E-2</v>
      </c>
      <c r="G204" s="1">
        <f>+IFERROR(LN('Portfolio Adjusted Prices'!H198/'Portfolio Adjusted Prices'!H197),0)</f>
        <v>1.1307925552675785E-3</v>
      </c>
      <c r="H204" s="1">
        <f>+IFERROR(LN('Portfolio Adjusted Prices'!I198/'Portfolio Adjusted Prices'!I197),0)</f>
        <v>1.1406684105353679E-3</v>
      </c>
      <c r="I204" s="1">
        <f>+IFERROR(LN('Portfolio Adjusted Prices'!J198/'Portfolio Adjusted Prices'!J197),0)</f>
        <v>1.0525322445885171E-2</v>
      </c>
      <c r="J204" s="1">
        <f>+IFERROR(LN('Portfolio Adjusted Prices'!K198/'Portfolio Adjusted Prices'!K197),0)</f>
        <v>2.7322730044003939E-2</v>
      </c>
      <c r="K204" s="1">
        <f>+IFERROR(LN('Portfolio Adjusted Prices'!L198/'Portfolio Adjusted Prices'!L197),0)</f>
        <v>-1.0252744911134296E-2</v>
      </c>
      <c r="L204" s="1">
        <f>+IFERROR(LN('Portfolio Adjusted Prices'!M198/'Portfolio Adjusted Prices'!M197),0)</f>
        <v>-7.3311454077361459E-3</v>
      </c>
      <c r="M204" s="1">
        <f>+IFERROR(LN('Portfolio Adjusted Prices'!N198/'Portfolio Adjusted Prices'!N197),0)</f>
        <v>9.2758650756748912E-3</v>
      </c>
      <c r="N204" s="1">
        <f>+IFERROR(LN('Portfolio Adjusted Prices'!O198/'Portfolio Adjusted Prices'!O197),0)</f>
        <v>1.2451766363127281E-2</v>
      </c>
      <c r="O204" s="1">
        <f>+IFERROR(LN('Portfolio Adjusted Prices'!P198/'Portfolio Adjusted Prices'!P197),0)</f>
        <v>1.3857024360647216E-2</v>
      </c>
      <c r="P204" s="1">
        <f>+IFERROR(LN('Portfolio Adjusted Prices'!Q198/'Portfolio Adjusted Prices'!Q197),0)</f>
        <v>2.4874470019320243E-2</v>
      </c>
      <c r="Q204" s="1">
        <f>+IFERROR(LN('Portfolio Adjusted Prices'!R198/'Portfolio Adjusted Prices'!R197),0)</f>
        <v>1.4885200545464475E-2</v>
      </c>
      <c r="R204" s="1">
        <f>+IFERROR(LN('Portfolio Adjusted Prices'!S198/'Portfolio Adjusted Prices'!S197),0)</f>
        <v>6.284501683356228E-3</v>
      </c>
      <c r="S204" s="1">
        <f>+IFERROR(LN('Portfolio Adjusted Prices'!T198/'Portfolio Adjusted Prices'!T197),0)</f>
        <v>-6.2884545284830401E-3</v>
      </c>
      <c r="T204" s="1">
        <f>+IFERROR(LN('Portfolio Adjusted Prices'!U198/'Portfolio Adjusted Prices'!U197),0)</f>
        <v>3.1993211528394787E-3</v>
      </c>
      <c r="U204" s="1">
        <f>+IFERROR(LN('Portfolio Adjusted Prices'!V198/'Portfolio Adjusted Prices'!V197),0)</f>
        <v>-1.6129404315781568E-2</v>
      </c>
      <c r="W204" s="83">
        <f>+IFERROR(LN('Portfolio Adjusted Prices'!X198/'Portfolio Adjusted Prices'!X197),0)</f>
        <v>1.0502716736269782E-3</v>
      </c>
    </row>
    <row r="205" spans="2:23">
      <c r="B205" s="1">
        <f>+IFERROR(LN('Portfolio Adjusted Prices'!C199/'Portfolio Adjusted Prices'!C198),0)</f>
        <v>-2.073528162003375E-3</v>
      </c>
      <c r="C205" s="1">
        <f>+IFERROR(LN('Portfolio Adjusted Prices'!D199/'Portfolio Adjusted Prices'!D198),0)</f>
        <v>1.0858472454389161E-2</v>
      </c>
      <c r="D205" s="1">
        <f>+IFERROR(LN('Portfolio Adjusted Prices'!E199/'Portfolio Adjusted Prices'!E198),0)</f>
        <v>1.6469528809501751E-2</v>
      </c>
      <c r="E205" s="1">
        <f>+IFERROR(LN('Portfolio Adjusted Prices'!F199/'Portfolio Adjusted Prices'!F198),0)</f>
        <v>1.439881480874251E-2</v>
      </c>
      <c r="F205" s="1">
        <f>+IFERROR(LN('Portfolio Adjusted Prices'!G199/'Portfolio Adjusted Prices'!G198),0)</f>
        <v>-2.3256300989024422E-3</v>
      </c>
      <c r="G205" s="1">
        <f>+IFERROR(LN('Portfolio Adjusted Prices'!H199/'Portfolio Adjusted Prices'!H198),0)</f>
        <v>1.2512041067260797E-2</v>
      </c>
      <c r="H205" s="1">
        <f>+IFERROR(LN('Portfolio Adjusted Prices'!I199/'Portfolio Adjusted Prices'!I198),0)</f>
        <v>1.139046670697619E-2</v>
      </c>
      <c r="I205" s="1">
        <f>+IFERROR(LN('Portfolio Adjusted Prices'!J199/'Portfolio Adjusted Prices'!J198),0)</f>
        <v>1.200237598916153E-2</v>
      </c>
      <c r="J205" s="1">
        <f>+IFERROR(LN('Portfolio Adjusted Prices'!K199/'Portfolio Adjusted Prices'!K198),0)</f>
        <v>3.8288839658338729E-3</v>
      </c>
      <c r="K205" s="1">
        <f>+IFERROR(LN('Portfolio Adjusted Prices'!L199/'Portfolio Adjusted Prices'!L198),0)</f>
        <v>-5.7828601569665855E-3</v>
      </c>
      <c r="L205" s="1">
        <f>+IFERROR(LN('Portfolio Adjusted Prices'!M199/'Portfolio Adjusted Prices'!M198),0)</f>
        <v>6.2637965125026292E-3</v>
      </c>
      <c r="M205" s="1">
        <f>+IFERROR(LN('Portfolio Adjusted Prices'!N199/'Portfolio Adjusted Prices'!N198),0)</f>
        <v>1.1533193607293362E-3</v>
      </c>
      <c r="N205" s="1">
        <f>+IFERROR(LN('Portfolio Adjusted Prices'!O199/'Portfolio Adjusted Prices'!O198),0)</f>
        <v>3.0354127232247313E-2</v>
      </c>
      <c r="O205" s="1">
        <f>+IFERROR(LN('Portfolio Adjusted Prices'!P199/'Portfolio Adjusted Prices'!P198),0)</f>
        <v>-1.3857024360647164E-2</v>
      </c>
      <c r="P205" s="1">
        <f>+IFERROR(LN('Portfolio Adjusted Prices'!Q199/'Portfolio Adjusted Prices'!Q198),0)</f>
        <v>9.6932759868914337E-4</v>
      </c>
      <c r="Q205" s="1">
        <f>+IFERROR(LN('Portfolio Adjusted Prices'!R199/'Portfolio Adjusted Prices'!R198),0)</f>
        <v>-4.3750121044860242E-3</v>
      </c>
      <c r="R205" s="1">
        <f>+IFERROR(LN('Portfolio Adjusted Prices'!S199/'Portfolio Adjusted Prices'!S198),0)</f>
        <v>3.8061745181107456E-3</v>
      </c>
      <c r="S205" s="1">
        <f>+IFERROR(LN('Portfolio Adjusted Prices'!T199/'Portfolio Adjusted Prices'!T198),0)</f>
        <v>5.8407871648648076E-3</v>
      </c>
      <c r="T205" s="1">
        <f>+IFERROR(LN('Portfolio Adjusted Prices'!U199/'Portfolio Adjusted Prices'!U198),0)</f>
        <v>8.2067568198704449E-3</v>
      </c>
      <c r="U205" s="1">
        <f>+IFERROR(LN('Portfolio Adjusted Prices'!V199/'Portfolio Adjusted Prices'!V198),0)</f>
        <v>2.3261817498343385E-2</v>
      </c>
      <c r="W205" s="83">
        <f>+IFERROR(LN('Portfolio Adjusted Prices'!X199/'Portfolio Adjusted Prices'!X198),0)</f>
        <v>7.5816447592870814E-3</v>
      </c>
    </row>
    <row r="206" spans="2:23">
      <c r="B206" s="1">
        <f>+IFERROR(LN('Portfolio Adjusted Prices'!C200/'Portfolio Adjusted Prices'!C199),0)</f>
        <v>1.6186609017369989E-2</v>
      </c>
      <c r="C206" s="1">
        <f>+IFERROR(LN('Portfolio Adjusted Prices'!D200/'Portfolio Adjusted Prices'!D199),0)</f>
        <v>0</v>
      </c>
      <c r="D206" s="1">
        <f>+IFERROR(LN('Portfolio Adjusted Prices'!E200/'Portfolio Adjusted Prices'!E199),0)</f>
        <v>-2.3005460181446035E-3</v>
      </c>
      <c r="E206" s="1">
        <f>+IFERROR(LN('Portfolio Adjusted Prices'!F200/'Portfolio Adjusted Prices'!F199),0)</f>
        <v>6.7235818742819326E-3</v>
      </c>
      <c r="F206" s="1">
        <f>+IFERROR(LN('Portfolio Adjusted Prices'!G200/'Portfolio Adjusted Prices'!G199),0)</f>
        <v>1.2436956841533403E-2</v>
      </c>
      <c r="G206" s="1">
        <f>+IFERROR(LN('Portfolio Adjusted Prices'!H200/'Portfolio Adjusted Prices'!H199),0)</f>
        <v>-4.5269825900971939E-3</v>
      </c>
      <c r="H206" s="1">
        <f>+IFERROR(LN('Portfolio Adjusted Prices'!I200/'Portfolio Adjusted Prices'!I199),0)</f>
        <v>-2.0305241292227698E-3</v>
      </c>
      <c r="I206" s="1">
        <f>+IFERROR(LN('Portfolio Adjusted Prices'!J200/'Portfolio Adjusted Prices'!J199),0)</f>
        <v>-9.7125025704066278E-3</v>
      </c>
      <c r="J206" s="1">
        <f>+IFERROR(LN('Portfolio Adjusted Prices'!K200/'Portfolio Adjusted Prices'!K199),0)</f>
        <v>3.3053042637596529E-2</v>
      </c>
      <c r="K206" s="1">
        <f>+IFERROR(LN('Portfolio Adjusted Prices'!L200/'Portfolio Adjusted Prices'!L199),0)</f>
        <v>1.6601584244347639E-3</v>
      </c>
      <c r="L206" s="1">
        <f>+IFERROR(LN('Portfolio Adjusted Prices'!M200/'Portfolio Adjusted Prices'!M199),0)</f>
        <v>-1.054663751276975E-2</v>
      </c>
      <c r="M206" s="1">
        <f>+IFERROR(LN('Portfolio Adjusted Prices'!N200/'Portfolio Adjusted Prices'!N199),0)</f>
        <v>-1.2231137048757007E-2</v>
      </c>
      <c r="N206" s="1">
        <f>+IFERROR(LN('Portfolio Adjusted Prices'!O200/'Portfolio Adjusted Prices'!O199),0)</f>
        <v>2.9239836674001207E-2</v>
      </c>
      <c r="O206" s="1">
        <f>+IFERROR(LN('Portfolio Adjusted Prices'!P200/'Portfolio Adjusted Prices'!P199),0)</f>
        <v>6.3084398173441969E-2</v>
      </c>
      <c r="P206" s="1">
        <f>+IFERROR(LN('Portfolio Adjusted Prices'!Q200/'Portfolio Adjusted Prices'!Q199),0)</f>
        <v>1.5541468087477001E-2</v>
      </c>
      <c r="Q206" s="1">
        <f>+IFERROR(LN('Portfolio Adjusted Prices'!R200/'Portfolio Adjusted Prices'!R199),0)</f>
        <v>-2.0787833915897478E-2</v>
      </c>
      <c r="R206" s="1">
        <f>+IFERROR(LN('Portfolio Adjusted Prices'!S200/'Portfolio Adjusted Prices'!S199),0)</f>
        <v>-5.1688236951194285E-3</v>
      </c>
      <c r="S206" s="1">
        <f>+IFERROR(LN('Portfolio Adjusted Prices'!T200/'Portfolio Adjusted Prices'!T199),0)</f>
        <v>1.0694190947468606E-2</v>
      </c>
      <c r="T206" s="1">
        <f>+IFERROR(LN('Portfolio Adjusted Prices'!U200/'Portfolio Adjusted Prices'!U199),0)</f>
        <v>-3.7875345917871978E-3</v>
      </c>
      <c r="U206" s="1">
        <f>+IFERROR(LN('Portfolio Adjusted Prices'!V200/'Portfolio Adjusted Prices'!V199),0)</f>
        <v>-1.7896902543307086E-2</v>
      </c>
      <c r="W206" s="83">
        <f>+IFERROR(LN('Portfolio Adjusted Prices'!X200/'Portfolio Adjusted Prices'!X199),0)</f>
        <v>-4.8255075658098267E-3</v>
      </c>
    </row>
    <row r="207" spans="2:23">
      <c r="B207" s="1">
        <f>+IFERROR(LN('Portfolio Adjusted Prices'!C201/'Portfolio Adjusted Prices'!C200),0)</f>
        <v>9.506501608308051E-4</v>
      </c>
      <c r="C207" s="1">
        <f>+IFERROR(LN('Portfolio Adjusted Prices'!D201/'Portfolio Adjusted Prices'!D200),0)</f>
        <v>-1.9079556111784737E-4</v>
      </c>
      <c r="D207" s="1">
        <f>+IFERROR(LN('Portfolio Adjusted Prices'!E201/'Portfolio Adjusted Prices'!E200),0)</f>
        <v>-8.377652328841812E-4</v>
      </c>
      <c r="E207" s="1">
        <f>+IFERROR(LN('Portfolio Adjusted Prices'!F201/'Portfolio Adjusted Prices'!F200),0)</f>
        <v>-9.5771356390859388E-4</v>
      </c>
      <c r="F207" s="1">
        <f>+IFERROR(LN('Portfolio Adjusted Prices'!G201/'Portfolio Adjusted Prices'!G200),0)</f>
        <v>-1.1503146972653515E-3</v>
      </c>
      <c r="G207" s="1">
        <f>+IFERROR(LN('Portfolio Adjusted Prices'!H201/'Portfolio Adjusted Prices'!H200),0)</f>
        <v>3.4637143238913023E-3</v>
      </c>
      <c r="H207" s="1">
        <f>+IFERROR(LN('Portfolio Adjusted Prices'!I201/'Portfolio Adjusted Prices'!I200),0)</f>
        <v>5.6302864339924609E-3</v>
      </c>
      <c r="I207" s="1">
        <f>+IFERROR(LN('Portfolio Adjusted Prices'!J201/'Portfolio Adjusted Prices'!J200),0)</f>
        <v>-3.0501778585476661E-4</v>
      </c>
      <c r="J207" s="1">
        <f>+IFERROR(LN('Portfolio Adjusted Prices'!K201/'Portfolio Adjusted Prices'!K200),0)</f>
        <v>1.428140457719144E-2</v>
      </c>
      <c r="K207" s="1">
        <f>+IFERROR(LN('Portfolio Adjusted Prices'!L201/'Portfolio Adjusted Prices'!L200),0)</f>
        <v>3.0312528172964769E-3</v>
      </c>
      <c r="L207" s="1">
        <f>+IFERROR(LN('Portfolio Adjusted Prices'!M201/'Portfolio Adjusted Prices'!M200),0)</f>
        <v>4.4715741712207224E-3</v>
      </c>
      <c r="M207" s="1">
        <f>+IFERROR(LN('Portfolio Adjusted Prices'!N201/'Portfolio Adjusted Prices'!N200),0)</f>
        <v>3.1776084504984122E-3</v>
      </c>
      <c r="N207" s="1">
        <f>+IFERROR(LN('Portfolio Adjusted Prices'!O201/'Portfolio Adjusted Prices'!O200),0)</f>
        <v>2.3479379260769682E-2</v>
      </c>
      <c r="O207" s="1">
        <f>+IFERROR(LN('Portfolio Adjusted Prices'!P201/'Portfolio Adjusted Prices'!P200),0)</f>
        <v>4.3568338053340486E-3</v>
      </c>
      <c r="P207" s="1">
        <f>+IFERROR(LN('Portfolio Adjusted Prices'!Q201/'Portfolio Adjusted Prices'!Q200),0)</f>
        <v>5.2326768656612782E-3</v>
      </c>
      <c r="Q207" s="1">
        <f>+IFERROR(LN('Portfolio Adjusted Prices'!R201/'Portfolio Adjusted Prices'!R200),0)</f>
        <v>-1.3784744885642997E-3</v>
      </c>
      <c r="R207" s="1">
        <f>+IFERROR(LN('Portfolio Adjusted Prices'!S201/'Portfolio Adjusted Prices'!S200),0)</f>
        <v>3.1315352020950833E-3</v>
      </c>
      <c r="S207" s="1">
        <f>+IFERROR(LN('Portfolio Adjusted Prices'!T201/'Portfolio Adjusted Prices'!T200),0)</f>
        <v>-4.442039681390085E-3</v>
      </c>
      <c r="T207" s="1">
        <f>+IFERROR(LN('Portfolio Adjusted Prices'!U201/'Portfolio Adjusted Prices'!U200),0)</f>
        <v>6.1541867877546513E-3</v>
      </c>
      <c r="U207" s="1">
        <f>+IFERROR(LN('Portfolio Adjusted Prices'!V201/'Portfolio Adjusted Prices'!V200),0)</f>
        <v>1.8238003020840525E-4</v>
      </c>
      <c r="W207" s="83">
        <f>+IFERROR(LN('Portfolio Adjusted Prices'!X201/'Portfolio Adjusted Prices'!X200),0)</f>
        <v>3.14012226315769E-3</v>
      </c>
    </row>
    <row r="208" spans="2:23">
      <c r="B208" s="1">
        <f>+IFERROR(LN('Portfolio Adjusted Prices'!C202/'Portfolio Adjusted Prices'!C201),0)</f>
        <v>1.9645724031458797E-2</v>
      </c>
      <c r="C208" s="1">
        <f>+IFERROR(LN('Portfolio Adjusted Prices'!D202/'Portfolio Adjusted Prices'!D201),0)</f>
        <v>8.1635155165025158E-3</v>
      </c>
      <c r="D208" s="1">
        <f>+IFERROR(LN('Portfolio Adjusted Prices'!E202/'Portfolio Adjusted Prices'!E201),0)</f>
        <v>2.3859912341586209E-3</v>
      </c>
      <c r="E208" s="1">
        <f>+IFERROR(LN('Portfolio Adjusted Prices'!F202/'Portfolio Adjusted Prices'!F201),0)</f>
        <v>9.6682928021346679E-3</v>
      </c>
      <c r="F208" s="1">
        <f>+IFERROR(LN('Portfolio Adjusted Prices'!G202/'Portfolio Adjusted Prices'!G201),0)</f>
        <v>1.1503146972654736E-3</v>
      </c>
      <c r="G208" s="1">
        <f>+IFERROR(LN('Portfolio Adjusted Prices'!H202/'Portfolio Adjusted Prices'!H201),0)</f>
        <v>1.381997524157662E-3</v>
      </c>
      <c r="H208" s="1">
        <f>+IFERROR(LN('Portfolio Adjusted Prices'!I202/'Portfolio Adjusted Prices'!I201),0)</f>
        <v>3.5871215001827971E-3</v>
      </c>
      <c r="I208" s="1">
        <f>+IFERROR(LN('Portfolio Adjusted Prices'!J202/'Portfolio Adjusted Prices'!J201),0)</f>
        <v>2.2891105996852E-4</v>
      </c>
      <c r="J208" s="1">
        <f>+IFERROR(LN('Portfolio Adjusted Prices'!K202/'Portfolio Adjusted Prices'!K201),0)</f>
        <v>1.3291643487756738E-2</v>
      </c>
      <c r="K208" s="1">
        <f>+IFERROR(LN('Portfolio Adjusted Prices'!L202/'Portfolio Adjusted Prices'!L201),0)</f>
        <v>-7.8940146585449646E-3</v>
      </c>
      <c r="L208" s="1">
        <f>+IFERROR(LN('Portfolio Adjusted Prices'!M202/'Portfolio Adjusted Prices'!M201),0)</f>
        <v>-7.0699732661647779E-3</v>
      </c>
      <c r="M208" s="1">
        <f>+IFERROR(LN('Portfolio Adjusted Prices'!N202/'Portfolio Adjusted Prices'!N201),0)</f>
        <v>-1.0579186606846215E-4</v>
      </c>
      <c r="N208" s="1">
        <f>+IFERROR(LN('Portfolio Adjusted Prices'!O202/'Portfolio Adjusted Prices'!O201),0)</f>
        <v>1.9319561804270835E-3</v>
      </c>
      <c r="O208" s="1">
        <f>+IFERROR(LN('Portfolio Adjusted Prices'!P202/'Portfolio Adjusted Prices'!P201),0)</f>
        <v>8.6585191610002686E-3</v>
      </c>
      <c r="P208" s="1">
        <f>+IFERROR(LN('Portfolio Adjusted Prices'!Q202/'Portfolio Adjusted Prices'!Q201),0)</f>
        <v>2.6850206798085564E-3</v>
      </c>
      <c r="Q208" s="1">
        <f>+IFERROR(LN('Portfolio Adjusted Prices'!R202/'Portfolio Adjusted Prices'!R201),0)</f>
        <v>9.6088320818330988E-3</v>
      </c>
      <c r="R208" s="1">
        <f>+IFERROR(LN('Portfolio Adjusted Prices'!S202/'Portfolio Adjusted Prices'!S201),0)</f>
        <v>5.0852923414999819E-3</v>
      </c>
      <c r="S208" s="1">
        <f>+IFERROR(LN('Portfolio Adjusted Prices'!T202/'Portfolio Adjusted Prices'!T201),0)</f>
        <v>-2.2292317560035501E-4</v>
      </c>
      <c r="T208" s="1">
        <f>+IFERROR(LN('Portfolio Adjusted Prices'!U202/'Portfolio Adjusted Prices'!U201),0)</f>
        <v>-4.3920493956709009E-3</v>
      </c>
      <c r="U208" s="1">
        <f>+IFERROR(LN('Portfolio Adjusted Prices'!V202/'Portfolio Adjusted Prices'!V201),0)</f>
        <v>1.6280112193033342E-2</v>
      </c>
      <c r="W208" s="83">
        <f>+IFERROR(LN('Portfolio Adjusted Prices'!X202/'Portfolio Adjusted Prices'!X201),0)</f>
        <v>-8.5496956280999568E-4</v>
      </c>
    </row>
    <row r="209" spans="2:23">
      <c r="B209" s="1">
        <f>+IFERROR(LN('Portfolio Adjusted Prices'!C203/'Portfolio Adjusted Prices'!C202),0)</f>
        <v>-3.7948658528861565E-4</v>
      </c>
      <c r="C209" s="1">
        <f>+IFERROR(LN('Portfolio Adjusted Prices'!D203/'Portfolio Adjusted Prices'!D202),0)</f>
        <v>1.8260685502110774E-3</v>
      </c>
      <c r="D209" s="1">
        <f>+IFERROR(LN('Portfolio Adjusted Prices'!E203/'Portfolio Adjusted Prices'!E202),0)</f>
        <v>-9.746773431806988E-3</v>
      </c>
      <c r="E209" s="1">
        <f>+IFERROR(LN('Portfolio Adjusted Prices'!F203/'Portfolio Adjusted Prices'!F202),0)</f>
        <v>-1.4509487870973104E-3</v>
      </c>
      <c r="F209" s="1">
        <f>+IFERROR(LN('Portfolio Adjusted Prices'!G203/'Portfolio Adjusted Prices'!G202),0)</f>
        <v>1.1492444075026124E-3</v>
      </c>
      <c r="G209" s="1">
        <f>+IFERROR(LN('Portfolio Adjusted Prices'!H203/'Portfolio Adjusted Prices'!H202),0)</f>
        <v>3.605901040497413E-3</v>
      </c>
      <c r="H209" s="1">
        <f>+IFERROR(LN('Portfolio Adjusted Prices'!I203/'Portfolio Adjusted Prices'!I202),0)</f>
        <v>-1.2878954942870415E-3</v>
      </c>
      <c r="I209" s="1">
        <f>+IFERROR(LN('Portfolio Adjusted Prices'!J203/'Portfolio Adjusted Prices'!J202),0)</f>
        <v>2.8931656882377342E-3</v>
      </c>
      <c r="J209" s="1">
        <f>+IFERROR(LN('Portfolio Adjusted Prices'!K203/'Portfolio Adjusted Prices'!K202),0)</f>
        <v>-1.300368530146001E-3</v>
      </c>
      <c r="K209" s="1">
        <f>+IFERROR(LN('Portfolio Adjusted Prices'!L203/'Portfolio Adjusted Prices'!L202),0)</f>
        <v>-4.5704225005782084E-3</v>
      </c>
      <c r="L209" s="1">
        <f>+IFERROR(LN('Portfolio Adjusted Prices'!M203/'Portfolio Adjusted Prices'!M202),0)</f>
        <v>-6.737663915961891E-3</v>
      </c>
      <c r="M209" s="1">
        <f>+IFERROR(LN('Portfolio Adjusted Prices'!N203/'Portfolio Adjusted Prices'!N202),0)</f>
        <v>2.1130332023330152E-3</v>
      </c>
      <c r="N209" s="1">
        <f>+IFERROR(LN('Portfolio Adjusted Prices'!O203/'Portfolio Adjusted Prices'!O202),0)</f>
        <v>-9.6973231916628166E-3</v>
      </c>
      <c r="O209" s="1">
        <f>+IFERROR(LN('Portfolio Adjusted Prices'!P203/'Portfolio Adjusted Prices'!P202),0)</f>
        <v>1.9210814267539674E-2</v>
      </c>
      <c r="P209" s="1">
        <f>+IFERROR(LN('Portfolio Adjusted Prices'!Q203/'Portfolio Adjusted Prices'!Q202),0)</f>
        <v>3.9354634657045992E-3</v>
      </c>
      <c r="Q209" s="1">
        <f>+IFERROR(LN('Portfolio Adjusted Prices'!R203/'Portfolio Adjusted Prices'!R202),0)</f>
        <v>-3.7638578199285923E-3</v>
      </c>
      <c r="R209" s="1">
        <f>+IFERROR(LN('Portfolio Adjusted Prices'!S203/'Portfolio Adjusted Prices'!S202),0)</f>
        <v>-5.4929338209040602E-3</v>
      </c>
      <c r="S209" s="1">
        <f>+IFERROR(LN('Portfolio Adjusted Prices'!T203/'Portfolio Adjusted Prices'!T202),0)</f>
        <v>-7.0377807534134137E-3</v>
      </c>
      <c r="T209" s="1">
        <f>+IFERROR(LN('Portfolio Adjusted Prices'!U203/'Portfolio Adjusted Prices'!U202),0)</f>
        <v>-4.1166035370579441E-3</v>
      </c>
      <c r="U209" s="1">
        <f>+IFERROR(LN('Portfolio Adjusted Prices'!V203/'Portfolio Adjusted Prices'!V202),0)</f>
        <v>1.4940986168624792E-3</v>
      </c>
      <c r="W209" s="83">
        <f>+IFERROR(LN('Portfolio Adjusted Prices'!X203/'Portfolio Adjusted Prices'!X202),0)</f>
        <v>-3.8762136113056557E-3</v>
      </c>
    </row>
    <row r="210" spans="2:23">
      <c r="B210" s="1">
        <f>+IFERROR(LN('Portfolio Adjusted Prices'!C204/'Portfolio Adjusted Prices'!C203),0)</f>
        <v>5.9175109731179586E-3</v>
      </c>
      <c r="C210" s="1">
        <f>+IFERROR(LN('Portfolio Adjusted Prices'!D204/'Portfolio Adjusted Prices'!D203),0)</f>
        <v>-8.6559869524888769E-3</v>
      </c>
      <c r="D210" s="1">
        <f>+IFERROR(LN('Portfolio Adjusted Prices'!E204/'Portfolio Adjusted Prices'!E203),0)</f>
        <v>-1.9395723140136101E-2</v>
      </c>
      <c r="E210" s="1">
        <f>+IFERROR(LN('Portfolio Adjusted Prices'!F204/'Portfolio Adjusted Prices'!F203),0)</f>
        <v>-1.1630131243511982E-2</v>
      </c>
      <c r="F210" s="1">
        <f>+IFERROR(LN('Portfolio Adjusted Prices'!G204/'Portfolio Adjusted Prices'!G203),0)</f>
        <v>2.5791513495947691E-2</v>
      </c>
      <c r="G210" s="1">
        <f>+IFERROR(LN('Portfolio Adjusted Prices'!H204/'Portfolio Adjusted Prices'!H203),0)</f>
        <v>-2.7032214933745201E-3</v>
      </c>
      <c r="H210" s="1">
        <f>+IFERROR(LN('Portfolio Adjusted Prices'!I204/'Portfolio Adjusted Prices'!I203),0)</f>
        <v>-8.4050751400482329E-4</v>
      </c>
      <c r="I210" s="1">
        <f>+IFERROR(LN('Portfolio Adjusted Prices'!J204/'Portfolio Adjusted Prices'!J203),0)</f>
        <v>-1.6739313210011168E-3</v>
      </c>
      <c r="J210" s="1">
        <f>+IFERROR(LN('Portfolio Adjusted Prices'!K204/'Portfolio Adjusted Prices'!K203),0)</f>
        <v>-3.7113123001154255E-2</v>
      </c>
      <c r="K210" s="1">
        <f>+IFERROR(LN('Portfolio Adjusted Prices'!L204/'Portfolio Adjusted Prices'!L203),0)</f>
        <v>-9.7461960520779951E-3</v>
      </c>
      <c r="L210" s="1">
        <f>+IFERROR(LN('Portfolio Adjusted Prices'!M204/'Portfolio Adjusted Prices'!M203),0)</f>
        <v>-1.6212646045993113E-2</v>
      </c>
      <c r="M210" s="1">
        <f>+IFERROR(LN('Portfolio Adjusted Prices'!N204/'Portfolio Adjusted Prices'!N203),0)</f>
        <v>1.5818499548496967E-3</v>
      </c>
      <c r="N210" s="1">
        <f>+IFERROR(LN('Portfolio Adjusted Prices'!O204/'Portfolio Adjusted Prices'!O203),0)</f>
        <v>-1.4395010660351159E-2</v>
      </c>
      <c r="O210" s="1">
        <f>+IFERROR(LN('Portfolio Adjusted Prices'!P204/'Portfolio Adjusted Prices'!P203),0)</f>
        <v>2.5053548122387512E-2</v>
      </c>
      <c r="P210" s="1">
        <f>+IFERROR(LN('Portfolio Adjusted Prices'!Q204/'Portfolio Adjusted Prices'!Q203),0)</f>
        <v>-9.6298889037930956E-3</v>
      </c>
      <c r="Q210" s="1">
        <f>+IFERROR(LN('Portfolio Adjusted Prices'!R204/'Portfolio Adjusted Prices'!R203),0)</f>
        <v>-4.1222296386738393E-3</v>
      </c>
      <c r="R210" s="1">
        <f>+IFERROR(LN('Portfolio Adjusted Prices'!S204/'Portfolio Adjusted Prices'!S203),0)</f>
        <v>3.4961309729529982E-3</v>
      </c>
      <c r="S210" s="1">
        <f>+IFERROR(LN('Portfolio Adjusted Prices'!T204/'Portfolio Adjusted Prices'!T203),0)</f>
        <v>-7.6525491257807372E-3</v>
      </c>
      <c r="T210" s="1">
        <f>+IFERROR(LN('Portfolio Adjusted Prices'!U204/'Portfolio Adjusted Prices'!U203),0)</f>
        <v>1.0173888400699539E-3</v>
      </c>
      <c r="U210" s="1">
        <f>+IFERROR(LN('Portfolio Adjusted Prices'!V204/'Portfolio Adjusted Prices'!V203),0)</f>
        <v>8.3851918405761436E-3</v>
      </c>
      <c r="W210" s="83">
        <f>+IFERROR(LN('Portfolio Adjusted Prices'!X204/'Portfolio Adjusted Prices'!X203),0)</f>
        <v>-9.3350197732747654E-3</v>
      </c>
    </row>
    <row r="211" spans="2:23">
      <c r="B211" s="1">
        <f>+IFERROR(LN('Portfolio Adjusted Prices'!C205/'Portfolio Adjusted Prices'!C204),0)</f>
        <v>7.2800013776147367E-3</v>
      </c>
      <c r="C211" s="1">
        <f>+IFERROR(LN('Portfolio Adjusted Prices'!D205/'Portfolio Adjusted Prices'!D204),0)</f>
        <v>6.979710719998923E-4</v>
      </c>
      <c r="D211" s="1">
        <f>+IFERROR(LN('Portfolio Adjusted Prices'!E205/'Portfolio Adjusted Prices'!E204),0)</f>
        <v>1.2745500376567825E-2</v>
      </c>
      <c r="E211" s="1">
        <f>+IFERROR(LN('Portfolio Adjusted Prices'!F205/'Portfolio Adjusted Prices'!F204),0)</f>
        <v>6.9411095011814178E-4</v>
      </c>
      <c r="F211" s="1">
        <f>+IFERROR(LN('Portfolio Adjusted Prices'!G205/'Portfolio Adjusted Prices'!G204),0)</f>
        <v>-1.4001845641913712E-3</v>
      </c>
      <c r="G211" s="1">
        <f>+IFERROR(LN('Portfolio Adjusted Prices'!H205/'Portfolio Adjusted Prices'!H204),0)</f>
        <v>7.1920065339133735E-3</v>
      </c>
      <c r="H211" s="1">
        <f>+IFERROR(LN('Portfolio Adjusted Prices'!I205/'Portfolio Adjusted Prices'!I204),0)</f>
        <v>-1.1217767422345261E-3</v>
      </c>
      <c r="I211" s="1">
        <f>+IFERROR(LN('Portfolio Adjusted Prices'!J205/'Portfolio Adjusted Prices'!J204),0)</f>
        <v>9.8958074487453997E-4</v>
      </c>
      <c r="J211" s="1">
        <f>+IFERROR(LN('Portfolio Adjusted Prices'!K205/'Portfolio Adjusted Prices'!K204),0)</f>
        <v>8.7151796302704417E-3</v>
      </c>
      <c r="K211" s="1">
        <f>+IFERROR(LN('Portfolio Adjusted Prices'!L205/'Portfolio Adjusted Prices'!L204),0)</f>
        <v>8.1337357811430474E-3</v>
      </c>
      <c r="L211" s="1">
        <f>+IFERROR(LN('Portfolio Adjusted Prices'!M205/'Portfolio Adjusted Prices'!M204),0)</f>
        <v>6.7887013592468036E-3</v>
      </c>
      <c r="M211" s="1">
        <f>+IFERROR(LN('Portfolio Adjusted Prices'!N205/'Portfolio Adjusted Prices'!N204),0)</f>
        <v>3.4713039117077816E-3</v>
      </c>
      <c r="N211" s="1">
        <f>+IFERROR(LN('Portfolio Adjusted Prices'!O205/'Portfolio Adjusted Prices'!O204),0)</f>
        <v>7.4414908643812361E-3</v>
      </c>
      <c r="O211" s="1">
        <f>+IFERROR(LN('Portfolio Adjusted Prices'!P205/'Portfolio Adjusted Prices'!P204),0)</f>
        <v>-4.132454528684203E-3</v>
      </c>
      <c r="P211" s="1">
        <f>+IFERROR(LN('Portfolio Adjusted Prices'!Q205/'Portfolio Adjusted Prices'!Q204),0)</f>
        <v>-2.7003746668791458E-3</v>
      </c>
      <c r="Q211" s="1">
        <f>+IFERROR(LN('Portfolio Adjusted Prices'!R205/'Portfolio Adjusted Prices'!R204),0)</f>
        <v>4.1222296386738784E-3</v>
      </c>
      <c r="R211" s="1">
        <f>+IFERROR(LN('Portfolio Adjusted Prices'!S205/'Portfolio Adjusted Prices'!S204),0)</f>
        <v>-4.1423814188878329E-3</v>
      </c>
      <c r="S211" s="1">
        <f>+IFERROR(LN('Portfolio Adjusted Prices'!T205/'Portfolio Adjusted Prices'!T204),0)</f>
        <v>2.2601379321329451E-4</v>
      </c>
      <c r="T211" s="1">
        <f>+IFERROR(LN('Portfolio Adjusted Prices'!U205/'Portfolio Adjusted Prices'!U204),0)</f>
        <v>4.7518675714530601E-3</v>
      </c>
      <c r="U211" s="1">
        <f>+IFERROR(LN('Portfolio Adjusted Prices'!V205/'Portfolio Adjusted Prices'!V204),0)</f>
        <v>0</v>
      </c>
      <c r="W211" s="83">
        <f>+IFERROR(LN('Portfolio Adjusted Prices'!X205/'Portfolio Adjusted Prices'!X204),0)</f>
        <v>3.6952104044095258E-3</v>
      </c>
    </row>
    <row r="212" spans="2:23">
      <c r="B212" s="1">
        <f>+IFERROR(LN('Portfolio Adjusted Prices'!C206/'Portfolio Adjusted Prices'!C205),0)</f>
        <v>2.2559902122760173E-2</v>
      </c>
      <c r="C212" s="1">
        <f>+IFERROR(LN('Portfolio Adjusted Prices'!D206/'Portfolio Adjusted Prices'!D205),0)</f>
        <v>1.8346601839699644E-2</v>
      </c>
      <c r="D212" s="1">
        <f>+IFERROR(LN('Portfolio Adjusted Prices'!E206/'Portfolio Adjusted Prices'!E205),0)</f>
        <v>1.9402758592667834E-2</v>
      </c>
      <c r="E212" s="1">
        <f>+IFERROR(LN('Portfolio Adjusted Prices'!F206/'Portfolio Adjusted Prices'!F205),0)</f>
        <v>2.1753816351836083E-2</v>
      </c>
      <c r="F212" s="1">
        <f>+IFERROR(LN('Portfolio Adjusted Prices'!G206/'Portfolio Adjusted Prices'!G205),0)</f>
        <v>-4.2116777892586841E-3</v>
      </c>
      <c r="G212" s="1">
        <f>+IFERROR(LN('Portfolio Adjusted Prices'!H206/'Portfolio Adjusted Prices'!H205),0)</f>
        <v>1.178608439584471E-2</v>
      </c>
      <c r="H212" s="1">
        <f>+IFERROR(LN('Portfolio Adjusted Prices'!I206/'Portfolio Adjusted Prices'!I205),0)</f>
        <v>2.4395204036687993E-2</v>
      </c>
      <c r="I212" s="1">
        <f>+IFERROR(LN('Portfolio Adjusted Prices'!J206/'Portfolio Adjusted Prices'!J205),0)</f>
        <v>5.9172526701243532E-3</v>
      </c>
      <c r="J212" s="1">
        <f>+IFERROR(LN('Portfolio Adjusted Prices'!K206/'Portfolio Adjusted Prices'!K205),0)</f>
        <v>2.8119101336081028E-2</v>
      </c>
      <c r="K212" s="1">
        <f>+IFERROR(LN('Portfolio Adjusted Prices'!L206/'Portfolio Adjusted Prices'!L205),0)</f>
        <v>1.9956512056232667E-2</v>
      </c>
      <c r="L212" s="1">
        <f>+IFERROR(LN('Portfolio Adjusted Prices'!M206/'Portfolio Adjusted Prices'!M205),0)</f>
        <v>-1.318803515032E-3</v>
      </c>
      <c r="M212" s="1">
        <f>+IFERROR(LN('Portfolio Adjusted Prices'!N206/'Portfolio Adjusted Prices'!N205),0)</f>
        <v>2.9360154765721326E-3</v>
      </c>
      <c r="N212" s="1">
        <f>+IFERROR(LN('Portfolio Adjusted Prices'!O206/'Portfolio Adjusted Prices'!O205),0)</f>
        <v>6.8265712984734009E-2</v>
      </c>
      <c r="O212" s="1">
        <f>+IFERROR(LN('Portfolio Adjusted Prices'!P206/'Portfolio Adjusted Prices'!P205),0)</f>
        <v>-1.6702059276656227E-2</v>
      </c>
      <c r="P212" s="1">
        <f>+IFERROR(LN('Portfolio Adjusted Prices'!Q206/'Portfolio Adjusted Prices'!Q205),0)</f>
        <v>-1.5872042439764585E-2</v>
      </c>
      <c r="Q212" s="1">
        <f>+IFERROR(LN('Portfolio Adjusted Prices'!R206/'Portfolio Adjusted Prices'!R205),0)</f>
        <v>6.8330492717760009E-3</v>
      </c>
      <c r="R212" s="1">
        <f>+IFERROR(LN('Portfolio Adjusted Prices'!S206/'Portfolio Adjusted Prices'!S205),0)</f>
        <v>-8.3020039951389804E-3</v>
      </c>
      <c r="S212" s="1">
        <f>+IFERROR(LN('Portfolio Adjusted Prices'!T206/'Portfolio Adjusted Prices'!T205),0)</f>
        <v>1.1342686732390101E-2</v>
      </c>
      <c r="T212" s="1">
        <f>+IFERROR(LN('Portfolio Adjusted Prices'!U206/'Portfolio Adjusted Prices'!U205),0)</f>
        <v>-5.6889028985288772E-3</v>
      </c>
      <c r="U212" s="1">
        <f>+IFERROR(LN('Portfolio Adjusted Prices'!V206/'Portfolio Adjusted Prices'!V205),0)</f>
        <v>1.9412377297325235E-2</v>
      </c>
      <c r="W212" s="83">
        <f>+IFERROR(LN('Portfolio Adjusted Prices'!X206/'Portfolio Adjusted Prices'!X205),0)</f>
        <v>3.1130885340870888E-3</v>
      </c>
    </row>
    <row r="213" spans="2:23">
      <c r="B213" s="1">
        <f>+IFERROR(LN('Portfolio Adjusted Prices'!C207/'Portfolio Adjusted Prices'!C206),0)</f>
        <v>-9.7696400078792472E-3</v>
      </c>
      <c r="C213" s="1">
        <f>+IFERROR(LN('Portfolio Adjusted Prices'!D207/'Portfolio Adjusted Prices'!D206),0)</f>
        <v>-1.2529741546197362E-2</v>
      </c>
      <c r="D213" s="1">
        <f>+IFERROR(LN('Portfolio Adjusted Prices'!E207/'Portfolio Adjusted Prices'!E206),0)</f>
        <v>-1.6135549277785505E-2</v>
      </c>
      <c r="E213" s="1">
        <f>+IFERROR(LN('Portfolio Adjusted Prices'!F207/'Portfolio Adjusted Prices'!F206),0)</f>
        <v>-2.6149273958156914E-3</v>
      </c>
      <c r="F213" s="1">
        <f>+IFERROR(LN('Portfolio Adjusted Prices'!G207/'Portfolio Adjusted Prices'!G206),0)</f>
        <v>-8.4771952301478989E-3</v>
      </c>
      <c r="G213" s="1">
        <f>+IFERROR(LN('Portfolio Adjusted Prices'!H207/'Portfolio Adjusted Prices'!H206),0)</f>
        <v>-1.199698915320878E-2</v>
      </c>
      <c r="H213" s="1">
        <f>+IFERROR(LN('Portfolio Adjusted Prices'!I207/'Portfolio Adjusted Prices'!I206),0)</f>
        <v>-1.9300909540381647E-2</v>
      </c>
      <c r="I213" s="1">
        <f>+IFERROR(LN('Portfolio Adjusted Prices'!J207/'Portfolio Adjusted Prices'!J206),0)</f>
        <v>-3.3335211724310949E-3</v>
      </c>
      <c r="J213" s="1">
        <f>+IFERROR(LN('Portfolio Adjusted Prices'!K207/'Portfolio Adjusted Prices'!K206),0)</f>
        <v>2.9202678932233425E-2</v>
      </c>
      <c r="K213" s="1">
        <f>+IFERROR(LN('Portfolio Adjusted Prices'!L207/'Portfolio Adjusted Prices'!L206),0)</f>
        <v>-2.5763980862945391E-2</v>
      </c>
      <c r="L213" s="1">
        <f>+IFERROR(LN('Portfolio Adjusted Prices'!M207/'Portfolio Adjusted Prices'!M206),0)</f>
        <v>-1.4804183072505625E-3</v>
      </c>
      <c r="M213" s="1">
        <f>+IFERROR(LN('Portfolio Adjusted Prices'!N207/'Portfolio Adjusted Prices'!N206),0)</f>
        <v>-2.0962014418648149E-3</v>
      </c>
      <c r="N213" s="1">
        <f>+IFERROR(LN('Portfolio Adjusted Prices'!O207/'Portfolio Adjusted Prices'!O206),0)</f>
        <v>-1.023550421374865E-2</v>
      </c>
      <c r="O213" s="1">
        <f>+IFERROR(LN('Portfolio Adjusted Prices'!P207/'Portfolio Adjusted Prices'!P206),0)</f>
        <v>-2.1277228437412483E-2</v>
      </c>
      <c r="P213" s="1">
        <f>+IFERROR(LN('Portfolio Adjusted Prices'!Q207/'Portfolio Adjusted Prices'!Q206),0)</f>
        <v>-1.1703664399973671E-2</v>
      </c>
      <c r="Q213" s="1">
        <f>+IFERROR(LN('Portfolio Adjusted Prices'!R207/'Portfolio Adjusted Prices'!R206),0)</f>
        <v>-1.1988514205075074E-2</v>
      </c>
      <c r="R213" s="1">
        <f>+IFERROR(LN('Portfolio Adjusted Prices'!S207/'Portfolio Adjusted Prices'!S206),0)</f>
        <v>8.2312043236735534E-4</v>
      </c>
      <c r="S213" s="1">
        <f>+IFERROR(LN('Portfolio Adjusted Prices'!T207/'Portfolio Adjusted Prices'!T206),0)</f>
        <v>-9.5372434804051887E-3</v>
      </c>
      <c r="T213" s="1">
        <f>+IFERROR(LN('Portfolio Adjusted Prices'!U207/'Portfolio Adjusted Prices'!U206),0)</f>
        <v>-1.1286169512195318E-2</v>
      </c>
      <c r="U213" s="1">
        <f>+IFERROR(LN('Portfolio Adjusted Prices'!V207/'Portfolio Adjusted Prices'!V206),0)</f>
        <v>7.4647138086484056E-3</v>
      </c>
      <c r="W213" s="83">
        <f>+IFERROR(LN('Portfolio Adjusted Prices'!X207/'Portfolio Adjusted Prices'!X206),0)</f>
        <v>-3.4917903988345889E-3</v>
      </c>
    </row>
    <row r="214" spans="2:23">
      <c r="B214" s="1">
        <f>+IFERROR(LN('Portfolio Adjusted Prices'!C208/'Portfolio Adjusted Prices'!C207),0)</f>
        <v>7.9366204531190337E-3</v>
      </c>
      <c r="C214" s="1">
        <f>+IFERROR(LN('Portfolio Adjusted Prices'!D208/'Portfolio Adjusted Prices'!D207),0)</f>
        <v>2.5811667569953373E-3</v>
      </c>
      <c r="D214" s="1">
        <f>+IFERROR(LN('Portfolio Adjusted Prices'!E208/'Portfolio Adjusted Prices'!E207),0)</f>
        <v>4.1848978293419119E-3</v>
      </c>
      <c r="E214" s="1">
        <f>+IFERROR(LN('Portfolio Adjusted Prices'!F208/'Portfolio Adjusted Prices'!F207),0)</f>
        <v>5.4313548387083972E-3</v>
      </c>
      <c r="F214" s="1">
        <f>+IFERROR(LN('Portfolio Adjusted Prices'!G208/'Portfolio Adjusted Prices'!G207),0)</f>
        <v>9.8832852036740415E-3</v>
      </c>
      <c r="G214" s="1">
        <f>+IFERROR(LN('Portfolio Adjusted Prices'!H208/'Portfolio Adjusted Prices'!H207),0)</f>
        <v>-7.9369164079601453E-3</v>
      </c>
      <c r="H214" s="1">
        <f>+IFERROR(LN('Portfolio Adjusted Prices'!I208/'Portfolio Adjusted Prices'!I207),0)</f>
        <v>-2.2760836203993697E-2</v>
      </c>
      <c r="I214" s="1">
        <f>+IFERROR(LN('Portfolio Adjusted Prices'!J208/'Portfolio Adjusted Prices'!J207),0)</f>
        <v>3.7117145344622415E-3</v>
      </c>
      <c r="J214" s="1">
        <f>+IFERROR(LN('Portfolio Adjusted Prices'!K208/'Portfolio Adjusted Prices'!K207),0)</f>
        <v>1.9071612174755902E-2</v>
      </c>
      <c r="K214" s="1">
        <f>+IFERROR(LN('Portfolio Adjusted Prices'!L208/'Portfolio Adjusted Prices'!L207),0)</f>
        <v>-1.4973158951360551E-3</v>
      </c>
      <c r="L214" s="1">
        <f>+IFERROR(LN('Portfolio Adjusted Prices'!M208/'Portfolio Adjusted Prices'!M207),0)</f>
        <v>-1.8924059407450042E-2</v>
      </c>
      <c r="M214" s="1">
        <f>+IFERROR(LN('Portfolio Adjusted Prices'!N208/'Portfolio Adjusted Prices'!N207),0)</f>
        <v>4.6059072660155197E-3</v>
      </c>
      <c r="N214" s="1">
        <f>+IFERROR(LN('Portfolio Adjusted Prices'!O208/'Portfolio Adjusted Prices'!O207),0)</f>
        <v>-4.3303313177115305E-3</v>
      </c>
      <c r="O214" s="1">
        <f>+IFERROR(LN('Portfolio Adjusted Prices'!P208/'Portfolio Adjusted Prices'!P207),0)</f>
        <v>-2.8354961847627341E-2</v>
      </c>
      <c r="P214" s="1">
        <f>+IFERROR(LN('Portfolio Adjusted Prices'!Q208/'Portfolio Adjusted Prices'!Q207),0)</f>
        <v>3.0117405592036663E-2</v>
      </c>
      <c r="Q214" s="1">
        <f>+IFERROR(LN('Portfolio Adjusted Prices'!R208/'Portfolio Adjusted Prices'!R207),0)</f>
        <v>1.0332352946254048E-3</v>
      </c>
      <c r="R214" s="1">
        <f>+IFERROR(LN('Portfolio Adjusted Prices'!S208/'Portfolio Adjusted Prices'!S207),0)</f>
        <v>2.7399638514212515E-4</v>
      </c>
      <c r="S214" s="1">
        <f>+IFERROR(LN('Portfolio Adjusted Prices'!T208/'Portfolio Adjusted Prices'!T207),0)</f>
        <v>7.8610205739177309E-3</v>
      </c>
      <c r="T214" s="1">
        <f>+IFERROR(LN('Portfolio Adjusted Prices'!U208/'Portfolio Adjusted Prices'!U207),0)</f>
        <v>6.9644945926766533E-3</v>
      </c>
      <c r="U214" s="1">
        <f>+IFERROR(LN('Portfolio Adjusted Prices'!V208/'Portfolio Adjusted Prices'!V207),0)</f>
        <v>5.9776776806096275E-3</v>
      </c>
      <c r="W214" s="83">
        <f>+IFERROR(LN('Portfolio Adjusted Prices'!X208/'Portfolio Adjusted Prices'!X207),0)</f>
        <v>-6.4478162200391383E-3</v>
      </c>
    </row>
    <row r="215" spans="2:23">
      <c r="B215" s="1">
        <f>+IFERROR(LN('Portfolio Adjusted Prices'!C209/'Portfolio Adjusted Prices'!C208),0)</f>
        <v>-4.7141293113546201E-3</v>
      </c>
      <c r="C215" s="1">
        <f>+IFERROR(LN('Portfolio Adjusted Prices'!D209/'Portfolio Adjusted Prices'!D208),0)</f>
        <v>-9.1591172747152137E-3</v>
      </c>
      <c r="D215" s="1">
        <f>+IFERROR(LN('Portfolio Adjusted Prices'!E209/'Portfolio Adjusted Prices'!E208),0)</f>
        <v>1.2033785454954142E-2</v>
      </c>
      <c r="E215" s="1">
        <f>+IFERROR(LN('Portfolio Adjusted Prices'!F209/'Portfolio Adjusted Prices'!F208),0)</f>
        <v>1.1624851725563934E-2</v>
      </c>
      <c r="F215" s="1">
        <f>+IFERROR(LN('Portfolio Adjusted Prices'!G209/'Portfolio Adjusted Prices'!G208),0)</f>
        <v>-4.223844493848038E-3</v>
      </c>
      <c r="G215" s="1">
        <f>+IFERROR(LN('Portfolio Adjusted Prices'!H209/'Portfolio Adjusted Prices'!H208),0)</f>
        <v>2.864645897873335E-3</v>
      </c>
      <c r="H215" s="1">
        <f>+IFERROR(LN('Portfolio Adjusted Prices'!I209/'Portfolio Adjusted Prices'!I208),0)</f>
        <v>7.9090641260019228E-3</v>
      </c>
      <c r="I215" s="1">
        <f>+IFERROR(LN('Portfolio Adjusted Prices'!J209/'Portfolio Adjusted Prices'!J208),0)</f>
        <v>1.8881518030079872E-3</v>
      </c>
      <c r="J215" s="1">
        <f>+IFERROR(LN('Portfolio Adjusted Prices'!K209/'Portfolio Adjusted Prices'!K208),0)</f>
        <v>3.8066705868085707E-2</v>
      </c>
      <c r="K215" s="1">
        <f>+IFERROR(LN('Portfolio Adjusted Prices'!L209/'Portfolio Adjusted Prices'!L208),0)</f>
        <v>-3.4481868512455166E-3</v>
      </c>
      <c r="L215" s="1">
        <f>+IFERROR(LN('Portfolio Adjusted Prices'!M209/'Portfolio Adjusted Prices'!M208),0)</f>
        <v>-1.7593845994457898E-2</v>
      </c>
      <c r="M215" s="1">
        <f>+IFERROR(LN('Portfolio Adjusted Prices'!N209/'Portfolio Adjusted Prices'!N208),0)</f>
        <v>-1.081547757095561E-2</v>
      </c>
      <c r="N215" s="1">
        <f>+IFERROR(LN('Portfolio Adjusted Prices'!O209/'Portfolio Adjusted Prices'!O208),0)</f>
        <v>-2.897340407055925E-3</v>
      </c>
      <c r="O215" s="1">
        <f>+IFERROR(LN('Portfolio Adjusted Prices'!P209/'Portfolio Adjusted Prices'!P208),0)</f>
        <v>-5.924309692873856E-2</v>
      </c>
      <c r="P215" s="1">
        <f>+IFERROR(LN('Portfolio Adjusted Prices'!Q209/'Portfolio Adjusted Prices'!Q208),0)</f>
        <v>0</v>
      </c>
      <c r="Q215" s="1">
        <f>+IFERROR(LN('Portfolio Adjusted Prices'!R209/'Portfolio Adjusted Prices'!R208),0)</f>
        <v>6.8818490744016305E-4</v>
      </c>
      <c r="R215" s="1">
        <f>+IFERROR(LN('Portfolio Adjusted Prices'!S209/'Portfolio Adjusted Prices'!S208),0)</f>
        <v>-1.5773565177381892E-3</v>
      </c>
      <c r="S215" s="1">
        <f>+IFERROR(LN('Portfolio Adjusted Prices'!T209/'Portfolio Adjusted Prices'!T208),0)</f>
        <v>-5.7211782363381881E-3</v>
      </c>
      <c r="T215" s="1">
        <f>+IFERROR(LN('Portfolio Adjusted Prices'!U209/'Portfolio Adjusted Prices'!U208),0)</f>
        <v>3.7322385680133934E-3</v>
      </c>
      <c r="U215" s="1">
        <f>+IFERROR(LN('Portfolio Adjusted Prices'!V209/'Portfolio Adjusted Prices'!V208),0)</f>
        <v>-7.7665060439272944E-3</v>
      </c>
      <c r="W215" s="83">
        <f>+IFERROR(LN('Portfolio Adjusted Prices'!X209/'Portfolio Adjusted Prices'!X208),0)</f>
        <v>-5.7156666354632839E-3</v>
      </c>
    </row>
    <row r="216" spans="2:23">
      <c r="B216" s="1">
        <f>+IFERROR(LN('Portfolio Adjusted Prices'!C210/'Portfolio Adjusted Prices'!C209),0)</f>
        <v>1.5958505422094961E-2</v>
      </c>
      <c r="C216" s="1">
        <f>+IFERROR(LN('Portfolio Adjusted Prices'!D210/'Portfolio Adjusted Prices'!D209),0)</f>
        <v>1.5802749656719919E-2</v>
      </c>
      <c r="D216" s="1">
        <f>+IFERROR(LN('Portfolio Adjusted Prices'!E210/'Portfolio Adjusted Prices'!E209),0)</f>
        <v>1.8739798124287692E-3</v>
      </c>
      <c r="E216" s="1">
        <f>+IFERROR(LN('Portfolio Adjusted Prices'!F210/'Portfolio Adjusted Prices'!F209),0)</f>
        <v>7.2837551697286507E-3</v>
      </c>
      <c r="F216" s="1">
        <f>+IFERROR(LN('Portfolio Adjusted Prices'!G210/'Portfolio Adjusted Prices'!G209),0)</f>
        <v>1.8728785796227665E-2</v>
      </c>
      <c r="G216" s="1">
        <f>+IFERROR(LN('Portfolio Adjusted Prices'!H210/'Portfolio Adjusted Prices'!H209),0)</f>
        <v>4.7033713926336153E-3</v>
      </c>
      <c r="H216" s="1">
        <f>+IFERROR(LN('Portfolio Adjusted Prices'!I210/'Portfolio Adjusted Prices'!I209),0)</f>
        <v>1.3027940203413962E-3</v>
      </c>
      <c r="I216" s="1">
        <f>+IFERROR(LN('Portfolio Adjusted Prices'!J210/'Portfolio Adjusted Prices'!J209),0)</f>
        <v>9.0153334763680357E-3</v>
      </c>
      <c r="J216" s="1">
        <f>+IFERROR(LN('Portfolio Adjusted Prices'!K210/'Portfolio Adjusted Prices'!K209),0)</f>
        <v>4.8032568493066904E-2</v>
      </c>
      <c r="K216" s="1">
        <f>+IFERROR(LN('Portfolio Adjusted Prices'!L210/'Portfolio Adjusted Prices'!L209),0)</f>
        <v>-1.2553058668514663E-2</v>
      </c>
      <c r="L216" s="1">
        <f>+IFERROR(LN('Portfolio Adjusted Prices'!M210/'Portfolio Adjusted Prices'!M209),0)</f>
        <v>1.84047586794587E-3</v>
      </c>
      <c r="M216" s="1">
        <f>+IFERROR(LN('Portfolio Adjusted Prices'!N210/'Portfolio Adjusted Prices'!N209),0)</f>
        <v>1.3712770547530376E-3</v>
      </c>
      <c r="N216" s="1">
        <f>+IFERROR(LN('Portfolio Adjusted Prices'!O210/'Portfolio Adjusted Prices'!O209),0)</f>
        <v>-8.7427318102331394E-3</v>
      </c>
      <c r="O216" s="1">
        <f>+IFERROR(LN('Portfolio Adjusted Prices'!P210/'Portfolio Adjusted Prices'!P209),0)</f>
        <v>3.005987653139201E-2</v>
      </c>
      <c r="P216" s="1">
        <f>+IFERROR(LN('Portfolio Adjusted Prices'!Q210/'Portfolio Adjusted Prices'!Q209),0)</f>
        <v>2.103694457518791E-2</v>
      </c>
      <c r="Q216" s="1">
        <f>+IFERROR(LN('Portfolio Adjusted Prices'!R210/'Portfolio Adjusted Prices'!R209),0)</f>
        <v>2.0092567444704688E-2</v>
      </c>
      <c r="R216" s="1">
        <f>+IFERROR(LN('Portfolio Adjusted Prices'!S210/'Portfolio Adjusted Prices'!S209),0)</f>
        <v>1.1398513921605489E-2</v>
      </c>
      <c r="S216" s="1">
        <f>+IFERROR(LN('Portfolio Adjusted Prices'!T210/'Portfolio Adjusted Prices'!T209),0)</f>
        <v>7.0622372603366011E-3</v>
      </c>
      <c r="T216" s="1">
        <f>+IFERROR(LN('Portfolio Adjusted Prices'!U210/'Portfolio Adjusted Prices'!U209),0)</f>
        <v>2.4592618699164331E-2</v>
      </c>
      <c r="U216" s="1">
        <f>+IFERROR(LN('Portfolio Adjusted Prices'!V210/'Portfolio Adjusted Prices'!V209),0)</f>
        <v>-2.5265933263897651E-2</v>
      </c>
      <c r="W216" s="83">
        <f>+IFERROR(LN('Portfolio Adjusted Prices'!X210/'Portfolio Adjusted Prices'!X209),0)</f>
        <v>6.271899425908287E-3</v>
      </c>
    </row>
    <row r="217" spans="2:23">
      <c r="B217" s="1">
        <f>+IFERROR(LN('Portfolio Adjusted Prices'!C211/'Portfolio Adjusted Prices'!C210),0)</f>
        <v>2.1018136758895169E-2</v>
      </c>
      <c r="C217" s="1">
        <f>+IFERROR(LN('Portfolio Adjusted Prices'!D211/'Portfolio Adjusted Prices'!D210),0)</f>
        <v>1.2415302065735212E-2</v>
      </c>
      <c r="D217" s="1">
        <f>+IFERROR(LN('Portfolio Adjusted Prices'!E211/'Portfolio Adjusted Prices'!E210),0)</f>
        <v>1.0922643599492552E-2</v>
      </c>
      <c r="E217" s="1">
        <f>+IFERROR(LN('Portfolio Adjusted Prices'!F211/'Portfolio Adjusted Prices'!F210),0)</f>
        <v>2.5681304516127598E-2</v>
      </c>
      <c r="F217" s="1">
        <f>+IFERROR(LN('Portfolio Adjusted Prices'!G211/'Portfolio Adjusted Prices'!G210),0)</f>
        <v>8.5480517402387428E-3</v>
      </c>
      <c r="G217" s="1">
        <f>+IFERROR(LN('Portfolio Adjusted Prices'!H211/'Portfolio Adjusted Prices'!H210),0)</f>
        <v>2.2675422858567773E-2</v>
      </c>
      <c r="H217" s="1">
        <f>+IFERROR(LN('Portfolio Adjusted Prices'!I211/'Portfolio Adjusted Prices'!I210),0)</f>
        <v>-6.7015037058993452E-3</v>
      </c>
      <c r="I217" s="1">
        <f>+IFERROR(LN('Portfolio Adjusted Prices'!J211/'Portfolio Adjusted Prices'!J210),0)</f>
        <v>1.6393031958788645E-2</v>
      </c>
      <c r="J217" s="1">
        <f>+IFERROR(LN('Portfolio Adjusted Prices'!K211/'Portfolio Adjusted Prices'!K210),0)</f>
        <v>-2.2189385476862764E-2</v>
      </c>
      <c r="K217" s="1">
        <f>+IFERROR(LN('Portfolio Adjusted Prices'!L211/'Portfolio Adjusted Prices'!L210),0)</f>
        <v>-8.0652230377542215E-3</v>
      </c>
      <c r="L217" s="1">
        <f>+IFERROR(LN('Portfolio Adjusted Prices'!M211/'Portfolio Adjusted Prices'!M210),0)</f>
        <v>-1.8317366531449759E-3</v>
      </c>
      <c r="M217" s="1">
        <f>+IFERROR(LN('Portfolio Adjusted Prices'!N211/'Portfolio Adjusted Prices'!N210),0)</f>
        <v>9.7572293836137441E-3</v>
      </c>
      <c r="N217" s="1">
        <f>+IFERROR(LN('Portfolio Adjusted Prices'!O211/'Portfolio Adjusted Prices'!O210),0)</f>
        <v>2.3554794667033727E-2</v>
      </c>
      <c r="O217" s="1">
        <f>+IFERROR(LN('Portfolio Adjusted Prices'!P211/'Portfolio Adjusted Prices'!P210),0)</f>
        <v>6.6103384726021674E-2</v>
      </c>
      <c r="P217" s="1">
        <f>+IFERROR(LN('Portfolio Adjusted Prices'!Q211/'Portfolio Adjusted Prices'!Q210),0)</f>
        <v>-3.2677080971667419E-3</v>
      </c>
      <c r="Q217" s="1">
        <f>+IFERROR(LN('Portfolio Adjusted Prices'!R211/'Portfolio Adjusted Prices'!R210),0)</f>
        <v>9.3960159437926592E-3</v>
      </c>
      <c r="R217" s="1">
        <f>+IFERROR(LN('Portfolio Adjusted Prices'!S211/'Portfolio Adjusted Prices'!S210),0)</f>
        <v>1.5923365435265197E-2</v>
      </c>
      <c r="S217" s="1">
        <f>+IFERROR(LN('Portfolio Adjusted Prices'!T211/'Portfolio Adjusted Prices'!T210),0)</f>
        <v>7.6781429892786319E-3</v>
      </c>
      <c r="T217" s="1">
        <f>+IFERROR(LN('Portfolio Adjusted Prices'!U211/'Portfolio Adjusted Prices'!U210),0)</f>
        <v>2.7418778955070758E-3</v>
      </c>
      <c r="U217" s="1">
        <f>+IFERROR(LN('Portfolio Adjusted Prices'!V211/'Portfolio Adjusted Prices'!V210),0)</f>
        <v>2.7208786555309207E-3</v>
      </c>
      <c r="W217" s="83">
        <f>+IFERROR(LN('Portfolio Adjusted Prices'!X211/'Portfolio Adjusted Prices'!X210),0)</f>
        <v>7.4616658673637235E-3</v>
      </c>
    </row>
    <row r="218" spans="2:23">
      <c r="B218" s="1">
        <f>+IFERROR(LN('Portfolio Adjusted Prices'!C212/'Portfolio Adjusted Prices'!C211),0)</f>
        <v>2.2581034845700182E-3</v>
      </c>
      <c r="C218" s="1">
        <f>+IFERROR(LN('Portfolio Adjusted Prices'!D212/'Portfolio Adjusted Prices'!D211),0)</f>
        <v>-4.6378658777468818E-3</v>
      </c>
      <c r="D218" s="1">
        <f>+IFERROR(LN('Portfolio Adjusted Prices'!E212/'Portfolio Adjusted Prices'!E211),0)</f>
        <v>5.3350218063271454E-3</v>
      </c>
      <c r="E218" s="1">
        <f>+IFERROR(LN('Portfolio Adjusted Prices'!F212/'Portfolio Adjusted Prices'!F211),0)</f>
        <v>6.2071903026538122E-3</v>
      </c>
      <c r="F218" s="1">
        <f>+IFERROR(LN('Portfolio Adjusted Prices'!G212/'Portfolio Adjusted Prices'!G211),0)</f>
        <v>-5.7825674544831314E-3</v>
      </c>
      <c r="G218" s="1">
        <f>+IFERROR(LN('Portfolio Adjusted Prices'!H212/'Portfolio Adjusted Prices'!H211),0)</f>
        <v>1.5090259812269228E-2</v>
      </c>
      <c r="H218" s="1">
        <f>+IFERROR(LN('Portfolio Adjusted Prices'!I212/'Portfolio Adjusted Prices'!I211),0)</f>
        <v>-1.4232886291676966E-2</v>
      </c>
      <c r="I218" s="1">
        <f>+IFERROR(LN('Portfolio Adjusted Prices'!J212/'Portfolio Adjusted Prices'!J211),0)</f>
        <v>1.5187481180556479E-2</v>
      </c>
      <c r="J218" s="1">
        <f>+IFERROR(LN('Portfolio Adjusted Prices'!K212/'Portfolio Adjusted Prices'!K211),0)</f>
        <v>-6.6493556809787318E-3</v>
      </c>
      <c r="K218" s="1">
        <f>+IFERROR(LN('Portfolio Adjusted Prices'!L212/'Portfolio Adjusted Prices'!L211),0)</f>
        <v>-2.325510725921575E-2</v>
      </c>
      <c r="L218" s="1">
        <f>+IFERROR(LN('Portfolio Adjusted Prices'!M212/'Portfolio Adjusted Prices'!M211),0)</f>
        <v>-1.1564921841735007E-2</v>
      </c>
      <c r="M218" s="1">
        <f>+IFERROR(LN('Portfolio Adjusted Prices'!N212/'Portfolio Adjusted Prices'!N211),0)</f>
        <v>-3.556057498900215E-3</v>
      </c>
      <c r="N218" s="1">
        <f>+IFERROR(LN('Portfolio Adjusted Prices'!O212/'Portfolio Adjusted Prices'!O211),0)</f>
        <v>-1.6471508012012716E-2</v>
      </c>
      <c r="O218" s="1">
        <f>+IFERROR(LN('Portfolio Adjusted Prices'!P212/'Portfolio Adjusted Prices'!P211),0)</f>
        <v>-1.5037710993734287E-2</v>
      </c>
      <c r="P218" s="1">
        <f>+IFERROR(LN('Portfolio Adjusted Prices'!Q212/'Portfolio Adjusted Prices'!Q211),0)</f>
        <v>4.9751296239743557E-3</v>
      </c>
      <c r="Q218" s="1">
        <f>+IFERROR(LN('Portfolio Adjusted Prices'!R212/'Portfolio Adjusted Prices'!R211),0)</f>
        <v>1.335224658921504E-3</v>
      </c>
      <c r="R218" s="1">
        <f>+IFERROR(LN('Portfolio Adjusted Prices'!S212/'Portfolio Adjusted Prices'!S211),0)</f>
        <v>-7.3075189071052258E-3</v>
      </c>
      <c r="S218" s="1">
        <f>+IFERROR(LN('Portfolio Adjusted Prices'!T212/'Portfolio Adjusted Prices'!T211),0)</f>
        <v>-1.2829853971722418E-2</v>
      </c>
      <c r="T218" s="1">
        <f>+IFERROR(LN('Portfolio Adjusted Prices'!U212/'Portfolio Adjusted Prices'!U211),0)</f>
        <v>-5.3864724562977173E-3</v>
      </c>
      <c r="U218" s="1">
        <f>+IFERROR(LN('Portfolio Adjusted Prices'!V212/'Portfolio Adjusted Prices'!V211),0)</f>
        <v>-2.5485912831566659E-2</v>
      </c>
      <c r="W218" s="83">
        <f>+IFERROR(LN('Portfolio Adjusted Prices'!X212/'Portfolio Adjusted Prices'!X211),0)</f>
        <v>-4.0053340639958071E-3</v>
      </c>
    </row>
    <row r="219" spans="2:23">
      <c r="B219" s="1">
        <f>+IFERROR(LN('Portfolio Adjusted Prices'!C213/'Portfolio Adjusted Prices'!C212),0)</f>
        <v>2.1139341490829307E-2</v>
      </c>
      <c r="C219" s="1">
        <f>+IFERROR(LN('Portfolio Adjusted Prices'!D213/'Portfolio Adjusted Prices'!D212),0)</f>
        <v>1.1953005837035399E-2</v>
      </c>
      <c r="D219" s="1">
        <f>+IFERROR(LN('Portfolio Adjusted Prices'!E213/'Portfolio Adjusted Prices'!E212),0)</f>
        <v>3.0870983685900733E-2</v>
      </c>
      <c r="E219" s="1">
        <f>+IFERROR(LN('Portfolio Adjusted Prices'!F213/'Portfolio Adjusted Prices'!F212),0)</f>
        <v>1.2079916424080409E-2</v>
      </c>
      <c r="F219" s="1">
        <f>+IFERROR(LN('Portfolio Adjusted Prices'!G213/'Portfolio Adjusted Prices'!G212),0)</f>
        <v>3.0332313870927224E-3</v>
      </c>
      <c r="G219" s="1">
        <f>+IFERROR(LN('Portfolio Adjusted Prices'!H213/'Portfolio Adjusted Prices'!H212),0)</f>
        <v>1.8311381495604392E-2</v>
      </c>
      <c r="H219" s="1">
        <f>+IFERROR(LN('Portfolio Adjusted Prices'!I213/'Portfolio Adjusted Prices'!I212),0)</f>
        <v>1.2008001700802882E-2</v>
      </c>
      <c r="I219" s="1">
        <f>+IFERROR(LN('Portfolio Adjusted Prices'!J213/'Portfolio Adjusted Prices'!J212),0)</f>
        <v>6.7883675513751539E-3</v>
      </c>
      <c r="J219" s="1">
        <f>+IFERROR(LN('Portfolio Adjusted Prices'!K213/'Portfolio Adjusted Prices'!K212),0)</f>
        <v>9.3207023221021021E-2</v>
      </c>
      <c r="K219" s="1">
        <f>+IFERROR(LN('Portfolio Adjusted Prices'!L213/'Portfolio Adjusted Prices'!L212),0)</f>
        <v>6.5291259433292934E-3</v>
      </c>
      <c r="L219" s="1">
        <f>+IFERROR(LN('Portfolio Adjusted Prices'!M213/'Portfolio Adjusted Prices'!M212),0)</f>
        <v>-3.4061721642826078E-3</v>
      </c>
      <c r="M219" s="1">
        <f>+IFERROR(LN('Portfolio Adjusted Prices'!N213/'Portfolio Adjusted Prices'!N212),0)</f>
        <v>-7.3360740797494533E-4</v>
      </c>
      <c r="N219" s="1">
        <f>+IFERROR(LN('Portfolio Adjusted Prices'!O213/'Portfolio Adjusted Prices'!O212),0)</f>
        <v>1.1968814814073357E-2</v>
      </c>
      <c r="O219" s="1">
        <f>+IFERROR(LN('Portfolio Adjusted Prices'!P213/'Portfolio Adjusted Prices'!P212),0)</f>
        <v>4.0302193629527402E-2</v>
      </c>
      <c r="P219" s="1">
        <f>+IFERROR(LN('Portfolio Adjusted Prices'!Q213/'Portfolio Adjusted Prices'!Q212),0)</f>
        <v>-1.6891264749326246E-2</v>
      </c>
      <c r="Q219" s="1">
        <f>+IFERROR(LN('Portfolio Adjusted Prices'!R213/'Portfolio Adjusted Prices'!R212),0)</f>
        <v>6.6691093332119599E-4</v>
      </c>
      <c r="R219" s="1">
        <f>+IFERROR(LN('Portfolio Adjusted Prices'!S213/'Portfolio Adjusted Prices'!S212),0)</f>
        <v>8.8092090593433325E-3</v>
      </c>
      <c r="S219" s="1">
        <f>+IFERROR(LN('Portfolio Adjusted Prices'!T213/'Portfolio Adjusted Prices'!T212),0)</f>
        <v>-6.0818256606705355E-3</v>
      </c>
      <c r="T219" s="1">
        <f>+IFERROR(LN('Portfolio Adjusted Prices'!U213/'Portfolio Adjusted Prices'!U212),0)</f>
        <v>-6.5234494912453063E-3</v>
      </c>
      <c r="U219" s="1">
        <f>+IFERROR(LN('Portfolio Adjusted Prices'!V213/'Portfolio Adjusted Prices'!V212),0)</f>
        <v>1.6585889329473462E-2</v>
      </c>
      <c r="W219" s="83">
        <f>+IFERROR(LN('Portfolio Adjusted Prices'!X213/'Portfolio Adjusted Prices'!X212),0)</f>
        <v>5.1874232286180646E-3</v>
      </c>
    </row>
    <row r="220" spans="2:23">
      <c r="B220" s="1">
        <f>+IFERROR(LN('Portfolio Adjusted Prices'!C214/'Portfolio Adjusted Prices'!C213),0)</f>
        <v>-1.3595278117017206E-2</v>
      </c>
      <c r="C220" s="1">
        <f>+IFERROR(LN('Portfolio Adjusted Prices'!D214/'Portfolio Adjusted Prices'!D213),0)</f>
        <v>-7.0682428446001786E-3</v>
      </c>
      <c r="D220" s="1">
        <f>+IFERROR(LN('Portfolio Adjusted Prices'!E214/'Portfolio Adjusted Prices'!E213),0)</f>
        <v>-1.8828552607542938E-2</v>
      </c>
      <c r="E220" s="1">
        <f>+IFERROR(LN('Portfolio Adjusted Prices'!F214/'Portfolio Adjusted Prices'!F213),0)</f>
        <v>-1.515391858152774E-2</v>
      </c>
      <c r="F220" s="1">
        <f>+IFERROR(LN('Portfolio Adjusted Prices'!G214/'Portfolio Adjusted Prices'!G213),0)</f>
        <v>-8.8494315053511841E-3</v>
      </c>
      <c r="G220" s="1">
        <f>+IFERROR(LN('Portfolio Adjusted Prices'!H214/'Portfolio Adjusted Prices'!H213),0)</f>
        <v>1.6757288003818382E-2</v>
      </c>
      <c r="H220" s="1">
        <f>+IFERROR(LN('Portfolio Adjusted Prices'!I214/'Portfolio Adjusted Prices'!I213),0)</f>
        <v>1.3500598706350637E-2</v>
      </c>
      <c r="I220" s="1">
        <f>+IFERROR(LN('Portfolio Adjusted Prices'!J214/'Portfolio Adjusted Prices'!J213),0)</f>
        <v>1.2232425587042703E-2</v>
      </c>
      <c r="J220" s="1">
        <f>+IFERROR(LN('Portfolio Adjusted Prices'!K214/'Portfolio Adjusted Prices'!K213),0)</f>
        <v>2.457828617262631E-2</v>
      </c>
      <c r="K220" s="1">
        <f>+IFERROR(LN('Portfolio Adjusted Prices'!L214/'Portfolio Adjusted Prices'!L213),0)</f>
        <v>2.297595649709162E-2</v>
      </c>
      <c r="L220" s="1">
        <f>+IFERROR(LN('Portfolio Adjusted Prices'!M214/'Portfolio Adjusted Prices'!M213),0)</f>
        <v>7.2672192529188405E-3</v>
      </c>
      <c r="M220" s="1">
        <f>+IFERROR(LN('Portfolio Adjusted Prices'!N214/'Portfolio Adjusted Prices'!N213),0)</f>
        <v>-2.9401623743707758E-3</v>
      </c>
      <c r="N220" s="1">
        <f>+IFERROR(LN('Portfolio Adjusted Prices'!O214/'Portfolio Adjusted Prices'!O213),0)</f>
        <v>-1.1138748016727883E-2</v>
      </c>
      <c r="O220" s="1">
        <f>+IFERROR(LN('Portfolio Adjusted Prices'!P214/'Portfolio Adjusted Prices'!P213),0)</f>
        <v>0</v>
      </c>
      <c r="P220" s="1">
        <f>+IFERROR(LN('Portfolio Adjusted Prices'!Q214/'Portfolio Adjusted Prices'!Q213),0)</f>
        <v>-3.6344095862056633E-3</v>
      </c>
      <c r="Q220" s="1">
        <f>+IFERROR(LN('Portfolio Adjusted Prices'!R214/'Portfolio Adjusted Prices'!R213),0)</f>
        <v>-2.3951230684143607E-2</v>
      </c>
      <c r="R220" s="1">
        <f>+IFERROR(LN('Portfolio Adjusted Prices'!S214/'Portfolio Adjusted Prices'!S213),0)</f>
        <v>-4.001934965245408E-4</v>
      </c>
      <c r="S220" s="1">
        <f>+IFERROR(LN('Portfolio Adjusted Prices'!T214/'Portfolio Adjusted Prices'!T213),0)</f>
        <v>9.7985391917720047E-3</v>
      </c>
      <c r="T220" s="1">
        <f>+IFERROR(LN('Portfolio Adjusted Prices'!U214/'Portfolio Adjusted Prices'!U213),0)</f>
        <v>2.2673993550389984E-2</v>
      </c>
      <c r="U220" s="1">
        <f>+IFERROR(LN('Portfolio Adjusted Prices'!V214/'Portfolio Adjusted Prices'!V213),0)</f>
        <v>4.1632759645134267E-3</v>
      </c>
      <c r="W220" s="83">
        <f>+IFERROR(LN('Portfolio Adjusted Prices'!X214/'Portfolio Adjusted Prices'!X213),0)</f>
        <v>3.5596217958602759E-3</v>
      </c>
    </row>
    <row r="221" spans="2:23">
      <c r="B221" s="1">
        <f>+IFERROR(LN('Portfolio Adjusted Prices'!C215/'Portfolio Adjusted Prices'!C214),0)</f>
        <v>-4.2948264201007683E-3</v>
      </c>
      <c r="C221" s="1">
        <f>+IFERROR(LN('Portfolio Adjusted Prices'!D215/'Portfolio Adjusted Prices'!D214),0)</f>
        <v>6.4552839098321931E-3</v>
      </c>
      <c r="D221" s="1">
        <f>+IFERROR(LN('Portfolio Adjusted Prices'!E215/'Portfolio Adjusted Prices'!E214),0)</f>
        <v>-6.9391899482398236E-3</v>
      </c>
      <c r="E221" s="1">
        <f>+IFERROR(LN('Portfolio Adjusted Prices'!F215/'Portfolio Adjusted Prices'!F214),0)</f>
        <v>2.7273797655261961E-3</v>
      </c>
      <c r="F221" s="1">
        <f>+IFERROR(LN('Portfolio Adjusted Prices'!G215/'Portfolio Adjusted Prices'!G214),0)</f>
        <v>-5.0129488582187519E-3</v>
      </c>
      <c r="G221" s="1">
        <f>+IFERROR(LN('Portfolio Adjusted Prices'!H215/'Portfolio Adjusted Prices'!H214),0)</f>
        <v>1.0096201998965253E-2</v>
      </c>
      <c r="H221" s="1">
        <f>+IFERROR(LN('Portfolio Adjusted Prices'!I215/'Portfolio Adjusted Prices'!I214),0)</f>
        <v>2.4762987816859764E-3</v>
      </c>
      <c r="I221" s="1">
        <f>+IFERROR(LN('Portfolio Adjusted Prices'!J215/'Portfolio Adjusted Prices'!J214),0)</f>
        <v>3.2652051836922638E-3</v>
      </c>
      <c r="J221" s="1">
        <f>+IFERROR(LN('Portfolio Adjusted Prices'!K215/'Portfolio Adjusted Prices'!K214),0)</f>
        <v>-3.676981311758111E-2</v>
      </c>
      <c r="K221" s="1">
        <f>+IFERROR(LN('Portfolio Adjusted Prices'!L215/'Portfolio Adjusted Prices'!L214),0)</f>
        <v>-1.6489526945451454E-2</v>
      </c>
      <c r="L221" s="1">
        <f>+IFERROR(LN('Portfolio Adjusted Prices'!M215/'Portfolio Adjusted Prices'!M214),0)</f>
        <v>-2.0343894290126628E-3</v>
      </c>
      <c r="M221" s="1">
        <f>+IFERROR(LN('Portfolio Adjusted Prices'!N215/'Portfolio Adjusted Prices'!N214),0)</f>
        <v>7.5431788454983616E-3</v>
      </c>
      <c r="N221" s="1">
        <f>+IFERROR(LN('Portfolio Adjusted Prices'!O215/'Portfolio Adjusted Prices'!O214),0)</f>
        <v>7.0277295956946827E-3</v>
      </c>
      <c r="O221" s="1">
        <f>+IFERROR(LN('Portfolio Adjusted Prices'!P215/'Portfolio Adjusted Prices'!P214),0)</f>
        <v>4.1496025972279742E-3</v>
      </c>
      <c r="P221" s="1">
        <f>+IFERROR(LN('Portfolio Adjusted Prices'!Q215/'Portfolio Adjusted Prices'!Q214),0)</f>
        <v>2.1145725303192982E-2</v>
      </c>
      <c r="Q221" s="1">
        <f>+IFERROR(LN('Portfolio Adjusted Prices'!R215/'Portfolio Adjusted Prices'!R214),0)</f>
        <v>8.1605306490147144E-3</v>
      </c>
      <c r="R221" s="1">
        <f>+IFERROR(LN('Portfolio Adjusted Prices'!S215/'Portfolio Adjusted Prices'!S214),0)</f>
        <v>3.5633473106100569E-3</v>
      </c>
      <c r="S221" s="1">
        <f>+IFERROR(LN('Portfolio Adjusted Prices'!T215/'Portfolio Adjusted Prices'!T214),0)</f>
        <v>1.1946548973084423E-2</v>
      </c>
      <c r="T221" s="1">
        <f>+IFERROR(LN('Portfolio Adjusted Prices'!U215/'Portfolio Adjusted Prices'!U214),0)</f>
        <v>8.0425036258886806E-3</v>
      </c>
      <c r="U221" s="1">
        <f>+IFERROR(LN('Portfolio Adjusted Prices'!V215/'Portfolio Adjusted Prices'!V214),0)</f>
        <v>1.956668487747522E-3</v>
      </c>
      <c r="W221" s="83">
        <f>+IFERROR(LN('Portfolio Adjusted Prices'!X215/'Portfolio Adjusted Prices'!X214),0)</f>
        <v>9.2735167393058027E-4</v>
      </c>
    </row>
    <row r="222" spans="2:23">
      <c r="B222" s="1">
        <f>+IFERROR(LN('Portfolio Adjusted Prices'!C216/'Portfolio Adjusted Prices'!C215),0)</f>
        <v>1.2448841682585511E-2</v>
      </c>
      <c r="C222" s="1">
        <f>+IFERROR(LN('Portfolio Adjusted Prices'!D216/'Portfolio Adjusted Prices'!D215),0)</f>
        <v>1.8157776338065826E-2</v>
      </c>
      <c r="D222" s="1">
        <f>+IFERROR(LN('Portfolio Adjusted Prices'!E216/'Portfolio Adjusted Prices'!E215),0)</f>
        <v>1.3589597849792648E-2</v>
      </c>
      <c r="E222" s="1">
        <f>+IFERROR(LN('Portfolio Adjusted Prices'!F216/'Portfolio Adjusted Prices'!F215),0)</f>
        <v>9.7818997386470517E-3</v>
      </c>
      <c r="F222" s="1">
        <f>+IFERROR(LN('Portfolio Adjusted Prices'!G216/'Portfolio Adjusted Prices'!G215),0)</f>
        <v>2.7806482557947571E-2</v>
      </c>
      <c r="G222" s="1">
        <f>+IFERROR(LN('Portfolio Adjusted Prices'!H216/'Portfolio Adjusted Prices'!H215),0)</f>
        <v>1.4070069960871835E-2</v>
      </c>
      <c r="H222" s="1">
        <f>+IFERROR(LN('Portfolio Adjusted Prices'!I216/'Portfolio Adjusted Prices'!I215),0)</f>
        <v>1.6665646814980971E-2</v>
      </c>
      <c r="I222" s="1">
        <f>+IFERROR(LN('Portfolio Adjusted Prices'!J216/'Portfolio Adjusted Prices'!J215),0)</f>
        <v>2.2649959796675139E-3</v>
      </c>
      <c r="J222" s="1">
        <f>+IFERROR(LN('Portfolio Adjusted Prices'!K216/'Portfolio Adjusted Prices'!K215),0)</f>
        <v>-9.7094622767088471E-3</v>
      </c>
      <c r="K222" s="1">
        <f>+IFERROR(LN('Portfolio Adjusted Prices'!L216/'Portfolio Adjusted Prices'!L215),0)</f>
        <v>1.2815902829002274E-2</v>
      </c>
      <c r="L222" s="1">
        <f>+IFERROR(LN('Portfolio Adjusted Prices'!M216/'Portfolio Adjusted Prices'!M215),0)</f>
        <v>6.8792412753515267E-3</v>
      </c>
      <c r="M222" s="1">
        <f>+IFERROR(LN('Portfolio Adjusted Prices'!N216/'Portfolio Adjusted Prices'!N215),0)</f>
        <v>2.5017734004247299E-3</v>
      </c>
      <c r="N222" s="1">
        <f>+IFERROR(LN('Portfolio Adjusted Prices'!O216/'Portfolio Adjusted Prices'!O215),0)</f>
        <v>2.4818223045222718E-2</v>
      </c>
      <c r="O222" s="1">
        <f>+IFERROR(LN('Portfolio Adjusted Prices'!P216/'Portfolio Adjusted Prices'!P215),0)</f>
        <v>4.4541592054689598E-2</v>
      </c>
      <c r="P222" s="1">
        <f>+IFERROR(LN('Portfolio Adjusted Prices'!Q216/'Portfolio Adjusted Prices'!Q215),0)</f>
        <v>9.4100291598852494E-3</v>
      </c>
      <c r="Q222" s="1">
        <f>+IFERROR(LN('Portfolio Adjusted Prices'!R216/'Portfolio Adjusted Prices'!R215),0)</f>
        <v>3.2647808160220622E-2</v>
      </c>
      <c r="R222" s="1">
        <f>+IFERROR(LN('Portfolio Adjusted Prices'!S216/'Portfolio Adjusted Prices'!S215),0)</f>
        <v>7.3196101542090854E-3</v>
      </c>
      <c r="S222" s="1">
        <f>+IFERROR(LN('Portfolio Adjusted Prices'!T216/'Portfolio Adjusted Prices'!T215),0)</f>
        <v>0</v>
      </c>
      <c r="T222" s="1">
        <f>+IFERROR(LN('Portfolio Adjusted Prices'!U216/'Portfolio Adjusted Prices'!U215),0)</f>
        <v>-1.3345191425891001E-2</v>
      </c>
      <c r="U222" s="1">
        <f>+IFERROR(LN('Portfolio Adjusted Prices'!V216/'Portfolio Adjusted Prices'!V215),0)</f>
        <v>2.2491262076965179E-2</v>
      </c>
      <c r="W222" s="83">
        <f>+IFERROR(LN('Portfolio Adjusted Prices'!X216/'Portfolio Adjusted Prices'!X215),0)</f>
        <v>7.9746196119534884E-3</v>
      </c>
    </row>
    <row r="223" spans="2:23">
      <c r="B223" s="1">
        <f>+IFERROR(LN('Portfolio Adjusted Prices'!C217/'Portfolio Adjusted Prices'!C216),0)</f>
        <v>1.1010047332886954E-2</v>
      </c>
      <c r="C223" s="1">
        <f>+IFERROR(LN('Portfolio Adjusted Prices'!D217/'Portfolio Adjusted Prices'!D216),0)</f>
        <v>5.581087125899011E-3</v>
      </c>
      <c r="D223" s="1">
        <f>+IFERROR(LN('Portfolio Adjusted Prices'!E217/'Portfolio Adjusted Prices'!E216),0)</f>
        <v>1.4051382124047134E-3</v>
      </c>
      <c r="E223" s="1">
        <f>+IFERROR(LN('Portfolio Adjusted Prices'!F217/'Portfolio Adjusted Prices'!F216),0)</f>
        <v>-7.0619383453765653E-3</v>
      </c>
      <c r="F223" s="1">
        <f>+IFERROR(LN('Portfolio Adjusted Prices'!G217/'Portfolio Adjusted Prices'!G216),0)</f>
        <v>1.2144271286744543E-2</v>
      </c>
      <c r="G223" s="1">
        <f>+IFERROR(LN('Portfolio Adjusted Prices'!H217/'Portfolio Adjusted Prices'!H216),0)</f>
        <v>-2.6349181259440117E-3</v>
      </c>
      <c r="H223" s="1">
        <f>+IFERROR(LN('Portfolio Adjusted Prices'!I217/'Portfolio Adjusted Prices'!I216),0)</f>
        <v>-1.2123410268878193E-2</v>
      </c>
      <c r="I223" s="1">
        <f>+IFERROR(LN('Portfolio Adjusted Prices'!J217/'Portfolio Adjusted Prices'!J216),0)</f>
        <v>-1.3166780186956767E-2</v>
      </c>
      <c r="J223" s="1">
        <f>+IFERROR(LN('Portfolio Adjusted Prices'!K217/'Portfolio Adjusted Prices'!K216),0)</f>
        <v>-5.8399133043840392E-3</v>
      </c>
      <c r="K223" s="1">
        <f>+IFERROR(LN('Portfolio Adjusted Prices'!L217/'Portfolio Adjusted Prices'!L216),0)</f>
        <v>5.6507594669396467E-3</v>
      </c>
      <c r="L223" s="1">
        <f>+IFERROR(LN('Portfolio Adjusted Prices'!M217/'Portfolio Adjusted Prices'!M216),0)</f>
        <v>1.0850423169339117E-2</v>
      </c>
      <c r="M223" s="1">
        <f>+IFERROR(LN('Portfolio Adjusted Prices'!N217/'Portfolio Adjusted Prices'!N216),0)</f>
        <v>4.1559866546731165E-3</v>
      </c>
      <c r="N223" s="1">
        <f>+IFERROR(LN('Portfolio Adjusted Prices'!O217/'Portfolio Adjusted Prices'!O216),0)</f>
        <v>2.3039744820531165E-2</v>
      </c>
      <c r="O223" s="1">
        <f>+IFERROR(LN('Portfolio Adjusted Prices'!P217/'Portfolio Adjusted Prices'!P216),0)</f>
        <v>3.693363629736604E-2</v>
      </c>
      <c r="P223" s="1">
        <f>+IFERROR(LN('Portfolio Adjusted Prices'!Q217/'Portfolio Adjusted Prices'!Q216),0)</f>
        <v>-9.1000295783028231E-3</v>
      </c>
      <c r="Q223" s="1">
        <f>+IFERROR(LN('Portfolio Adjusted Prices'!R217/'Portfolio Adjusted Prices'!R216),0)</f>
        <v>2.2363520163910841E-2</v>
      </c>
      <c r="R223" s="1">
        <f>+IFERROR(LN('Portfolio Adjusted Prices'!S217/'Portfolio Adjusted Prices'!S216),0)</f>
        <v>5.4303185427877704E-3</v>
      </c>
      <c r="S223" s="1">
        <f>+IFERROR(LN('Portfolio Adjusted Prices'!T217/'Portfolio Adjusted Prices'!T216),0)</f>
        <v>-1.4216730985062298E-2</v>
      </c>
      <c r="T223" s="1">
        <f>+IFERROR(LN('Portfolio Adjusted Prices'!U217/'Portfolio Adjusted Prices'!U216),0)</f>
        <v>9.5914541838419394E-4</v>
      </c>
      <c r="U223" s="1">
        <f>+IFERROR(LN('Portfolio Adjusted Prices'!V217/'Portfolio Adjusted Prices'!V216),0)</f>
        <v>4.968527123594909E-3</v>
      </c>
      <c r="W223" s="83">
        <f>+IFERROR(LN('Portfolio Adjusted Prices'!X217/'Portfolio Adjusted Prices'!X216),0)</f>
        <v>3.5663018020610079E-3</v>
      </c>
    </row>
    <row r="224" spans="2:23">
      <c r="B224" s="1">
        <f>+IFERROR(LN('Portfolio Adjusted Prices'!C218/'Portfolio Adjusted Prices'!C217),0)</f>
        <v>-6.7999466373201943E-3</v>
      </c>
      <c r="C224" s="1">
        <f>+IFERROR(LN('Portfolio Adjusted Prices'!D218/'Portfolio Adjusted Prices'!D217),0)</f>
        <v>-3.5973307641787335E-3</v>
      </c>
      <c r="D224" s="1">
        <f>+IFERROR(LN('Portfolio Adjusted Prices'!E218/'Portfolio Adjusted Prices'!E217),0)</f>
        <v>-5.3900238293314454E-3</v>
      </c>
      <c r="E224" s="1">
        <f>+IFERROR(LN('Portfolio Adjusted Prices'!F218/'Portfolio Adjusted Prices'!F217),0)</f>
        <v>6.3015533045073522E-3</v>
      </c>
      <c r="F224" s="1">
        <f>+IFERROR(LN('Portfolio Adjusted Prices'!G218/'Portfolio Adjusted Prices'!G217),0)</f>
        <v>-9.7035422642143127E-3</v>
      </c>
      <c r="G224" s="1">
        <f>+IFERROR(LN('Portfolio Adjusted Prices'!H218/'Portfolio Adjusted Prices'!H217),0)</f>
        <v>-1.459437491078195E-2</v>
      </c>
      <c r="H224" s="1">
        <f>+IFERROR(LN('Portfolio Adjusted Prices'!I218/'Portfolio Adjusted Prices'!I217),0)</f>
        <v>4.4740149501907629E-4</v>
      </c>
      <c r="I224" s="1">
        <f>+IFERROR(LN('Portfolio Adjusted Prices'!J218/'Portfolio Adjusted Prices'!J217),0)</f>
        <v>9.4833796215159916E-3</v>
      </c>
      <c r="J224" s="1">
        <f>+IFERROR(LN('Portfolio Adjusted Prices'!K218/'Portfolio Adjusted Prices'!K217),0)</f>
        <v>6.9423731100219446E-2</v>
      </c>
      <c r="K224" s="1">
        <f>+IFERROR(LN('Portfolio Adjusted Prices'!L218/'Portfolio Adjusted Prices'!L217),0)</f>
        <v>-2.3344553596880268E-3</v>
      </c>
      <c r="L224" s="1">
        <f>+IFERROR(LN('Portfolio Adjusted Prices'!M218/'Portfolio Adjusted Prices'!M217),0)</f>
        <v>3.6374055710007808E-4</v>
      </c>
      <c r="M224" s="1">
        <f>+IFERROR(LN('Portfolio Adjusted Prices'!N218/'Portfolio Adjusted Prices'!N217),0)</f>
        <v>-2.6993503759923428E-3</v>
      </c>
      <c r="N224" s="1">
        <f>+IFERROR(LN('Portfolio Adjusted Prices'!O218/'Portfolio Adjusted Prices'!O217),0)</f>
        <v>2.3533827771514207E-3</v>
      </c>
      <c r="O224" s="1">
        <f>+IFERROR(LN('Portfolio Adjusted Prices'!P218/'Portfolio Adjusted Prices'!P217),0)</f>
        <v>9.1137361714037954E-2</v>
      </c>
      <c r="P224" s="1">
        <f>+IFERROR(LN('Portfolio Adjusted Prices'!Q218/'Portfolio Adjusted Prices'!Q217),0)</f>
        <v>1.461222580153536E-2</v>
      </c>
      <c r="Q224" s="1">
        <f>+IFERROR(LN('Portfolio Adjusted Prices'!R218/'Portfolio Adjusted Prices'!R217),0)</f>
        <v>-1.5178733548079401E-2</v>
      </c>
      <c r="R224" s="1">
        <f>+IFERROR(LN('Portfolio Adjusted Prices'!S218/'Portfolio Adjusted Prices'!S217),0)</f>
        <v>2.7771215937764701E-2</v>
      </c>
      <c r="S224" s="1">
        <f>+IFERROR(LN('Portfolio Adjusted Prices'!T218/'Portfolio Adjusted Prices'!T217),0)</f>
        <v>-1.1388198132370836E-4</v>
      </c>
      <c r="T224" s="1">
        <f>+IFERROR(LN('Portfolio Adjusted Prices'!U218/'Portfolio Adjusted Prices'!U217),0)</f>
        <v>-5.9325099984557803E-2</v>
      </c>
      <c r="U224" s="1">
        <f>+IFERROR(LN('Portfolio Adjusted Prices'!V218/'Portfolio Adjusted Prices'!V217),0)</f>
        <v>8.4359696840420398E-3</v>
      </c>
      <c r="W224" s="83">
        <f>+IFERROR(LN('Portfolio Adjusted Prices'!X218/'Portfolio Adjusted Prices'!X217),0)</f>
        <v>4.6400532251299736E-3</v>
      </c>
    </row>
    <row r="225" spans="2:23">
      <c r="B225" s="1">
        <f>+IFERROR(LN('Portfolio Adjusted Prices'!C219/'Portfolio Adjusted Prices'!C218),0)</f>
        <v>3.5632803132382195E-3</v>
      </c>
      <c r="C225" s="1">
        <f>+IFERROR(LN('Portfolio Adjusted Prices'!D219/'Portfolio Adjusted Prices'!D218),0)</f>
        <v>-4.816277117007944E-3</v>
      </c>
      <c r="D225" s="1">
        <f>+IFERROR(LN('Portfolio Adjusted Prices'!E219/'Portfolio Adjusted Prices'!E218),0)</f>
        <v>8.713983584171834E-3</v>
      </c>
      <c r="E225" s="1">
        <f>+IFERROR(LN('Portfolio Adjusted Prices'!F219/'Portfolio Adjusted Prices'!F218),0)</f>
        <v>8.4056754940475056E-3</v>
      </c>
      <c r="F225" s="1">
        <f>+IFERROR(LN('Portfolio Adjusted Prices'!G219/'Portfolio Adjusted Prices'!G218),0)</f>
        <v>1.7452453234017281E-2</v>
      </c>
      <c r="G225" s="1">
        <f>+IFERROR(LN('Portfolio Adjusted Prices'!H219/'Portfolio Adjusted Prices'!H218),0)</f>
        <v>-1.2836522925931454E-2</v>
      </c>
      <c r="H225" s="1">
        <f>+IFERROR(LN('Portfolio Adjusted Prices'!I219/'Portfolio Adjusted Prices'!I218),0)</f>
        <v>7.354939934157062E-3</v>
      </c>
      <c r="I225" s="1">
        <f>+IFERROR(LN('Portfolio Adjusted Prices'!J219/'Portfolio Adjusted Prices'!J218),0)</f>
        <v>4.6022491516605497E-3</v>
      </c>
      <c r="J225" s="1">
        <f>+IFERROR(LN('Portfolio Adjusted Prices'!K219/'Portfolio Adjusted Prices'!K218),0)</f>
        <v>4.0049835144913636E-2</v>
      </c>
      <c r="K225" s="1">
        <f>+IFERROR(LN('Portfolio Adjusted Prices'!L219/'Portfolio Adjusted Prices'!L218),0)</f>
        <v>1.5780550483347103E-2</v>
      </c>
      <c r="L225" s="1">
        <f>+IFERROR(LN('Portfolio Adjusted Prices'!M219/'Portfolio Adjusted Prices'!M218),0)</f>
        <v>2.0152459964695156E-3</v>
      </c>
      <c r="M225" s="1">
        <f>+IFERROR(LN('Portfolio Adjusted Prices'!N219/'Portfolio Adjusted Prices'!N218),0)</f>
        <v>8.3118467441388618E-4</v>
      </c>
      <c r="N225" s="1">
        <f>+IFERROR(LN('Portfolio Adjusted Prices'!O219/'Portfolio Adjusted Prices'!O218),0)</f>
        <v>7.4161360549057078E-3</v>
      </c>
      <c r="O225" s="1">
        <f>+IFERROR(LN('Portfolio Adjusted Prices'!P219/'Portfolio Adjusted Prices'!P218),0)</f>
        <v>5.2128659773110868E-3</v>
      </c>
      <c r="P225" s="1">
        <f>+IFERROR(LN('Portfolio Adjusted Prices'!Q219/'Portfolio Adjusted Prices'!Q218),0)</f>
        <v>1.9206704181517511E-2</v>
      </c>
      <c r="Q225" s="1">
        <f>+IFERROR(LN('Portfolio Adjusted Prices'!R219/'Portfolio Adjusted Prices'!R218),0)</f>
        <v>2.443069093407145E-2</v>
      </c>
      <c r="R225" s="1">
        <f>+IFERROR(LN('Portfolio Adjusted Prices'!S219/'Portfolio Adjusted Prices'!S218),0)</f>
        <v>-4.382712680000251E-3</v>
      </c>
      <c r="S225" s="1">
        <f>+IFERROR(LN('Portfolio Adjusted Prices'!T219/'Portfolio Adjusted Prices'!T218),0)</f>
        <v>-8.9039275651147179E-3</v>
      </c>
      <c r="T225" s="1">
        <f>+IFERROR(LN('Portfolio Adjusted Prices'!U219/'Portfolio Adjusted Prices'!U218),0)</f>
        <v>-1.2644497908227968E-2</v>
      </c>
      <c r="U225" s="1">
        <f>+IFERROR(LN('Portfolio Adjusted Prices'!V219/'Portfolio Adjusted Prices'!V218),0)</f>
        <v>1.9410621005570919E-3</v>
      </c>
      <c r="W225" s="83">
        <f>+IFERROR(LN('Portfolio Adjusted Prices'!X219/'Portfolio Adjusted Prices'!X218),0)</f>
        <v>2.4756686310105818E-3</v>
      </c>
    </row>
    <row r="226" spans="2:23">
      <c r="B226" s="1">
        <f>+IFERROR(LN('Portfolio Adjusted Prices'!C220/'Portfolio Adjusted Prices'!C219),0)</f>
        <v>4.804411224746675E-3</v>
      </c>
      <c r="C226" s="1">
        <f>+IFERROR(LN('Portfolio Adjusted Prices'!D220/'Portfolio Adjusted Prices'!D219),0)</f>
        <v>6.1369156295333505E-3</v>
      </c>
      <c r="D226" s="1">
        <f>+IFERROR(LN('Portfolio Adjusted Prices'!E220/'Portfolio Adjusted Prices'!E219),0)</f>
        <v>1.0935212116202514E-2</v>
      </c>
      <c r="E226" s="1">
        <f>+IFERROR(LN('Portfolio Adjusted Prices'!F220/'Portfolio Adjusted Prices'!F219),0)</f>
        <v>9.9510182856227796E-3</v>
      </c>
      <c r="F226" s="1">
        <f>+IFERROR(LN('Portfolio Adjusted Prices'!G220/'Portfolio Adjusted Prices'!G219),0)</f>
        <v>8.7453145541762818E-3</v>
      </c>
      <c r="G226" s="1">
        <f>+IFERROR(LN('Portfolio Adjusted Prices'!H220/'Portfolio Adjusted Prices'!H219),0)</f>
        <v>1.2592691074931191E-2</v>
      </c>
      <c r="H226" s="1">
        <f>+IFERROR(LN('Portfolio Adjusted Prices'!I220/'Portfolio Adjusted Prices'!I219),0)</f>
        <v>1.3345382661727604E-2</v>
      </c>
      <c r="I226" s="1">
        <f>+IFERROR(LN('Portfolio Adjusted Prices'!J220/'Portfolio Adjusted Prices'!J219),0)</f>
        <v>-2.4755107557623999E-3</v>
      </c>
      <c r="J226" s="1">
        <f>+IFERROR(LN('Portfolio Adjusted Prices'!K220/'Portfolio Adjusted Prices'!K219),0)</f>
        <v>4.6244130446080238E-3</v>
      </c>
      <c r="K226" s="1">
        <f>+IFERROR(LN('Portfolio Adjusted Prices'!L220/'Portfolio Adjusted Prices'!L219),0)</f>
        <v>2.1119018705288883E-2</v>
      </c>
      <c r="L226" s="1">
        <f>+IFERROR(LN('Portfolio Adjusted Prices'!M220/'Portfolio Adjusted Prices'!M219),0)</f>
        <v>7.4634979580741221E-3</v>
      </c>
      <c r="M226" s="1">
        <f>+IFERROR(LN('Portfolio Adjusted Prices'!N220/'Portfolio Adjusted Prices'!N219),0)</f>
        <v>7.4514809570117493E-3</v>
      </c>
      <c r="N226" s="1">
        <f>+IFERROR(LN('Portfolio Adjusted Prices'!O220/'Portfolio Adjusted Prices'!O219),0)</f>
        <v>5.4295029824621543E-3</v>
      </c>
      <c r="O226" s="1">
        <f>+IFERROR(LN('Portfolio Adjusted Prices'!P220/'Portfolio Adjusted Prices'!P219),0)</f>
        <v>3.9087536635007483E-2</v>
      </c>
      <c r="P226" s="1">
        <f>+IFERROR(LN('Portfolio Adjusted Prices'!Q220/'Portfolio Adjusted Prices'!Q219),0)</f>
        <v>1.8697599434599907E-2</v>
      </c>
      <c r="Q226" s="1">
        <f>+IFERROR(LN('Portfolio Adjusted Prices'!R220/'Portfolio Adjusted Prices'!R219),0)</f>
        <v>-9.2519573859921374E-3</v>
      </c>
      <c r="R226" s="1">
        <f>+IFERROR(LN('Portfolio Adjusted Prices'!S220/'Portfolio Adjusted Prices'!S219),0)</f>
        <v>3.1690906925233501E-3</v>
      </c>
      <c r="S226" s="1">
        <f>+IFERROR(LN('Portfolio Adjusted Prices'!T220/'Portfolio Adjusted Prices'!T219),0)</f>
        <v>-2.2496348004235341E-2</v>
      </c>
      <c r="T226" s="1">
        <f>+IFERROR(LN('Portfolio Adjusted Prices'!U220/'Portfolio Adjusted Prices'!U219),0)</f>
        <v>-7.0976028563926189E-3</v>
      </c>
      <c r="U226" s="1">
        <f>+IFERROR(LN('Portfolio Adjusted Prices'!V220/'Portfolio Adjusted Prices'!V219),0)</f>
        <v>-1.8268391651644347E-3</v>
      </c>
      <c r="W226" s="83">
        <f>+IFERROR(LN('Portfolio Adjusted Prices'!X220/'Portfolio Adjusted Prices'!X219),0)</f>
        <v>7.0212736048459188E-3</v>
      </c>
    </row>
    <row r="227" spans="2:23">
      <c r="B227" s="1">
        <f>+IFERROR(LN('Portfolio Adjusted Prices'!C221/'Portfolio Adjusted Prices'!C220),0)</f>
        <v>-2.8861624885655559E-3</v>
      </c>
      <c r="C227" s="1">
        <f>+IFERROR(LN('Portfolio Adjusted Prices'!D221/'Portfolio Adjusted Prices'!D220),0)</f>
        <v>-1.012816026979935E-2</v>
      </c>
      <c r="D227" s="1">
        <f>+IFERROR(LN('Portfolio Adjusted Prices'!E221/'Portfolio Adjusted Prices'!E220),0)</f>
        <v>-9.45694395490582E-3</v>
      </c>
      <c r="E227" s="1">
        <f>+IFERROR(LN('Portfolio Adjusted Prices'!F221/'Portfolio Adjusted Prices'!F220),0)</f>
        <v>-1.4022886713136591E-2</v>
      </c>
      <c r="F227" s="1">
        <f>+IFERROR(LN('Portfolio Adjusted Prices'!G221/'Portfolio Adjusted Prices'!G220),0)</f>
        <v>-2.1334226860703447E-2</v>
      </c>
      <c r="G227" s="1">
        <f>+IFERROR(LN('Portfolio Adjusted Prices'!H221/'Portfolio Adjusted Prices'!H220),0)</f>
        <v>-4.3921171997850965E-3</v>
      </c>
      <c r="H227" s="1">
        <f>+IFERROR(LN('Portfolio Adjusted Prices'!I221/'Portfolio Adjusted Prices'!I220),0)</f>
        <v>-1.7406127486724685E-2</v>
      </c>
      <c r="I227" s="1">
        <f>+IFERROR(LN('Portfolio Adjusted Prices'!J221/'Portfolio Adjusted Prices'!J220),0)</f>
        <v>-1.5270656713179507E-2</v>
      </c>
      <c r="J227" s="1">
        <f>+IFERROR(LN('Portfolio Adjusted Prices'!K221/'Portfolio Adjusted Prices'!K220),0)</f>
        <v>-1.2981499419033982E-2</v>
      </c>
      <c r="K227" s="1">
        <f>+IFERROR(LN('Portfolio Adjusted Prices'!L221/'Portfolio Adjusted Prices'!L220),0)</f>
        <v>1.3517176449803119E-2</v>
      </c>
      <c r="L227" s="1">
        <f>+IFERROR(LN('Portfolio Adjusted Prices'!M221/'Portfolio Adjusted Prices'!M220),0)</f>
        <v>-2.2349108614830363E-2</v>
      </c>
      <c r="M227" s="1">
        <f>+IFERROR(LN('Portfolio Adjusted Prices'!N221/'Portfolio Adjusted Prices'!N220),0)</f>
        <v>-1.3414161825575945E-3</v>
      </c>
      <c r="N227" s="1">
        <f>+IFERROR(LN('Portfolio Adjusted Prices'!O221/'Portfolio Adjusted Prices'!O220),0)</f>
        <v>-2.6652579843965112E-2</v>
      </c>
      <c r="O227" s="1">
        <f>+IFERROR(LN('Portfolio Adjusted Prices'!P221/'Portfolio Adjusted Prices'!P220),0)</f>
        <v>1.1599007010897118E-2</v>
      </c>
      <c r="P227" s="1">
        <f>+IFERROR(LN('Portfolio Adjusted Prices'!Q221/'Portfolio Adjusted Prices'!Q220),0)</f>
        <v>-2.0947004638742356E-2</v>
      </c>
      <c r="Q227" s="1">
        <f>+IFERROR(LN('Portfolio Adjusted Prices'!R221/'Portfolio Adjusted Prices'!R220),0)</f>
        <v>-1.6481087986165866E-2</v>
      </c>
      <c r="R227" s="1">
        <f>+IFERROR(LN('Portfolio Adjusted Prices'!S221/'Portfolio Adjusted Prices'!S220),0)</f>
        <v>-7.6036773954250908E-3</v>
      </c>
      <c r="S227" s="1">
        <f>+IFERROR(LN('Portfolio Adjusted Prices'!T221/'Portfolio Adjusted Prices'!T220),0)</f>
        <v>-2.049710302429188E-2</v>
      </c>
      <c r="T227" s="1">
        <f>+IFERROR(LN('Portfolio Adjusted Prices'!U221/'Portfolio Adjusted Prices'!U220),0)</f>
        <v>-3.2259044010531361E-2</v>
      </c>
      <c r="U227" s="1">
        <f>+IFERROR(LN('Portfolio Adjusted Prices'!V221/'Portfolio Adjusted Prices'!V220),0)</f>
        <v>1.5028548194223541E-2</v>
      </c>
      <c r="W227" s="83">
        <f>+IFERROR(LN('Portfolio Adjusted Prices'!X221/'Portfolio Adjusted Prices'!X220),0)</f>
        <v>-1.577183644898849E-2</v>
      </c>
    </row>
    <row r="228" spans="2:23">
      <c r="B228" s="1">
        <f>+IFERROR(LN('Portfolio Adjusted Prices'!C222/'Portfolio Adjusted Prices'!C221),0)</f>
        <v>-2.9846152304081414E-2</v>
      </c>
      <c r="C228" s="1">
        <f>+IFERROR(LN('Portfolio Adjusted Prices'!D222/'Portfolio Adjusted Prices'!D221),0)</f>
        <v>-1.6864584176617344E-2</v>
      </c>
      <c r="D228" s="1">
        <f>+IFERROR(LN('Portfolio Adjusted Prices'!E222/'Portfolio Adjusted Prices'!E221),0)</f>
        <v>-4.1907155873743655E-2</v>
      </c>
      <c r="E228" s="1">
        <f>+IFERROR(LN('Portfolio Adjusted Prices'!F222/'Portfolio Adjusted Prices'!F221),0)</f>
        <v>-1.3652479137324881E-2</v>
      </c>
      <c r="F228" s="1">
        <f>+IFERROR(LN('Portfolio Adjusted Prices'!G222/'Portfolio Adjusted Prices'!G221),0)</f>
        <v>-3.0653829028586675E-2</v>
      </c>
      <c r="G228" s="1">
        <f>+IFERROR(LN('Portfolio Adjusted Prices'!H222/'Portfolio Adjusted Prices'!H221),0)</f>
        <v>-1.8659749286233138E-2</v>
      </c>
      <c r="H228" s="1">
        <f>+IFERROR(LN('Portfolio Adjusted Prices'!I222/'Portfolio Adjusted Prices'!I221),0)</f>
        <v>-5.199787842085591E-2</v>
      </c>
      <c r="I228" s="1">
        <f>+IFERROR(LN('Portfolio Adjusted Prices'!J222/'Portfolio Adjusted Prices'!J221),0)</f>
        <v>-5.4802070713117863E-3</v>
      </c>
      <c r="J228" s="1">
        <f>+IFERROR(LN('Portfolio Adjusted Prices'!K222/'Portfolio Adjusted Prices'!K221),0)</f>
        <v>-1.211233185789717E-2</v>
      </c>
      <c r="K228" s="1">
        <f>+IFERROR(LN('Portfolio Adjusted Prices'!L222/'Portfolio Adjusted Prices'!L221),0)</f>
        <v>-4.7305460211512905E-2</v>
      </c>
      <c r="L228" s="1">
        <f>+IFERROR(LN('Portfolio Adjusted Prices'!M222/'Portfolio Adjusted Prices'!M221),0)</f>
        <v>-2.2833086905817545E-2</v>
      </c>
      <c r="M228" s="1">
        <f>+IFERROR(LN('Portfolio Adjusted Prices'!N222/'Portfolio Adjusted Prices'!N221),0)</f>
        <v>-6.9412494488679984E-3</v>
      </c>
      <c r="N228" s="1">
        <f>+IFERROR(LN('Portfolio Adjusted Prices'!O222/'Portfolio Adjusted Prices'!O221),0)</f>
        <v>-2.188623024036521E-2</v>
      </c>
      <c r="O228" s="1">
        <f>+IFERROR(LN('Portfolio Adjusted Prices'!P222/'Portfolio Adjusted Prices'!P221),0)</f>
        <v>-1.66115440421097E-2</v>
      </c>
      <c r="P228" s="1">
        <f>+IFERROR(LN('Portfolio Adjusted Prices'!Q222/'Portfolio Adjusted Prices'!Q221),0)</f>
        <v>-4.9075485349830944E-2</v>
      </c>
      <c r="Q228" s="1">
        <f>+IFERROR(LN('Portfolio Adjusted Prices'!R222/'Portfolio Adjusted Prices'!R221),0)</f>
        <v>-1.2459258425708818E-2</v>
      </c>
      <c r="R228" s="1">
        <f>+IFERROR(LN('Portfolio Adjusted Prices'!S222/'Portfolio Adjusted Prices'!S221),0)</f>
        <v>-3.4197956676554476E-3</v>
      </c>
      <c r="S228" s="1">
        <f>+IFERROR(LN('Portfolio Adjusted Prices'!T222/'Portfolio Adjusted Prices'!T221),0)</f>
        <v>5.7295424297410238E-3</v>
      </c>
      <c r="T228" s="1">
        <f>+IFERROR(LN('Portfolio Adjusted Prices'!U222/'Portfolio Adjusted Prices'!U221),0)</f>
        <v>-1.7117360390429655E-2</v>
      </c>
      <c r="U228" s="1">
        <f>+IFERROR(LN('Portfolio Adjusted Prices'!V222/'Portfolio Adjusted Prices'!V221),0)</f>
        <v>-1.3372822618611672E-2</v>
      </c>
      <c r="W228" s="83">
        <f>+IFERROR(LN('Portfolio Adjusted Prices'!X222/'Portfolio Adjusted Prices'!X221),0)</f>
        <v>-1.9033014010688958E-2</v>
      </c>
    </row>
    <row r="229" spans="2:23">
      <c r="B229" s="1">
        <f>+IFERROR(LN('Portfolio Adjusted Prices'!C223/'Portfolio Adjusted Prices'!C222),0)</f>
        <v>2.7896311279022718E-2</v>
      </c>
      <c r="C229" s="1">
        <f>+IFERROR(LN('Portfolio Adjusted Prices'!D223/'Portfolio Adjusted Prices'!D222),0)</f>
        <v>1.9406353184760552E-2</v>
      </c>
      <c r="D229" s="1">
        <f>+IFERROR(LN('Portfolio Adjusted Prices'!E223/'Portfolio Adjusted Prices'!E222),0)</f>
        <v>3.1835934891644727E-2</v>
      </c>
      <c r="E229" s="1">
        <f>+IFERROR(LN('Portfolio Adjusted Prices'!F223/'Portfolio Adjusted Prices'!F222),0)</f>
        <v>1.2772577448125476E-2</v>
      </c>
      <c r="F229" s="1">
        <f>+IFERROR(LN('Portfolio Adjusted Prices'!G223/'Portfolio Adjusted Prices'!G222),0)</f>
        <v>1.544439702614506E-2</v>
      </c>
      <c r="G229" s="1">
        <f>+IFERROR(LN('Portfolio Adjusted Prices'!H223/'Portfolio Adjusted Prices'!H222),0)</f>
        <v>3.4322602082035151E-3</v>
      </c>
      <c r="H229" s="1">
        <f>+IFERROR(LN('Portfolio Adjusted Prices'!I223/'Portfolio Adjusted Prices'!I222),0)</f>
        <v>3.2466192499051104E-2</v>
      </c>
      <c r="I229" s="1">
        <f>+IFERROR(LN('Portfolio Adjusted Prices'!J223/'Portfolio Adjusted Prices'!J222),0)</f>
        <v>6.8454627087389426E-3</v>
      </c>
      <c r="J229" s="1">
        <f>+IFERROR(LN('Portfolio Adjusted Prices'!K223/'Portfolio Adjusted Prices'!K222),0)</f>
        <v>1.5788092787859004E-2</v>
      </c>
      <c r="K229" s="1">
        <f>+IFERROR(LN('Portfolio Adjusted Prices'!L223/'Portfolio Adjusted Prices'!L222),0)</f>
        <v>2.9587630914927797E-2</v>
      </c>
      <c r="L229" s="1">
        <f>+IFERROR(LN('Portfolio Adjusted Prices'!M223/'Portfolio Adjusted Prices'!M222),0)</f>
        <v>-6.2194769931971702E-3</v>
      </c>
      <c r="M229" s="1">
        <f>+IFERROR(LN('Portfolio Adjusted Prices'!N223/'Portfolio Adjusted Prices'!N222),0)</f>
        <v>2.2410491237074434E-2</v>
      </c>
      <c r="N229" s="1">
        <f>+IFERROR(LN('Portfolio Adjusted Prices'!O223/'Portfolio Adjusted Prices'!O222),0)</f>
        <v>2.5454836527064026E-2</v>
      </c>
      <c r="O229" s="1">
        <f>+IFERROR(LN('Portfolio Adjusted Prices'!P223/'Portfolio Adjusted Prices'!P222),0)</f>
        <v>-3.7546911531191919E-2</v>
      </c>
      <c r="P229" s="1">
        <f>+IFERROR(LN('Portfolio Adjusted Prices'!Q223/'Portfolio Adjusted Prices'!Q222),0)</f>
        <v>2.8446805964483141E-2</v>
      </c>
      <c r="Q229" s="1">
        <f>+IFERROR(LN('Portfolio Adjusted Prices'!R223/'Portfolio Adjusted Prices'!R222),0)</f>
        <v>3.9512708383604087E-3</v>
      </c>
      <c r="R229" s="1">
        <f>+IFERROR(LN('Portfolio Adjusted Prices'!S223/'Portfolio Adjusted Prices'!S222),0)</f>
        <v>4.5142005314846414E-3</v>
      </c>
      <c r="S229" s="1">
        <f>+IFERROR(LN('Portfolio Adjusted Prices'!T223/'Portfolio Adjusted Prices'!T222),0)</f>
        <v>-2.9801236293561517E-3</v>
      </c>
      <c r="T229" s="1">
        <f>+IFERROR(LN('Portfolio Adjusted Prices'!U223/'Portfolio Adjusted Prices'!U222),0)</f>
        <v>1.3635831306505457E-2</v>
      </c>
      <c r="U229" s="1">
        <f>+IFERROR(LN('Portfolio Adjusted Prices'!V223/'Portfolio Adjusted Prices'!V222),0)</f>
        <v>-1.4271445016516096E-3</v>
      </c>
      <c r="W229" s="83">
        <f>+IFERROR(LN('Portfolio Adjusted Prices'!X223/'Portfolio Adjusted Prices'!X222),0)</f>
        <v>4.1627938774575421E-3</v>
      </c>
    </row>
    <row r="230" spans="2:23">
      <c r="B230" s="1">
        <f>+IFERROR(LN('Portfolio Adjusted Prices'!C224/'Portfolio Adjusted Prices'!C223),0)</f>
        <v>2.0716418219142049E-2</v>
      </c>
      <c r="C230" s="1">
        <f>+IFERROR(LN('Portfolio Adjusted Prices'!D224/'Portfolio Adjusted Prices'!D223),0)</f>
        <v>1.5472483120673296E-2</v>
      </c>
      <c r="D230" s="1">
        <f>+IFERROR(LN('Portfolio Adjusted Prices'!E224/'Portfolio Adjusted Prices'!E223),0)</f>
        <v>-9.8478319096186335E-3</v>
      </c>
      <c r="E230" s="1">
        <f>+IFERROR(LN('Portfolio Adjusted Prices'!F224/'Portfolio Adjusted Prices'!F223),0)</f>
        <v>1.0020987477277513E-3</v>
      </c>
      <c r="F230" s="1">
        <f>+IFERROR(LN('Portfolio Adjusted Prices'!G224/'Portfolio Adjusted Prices'!G223),0)</f>
        <v>1.278067744079207E-2</v>
      </c>
      <c r="G230" s="1">
        <f>+IFERROR(LN('Portfolio Adjusted Prices'!H224/'Portfolio Adjusted Prices'!H223),0)</f>
        <v>7.6183694970261206E-3</v>
      </c>
      <c r="H230" s="1">
        <f>+IFERROR(LN('Portfolio Adjusted Prices'!I224/'Portfolio Adjusted Prices'!I223),0)</f>
        <v>-2.4221000029311535E-2</v>
      </c>
      <c r="I230" s="1">
        <f>+IFERROR(LN('Portfolio Adjusted Prices'!J224/'Portfolio Adjusted Prices'!J223),0)</f>
        <v>4.7282191287193239E-3</v>
      </c>
      <c r="J230" s="1">
        <f>+IFERROR(LN('Portfolio Adjusted Prices'!K224/'Portfolio Adjusted Prices'!K223),0)</f>
        <v>2.4550664730791996E-2</v>
      </c>
      <c r="K230" s="1">
        <f>+IFERROR(LN('Portfolio Adjusted Prices'!L224/'Portfolio Adjusted Prices'!L223),0)</f>
        <v>-2.5164550322478098E-3</v>
      </c>
      <c r="L230" s="1">
        <f>+IFERROR(LN('Portfolio Adjusted Prices'!M224/'Portfolio Adjusted Prices'!M223),0)</f>
        <v>-1.0044997747102529E-2</v>
      </c>
      <c r="M230" s="1">
        <f>+IFERROR(LN('Portfolio Adjusted Prices'!N224/'Portfolio Adjusted Prices'!N223),0)</f>
        <v>4.5640180707693292E-3</v>
      </c>
      <c r="N230" s="1">
        <f>+IFERROR(LN('Portfolio Adjusted Prices'!O224/'Portfolio Adjusted Prices'!O223),0)</f>
        <v>-6.1627015275705799E-2</v>
      </c>
      <c r="O230" s="1">
        <f>+IFERROR(LN('Portfolio Adjusted Prices'!P224/'Portfolio Adjusted Prices'!P223),0)</f>
        <v>-2.8220919456618906E-2</v>
      </c>
      <c r="P230" s="1">
        <f>+IFERROR(LN('Portfolio Adjusted Prices'!Q224/'Portfolio Adjusted Prices'!Q223),0)</f>
        <v>-7.666240762977648E-4</v>
      </c>
      <c r="Q230" s="1">
        <f>+IFERROR(LN('Portfolio Adjusted Prices'!R224/'Portfolio Adjusted Prices'!R223),0)</f>
        <v>1.9203335110447091E-2</v>
      </c>
      <c r="R230" s="1">
        <f>+IFERROR(LN('Portfolio Adjusted Prices'!S224/'Portfolio Adjusted Prices'!S223),0)</f>
        <v>-4.0937619103973396E-3</v>
      </c>
      <c r="S230" s="1">
        <f>+IFERROR(LN('Portfolio Adjusted Prices'!T224/'Portfolio Adjusted Prices'!T223),0)</f>
        <v>-6.8276030368908678E-3</v>
      </c>
      <c r="T230" s="1">
        <f>+IFERROR(LN('Portfolio Adjusted Prices'!U224/'Portfolio Adjusted Prices'!U223),0)</f>
        <v>-1.4136850735466815E-2</v>
      </c>
      <c r="U230" s="1">
        <f>+IFERROR(LN('Portfolio Adjusted Prices'!V224/'Portfolio Adjusted Prices'!V223),0)</f>
        <v>8.8156578967941313E-3</v>
      </c>
      <c r="W230" s="83">
        <f>+IFERROR(LN('Portfolio Adjusted Prices'!X224/'Portfolio Adjusted Prices'!X223),0)</f>
        <v>-3.8995583932724931E-3</v>
      </c>
    </row>
    <row r="231" spans="2:23">
      <c r="B231" s="1">
        <f>+IFERROR(LN('Portfolio Adjusted Prices'!C225/'Portfolio Adjusted Prices'!C224),0)</f>
        <v>-1.4501487504009292E-3</v>
      </c>
      <c r="C231" s="1">
        <f>+IFERROR(LN('Portfolio Adjusted Prices'!D225/'Portfolio Adjusted Prices'!D224),0)</f>
        <v>2.7817009935742466E-2</v>
      </c>
      <c r="D231" s="1">
        <f>+IFERROR(LN('Portfolio Adjusted Prices'!E225/'Portfolio Adjusted Prices'!E224),0)</f>
        <v>1.0990118387406739E-3</v>
      </c>
      <c r="E231" s="1">
        <f>+IFERROR(LN('Portfolio Adjusted Prices'!F225/'Portfolio Adjusted Prices'!F224),0)</f>
        <v>1.3183160232715179E-3</v>
      </c>
      <c r="F231" s="1">
        <f>+IFERROR(LN('Portfolio Adjusted Prices'!G225/'Portfolio Adjusted Prices'!G224),0)</f>
        <v>-1.2507096500924497E-2</v>
      </c>
      <c r="G231" s="1">
        <f>+IFERROR(LN('Portfolio Adjusted Prices'!H225/'Portfolio Adjusted Prices'!H224),0)</f>
        <v>3.394604318607196E-3</v>
      </c>
      <c r="H231" s="1">
        <f>+IFERROR(LN('Portfolio Adjusted Prices'!I225/'Portfolio Adjusted Prices'!I224),0)</f>
        <v>6.9637460288548879E-3</v>
      </c>
      <c r="I231" s="1">
        <f>+IFERROR(LN('Portfolio Adjusted Prices'!J225/'Portfolio Adjusted Prices'!J224),0)</f>
        <v>1.9463416666794235E-2</v>
      </c>
      <c r="J231" s="1">
        <f>+IFERROR(LN('Portfolio Adjusted Prices'!K225/'Portfolio Adjusted Prices'!K224),0)</f>
        <v>9.7999522700779093E-2</v>
      </c>
      <c r="K231" s="1">
        <f>+IFERROR(LN('Portfolio Adjusted Prices'!L225/'Portfolio Adjusted Prices'!L224),0)</f>
        <v>-7.3019636938229495E-3</v>
      </c>
      <c r="L231" s="1">
        <f>+IFERROR(LN('Portfolio Adjusted Prices'!M225/'Portfolio Adjusted Prices'!M224),0)</f>
        <v>-9.0973091823365396E-3</v>
      </c>
      <c r="M231" s="1">
        <f>+IFERROR(LN('Portfolio Adjusted Prices'!N225/'Portfolio Adjusted Prices'!N224),0)</f>
        <v>1.386825020739702E-2</v>
      </c>
      <c r="N231" s="1">
        <f>+IFERROR(LN('Portfolio Adjusted Prices'!O225/'Portfolio Adjusted Prices'!O224),0)</f>
        <v>2.6380187892986309E-2</v>
      </c>
      <c r="O231" s="1">
        <f>+IFERROR(LN('Portfolio Adjusted Prices'!P225/'Portfolio Adjusted Prices'!P224),0)</f>
        <v>-3.5838452347283409E-3</v>
      </c>
      <c r="P231" s="1">
        <f>+IFERROR(LN('Portfolio Adjusted Prices'!Q225/'Portfolio Adjusted Prices'!Q224),0)</f>
        <v>-2.6104597981017372E-2</v>
      </c>
      <c r="Q231" s="1">
        <f>+IFERROR(LN('Portfolio Adjusted Prices'!R225/'Portfolio Adjusted Prices'!R224),0)</f>
        <v>-2.05186034191789E-2</v>
      </c>
      <c r="R231" s="1">
        <f>+IFERROR(LN('Portfolio Adjusted Prices'!S225/'Portfolio Adjusted Prices'!S224),0)</f>
        <v>-3.5569494139838713E-4</v>
      </c>
      <c r="S231" s="1">
        <f>+IFERROR(LN('Portfolio Adjusted Prices'!T225/'Portfolio Adjusted Prices'!T224),0)</f>
        <v>-1.7214511141341513E-2</v>
      </c>
      <c r="T231" s="1">
        <f>+IFERROR(LN('Portfolio Adjusted Prices'!U225/'Portfolio Adjusted Prices'!U224),0)</f>
        <v>-9.0905896963299291E-3</v>
      </c>
      <c r="U231" s="1">
        <f>+IFERROR(LN('Portfolio Adjusted Prices'!V225/'Portfolio Adjusted Prices'!V224),0)</f>
        <v>4.4070287446111656E-3</v>
      </c>
      <c r="W231" s="83">
        <f>+IFERROR(LN('Portfolio Adjusted Prices'!X225/'Portfolio Adjusted Prices'!X224),0)</f>
        <v>-1.3430537175747098E-3</v>
      </c>
    </row>
    <row r="232" spans="2:23">
      <c r="B232" s="1">
        <f>+IFERROR(LN('Portfolio Adjusted Prices'!C226/'Portfolio Adjusted Prices'!C225),0)</f>
        <v>-4.5351778092352558E-2</v>
      </c>
      <c r="C232" s="1">
        <f>+IFERROR(LN('Portfolio Adjusted Prices'!D226/'Portfolio Adjusted Prices'!D225),0)</f>
        <v>-1.4868660767280403E-2</v>
      </c>
      <c r="D232" s="1">
        <f>+IFERROR(LN('Portfolio Adjusted Prices'!E226/'Portfolio Adjusted Prices'!E225),0)</f>
        <v>-3.8906749212617546E-2</v>
      </c>
      <c r="E232" s="1">
        <f>+IFERROR(LN('Portfolio Adjusted Prices'!F226/'Portfolio Adjusted Prices'!F225),0)</f>
        <v>-1.8491938860073422E-2</v>
      </c>
      <c r="F232" s="1">
        <f>+IFERROR(LN('Portfolio Adjusted Prices'!G226/'Portfolio Adjusted Prices'!G225),0)</f>
        <v>-1.3496700385042588E-2</v>
      </c>
      <c r="G232" s="1">
        <f>+IFERROR(LN('Portfolio Adjusted Prices'!H226/'Portfolio Adjusted Prices'!H225),0)</f>
        <v>-3.6919375393640846E-2</v>
      </c>
      <c r="H232" s="1">
        <f>+IFERROR(LN('Portfolio Adjusted Prices'!I226/'Portfolio Adjusted Prices'!I225),0)</f>
        <v>-4.240876792823222E-2</v>
      </c>
      <c r="I232" s="1">
        <f>+IFERROR(LN('Portfolio Adjusted Prices'!J226/'Portfolio Adjusted Prices'!J225),0)</f>
        <v>-2.1466819631659625E-2</v>
      </c>
      <c r="J232" s="1">
        <f>+IFERROR(LN('Portfolio Adjusted Prices'!K226/'Portfolio Adjusted Prices'!K225),0)</f>
        <v>1.5115867923963565E-2</v>
      </c>
      <c r="K232" s="1">
        <f>+IFERROR(LN('Portfolio Adjusted Prices'!L226/'Portfolio Adjusted Prices'!L225),0)</f>
        <v>-3.237106650229131E-2</v>
      </c>
      <c r="L232" s="1">
        <f>+IFERROR(LN('Portfolio Adjusted Prices'!M226/'Portfolio Adjusted Prices'!M225),0)</f>
        <v>-2.6692619869457399E-2</v>
      </c>
      <c r="M232" s="1">
        <f>+IFERROR(LN('Portfolio Adjusted Prices'!N226/'Portfolio Adjusted Prices'!N225),0)</f>
        <v>2.3377272257723861E-2</v>
      </c>
      <c r="N232" s="1">
        <f>+IFERROR(LN('Portfolio Adjusted Prices'!O226/'Portfolio Adjusted Prices'!O225),0)</f>
        <v>-3.7172766053051642E-2</v>
      </c>
      <c r="O232" s="1">
        <f>+IFERROR(LN('Portfolio Adjusted Prices'!P226/'Portfolio Adjusted Prices'!P225),0)</f>
        <v>-3.0996328895030584E-2</v>
      </c>
      <c r="P232" s="1">
        <f>+IFERROR(LN('Portfolio Adjusted Prices'!Q226/'Portfolio Adjusted Prices'!Q225),0)</f>
        <v>-1.124050581498896E-2</v>
      </c>
      <c r="Q232" s="1">
        <f>+IFERROR(LN('Portfolio Adjusted Prices'!R226/'Portfolio Adjusted Prices'!R225),0)</f>
        <v>4.8492228022054662E-2</v>
      </c>
      <c r="R232" s="1">
        <f>+IFERROR(LN('Portfolio Adjusted Prices'!S226/'Portfolio Adjusted Prices'!S225),0)</f>
        <v>-1.2845754826265141E-2</v>
      </c>
      <c r="S232" s="1">
        <f>+IFERROR(LN('Portfolio Adjusted Prices'!T226/'Portfolio Adjusted Prices'!T225),0)</f>
        <v>-9.3367918758186282E-3</v>
      </c>
      <c r="T232" s="1">
        <f>+IFERROR(LN('Portfolio Adjusted Prices'!U226/'Portfolio Adjusted Prices'!U225),0)</f>
        <v>5.2216631382323237E-3</v>
      </c>
      <c r="U232" s="1">
        <f>+IFERROR(LN('Portfolio Adjusted Prices'!V226/'Portfolio Adjusted Prices'!V225),0)</f>
        <v>7.3507780513236226E-2</v>
      </c>
      <c r="W232" s="83">
        <f>+IFERROR(LN('Portfolio Adjusted Prices'!X226/'Portfolio Adjusted Prices'!X225),0)</f>
        <v>-2.1060913811655403E-2</v>
      </c>
    </row>
    <row r="233" spans="2:23">
      <c r="B233" s="1">
        <f>+IFERROR(LN('Portfolio Adjusted Prices'!C227/'Portfolio Adjusted Prices'!C226),0)</f>
        <v>-2.7501040338063711E-3</v>
      </c>
      <c r="C233" s="1">
        <f>+IFERROR(LN('Portfolio Adjusted Prices'!D227/'Portfolio Adjusted Prices'!D226),0)</f>
        <v>2.4086355322033917E-2</v>
      </c>
      <c r="D233" s="1">
        <f>+IFERROR(LN('Portfolio Adjusted Prices'!E227/'Portfolio Adjusted Prices'!E226),0)</f>
        <v>1.6360823532999922E-2</v>
      </c>
      <c r="E233" s="1">
        <f>+IFERROR(LN('Portfolio Adjusted Prices'!F227/'Portfolio Adjusted Prices'!F226),0)</f>
        <v>3.2879562706050323E-2</v>
      </c>
      <c r="F233" s="1">
        <f>+IFERROR(LN('Portfolio Adjusted Prices'!G227/'Portfolio Adjusted Prices'!G226),0)</f>
        <v>3.4076849280499935E-2</v>
      </c>
      <c r="G233" s="1">
        <f>+IFERROR(LN('Portfolio Adjusted Prices'!H227/'Portfolio Adjusted Prices'!H226),0)</f>
        <v>1.3263355662693316E-2</v>
      </c>
      <c r="H233" s="1">
        <f>+IFERROR(LN('Portfolio Adjusted Prices'!I227/'Portfolio Adjusted Prices'!I226),0)</f>
        <v>2.4966115823049518E-2</v>
      </c>
      <c r="I233" s="1">
        <f>+IFERROR(LN('Portfolio Adjusted Prices'!J227/'Portfolio Adjusted Prices'!J226),0)</f>
        <v>9.6922856288257E-3</v>
      </c>
      <c r="J233" s="1">
        <f>+IFERROR(LN('Portfolio Adjusted Prices'!K227/'Portfolio Adjusted Prices'!K226),0)</f>
        <v>0.18144500086765933</v>
      </c>
      <c r="K233" s="1">
        <f>+IFERROR(LN('Portfolio Adjusted Prices'!L227/'Portfolio Adjusted Prices'!L226),0)</f>
        <v>2.292481426815344E-4</v>
      </c>
      <c r="L233" s="1">
        <f>+IFERROR(LN('Portfolio Adjusted Prices'!M227/'Portfolio Adjusted Prices'!M226),0)</f>
        <v>-7.123891311110922E-3</v>
      </c>
      <c r="M233" s="1">
        <f>+IFERROR(LN('Portfolio Adjusted Prices'!N227/'Portfolio Adjusted Prices'!N226),0)</f>
        <v>1.6342367272323008E-2</v>
      </c>
      <c r="N233" s="1">
        <f>+IFERROR(LN('Portfolio Adjusted Prices'!O227/'Portfolio Adjusted Prices'!O226),0)</f>
        <v>2.1469998615820291E-2</v>
      </c>
      <c r="O233" s="1">
        <f>+IFERROR(LN('Portfolio Adjusted Prices'!P227/'Portfolio Adjusted Prices'!P226),0)</f>
        <v>3.8151795005262605E-2</v>
      </c>
      <c r="P233" s="1">
        <f>+IFERROR(LN('Portfolio Adjusted Prices'!Q227/'Portfolio Adjusted Prices'!Q226),0)</f>
        <v>1.113846777017191E-3</v>
      </c>
      <c r="Q233" s="1">
        <f>+IFERROR(LN('Portfolio Adjusted Prices'!R227/'Portfolio Adjusted Prices'!R226),0)</f>
        <v>-5.0281451189408541E-3</v>
      </c>
      <c r="R233" s="1">
        <f>+IFERROR(LN('Portfolio Adjusted Prices'!S227/'Portfolio Adjusted Prices'!S226),0)</f>
        <v>-1.1588266735952686E-2</v>
      </c>
      <c r="S233" s="1">
        <f>+IFERROR(LN('Portfolio Adjusted Prices'!T227/'Portfolio Adjusted Prices'!T226),0)</f>
        <v>1.5675122447547735E-2</v>
      </c>
      <c r="T233" s="1">
        <f>+IFERROR(LN('Portfolio Adjusted Prices'!U227/'Portfolio Adjusted Prices'!U226),0)</f>
        <v>9.3659350664844557E-3</v>
      </c>
      <c r="U233" s="1">
        <f>+IFERROR(LN('Portfolio Adjusted Prices'!V227/'Portfolio Adjusted Prices'!V226),0)</f>
        <v>-1.7436788680130495E-2</v>
      </c>
      <c r="W233" s="83">
        <f>+IFERROR(LN('Portfolio Adjusted Prices'!X227/'Portfolio Adjusted Prices'!X226),0)</f>
        <v>6.2913835371682797E-3</v>
      </c>
    </row>
    <row r="234" spans="2:23">
      <c r="B234" s="1">
        <f>+IFERROR(LN('Portfolio Adjusted Prices'!C228/'Portfolio Adjusted Prices'!C227),0)</f>
        <v>3.2480397543043028E-2</v>
      </c>
      <c r="C234" s="1">
        <f>+IFERROR(LN('Portfolio Adjusted Prices'!D228/'Portfolio Adjusted Prices'!D227),0)</f>
        <v>3.2386473423738349E-2</v>
      </c>
      <c r="D234" s="1">
        <f>+IFERROR(LN('Portfolio Adjusted Prices'!E228/'Portfolio Adjusted Prices'!E227),0)</f>
        <v>2.7901512722321421E-2</v>
      </c>
      <c r="E234" s="1">
        <f>+IFERROR(LN('Portfolio Adjusted Prices'!F228/'Portfolio Adjusted Prices'!F227),0)</f>
        <v>1.3733035318805105E-2</v>
      </c>
      <c r="F234" s="1">
        <f>+IFERROR(LN('Portfolio Adjusted Prices'!G228/'Portfolio Adjusted Prices'!G227),0)</f>
        <v>2.1215414087976722E-2</v>
      </c>
      <c r="G234" s="1">
        <f>+IFERROR(LN('Portfolio Adjusted Prices'!H228/'Portfolio Adjusted Prices'!H227),0)</f>
        <v>2.7186121031629411E-2</v>
      </c>
      <c r="H234" s="1">
        <f>+IFERROR(LN('Portfolio Adjusted Prices'!I228/'Portfolio Adjusted Prices'!I227),0)</f>
        <v>5.0881493966153976E-2</v>
      </c>
      <c r="I234" s="1">
        <f>+IFERROR(LN('Portfolio Adjusted Prices'!J228/'Portfolio Adjusted Prices'!J227),0)</f>
        <v>1.715706761273145E-2</v>
      </c>
      <c r="J234" s="1">
        <f>+IFERROR(LN('Portfolio Adjusted Prices'!K228/'Portfolio Adjusted Prices'!K227),0)</f>
        <v>0.12861869702853437</v>
      </c>
      <c r="K234" s="1">
        <f>+IFERROR(LN('Portfolio Adjusted Prices'!L228/'Portfolio Adjusted Prices'!L227),0)</f>
        <v>2.0654523474772604E-2</v>
      </c>
      <c r="L234" s="1">
        <f>+IFERROR(LN('Portfolio Adjusted Prices'!M228/'Portfolio Adjusted Prices'!M227),0)</f>
        <v>-2.2849032729260359E-4</v>
      </c>
      <c r="M234" s="1">
        <f>+IFERROR(LN('Portfolio Adjusted Prices'!N228/'Portfolio Adjusted Prices'!N227),0)</f>
        <v>4.2112760961509977E-3</v>
      </c>
      <c r="N234" s="1">
        <f>+IFERROR(LN('Portfolio Adjusted Prices'!O228/'Portfolio Adjusted Prices'!O227),0)</f>
        <v>2.9344473171345666E-2</v>
      </c>
      <c r="O234" s="1">
        <f>+IFERROR(LN('Portfolio Adjusted Prices'!P228/'Portfolio Adjusted Prices'!P227),0)</f>
        <v>-1.0752781438700501E-2</v>
      </c>
      <c r="P234" s="1">
        <f>+IFERROR(LN('Portfolio Adjusted Prices'!Q228/'Portfolio Adjusted Prices'!Q227),0)</f>
        <v>-1.457774843520886E-2</v>
      </c>
      <c r="Q234" s="1">
        <f>+IFERROR(LN('Portfolio Adjusted Prices'!R228/'Portfolio Adjusted Prices'!R227),0)</f>
        <v>2.673451724978141E-2</v>
      </c>
      <c r="R234" s="1">
        <f>+IFERROR(LN('Portfolio Adjusted Prices'!S228/'Portfolio Adjusted Prices'!S227),0)</f>
        <v>9.5567307689802764E-3</v>
      </c>
      <c r="S234" s="1">
        <f>+IFERROR(LN('Portfolio Adjusted Prices'!T228/'Portfolio Adjusted Prices'!T227),0)</f>
        <v>2.4722154128375563E-2</v>
      </c>
      <c r="T234" s="1">
        <f>+IFERROR(LN('Portfolio Adjusted Prices'!U228/'Portfolio Adjusted Prices'!U227),0)</f>
        <v>4.2696423628665076E-2</v>
      </c>
      <c r="U234" s="1">
        <f>+IFERROR(LN('Portfolio Adjusted Prices'!V228/'Portfolio Adjusted Prices'!V227),0)</f>
        <v>1.0973059834773357E-2</v>
      </c>
      <c r="W234" s="83">
        <f>+IFERROR(LN('Portfolio Adjusted Prices'!X228/'Portfolio Adjusted Prices'!X227),0)</f>
        <v>1.2250323048476354E-2</v>
      </c>
    </row>
    <row r="235" spans="2:23">
      <c r="B235" s="1">
        <f>+IFERROR(LN('Portfolio Adjusted Prices'!C229/'Portfolio Adjusted Prices'!C228),0)</f>
        <v>8.1213672857295815E-3</v>
      </c>
      <c r="C235" s="1">
        <f>+IFERROR(LN('Portfolio Adjusted Prices'!D229/'Portfolio Adjusted Prices'!D228),0)</f>
        <v>-1.2220655218763594E-3</v>
      </c>
      <c r="D235" s="1">
        <f>+IFERROR(LN('Portfolio Adjusted Prices'!E229/'Portfolio Adjusted Prices'!E228),0)</f>
        <v>1.4581818115729929E-2</v>
      </c>
      <c r="E235" s="1">
        <f>+IFERROR(LN('Portfolio Adjusted Prices'!F229/'Portfolio Adjusted Prices'!F228),0)</f>
        <v>-2.5878711359696178E-2</v>
      </c>
      <c r="F235" s="1">
        <f>+IFERROR(LN('Portfolio Adjusted Prices'!G229/'Portfolio Adjusted Prices'!G228),0)</f>
        <v>1.0960439398904816E-2</v>
      </c>
      <c r="G235" s="1">
        <f>+IFERROR(LN('Portfolio Adjusted Prices'!H229/'Portfolio Adjusted Prices'!H228),0)</f>
        <v>1.2740675770422802E-2</v>
      </c>
      <c r="H235" s="1">
        <f>+IFERROR(LN('Portfolio Adjusted Prices'!I229/'Portfolio Adjusted Prices'!I228),0)</f>
        <v>-4.2968409168267448E-2</v>
      </c>
      <c r="I235" s="1">
        <f>+IFERROR(LN('Portfolio Adjusted Prices'!J229/'Portfolio Adjusted Prices'!J228),0)</f>
        <v>2.6893867667086048E-2</v>
      </c>
      <c r="J235" s="1">
        <f>+IFERROR(LN('Portfolio Adjusted Prices'!K229/'Portfolio Adjusted Prices'!K228),0)</f>
        <v>-0.18845037343187107</v>
      </c>
      <c r="K235" s="1">
        <f>+IFERROR(LN('Portfolio Adjusted Prices'!L229/'Portfolio Adjusted Prices'!L228),0)</f>
        <v>1.8379925740657194E-2</v>
      </c>
      <c r="L235" s="1">
        <f>+IFERROR(LN('Portfolio Adjusted Prices'!M229/'Portfolio Adjusted Prices'!M228),0)</f>
        <v>2.1701321145377261E-2</v>
      </c>
      <c r="M235" s="1">
        <f>+IFERROR(LN('Portfolio Adjusted Prices'!N229/'Portfolio Adjusted Prices'!N228),0)</f>
        <v>3.6229886945084761E-3</v>
      </c>
      <c r="N235" s="1">
        <f>+IFERROR(LN('Portfolio Adjusted Prices'!O229/'Portfolio Adjusted Prices'!O228),0)</f>
        <v>7.8558040435279912E-3</v>
      </c>
      <c r="O235" s="1">
        <f>+IFERROR(LN('Portfolio Adjusted Prices'!P229/'Portfolio Adjusted Prices'!P228),0)</f>
        <v>2.4912485154035623E-2</v>
      </c>
      <c r="P235" s="1">
        <f>+IFERROR(LN('Portfolio Adjusted Prices'!Q229/'Portfolio Adjusted Prices'!Q228),0)</f>
        <v>6.4064364750510486E-2</v>
      </c>
      <c r="Q235" s="1">
        <f>+IFERROR(LN('Portfolio Adjusted Prices'!R229/'Portfolio Adjusted Prices'!R228),0)</f>
        <v>1.6428775798273506E-2</v>
      </c>
      <c r="R235" s="1">
        <f>+IFERROR(LN('Portfolio Adjusted Prices'!S229/'Portfolio Adjusted Prices'!S228),0)</f>
        <v>1.3196015759215918E-2</v>
      </c>
      <c r="S235" s="1">
        <f>+IFERROR(LN('Portfolio Adjusted Prices'!T229/'Portfolio Adjusted Prices'!T228),0)</f>
        <v>2.6552693586983742E-2</v>
      </c>
      <c r="T235" s="1">
        <f>+IFERROR(LN('Portfolio Adjusted Prices'!U229/'Portfolio Adjusted Prices'!U228),0)</f>
        <v>4.4393148318415725E-2</v>
      </c>
      <c r="U235" s="1">
        <f>+IFERROR(LN('Portfolio Adjusted Prices'!V229/'Portfolio Adjusted Prices'!V228),0)</f>
        <v>1.6522407403425022E-2</v>
      </c>
      <c r="W235" s="83">
        <f>+IFERROR(LN('Portfolio Adjusted Prices'!X229/'Portfolio Adjusted Prices'!X228),0)</f>
        <v>1.0306753016202739E-2</v>
      </c>
    </row>
    <row r="236" spans="2:23">
      <c r="B236" s="1">
        <f>+IFERROR(LN('Portfolio Adjusted Prices'!C230/'Portfolio Adjusted Prices'!C229),0)</f>
        <v>1.1628643170826361E-2</v>
      </c>
      <c r="C236" s="1">
        <f>+IFERROR(LN('Portfolio Adjusted Prices'!D230/'Portfolio Adjusted Prices'!D229),0)</f>
        <v>2.0521825724303586E-2</v>
      </c>
      <c r="D236" s="1">
        <f>+IFERROR(LN('Portfolio Adjusted Prices'!E230/'Portfolio Adjusted Prices'!E229),0)</f>
        <v>1.3821626863457E-2</v>
      </c>
      <c r="E236" s="1">
        <f>+IFERROR(LN('Portfolio Adjusted Prices'!F230/'Portfolio Adjusted Prices'!F229),0)</f>
        <v>7.0586048990793132E-3</v>
      </c>
      <c r="F236" s="1">
        <f>+IFERROR(LN('Portfolio Adjusted Prices'!G230/'Portfolio Adjusted Prices'!G229),0)</f>
        <v>1.0584831792595988E-2</v>
      </c>
      <c r="G236" s="1">
        <f>+IFERROR(LN('Portfolio Adjusted Prices'!H230/'Portfolio Adjusted Prices'!H229),0)</f>
        <v>5.1329323935732203E-2</v>
      </c>
      <c r="H236" s="1">
        <f>+IFERROR(LN('Portfolio Adjusted Prices'!I230/'Portfolio Adjusted Prices'!I229),0)</f>
        <v>2.6824214580593677E-3</v>
      </c>
      <c r="I236" s="1">
        <f>+IFERROR(LN('Portfolio Adjusted Prices'!J230/'Portfolio Adjusted Prices'!J229),0)</f>
        <v>-3.3940131737051282E-4</v>
      </c>
      <c r="J236" s="1">
        <f>+IFERROR(LN('Portfolio Adjusted Prices'!K230/'Portfolio Adjusted Prices'!K229),0)</f>
        <v>1.9223358515690781E-2</v>
      </c>
      <c r="K236" s="1">
        <f>+IFERROR(LN('Portfolio Adjusted Prices'!L230/'Portfolio Adjusted Prices'!L229),0)</f>
        <v>7.2516629215011123E-3</v>
      </c>
      <c r="L236" s="1">
        <f>+IFERROR(LN('Portfolio Adjusted Prices'!M230/'Portfolio Adjusted Prices'!M229),0)</f>
        <v>-1.0245590669422931E-2</v>
      </c>
      <c r="M236" s="1">
        <f>+IFERROR(LN('Portfolio Adjusted Prices'!N230/'Portfolio Adjusted Prices'!N229),0)</f>
        <v>3.8040299246873605E-4</v>
      </c>
      <c r="N236" s="1">
        <f>+IFERROR(LN('Portfolio Adjusted Prices'!O230/'Portfolio Adjusted Prices'!O229),0)</f>
        <v>-1.048820543227748E-2</v>
      </c>
      <c r="O236" s="1">
        <f>+IFERROR(LN('Portfolio Adjusted Prices'!P230/'Portfolio Adjusted Prices'!P229),0)</f>
        <v>1.0489594865780013E-2</v>
      </c>
      <c r="P236" s="1">
        <f>+IFERROR(LN('Portfolio Adjusted Prices'!Q230/'Portfolio Adjusted Prices'!Q229),0)</f>
        <v>-2.6377871092864078E-2</v>
      </c>
      <c r="Q236" s="1">
        <f>+IFERROR(LN('Portfolio Adjusted Prices'!R230/'Portfolio Adjusted Prices'!R229),0)</f>
        <v>1.6459956811596888E-2</v>
      </c>
      <c r="R236" s="1">
        <f>+IFERROR(LN('Portfolio Adjusted Prices'!S230/'Portfolio Adjusted Prices'!S229),0)</f>
        <v>7.4642349124130524E-3</v>
      </c>
      <c r="S236" s="1">
        <f>+IFERROR(LN('Portfolio Adjusted Prices'!T230/'Portfolio Adjusted Prices'!T229),0)</f>
        <v>6.3290212447997835E-3</v>
      </c>
      <c r="T236" s="1">
        <f>+IFERROR(LN('Portfolio Adjusted Prices'!U230/'Portfolio Adjusted Prices'!U229),0)</f>
        <v>4.6438186241225247E-2</v>
      </c>
      <c r="U236" s="1">
        <f>+IFERROR(LN('Portfolio Adjusted Prices'!V230/'Portfolio Adjusted Prices'!V229),0)</f>
        <v>-4.1050398646714538E-3</v>
      </c>
      <c r="W236" s="83">
        <f>+IFERROR(LN('Portfolio Adjusted Prices'!X230/'Portfolio Adjusted Prices'!X229),0)</f>
        <v>3.0685422130329529E-3</v>
      </c>
    </row>
    <row r="237" spans="2:23">
      <c r="B237" s="1">
        <f>+IFERROR(LN('Portfolio Adjusted Prices'!C231/'Portfolio Adjusted Prices'!C230),0)</f>
        <v>-1.3685441314460693E-2</v>
      </c>
      <c r="C237" s="1">
        <f>+IFERROR(LN('Portfolio Adjusted Prices'!D231/'Portfolio Adjusted Prices'!D230),0)</f>
        <v>1.4147625748085787E-3</v>
      </c>
      <c r="D237" s="1">
        <f>+IFERROR(LN('Portfolio Adjusted Prices'!E231/'Portfolio Adjusted Prices'!E230),0)</f>
        <v>-1.0517192203921822E-2</v>
      </c>
      <c r="E237" s="1">
        <f>+IFERROR(LN('Portfolio Adjusted Prices'!F231/'Portfolio Adjusted Prices'!F230),0)</f>
        <v>9.3346317239717865E-3</v>
      </c>
      <c r="F237" s="1">
        <f>+IFERROR(LN('Portfolio Adjusted Prices'!G231/'Portfolio Adjusted Prices'!G230),0)</f>
        <v>-1.266310929316514E-2</v>
      </c>
      <c r="G237" s="1">
        <f>+IFERROR(LN('Portfolio Adjusted Prices'!H231/'Portfolio Adjusted Prices'!H230),0)</f>
        <v>1.2499068462409923E-2</v>
      </c>
      <c r="H237" s="1">
        <f>+IFERROR(LN('Portfolio Adjusted Prices'!I231/'Portfolio Adjusted Prices'!I230),0)</f>
        <v>-3.9430670980014113E-2</v>
      </c>
      <c r="I237" s="1">
        <f>+IFERROR(LN('Portfolio Adjusted Prices'!J231/'Portfolio Adjusted Prices'!J230),0)</f>
        <v>-6.0602772268381587E-3</v>
      </c>
      <c r="J237" s="1">
        <f>+IFERROR(LN('Portfolio Adjusted Prices'!K231/'Portfolio Adjusted Prices'!K230),0)</f>
        <v>-1.1890304222143529E-3</v>
      </c>
      <c r="K237" s="1">
        <f>+IFERROR(LN('Portfolio Adjusted Prices'!L231/'Portfolio Adjusted Prices'!L230),0)</f>
        <v>-1.4049324899365029E-2</v>
      </c>
      <c r="L237" s="1">
        <f>+IFERROR(LN('Portfolio Adjusted Prices'!M231/'Portfolio Adjusted Prices'!M230),0)</f>
        <v>-3.2057280028537009E-3</v>
      </c>
      <c r="M237" s="1">
        <f>+IFERROR(LN('Portfolio Adjusted Prices'!N231/'Portfolio Adjusted Prices'!N230),0)</f>
        <v>-1.8091262172292343E-3</v>
      </c>
      <c r="N237" s="1">
        <f>+IFERROR(LN('Portfolio Adjusted Prices'!O231/'Portfolio Adjusted Prices'!O230),0)</f>
        <v>8.278691413190974E-3</v>
      </c>
      <c r="O237" s="1">
        <f>+IFERROR(LN('Portfolio Adjusted Prices'!P231/'Portfolio Adjusted Prices'!P230),0)</f>
        <v>-1.0489594865779963E-2</v>
      </c>
      <c r="P237" s="1">
        <f>+IFERROR(LN('Portfolio Adjusted Prices'!Q231/'Portfolio Adjusted Prices'!Q230),0)</f>
        <v>-1.8665723358406692E-2</v>
      </c>
      <c r="Q237" s="1">
        <f>+IFERROR(LN('Portfolio Adjusted Prices'!R231/'Portfolio Adjusted Prices'!R230),0)</f>
        <v>-7.3260046310986426E-3</v>
      </c>
      <c r="R237" s="1">
        <f>+IFERROR(LN('Portfolio Adjusted Prices'!S231/'Portfolio Adjusted Prices'!S230),0)</f>
        <v>9.676042947280911E-3</v>
      </c>
      <c r="S237" s="1">
        <f>+IFERROR(LN('Portfolio Adjusted Prices'!T231/'Portfolio Adjusted Prices'!T230),0)</f>
        <v>5.6960702857220234E-2</v>
      </c>
      <c r="T237" s="1">
        <f>+IFERROR(LN('Portfolio Adjusted Prices'!U231/'Portfolio Adjusted Prices'!U230),0)</f>
        <v>-2.0681841647800472E-2</v>
      </c>
      <c r="U237" s="1">
        <f>+IFERROR(LN('Portfolio Adjusted Prices'!V231/'Portfolio Adjusted Prices'!V230),0)</f>
        <v>-3.4947648175315607E-3</v>
      </c>
      <c r="W237" s="83">
        <f>+IFERROR(LN('Portfolio Adjusted Prices'!X231/'Portfolio Adjusted Prices'!X230),0)</f>
        <v>-2.400566714944376E-4</v>
      </c>
    </row>
    <row r="238" spans="2:23">
      <c r="B238" s="1">
        <f>+IFERROR(LN('Portfolio Adjusted Prices'!C232/'Portfolio Adjusted Prices'!C231),0)</f>
        <v>4.7382035164516435E-3</v>
      </c>
      <c r="C238" s="1">
        <f>+IFERROR(LN('Portfolio Adjusted Prices'!D232/'Portfolio Adjusted Prices'!D231),0)</f>
        <v>2.5820521334243139E-2</v>
      </c>
      <c r="D238" s="1">
        <f>+IFERROR(LN('Portfolio Adjusted Prices'!E232/'Portfolio Adjusted Prices'!E231),0)</f>
        <v>4.4239127847434119E-2</v>
      </c>
      <c r="E238" s="1">
        <f>+IFERROR(LN('Portfolio Adjusted Prices'!F232/'Portfolio Adjusted Prices'!F231),0)</f>
        <v>5.0637740139568704E-3</v>
      </c>
      <c r="F238" s="1">
        <f>+IFERROR(LN('Portfolio Adjusted Prices'!G232/'Portfolio Adjusted Prices'!G231),0)</f>
        <v>2.0592715203156739E-2</v>
      </c>
      <c r="G238" s="1">
        <f>+IFERROR(LN('Portfolio Adjusted Prices'!H232/'Portfolio Adjusted Prices'!H231),0)</f>
        <v>-1.7240267202442579E-3</v>
      </c>
      <c r="H238" s="1">
        <f>+IFERROR(LN('Portfolio Adjusted Prices'!I232/'Portfolio Adjusted Prices'!I231),0)</f>
        <v>2.2874066372455131E-2</v>
      </c>
      <c r="I238" s="1">
        <f>+IFERROR(LN('Portfolio Adjusted Prices'!J232/'Portfolio Adjusted Prices'!J231),0)</f>
        <v>-6.1660418943534053E-3</v>
      </c>
      <c r="J238" s="1">
        <f>+IFERROR(LN('Portfolio Adjusted Prices'!K232/'Portfolio Adjusted Prices'!K231),0)</f>
        <v>3.0554904345580246E-2</v>
      </c>
      <c r="K238" s="1">
        <f>+IFERROR(LN('Portfolio Adjusted Prices'!L232/'Portfolio Adjusted Prices'!L231),0)</f>
        <v>-3.2724309561059147E-3</v>
      </c>
      <c r="L238" s="1">
        <f>+IFERROR(LN('Portfolio Adjusted Prices'!M232/'Portfolio Adjusted Prices'!M231),0)</f>
        <v>-4.9133770757767295E-3</v>
      </c>
      <c r="M238" s="1">
        <f>+IFERROR(LN('Portfolio Adjusted Prices'!N232/'Portfolio Adjusted Prices'!N231),0)</f>
        <v>1.7477204844147016E-2</v>
      </c>
      <c r="N238" s="1">
        <f>+IFERROR(LN('Portfolio Adjusted Prices'!O232/'Portfolio Adjusted Prices'!O231),0)</f>
        <v>4.9622864453180128E-2</v>
      </c>
      <c r="O238" s="1">
        <f>+IFERROR(LN('Portfolio Adjusted Prices'!P232/'Portfolio Adjusted Prices'!P231),0)</f>
        <v>2.7731259897084165E-2</v>
      </c>
      <c r="P238" s="1">
        <f>+IFERROR(LN('Portfolio Adjusted Prices'!Q232/'Portfolio Adjusted Prices'!Q231),0)</f>
        <v>-2.536460580014081E-3</v>
      </c>
      <c r="Q238" s="1">
        <f>+IFERROR(LN('Portfolio Adjusted Prices'!R232/'Portfolio Adjusted Prices'!R231),0)</f>
        <v>8.3681157214174663E-3</v>
      </c>
      <c r="R238" s="1">
        <f>+IFERROR(LN('Portfolio Adjusted Prices'!S232/'Portfolio Adjusted Prices'!S231),0)</f>
        <v>5.1027808633289555E-4</v>
      </c>
      <c r="S238" s="1">
        <f>+IFERROR(LN('Portfolio Adjusted Prices'!T232/'Portfolio Adjusted Prices'!T231),0)</f>
        <v>2.6306032108241548E-2</v>
      </c>
      <c r="T238" s="1">
        <f>+IFERROR(LN('Portfolio Adjusted Prices'!U232/'Portfolio Adjusted Prices'!U231),0)</f>
        <v>1.1301017089773624E-2</v>
      </c>
      <c r="U238" s="1">
        <f>+IFERROR(LN('Portfolio Adjusted Prices'!V232/'Portfolio Adjusted Prices'!V231),0)</f>
        <v>8.6882326535506291E-3</v>
      </c>
      <c r="W238" s="83">
        <f>+IFERROR(LN('Portfolio Adjusted Prices'!X232/'Portfolio Adjusted Prices'!X231),0)</f>
        <v>1.6775141789651257E-3</v>
      </c>
    </row>
    <row r="239" spans="2:23">
      <c r="B239" s="1">
        <f>+IFERROR(LN('Portfolio Adjusted Prices'!C233/'Portfolio Adjusted Prices'!C232),0)</f>
        <v>-6.0513815554430013E-3</v>
      </c>
      <c r="C239" s="1">
        <f>+IFERROR(LN('Portfolio Adjusted Prices'!D233/'Portfolio Adjusted Prices'!D232),0)</f>
        <v>-2.2834068829898468E-2</v>
      </c>
      <c r="D239" s="1">
        <f>+IFERROR(LN('Portfolio Adjusted Prices'!E233/'Portfolio Adjusted Prices'!E232),0)</f>
        <v>1.8536663926966068E-2</v>
      </c>
      <c r="E239" s="1">
        <f>+IFERROR(LN('Portfolio Adjusted Prices'!F233/'Portfolio Adjusted Prices'!F232),0)</f>
        <v>-1.9171456140335174E-2</v>
      </c>
      <c r="F239" s="1">
        <f>+IFERROR(LN('Portfolio Adjusted Prices'!G233/'Portfolio Adjusted Prices'!G232),0)</f>
        <v>2.5406941542650534E-2</v>
      </c>
      <c r="G239" s="1">
        <f>+IFERROR(LN('Portfolio Adjusted Prices'!H233/'Portfolio Adjusted Prices'!H232),0)</f>
        <v>-3.5028944482103268E-3</v>
      </c>
      <c r="H239" s="1">
        <f>+IFERROR(LN('Portfolio Adjusted Prices'!I233/'Portfolio Adjusted Prices'!I232),0)</f>
        <v>2.4097362661860734E-2</v>
      </c>
      <c r="I239" s="1">
        <f>+IFERROR(LN('Portfolio Adjusted Prices'!J233/'Portfolio Adjusted Prices'!J232),0)</f>
        <v>-8.6972848719553287E-3</v>
      </c>
      <c r="J239" s="1">
        <f>+IFERROR(LN('Portfolio Adjusted Prices'!K233/'Portfolio Adjusted Prices'!K232),0)</f>
        <v>4.0112052857509935E-3</v>
      </c>
      <c r="K239" s="1">
        <f>+IFERROR(LN('Portfolio Adjusted Prices'!L233/'Portfolio Adjusted Prices'!L232),0)</f>
        <v>1.8790914102460005E-2</v>
      </c>
      <c r="L239" s="1">
        <f>+IFERROR(LN('Portfolio Adjusted Prices'!M233/'Portfolio Adjusted Prices'!M232),0)</f>
        <v>-2.3753658014793243E-3</v>
      </c>
      <c r="M239" s="1">
        <f>+IFERROR(LN('Portfolio Adjusted Prices'!N233/'Portfolio Adjusted Prices'!N232),0)</f>
        <v>5.7894061475168559E-3</v>
      </c>
      <c r="N239" s="1">
        <f>+IFERROR(LN('Portfolio Adjusted Prices'!O233/'Portfolio Adjusted Prices'!O232),0)</f>
        <v>2.9042225011860611E-2</v>
      </c>
      <c r="O239" s="1">
        <f>+IFERROR(LN('Portfolio Adjusted Prices'!P233/'Portfolio Adjusted Prices'!P232),0)</f>
        <v>8.5108632233505555E-3</v>
      </c>
      <c r="P239" s="1">
        <f>+IFERROR(LN('Portfolio Adjusted Prices'!Q233/'Portfolio Adjusted Prices'!Q232),0)</f>
        <v>1.1206795366634823E-2</v>
      </c>
      <c r="Q239" s="1">
        <f>+IFERROR(LN('Portfolio Adjusted Prices'!R233/'Portfolio Adjusted Prices'!R232),0)</f>
        <v>6.5262867717676759E-3</v>
      </c>
      <c r="R239" s="1">
        <f>+IFERROR(LN('Portfolio Adjusted Prices'!S233/'Portfolio Adjusted Prices'!S232),0)</f>
        <v>-9.9609512807652591E-3</v>
      </c>
      <c r="S239" s="1">
        <f>+IFERROR(LN('Portfolio Adjusted Prices'!T233/'Portfolio Adjusted Prices'!T232),0)</f>
        <v>1.31065877213627E-2</v>
      </c>
      <c r="T239" s="1">
        <f>+IFERROR(LN('Portfolio Adjusted Prices'!U233/'Portfolio Adjusted Prices'!U232),0)</f>
        <v>2.692511855287389E-2</v>
      </c>
      <c r="U239" s="1">
        <f>+IFERROR(LN('Portfolio Adjusted Prices'!V233/'Portfolio Adjusted Prices'!V232),0)</f>
        <v>1.3458667857464918E-3</v>
      </c>
      <c r="W239" s="83">
        <f>+IFERROR(LN('Portfolio Adjusted Prices'!X233/'Portfolio Adjusted Prices'!X232),0)</f>
        <v>-3.0162886930045524E-3</v>
      </c>
    </row>
    <row r="240" spans="2:23">
      <c r="B240" s="1">
        <f>+IFERROR(LN('Portfolio Adjusted Prices'!C234/'Portfolio Adjusted Prices'!C233),0)</f>
        <v>2.3470010359637208E-2</v>
      </c>
      <c r="C240" s="1">
        <f>+IFERROR(LN('Portfolio Adjusted Prices'!D234/'Portfolio Adjusted Prices'!D233),0)</f>
        <v>1.4629207361237216E-3</v>
      </c>
      <c r="D240" s="1">
        <f>+IFERROR(LN('Portfolio Adjusted Prices'!E234/'Portfolio Adjusted Prices'!E233),0)</f>
        <v>1.7208718108304526E-2</v>
      </c>
      <c r="E240" s="1">
        <f>+IFERROR(LN('Portfolio Adjusted Prices'!F234/'Portfolio Adjusted Prices'!F233),0)</f>
        <v>-2.8699131121187249E-3</v>
      </c>
      <c r="F240" s="1">
        <f>+IFERROR(LN('Portfolio Adjusted Prices'!G234/'Portfolio Adjusted Prices'!G233),0)</f>
        <v>9.148259461506247E-3</v>
      </c>
      <c r="G240" s="1">
        <f>+IFERROR(LN('Portfolio Adjusted Prices'!H234/'Portfolio Adjusted Prices'!H233),0)</f>
        <v>1.5509648152031348E-2</v>
      </c>
      <c r="H240" s="1">
        <f>+IFERROR(LN('Portfolio Adjusted Prices'!I234/'Portfolio Adjusted Prices'!I233),0)</f>
        <v>1.6790790196917361E-2</v>
      </c>
      <c r="I240" s="1">
        <f>+IFERROR(LN('Portfolio Adjusted Prices'!J234/'Portfolio Adjusted Prices'!J233),0)</f>
        <v>-5.1431081230782069E-3</v>
      </c>
      <c r="J240" s="1">
        <f>+IFERROR(LN('Portfolio Adjusted Prices'!K234/'Portfolio Adjusted Prices'!K233),0)</f>
        <v>-9.197828567077182E-3</v>
      </c>
      <c r="K240" s="1">
        <f>+IFERROR(LN('Portfolio Adjusted Prices'!L234/'Portfolio Adjusted Prices'!L233),0)</f>
        <v>1.4080961425045717E-2</v>
      </c>
      <c r="L240" s="1">
        <f>+IFERROR(LN('Portfolio Adjusted Prices'!M234/'Portfolio Adjusted Prices'!M233),0)</f>
        <v>1.1679756822794865E-2</v>
      </c>
      <c r="M240" s="1">
        <f>+IFERROR(LN('Portfolio Adjusted Prices'!N234/'Portfolio Adjusted Prices'!N233),0)</f>
        <v>-7.0075348027261132E-3</v>
      </c>
      <c r="N240" s="1">
        <f>+IFERROR(LN('Portfolio Adjusted Prices'!O234/'Portfolio Adjusted Prices'!O233),0)</f>
        <v>1.6714676328197166E-3</v>
      </c>
      <c r="O240" s="1">
        <f>+IFERROR(LN('Portfolio Adjusted Prices'!P234/'Portfolio Adjusted Prices'!P233),0)</f>
        <v>2.1794457074142244E-2</v>
      </c>
      <c r="P240" s="1">
        <f>+IFERROR(LN('Portfolio Adjusted Prices'!Q234/'Portfolio Adjusted Prices'!Q233),0)</f>
        <v>4.2710006527597384E-2</v>
      </c>
      <c r="Q240" s="1">
        <f>+IFERROR(LN('Portfolio Adjusted Prices'!R234/'Portfolio Adjusted Prices'!R233),0)</f>
        <v>-1.3694439069188755E-2</v>
      </c>
      <c r="R240" s="1">
        <f>+IFERROR(LN('Portfolio Adjusted Prices'!S234/'Portfolio Adjusted Prices'!S233),0)</f>
        <v>1.4190364982042259E-2</v>
      </c>
      <c r="S240" s="1">
        <f>+IFERROR(LN('Portfolio Adjusted Prices'!T234/'Portfolio Adjusted Prices'!T233),0)</f>
        <v>1.8473905230669586E-2</v>
      </c>
      <c r="T240" s="1">
        <f>+IFERROR(LN('Portfolio Adjusted Prices'!U234/'Portfolio Adjusted Prices'!U233),0)</f>
        <v>2.3785413542783521E-2</v>
      </c>
      <c r="U240" s="1">
        <f>+IFERROR(LN('Portfolio Adjusted Prices'!V234/'Portfolio Adjusted Prices'!V233),0)</f>
        <v>3.0967597453597628E-2</v>
      </c>
      <c r="W240" s="83">
        <f>+IFERROR(LN('Portfolio Adjusted Prices'!X234/'Portfolio Adjusted Prices'!X233),0)</f>
        <v>1.0615031576251205E-2</v>
      </c>
    </row>
    <row r="241" spans="2:23">
      <c r="B241" s="1">
        <f>+IFERROR(LN('Portfolio Adjusted Prices'!C235/'Portfolio Adjusted Prices'!C234),0)</f>
        <v>-7.1464457457264411E-3</v>
      </c>
      <c r="C241" s="1">
        <f>+IFERROR(LN('Portfolio Adjusted Prices'!D235/'Portfolio Adjusted Prices'!D234),0)</f>
        <v>-5.4287372397038135E-3</v>
      </c>
      <c r="D241" s="1">
        <f>+IFERROR(LN('Portfolio Adjusted Prices'!E235/'Portfolio Adjusted Prices'!E234),0)</f>
        <v>-6.4786529587695704E-3</v>
      </c>
      <c r="E241" s="1">
        <f>+IFERROR(LN('Portfolio Adjusted Prices'!F235/'Portfolio Adjusted Prices'!F234),0)</f>
        <v>1.8150255648682043E-2</v>
      </c>
      <c r="F241" s="1">
        <f>+IFERROR(LN('Portfolio Adjusted Prices'!G235/'Portfolio Adjusted Prices'!G234),0)</f>
        <v>1.1501218291176169E-2</v>
      </c>
      <c r="G241" s="1">
        <f>+IFERROR(LN('Portfolio Adjusted Prices'!H235/'Portfolio Adjusted Prices'!H234),0)</f>
        <v>4.9366297303952142E-4</v>
      </c>
      <c r="H241" s="1">
        <f>+IFERROR(LN('Portfolio Adjusted Prices'!I235/'Portfolio Adjusted Prices'!I234),0)</f>
        <v>1.5506922591953848E-2</v>
      </c>
      <c r="I241" s="1">
        <f>+IFERROR(LN('Portfolio Adjusted Prices'!J235/'Portfolio Adjusted Prices'!J234),0)</f>
        <v>-6.817337179652657E-3</v>
      </c>
      <c r="J241" s="1">
        <f>+IFERROR(LN('Portfolio Adjusted Prices'!K235/'Portfolio Adjusted Prices'!K234),0)</f>
        <v>4.6734388273044832E-2</v>
      </c>
      <c r="K241" s="1">
        <f>+IFERROR(LN('Portfolio Adjusted Prices'!L235/'Portfolio Adjusted Prices'!L234),0)</f>
        <v>-2.2507776927732531E-3</v>
      </c>
      <c r="L241" s="1">
        <f>+IFERROR(LN('Portfolio Adjusted Prices'!M235/'Portfolio Adjusted Prices'!M234),0)</f>
        <v>2.7980625412632933E-3</v>
      </c>
      <c r="M241" s="1">
        <f>+IFERROR(LN('Portfolio Adjusted Prices'!N235/'Portfolio Adjusted Prices'!N234),0)</f>
        <v>1.4428665313948168E-2</v>
      </c>
      <c r="N241" s="1">
        <f>+IFERROR(LN('Portfolio Adjusted Prices'!O235/'Portfolio Adjusted Prices'!O234),0)</f>
        <v>1.1806065932543863E-2</v>
      </c>
      <c r="O241" s="1">
        <f>+IFERROR(LN('Portfolio Adjusted Prices'!P235/'Portfolio Adjusted Prices'!P234),0)</f>
        <v>-2.010116005348116E-2</v>
      </c>
      <c r="P241" s="1">
        <f>+IFERROR(LN('Portfolio Adjusted Prices'!Q235/'Portfolio Adjusted Prices'!Q234),0)</f>
        <v>-9.064852623226545E-3</v>
      </c>
      <c r="Q241" s="1">
        <f>+IFERROR(LN('Portfolio Adjusted Prices'!R235/'Portfolio Adjusted Prices'!R234),0)</f>
        <v>4.4859936801658774E-3</v>
      </c>
      <c r="R241" s="1">
        <f>+IFERROR(LN('Portfolio Adjusted Prices'!S235/'Portfolio Adjusted Prices'!S234),0)</f>
        <v>9.7266273014119907E-3</v>
      </c>
      <c r="S241" s="1">
        <f>+IFERROR(LN('Portfolio Adjusted Prices'!T235/'Portfolio Adjusted Prices'!T234),0)</f>
        <v>-2.5268006929679312E-2</v>
      </c>
      <c r="T241" s="1">
        <f>+IFERROR(LN('Portfolio Adjusted Prices'!U235/'Portfolio Adjusted Prices'!U234),0)</f>
        <v>-1.8606666072047112E-2</v>
      </c>
      <c r="U241" s="1">
        <f>+IFERROR(LN('Portfolio Adjusted Prices'!V235/'Portfolio Adjusted Prices'!V234),0)</f>
        <v>5.8009046752936187E-3</v>
      </c>
      <c r="W241" s="83">
        <f>+IFERROR(LN('Portfolio Adjusted Prices'!X235/'Portfolio Adjusted Prices'!X234),0)</f>
        <v>4.5669142314917477E-3</v>
      </c>
    </row>
    <row r="242" spans="2:23">
      <c r="B242" s="1">
        <f>+IFERROR(LN('Portfolio Adjusted Prices'!C236/'Portfolio Adjusted Prices'!C235),0)</f>
        <v>2.4615560162979933E-4</v>
      </c>
      <c r="C242" s="1">
        <f>+IFERROR(LN('Portfolio Adjusted Prices'!D236/'Portfolio Adjusted Prices'!D235),0)</f>
        <v>8.8875275643904086E-3</v>
      </c>
      <c r="D242" s="1">
        <f>+IFERROR(LN('Portfolio Adjusted Prices'!E236/'Portfolio Adjusted Prices'!E235),0)</f>
        <v>6.7850063149231366E-2</v>
      </c>
      <c r="E242" s="1">
        <f>+IFERROR(LN('Portfolio Adjusted Prices'!F236/'Portfolio Adjusted Prices'!F235),0)</f>
        <v>1.5403701783620445E-2</v>
      </c>
      <c r="F242" s="1">
        <f>+IFERROR(LN('Portfolio Adjusted Prices'!G236/'Portfolio Adjusted Prices'!G235),0)</f>
        <v>-2.6878602167824589E-2</v>
      </c>
      <c r="G242" s="1">
        <f>+IFERROR(LN('Portfolio Adjusted Prices'!H236/'Portfolio Adjusted Prices'!H235),0)</f>
        <v>-4.8103022986295861E-3</v>
      </c>
      <c r="H242" s="1">
        <f>+IFERROR(LN('Portfolio Adjusted Prices'!I236/'Portfolio Adjusted Prices'!I235),0)</f>
        <v>-1.3746735347549581E-2</v>
      </c>
      <c r="I242" s="1">
        <f>+IFERROR(LN('Portfolio Adjusted Prices'!J236/'Portfolio Adjusted Prices'!J235),0)</f>
        <v>-4.8071142826745482E-3</v>
      </c>
      <c r="J242" s="1">
        <f>+IFERROR(LN('Portfolio Adjusted Prices'!K236/'Portfolio Adjusted Prices'!K235),0)</f>
        <v>-4.9499866629221538E-3</v>
      </c>
      <c r="K242" s="1">
        <f>+IFERROR(LN('Portfolio Adjusted Prices'!L236/'Portfolio Adjusted Prices'!L235),0)</f>
        <v>-1.9322962903001662E-2</v>
      </c>
      <c r="L242" s="1">
        <f>+IFERROR(LN('Portfolio Adjusted Prices'!M236/'Portfolio Adjusted Prices'!M235),0)</f>
        <v>-1.2586579558343724E-2</v>
      </c>
      <c r="M242" s="1">
        <f>+IFERROR(LN('Portfolio Adjusted Prices'!N236/'Portfolio Adjusted Prices'!N235),0)</f>
        <v>8.8333692558614056E-3</v>
      </c>
      <c r="N242" s="1">
        <f>+IFERROR(LN('Portfolio Adjusted Prices'!O236/'Portfolio Adjusted Prices'!O235),0)</f>
        <v>1.4202762283497854E-2</v>
      </c>
      <c r="O242" s="1">
        <f>+IFERROR(LN('Portfolio Adjusted Prices'!P236/'Portfolio Adjusted Prices'!P235),0)</f>
        <v>2.8359072770231225E-2</v>
      </c>
      <c r="P242" s="1">
        <f>+IFERROR(LN('Portfolio Adjusted Prices'!Q236/'Portfolio Adjusted Prices'!Q235),0)</f>
        <v>-1.4522871393040865E-2</v>
      </c>
      <c r="Q242" s="1">
        <f>+IFERROR(LN('Portfolio Adjusted Prices'!R236/'Portfolio Adjusted Prices'!R235),0)</f>
        <v>8.9517022123937408E-4</v>
      </c>
      <c r="R242" s="1">
        <f>+IFERROR(LN('Portfolio Adjusted Prices'!S236/'Portfolio Adjusted Prices'!S235),0)</f>
        <v>3.4552110196980348E-4</v>
      </c>
      <c r="S242" s="1">
        <f>+IFERROR(LN('Portfolio Adjusted Prices'!T236/'Portfolio Adjusted Prices'!T235),0)</f>
        <v>-1.3727884499882803E-2</v>
      </c>
      <c r="T242" s="1">
        <f>+IFERROR(LN('Portfolio Adjusted Prices'!U236/'Portfolio Adjusted Prices'!U235),0)</f>
        <v>1.8537763912679366E-3</v>
      </c>
      <c r="U242" s="1">
        <f>+IFERROR(LN('Portfolio Adjusted Prices'!V236/'Portfolio Adjusted Prices'!V235),0)</f>
        <v>4.9834244087024705E-5</v>
      </c>
      <c r="W242" s="83">
        <f>+IFERROR(LN('Portfolio Adjusted Prices'!X236/'Portfolio Adjusted Prices'!X235),0)</f>
        <v>-2.5870537531606664E-3</v>
      </c>
    </row>
    <row r="243" spans="2:23">
      <c r="B243" s="1">
        <f>+IFERROR(LN('Portfolio Adjusted Prices'!C237/'Portfolio Adjusted Prices'!C236),0)</f>
        <v>-1.8480241478235307E-2</v>
      </c>
      <c r="C243" s="1">
        <f>+IFERROR(LN('Portfolio Adjusted Prices'!D237/'Portfolio Adjusted Prices'!D236),0)</f>
        <v>1.0092009789848371E-2</v>
      </c>
      <c r="D243" s="1">
        <f>+IFERROR(LN('Portfolio Adjusted Prices'!E237/'Portfolio Adjusted Prices'!E236),0)</f>
        <v>2.3126452510939165E-2</v>
      </c>
      <c r="E243" s="1">
        <f>+IFERROR(LN('Portfolio Adjusted Prices'!F237/'Portfolio Adjusted Prices'!F236),0)</f>
        <v>1.3963019412060768E-2</v>
      </c>
      <c r="F243" s="1">
        <f>+IFERROR(LN('Portfolio Adjusted Prices'!G237/'Portfolio Adjusted Prices'!G236),0)</f>
        <v>2.2469573720609341E-3</v>
      </c>
      <c r="G243" s="1">
        <f>+IFERROR(LN('Portfolio Adjusted Prices'!H237/'Portfolio Adjusted Prices'!H236),0)</f>
        <v>2.835022717150487E-3</v>
      </c>
      <c r="H243" s="1">
        <f>+IFERROR(LN('Portfolio Adjusted Prices'!I237/'Portfolio Adjusted Prices'!I236),0)</f>
        <v>-4.0814757725795195E-2</v>
      </c>
      <c r="I243" s="1">
        <f>+IFERROR(LN('Portfolio Adjusted Prices'!J237/'Portfolio Adjusted Prices'!J236),0)</f>
        <v>-7.7954528418704627E-4</v>
      </c>
      <c r="J243" s="1">
        <f>+IFERROR(LN('Portfolio Adjusted Prices'!K237/'Portfolio Adjusted Prices'!K236),0)</f>
        <v>7.0420916826108237E-2</v>
      </c>
      <c r="K243" s="1">
        <f>+IFERROR(LN('Portfolio Adjusted Prices'!L237/'Portfolio Adjusted Prices'!L236),0)</f>
        <v>-2.2339411435247935E-2</v>
      </c>
      <c r="L243" s="1">
        <f>+IFERROR(LN('Portfolio Adjusted Prices'!M237/'Portfolio Adjusted Prices'!M236),0)</f>
        <v>1.9407692414377089E-2</v>
      </c>
      <c r="M243" s="1">
        <f>+IFERROR(LN('Portfolio Adjusted Prices'!N237/'Portfolio Adjusted Prices'!N236),0)</f>
        <v>-5.9722433988795903E-3</v>
      </c>
      <c r="N243" s="1">
        <f>+IFERROR(LN('Portfolio Adjusted Prices'!O237/'Portfolio Adjusted Prices'!O236),0)</f>
        <v>2.8165819198360306E-2</v>
      </c>
      <c r="O243" s="1">
        <f>+IFERROR(LN('Portfolio Adjusted Prices'!P237/'Portfolio Adjusted Prices'!P236),0)</f>
        <v>1.9544573303799648E-2</v>
      </c>
      <c r="P243" s="1">
        <f>+IFERROR(LN('Portfolio Adjusted Prices'!Q237/'Portfolio Adjusted Prices'!Q236),0)</f>
        <v>2.6891048727937655E-2</v>
      </c>
      <c r="Q243" s="1">
        <f>+IFERROR(LN('Portfolio Adjusted Prices'!R237/'Portfolio Adjusted Prices'!R236),0)</f>
        <v>8.9383383334926689E-4</v>
      </c>
      <c r="R243" s="1">
        <f>+IFERROR(LN('Portfolio Adjusted Prices'!S237/'Portfolio Adjusted Prices'!S236),0)</f>
        <v>1.1681033475227214E-2</v>
      </c>
      <c r="S243" s="1">
        <f>+IFERROR(LN('Portfolio Adjusted Prices'!T237/'Portfolio Adjusted Prices'!T236),0)</f>
        <v>-4.6891387626690371E-3</v>
      </c>
      <c r="T243" s="1">
        <f>+IFERROR(LN('Portfolio Adjusted Prices'!U237/'Portfolio Adjusted Prices'!U236),0)</f>
        <v>-4.7666772143439336E-3</v>
      </c>
      <c r="U243" s="1">
        <f>+IFERROR(LN('Portfolio Adjusted Prices'!V237/'Portfolio Adjusted Prices'!V236),0)</f>
        <v>3.0865516228015663E-3</v>
      </c>
      <c r="W243" s="83">
        <f>+IFERROR(LN('Portfolio Adjusted Prices'!X237/'Portfolio Adjusted Prices'!X236),0)</f>
        <v>1.3863911645852822E-2</v>
      </c>
    </row>
    <row r="244" spans="2:23">
      <c r="B244" s="1">
        <f>+IFERROR(LN('Portfolio Adjusted Prices'!C238/'Portfolio Adjusted Prices'!C237),0)</f>
        <v>1.4378901857316821E-2</v>
      </c>
      <c r="C244" s="1">
        <f>+IFERROR(LN('Portfolio Adjusted Prices'!D238/'Portfolio Adjusted Prices'!D237),0)</f>
        <v>2.9947551178091301E-3</v>
      </c>
      <c r="D244" s="1">
        <f>+IFERROR(LN('Portfolio Adjusted Prices'!E238/'Portfolio Adjusted Prices'!E237),0)</f>
        <v>5.9336663200889088E-2</v>
      </c>
      <c r="E244" s="1">
        <f>+IFERROR(LN('Portfolio Adjusted Prices'!F238/'Portfolio Adjusted Prices'!F237),0)</f>
        <v>2.85276365117794E-3</v>
      </c>
      <c r="F244" s="1">
        <f>+IFERROR(LN('Portfolio Adjusted Prices'!G238/'Portfolio Adjusted Prices'!G237),0)</f>
        <v>2.5118260918556786E-2</v>
      </c>
      <c r="G244" s="1">
        <f>+IFERROR(LN('Portfolio Adjusted Prices'!H238/'Portfolio Adjusted Prices'!H237),0)</f>
        <v>1.1171297162964845E-2</v>
      </c>
      <c r="H244" s="1">
        <f>+IFERROR(LN('Portfolio Adjusted Prices'!I238/'Portfolio Adjusted Prices'!I237),0)</f>
        <v>2.1917221024989889E-2</v>
      </c>
      <c r="I244" s="1">
        <f>+IFERROR(LN('Portfolio Adjusted Prices'!J238/'Portfolio Adjusted Prices'!J237),0)</f>
        <v>-1.2773584407632659E-3</v>
      </c>
      <c r="J244" s="1">
        <f>+IFERROR(LN('Portfolio Adjusted Prices'!K238/'Portfolio Adjusted Prices'!K237),0)</f>
        <v>6.6495176531961006E-2</v>
      </c>
      <c r="K244" s="1">
        <f>+IFERROR(LN('Portfolio Adjusted Prices'!L238/'Portfolio Adjusted Prices'!L237),0)</f>
        <v>1.5772101678121642E-2</v>
      </c>
      <c r="L244" s="1">
        <f>+IFERROR(LN('Portfolio Adjusted Prices'!M238/'Portfolio Adjusted Prices'!M237),0)</f>
        <v>-6.5961227227163228E-3</v>
      </c>
      <c r="M244" s="1">
        <f>+IFERROR(LN('Portfolio Adjusted Prices'!N238/'Portfolio Adjusted Prices'!N237),0)</f>
        <v>2.4852003151786656E-3</v>
      </c>
      <c r="N244" s="1">
        <f>+IFERROR(LN('Portfolio Adjusted Prices'!O238/'Portfolio Adjusted Prices'!O237),0)</f>
        <v>3.4721548529875107E-2</v>
      </c>
      <c r="O244" s="1">
        <f>+IFERROR(LN('Portfolio Adjusted Prices'!P238/'Portfolio Adjusted Prices'!P237),0)</f>
        <v>-4.8504485244899127E-3</v>
      </c>
      <c r="P244" s="1">
        <f>+IFERROR(LN('Portfolio Adjusted Prices'!Q238/'Portfolio Adjusted Prices'!Q237),0)</f>
        <v>9.8450027437537533E-3</v>
      </c>
      <c r="Q244" s="1">
        <f>+IFERROR(LN('Portfolio Adjusted Prices'!R238/'Portfolio Adjusted Prices'!R237),0)</f>
        <v>1.0666976240049671E-2</v>
      </c>
      <c r="R244" s="1">
        <f>+IFERROR(LN('Portfolio Adjusted Prices'!S238/'Portfolio Adjusted Prices'!S237),0)</f>
        <v>3.0074616888599742E-3</v>
      </c>
      <c r="S244" s="1">
        <f>+IFERROR(LN('Portfolio Adjusted Prices'!T238/'Portfolio Adjusted Prices'!T237),0)</f>
        <v>5.6457973206196516E-3</v>
      </c>
      <c r="T244" s="1">
        <f>+IFERROR(LN('Portfolio Adjusted Prices'!U238/'Portfolio Adjusted Prices'!U237),0)</f>
        <v>7.9152874138475032E-3</v>
      </c>
      <c r="U244" s="1">
        <f>+IFERROR(LN('Portfolio Adjusted Prices'!V238/'Portfolio Adjusted Prices'!V237),0)</f>
        <v>-2.9827273605922343E-4</v>
      </c>
      <c r="W244" s="83">
        <f>+IFERROR(LN('Portfolio Adjusted Prices'!X238/'Portfolio Adjusted Prices'!X237),0)</f>
        <v>4.476050009404868E-3</v>
      </c>
    </row>
    <row r="245" spans="2:23">
      <c r="B245" s="1">
        <f>+IFERROR(LN('Portfolio Adjusted Prices'!C239/'Portfolio Adjusted Prices'!C238),0)</f>
        <v>-1.0312065930116798E-2</v>
      </c>
      <c r="C245" s="1">
        <f>+IFERROR(LN('Portfolio Adjusted Prices'!D239/'Portfolio Adjusted Prices'!D238),0)</f>
        <v>-1.5389350883370307E-2</v>
      </c>
      <c r="D245" s="1">
        <f>+IFERROR(LN('Portfolio Adjusted Prices'!E239/'Portfolio Adjusted Prices'!E238),0)</f>
        <v>-1.9249819294976728E-2</v>
      </c>
      <c r="E245" s="1">
        <f>+IFERROR(LN('Portfolio Adjusted Prices'!F239/'Portfolio Adjusted Prices'!F238),0)</f>
        <v>-2.7375823309019432E-2</v>
      </c>
      <c r="F245" s="1">
        <f>+IFERROR(LN('Portfolio Adjusted Prices'!G239/'Portfolio Adjusted Prices'!G238),0)</f>
        <v>-1.7912435860510494E-2</v>
      </c>
      <c r="G245" s="1">
        <f>+IFERROR(LN('Portfolio Adjusted Prices'!H239/'Portfolio Adjusted Prices'!H238),0)</f>
        <v>3.0172377070595041E-3</v>
      </c>
      <c r="H245" s="1">
        <f>+IFERROR(LN('Portfolio Adjusted Prices'!I239/'Portfolio Adjusted Prices'!I238),0)</f>
        <v>-2.8461412055234791E-2</v>
      </c>
      <c r="I245" s="1">
        <f>+IFERROR(LN('Portfolio Adjusted Prices'!J239/'Portfolio Adjusted Prices'!J238),0)</f>
        <v>8.2736421132032553E-3</v>
      </c>
      <c r="J245" s="1">
        <f>+IFERROR(LN('Portfolio Adjusted Prices'!K239/'Portfolio Adjusted Prices'!K238),0)</f>
        <v>-1.9826354777620622E-2</v>
      </c>
      <c r="K245" s="1">
        <f>+IFERROR(LN('Portfolio Adjusted Prices'!L239/'Portfolio Adjusted Prices'!L238),0)</f>
        <v>-2.0643371696909923E-2</v>
      </c>
      <c r="L245" s="1">
        <f>+IFERROR(LN('Portfolio Adjusted Prices'!M239/'Portfolio Adjusted Prices'!M238),0)</f>
        <v>1.4637498446426922E-2</v>
      </c>
      <c r="M245" s="1">
        <f>+IFERROR(LN('Portfolio Adjusted Prices'!N239/'Portfolio Adjusted Prices'!N238),0)</f>
        <v>-5.6234928067355455E-3</v>
      </c>
      <c r="N245" s="1">
        <f>+IFERROR(LN('Portfolio Adjusted Prices'!O239/'Portfolio Adjusted Prices'!O238),0)</f>
        <v>-2.8064182164957725E-2</v>
      </c>
      <c r="O245" s="1">
        <f>+IFERROR(LN('Portfolio Adjusted Prices'!P239/'Portfolio Adjusted Prices'!P238),0)</f>
        <v>3.9719123232001774E-2</v>
      </c>
      <c r="P245" s="1">
        <f>+IFERROR(LN('Portfolio Adjusted Prices'!Q239/'Portfolio Adjusted Prices'!Q238),0)</f>
        <v>-2.4644362394145844E-2</v>
      </c>
      <c r="Q245" s="1">
        <f>+IFERROR(LN('Portfolio Adjusted Prices'!R239/'Portfolio Adjusted Prices'!R238),0)</f>
        <v>-6.8017554896706014E-3</v>
      </c>
      <c r="R245" s="1">
        <f>+IFERROR(LN('Portfolio Adjusted Prices'!S239/'Portfolio Adjusted Prices'!S238),0)</f>
        <v>3.27620221295095E-3</v>
      </c>
      <c r="S245" s="1">
        <f>+IFERROR(LN('Portfolio Adjusted Prices'!T239/'Portfolio Adjusted Prices'!T238),0)</f>
        <v>9.5584065276485802E-4</v>
      </c>
      <c r="T245" s="1">
        <f>+IFERROR(LN('Portfolio Adjusted Prices'!U239/'Portfolio Adjusted Prices'!U238),0)</f>
        <v>-4.1752242281878418E-3</v>
      </c>
      <c r="U245" s="1">
        <f>+IFERROR(LN('Portfolio Adjusted Prices'!V239/'Portfolio Adjusted Prices'!V238),0)</f>
        <v>-1.0245162105814347E-2</v>
      </c>
      <c r="W245" s="83">
        <f>+IFERROR(LN('Portfolio Adjusted Prices'!X239/'Portfolio Adjusted Prices'!X238),0)</f>
        <v>4.0225936389057867E-4</v>
      </c>
    </row>
    <row r="246" spans="2:23">
      <c r="B246" s="1">
        <f>+IFERROR(LN('Portfolio Adjusted Prices'!C240/'Portfolio Adjusted Prices'!C239),0)</f>
        <v>-2.289523710791571E-2</v>
      </c>
      <c r="C246" s="1">
        <f>+IFERROR(LN('Portfolio Adjusted Prices'!D240/'Portfolio Adjusted Prices'!D239),0)</f>
        <v>-3.2123088288065572E-2</v>
      </c>
      <c r="D246" s="1">
        <f>+IFERROR(LN('Portfolio Adjusted Prices'!E240/'Portfolio Adjusted Prices'!E239),0)</f>
        <v>-4.8552048745422023E-2</v>
      </c>
      <c r="E246" s="1">
        <f>+IFERROR(LN('Portfolio Adjusted Prices'!F240/'Portfolio Adjusted Prices'!F239),0)</f>
        <v>-2.5652284250632554E-2</v>
      </c>
      <c r="F246" s="1">
        <f>+IFERROR(LN('Portfolio Adjusted Prices'!G240/'Portfolio Adjusted Prices'!G239),0)</f>
        <v>-1.0953563821053485E-2</v>
      </c>
      <c r="G246" s="1">
        <f>+IFERROR(LN('Portfolio Adjusted Prices'!H240/'Portfolio Adjusted Prices'!H239),0)</f>
        <v>-1.4143589292838234E-2</v>
      </c>
      <c r="H246" s="1">
        <f>+IFERROR(LN('Portfolio Adjusted Prices'!I240/'Portfolio Adjusted Prices'!I239),0)</f>
        <v>-3.7639238849860104E-2</v>
      </c>
      <c r="I246" s="1">
        <f>+IFERROR(LN('Portfolio Adjusted Prices'!J240/'Portfolio Adjusted Prices'!J239),0)</f>
        <v>2.8148226019063949E-4</v>
      </c>
      <c r="J246" s="1">
        <f>+IFERROR(LN('Portfolio Adjusted Prices'!K240/'Portfolio Adjusted Prices'!K239),0)</f>
        <v>1.7662480443427393E-3</v>
      </c>
      <c r="K246" s="1">
        <f>+IFERROR(LN('Portfolio Adjusted Prices'!L240/'Portfolio Adjusted Prices'!L239),0)</f>
        <v>-1.5446446264860367E-2</v>
      </c>
      <c r="L246" s="1">
        <f>+IFERROR(LN('Portfolio Adjusted Prices'!M240/'Portfolio Adjusted Prices'!M239),0)</f>
        <v>-1.3475817054907588E-2</v>
      </c>
      <c r="M246" s="1">
        <f>+IFERROR(LN('Portfolio Adjusted Prices'!N240/'Portfolio Adjusted Prices'!N239),0)</f>
        <v>-3.1480976329990129E-3</v>
      </c>
      <c r="N246" s="1">
        <f>+IFERROR(LN('Portfolio Adjusted Prices'!O240/'Portfolio Adjusted Prices'!O239),0)</f>
        <v>-7.2215931077806786E-2</v>
      </c>
      <c r="O246" s="1">
        <f>+IFERROR(LN('Portfolio Adjusted Prices'!P240/'Portfolio Adjusted Prices'!P239),0)</f>
        <v>-3.1203477202504087E-3</v>
      </c>
      <c r="P246" s="1">
        <f>+IFERROR(LN('Portfolio Adjusted Prices'!Q240/'Portfolio Adjusted Prices'!Q239),0)</f>
        <v>-3.6580667362672583E-3</v>
      </c>
      <c r="Q246" s="1">
        <f>+IFERROR(LN('Portfolio Adjusted Prices'!R240/'Portfolio Adjusted Prices'!R239),0)</f>
        <v>-1.7662470253051489E-2</v>
      </c>
      <c r="R246" s="1">
        <f>+IFERROR(LN('Portfolio Adjusted Prices'!S240/'Portfolio Adjusted Prices'!S239),0)</f>
        <v>-6.5941207677073588E-3</v>
      </c>
      <c r="S246" s="1">
        <f>+IFERROR(LN('Portfolio Adjusted Prices'!T240/'Portfolio Adjusted Prices'!T239),0)</f>
        <v>7.7168670696921545E-3</v>
      </c>
      <c r="T246" s="1">
        <f>+IFERROR(LN('Portfolio Adjusted Prices'!U240/'Portfolio Adjusted Prices'!U239),0)</f>
        <v>9.9964167516264565E-3</v>
      </c>
      <c r="U246" s="1">
        <f>+IFERROR(LN('Portfolio Adjusted Prices'!V240/'Portfolio Adjusted Prices'!V239),0)</f>
        <v>-2.2915972228562835E-2</v>
      </c>
      <c r="W246" s="83">
        <f>+IFERROR(LN('Portfolio Adjusted Prices'!X240/'Portfolio Adjusted Prices'!X239),0)</f>
        <v>-1.3576996746258615E-2</v>
      </c>
    </row>
    <row r="247" spans="2:23">
      <c r="B247" s="1">
        <f>+IFERROR(LN('Portfolio Adjusted Prices'!C241/'Portfolio Adjusted Prices'!C240),0)</f>
        <v>-4.8665529820413181E-2</v>
      </c>
      <c r="C247" s="1">
        <f>+IFERROR(LN('Portfolio Adjusted Prices'!D241/'Portfolio Adjusted Prices'!D240),0)</f>
        <v>-4.4072596270693265E-2</v>
      </c>
      <c r="D247" s="1">
        <f>+IFERROR(LN('Portfolio Adjusted Prices'!E241/'Portfolio Adjusted Prices'!E240),0)</f>
        <v>-7.3321229285368369E-2</v>
      </c>
      <c r="E247" s="1">
        <f>+IFERROR(LN('Portfolio Adjusted Prices'!F241/'Portfolio Adjusted Prices'!F240),0)</f>
        <v>-1.6671410169554032E-2</v>
      </c>
      <c r="F247" s="1">
        <f>+IFERROR(LN('Portfolio Adjusted Prices'!G241/'Portfolio Adjusted Prices'!G240),0)</f>
        <v>-2.406707624403787E-2</v>
      </c>
      <c r="G247" s="1">
        <f>+IFERROR(LN('Portfolio Adjusted Prices'!H241/'Portfolio Adjusted Prices'!H240),0)</f>
        <v>-2.802301280734884E-2</v>
      </c>
      <c r="H247" s="1">
        <f>+IFERROR(LN('Portfolio Adjusted Prices'!I241/'Portfolio Adjusted Prices'!I240),0)</f>
        <v>-4.6951359747499907E-2</v>
      </c>
      <c r="I247" s="1">
        <f>+IFERROR(LN('Portfolio Adjusted Prices'!J241/'Portfolio Adjusted Prices'!J240),0)</f>
        <v>-2.7768644038523447E-2</v>
      </c>
      <c r="J247" s="1">
        <f>+IFERROR(LN('Portfolio Adjusted Prices'!K241/'Portfolio Adjusted Prices'!K240),0)</f>
        <v>-7.7523694934677354E-2</v>
      </c>
      <c r="K247" s="1">
        <f>+IFERROR(LN('Portfolio Adjusted Prices'!L241/'Portfolio Adjusted Prices'!L240),0)</f>
        <v>-4.3287836561244443E-2</v>
      </c>
      <c r="L247" s="1">
        <f>+IFERROR(LN('Portfolio Adjusted Prices'!M241/'Portfolio Adjusted Prices'!M240),0)</f>
        <v>-1.0721781289096536E-2</v>
      </c>
      <c r="M247" s="1">
        <f>+IFERROR(LN('Portfolio Adjusted Prices'!N241/'Portfolio Adjusted Prices'!N240),0)</f>
        <v>-1.5137745953632221E-2</v>
      </c>
      <c r="N247" s="1">
        <f>+IFERROR(LN('Portfolio Adjusted Prices'!O241/'Portfolio Adjusted Prices'!O240),0)</f>
        <v>-8.1294741227168732E-2</v>
      </c>
      <c r="O247" s="1">
        <f>+IFERROR(LN('Portfolio Adjusted Prices'!P241/'Portfolio Adjusted Prices'!P240),0)</f>
        <v>-3.3362877128681717E-2</v>
      </c>
      <c r="P247" s="1">
        <f>+IFERROR(LN('Portfolio Adjusted Prices'!Q241/'Portfolio Adjusted Prices'!Q240),0)</f>
        <v>-9.8445331264937153E-2</v>
      </c>
      <c r="Q247" s="1">
        <f>+IFERROR(LN('Portfolio Adjusted Prices'!R241/'Portfolio Adjusted Prices'!R240),0)</f>
        <v>-4.5729465450464482E-2</v>
      </c>
      <c r="R247" s="1">
        <f>+IFERROR(LN('Portfolio Adjusted Prices'!S241/'Portfolio Adjusted Prices'!S240),0)</f>
        <v>-2.6214186329430407E-2</v>
      </c>
      <c r="S247" s="1">
        <f>+IFERROR(LN('Portfolio Adjusted Prices'!T241/'Portfolio Adjusted Prices'!T240),0)</f>
        <v>-1.9351969378249987E-2</v>
      </c>
      <c r="T247" s="1">
        <f>+IFERROR(LN('Portfolio Adjusted Prices'!U241/'Portfolio Adjusted Prices'!U240),0)</f>
        <v>5.3674212573640037E-2</v>
      </c>
      <c r="U247" s="1">
        <f>+IFERROR(LN('Portfolio Adjusted Prices'!V241/'Portfolio Adjusted Prices'!V240),0)</f>
        <v>-3.7068435963841462E-2</v>
      </c>
      <c r="W247" s="83">
        <f>+IFERROR(LN('Portfolio Adjusted Prices'!X241/'Portfolio Adjusted Prices'!X240),0)</f>
        <v>-2.3675594395003319E-2</v>
      </c>
    </row>
    <row r="248" spans="2:23">
      <c r="B248" s="1">
        <f>+IFERROR(LN('Portfolio Adjusted Prices'!C242/'Portfolio Adjusted Prices'!C241),0)</f>
        <v>-3.445900113359502E-2</v>
      </c>
      <c r="C248" s="1">
        <f>+IFERROR(LN('Portfolio Adjusted Prices'!D242/'Portfolio Adjusted Prices'!D241),0)</f>
        <v>-1.663940319393523E-2</v>
      </c>
      <c r="D248" s="1">
        <f>+IFERROR(LN('Portfolio Adjusted Prices'!E242/'Portfolio Adjusted Prices'!E241),0)</f>
        <v>-4.1961348226720457E-2</v>
      </c>
      <c r="E248" s="1">
        <f>+IFERROR(LN('Portfolio Adjusted Prices'!F242/'Portfolio Adjusted Prices'!F241),0)</f>
        <v>-3.1096042485657713E-2</v>
      </c>
      <c r="F248" s="1">
        <f>+IFERROR(LN('Portfolio Adjusted Prices'!G242/'Portfolio Adjusted Prices'!G241),0)</f>
        <v>-4.6178106536775176E-2</v>
      </c>
      <c r="G248" s="1">
        <f>+IFERROR(LN('Portfolio Adjusted Prices'!H242/'Portfolio Adjusted Prices'!H241),0)</f>
        <v>-3.5129326882326534E-2</v>
      </c>
      <c r="H248" s="1">
        <f>+IFERROR(LN('Portfolio Adjusted Prices'!I242/'Portfolio Adjusted Prices'!I241),0)</f>
        <v>-4.1980324654426061E-2</v>
      </c>
      <c r="I248" s="1">
        <f>+IFERROR(LN('Portfolio Adjusted Prices'!J242/'Portfolio Adjusted Prices'!J241),0)</f>
        <v>-2.0032777910437373E-2</v>
      </c>
      <c r="J248" s="1">
        <f>+IFERROR(LN('Portfolio Adjusted Prices'!K242/'Portfolio Adjusted Prices'!K241),0)</f>
        <v>-4.1482357972052832E-2</v>
      </c>
      <c r="K248" s="1">
        <f>+IFERROR(LN('Portfolio Adjusted Prices'!L242/'Portfolio Adjusted Prices'!L241),0)</f>
        <v>-3.1067533480271955E-2</v>
      </c>
      <c r="L248" s="1">
        <f>+IFERROR(LN('Portfolio Adjusted Prices'!M242/'Portfolio Adjusted Prices'!M241),0)</f>
        <v>-2.2927084617730086E-2</v>
      </c>
      <c r="M248" s="1">
        <f>+IFERROR(LN('Portfolio Adjusted Prices'!N242/'Portfolio Adjusted Prices'!N241),0)</f>
        <v>-2.2277875633312093E-2</v>
      </c>
      <c r="N248" s="1">
        <f>+IFERROR(LN('Portfolio Adjusted Prices'!O242/'Portfolio Adjusted Prices'!O241),0)</f>
        <v>-3.2063958064980053E-2</v>
      </c>
      <c r="O248" s="1">
        <f>+IFERROR(LN('Portfolio Adjusted Prices'!P242/'Portfolio Adjusted Prices'!P241),0)</f>
        <v>-3.4514550133481571E-2</v>
      </c>
      <c r="P248" s="1">
        <f>+IFERROR(LN('Portfolio Adjusted Prices'!Q242/'Portfolio Adjusted Prices'!Q241),0)</f>
        <v>-5.8993646951809565E-2</v>
      </c>
      <c r="Q248" s="1">
        <f>+IFERROR(LN('Portfolio Adjusted Prices'!R242/'Portfolio Adjusted Prices'!R241),0)</f>
        <v>-4.6595234895612715E-2</v>
      </c>
      <c r="R248" s="1">
        <f>+IFERROR(LN('Portfolio Adjusted Prices'!S242/'Portfolio Adjusted Prices'!S241),0)</f>
        <v>-2.829679581983539E-2</v>
      </c>
      <c r="S248" s="1">
        <f>+IFERROR(LN('Portfolio Adjusted Prices'!T242/'Portfolio Adjusted Prices'!T241),0)</f>
        <v>-4.3446959902552824E-2</v>
      </c>
      <c r="T248" s="1">
        <f>+IFERROR(LN('Portfolio Adjusted Prices'!U242/'Portfolio Adjusted Prices'!U241),0)</f>
        <v>3.911853916222368E-2</v>
      </c>
      <c r="U248" s="1">
        <f>+IFERROR(LN('Portfolio Adjusted Prices'!V242/'Portfolio Adjusted Prices'!V241),0)</f>
        <v>-2.8786708406327351E-2</v>
      </c>
      <c r="W248" s="83">
        <f>+IFERROR(LN('Portfolio Adjusted Prices'!X242/'Portfolio Adjusted Prices'!X241),0)</f>
        <v>-2.7054273726836914E-2</v>
      </c>
    </row>
    <row r="249" spans="2:23">
      <c r="B249" s="1">
        <f>+IFERROR(LN('Portfolio Adjusted Prices'!C243/'Portfolio Adjusted Prices'!C242),0)</f>
        <v>1.5738827454379177E-2</v>
      </c>
      <c r="C249" s="1">
        <f>+IFERROR(LN('Portfolio Adjusted Prices'!D243/'Portfolio Adjusted Prices'!D242),0)</f>
        <v>1.2417282337346488E-2</v>
      </c>
      <c r="D249" s="1">
        <f>+IFERROR(LN('Portfolio Adjusted Prices'!E243/'Portfolio Adjusted Prices'!E242),0)</f>
        <v>2.1144720133957531E-2</v>
      </c>
      <c r="E249" s="1">
        <f>+IFERROR(LN('Portfolio Adjusted Prices'!F243/'Portfolio Adjusted Prices'!F242),0)</f>
        <v>-5.1283478507001035E-5</v>
      </c>
      <c r="F249" s="1">
        <f>+IFERROR(LN('Portfolio Adjusted Prices'!G243/'Portfolio Adjusted Prices'!G242),0)</f>
        <v>-1.2157395499963185E-2</v>
      </c>
      <c r="G249" s="1">
        <f>+IFERROR(LN('Portfolio Adjusted Prices'!H243/'Portfolio Adjusted Prices'!H242),0)</f>
        <v>-1.2764964537808869E-2</v>
      </c>
      <c r="H249" s="1">
        <f>+IFERROR(LN('Portfolio Adjusted Prices'!I243/'Portfolio Adjusted Prices'!I242),0)</f>
        <v>-9.502361336771101E-4</v>
      </c>
      <c r="I249" s="1">
        <f>+IFERROR(LN('Portfolio Adjusted Prices'!J243/'Portfolio Adjusted Prices'!J242),0)</f>
        <v>-1.3980962249933494E-2</v>
      </c>
      <c r="J249" s="1">
        <f>+IFERROR(LN('Portfolio Adjusted Prices'!K243/'Portfolio Adjusted Prices'!K242),0)</f>
        <v>-2.6744949535018235E-2</v>
      </c>
      <c r="K249" s="1">
        <f>+IFERROR(LN('Portfolio Adjusted Prices'!L243/'Portfolio Adjusted Prices'!L242),0)</f>
        <v>1.1256586300911586E-2</v>
      </c>
      <c r="L249" s="1">
        <f>+IFERROR(LN('Portfolio Adjusted Prices'!M243/'Portfolio Adjusted Prices'!M242),0)</f>
        <v>-1.8204918946573244E-2</v>
      </c>
      <c r="M249" s="1">
        <f>+IFERROR(LN('Portfolio Adjusted Prices'!N243/'Portfolio Adjusted Prices'!N242),0)</f>
        <v>-2.891104905348112E-4</v>
      </c>
      <c r="N249" s="1">
        <f>+IFERROR(LN('Portfolio Adjusted Prices'!O243/'Portfolio Adjusted Prices'!O242),0)</f>
        <v>-1.6831061242767401E-3</v>
      </c>
      <c r="O249" s="1">
        <f>+IFERROR(LN('Portfolio Adjusted Prices'!P243/'Portfolio Adjusted Prices'!P242),0)</f>
        <v>7.410830534739242E-2</v>
      </c>
      <c r="P249" s="1">
        <f>+IFERROR(LN('Portfolio Adjusted Prices'!Q243/'Portfolio Adjusted Prices'!Q242),0)</f>
        <v>-2.8278146180920886E-2</v>
      </c>
      <c r="Q249" s="1">
        <f>+IFERROR(LN('Portfolio Adjusted Prices'!R243/'Portfolio Adjusted Prices'!R242),0)</f>
        <v>-9.941537417712731E-4</v>
      </c>
      <c r="R249" s="1">
        <f>+IFERROR(LN('Portfolio Adjusted Prices'!S243/'Portfolio Adjusted Prices'!S242),0)</f>
        <v>2.6862576913153336E-3</v>
      </c>
      <c r="S249" s="1">
        <f>+IFERROR(LN('Portfolio Adjusted Prices'!T243/'Portfolio Adjusted Prices'!T242),0)</f>
        <v>-8.6715440697118489E-3</v>
      </c>
      <c r="T249" s="1">
        <f>+IFERROR(LN('Portfolio Adjusted Prices'!U243/'Portfolio Adjusted Prices'!U242),0)</f>
        <v>3.459308796407546E-2</v>
      </c>
      <c r="U249" s="1">
        <f>+IFERROR(LN('Portfolio Adjusted Prices'!V243/'Portfolio Adjusted Prices'!V242),0)</f>
        <v>-3.8501611186493889E-3</v>
      </c>
      <c r="W249" s="83">
        <f>+IFERROR(LN('Portfolio Adjusted Prices'!X243/'Portfolio Adjusted Prices'!X242),0)</f>
        <v>-8.4389867161884045E-3</v>
      </c>
    </row>
    <row r="250" spans="2:23">
      <c r="B250" s="1">
        <f>+IFERROR(LN('Portfolio Adjusted Prices'!C244/'Portfolio Adjusted Prices'!C243),0)</f>
        <v>-6.7602244883856175E-2</v>
      </c>
      <c r="C250" s="1">
        <f>+IFERROR(LN('Portfolio Adjusted Prices'!D244/'Portfolio Adjusted Prices'!D243),0)</f>
        <v>-7.3064125253805443E-2</v>
      </c>
      <c r="D250" s="1">
        <f>+IFERROR(LN('Portfolio Adjusted Prices'!E244/'Portfolio Adjusted Prices'!E243),0)</f>
        <v>-5.7274885164864779E-2</v>
      </c>
      <c r="E250" s="1">
        <f>+IFERROR(LN('Portfolio Adjusted Prices'!F244/'Portfolio Adjusted Prices'!F243),0)</f>
        <v>-6.4162815949892579E-2</v>
      </c>
      <c r="F250" s="1">
        <f>+IFERROR(LN('Portfolio Adjusted Prices'!G244/'Portfolio Adjusted Prices'!G243),0)</f>
        <v>-3.8231735203287646E-2</v>
      </c>
      <c r="G250" s="1">
        <f>+IFERROR(LN('Portfolio Adjusted Prices'!H244/'Portfolio Adjusted Prices'!H243),0)</f>
        <v>-3.9957709259148058E-2</v>
      </c>
      <c r="H250" s="1">
        <f>+IFERROR(LN('Portfolio Adjusted Prices'!I244/'Portfolio Adjusted Prices'!I243),0)</f>
        <v>4.8772601610924766E-3</v>
      </c>
      <c r="I250" s="1">
        <f>+IFERROR(LN('Portfolio Adjusted Prices'!J244/'Portfolio Adjusted Prices'!J243),0)</f>
        <v>-3.3042005159036728E-2</v>
      </c>
      <c r="J250" s="1">
        <f>+IFERROR(LN('Portfolio Adjusted Prices'!K244/'Portfolio Adjusted Prices'!K243),0)</f>
        <v>-0.13713311629061195</v>
      </c>
      <c r="K250" s="1">
        <f>+IFERROR(LN('Portfolio Adjusted Prices'!L244/'Portfolio Adjusted Prices'!L243),0)</f>
        <v>-4.262672663317988E-2</v>
      </c>
      <c r="L250" s="1">
        <f>+IFERROR(LN('Portfolio Adjusted Prices'!M244/'Portfolio Adjusted Prices'!M243),0)</f>
        <v>-8.9944512274523266E-3</v>
      </c>
      <c r="M250" s="1">
        <f>+IFERROR(LN('Portfolio Adjusted Prices'!N244/'Portfolio Adjusted Prices'!N243),0)</f>
        <v>-4.6923572151407862E-2</v>
      </c>
      <c r="N250" s="1">
        <f>+IFERROR(LN('Portfolio Adjusted Prices'!O244/'Portfolio Adjusted Prices'!O243),0)</f>
        <v>-7.6102355219919302E-2</v>
      </c>
      <c r="O250" s="1">
        <f>+IFERROR(LN('Portfolio Adjusted Prices'!P244/'Portfolio Adjusted Prices'!P243),0)</f>
        <v>-3.475893906053916E-2</v>
      </c>
      <c r="P250" s="1">
        <f>+IFERROR(LN('Portfolio Adjusted Prices'!Q244/'Portfolio Adjusted Prices'!Q243),0)</f>
        <v>-3.3084046899616006E-2</v>
      </c>
      <c r="Q250" s="1">
        <f>+IFERROR(LN('Portfolio Adjusted Prices'!R244/'Portfolio Adjusted Prices'!R243),0)</f>
        <v>-4.4406603516217849E-2</v>
      </c>
      <c r="R250" s="1">
        <f>+IFERROR(LN('Portfolio Adjusted Prices'!S244/'Portfolio Adjusted Prices'!S243),0)</f>
        <v>-4.1955068450425244E-2</v>
      </c>
      <c r="S250" s="1">
        <f>+IFERROR(LN('Portfolio Adjusted Prices'!T244/'Portfolio Adjusted Prices'!T243),0)</f>
        <v>-3.4405085080021346E-2</v>
      </c>
      <c r="T250" s="1">
        <f>+IFERROR(LN('Portfolio Adjusted Prices'!U244/'Portfolio Adjusted Prices'!U243),0)</f>
        <v>-5.9172156913414035E-2</v>
      </c>
      <c r="U250" s="1">
        <f>+IFERROR(LN('Portfolio Adjusted Prices'!V244/'Portfolio Adjusted Prices'!V243),0)</f>
        <v>-4.2439867895884838E-2</v>
      </c>
      <c r="W250" s="83">
        <f>+IFERROR(LN('Portfolio Adjusted Prices'!X244/'Portfolio Adjusted Prices'!X243),0)</f>
        <v>-3.3305556145943389E-2</v>
      </c>
    </row>
    <row r="251" spans="2:23">
      <c r="B251" s="1">
        <f>+IFERROR(LN('Portfolio Adjusted Prices'!C245/'Portfolio Adjusted Prices'!C244),0)</f>
        <v>-5.8520856733730304E-4</v>
      </c>
      <c r="C251" s="1">
        <f>+IFERROR(LN('Portfolio Adjusted Prices'!D245/'Portfolio Adjusted Prices'!D244),0)</f>
        <v>2.392425056832978E-2</v>
      </c>
      <c r="D251" s="1">
        <f>+IFERROR(LN('Portfolio Adjusted Prices'!E245/'Portfolio Adjusted Prices'!E244),0)</f>
        <v>6.6874025258930089E-2</v>
      </c>
      <c r="E251" s="1">
        <f>+IFERROR(LN('Portfolio Adjusted Prices'!F245/'Portfolio Adjusted Prices'!F244),0)</f>
        <v>2.6762387396904865E-2</v>
      </c>
      <c r="F251" s="1">
        <f>+IFERROR(LN('Portfolio Adjusted Prices'!G245/'Portfolio Adjusted Prices'!G244),0)</f>
        <v>-2.3429810380059781E-2</v>
      </c>
      <c r="G251" s="1">
        <f>+IFERROR(LN('Portfolio Adjusted Prices'!H245/'Portfolio Adjusted Prices'!H244),0)</f>
        <v>-2.2450116954817453E-2</v>
      </c>
      <c r="H251" s="1">
        <f>+IFERROR(LN('Portfolio Adjusted Prices'!I245/'Portfolio Adjusted Prices'!I244),0)</f>
        <v>3.7922843265058168E-2</v>
      </c>
      <c r="I251" s="1">
        <f>+IFERROR(LN('Portfolio Adjusted Prices'!J245/'Portfolio Adjusted Prices'!J244),0)</f>
        <v>-2.3971082558370934E-2</v>
      </c>
      <c r="J251" s="1">
        <f>+IFERROR(LN('Portfolio Adjusted Prices'!K245/'Portfolio Adjusted Prices'!K244),0)</f>
        <v>-1.6347950327421899E-2</v>
      </c>
      <c r="K251" s="1">
        <f>+IFERROR(LN('Portfolio Adjusted Prices'!L245/'Portfolio Adjusted Prices'!L244),0)</f>
        <v>-4.8664120102257886E-3</v>
      </c>
      <c r="L251" s="1">
        <f>+IFERROR(LN('Portfolio Adjusted Prices'!M245/'Portfolio Adjusted Prices'!M244),0)</f>
        <v>2.702511911326675E-2</v>
      </c>
      <c r="M251" s="1">
        <f>+IFERROR(LN('Portfolio Adjusted Prices'!N245/'Portfolio Adjusted Prices'!N244),0)</f>
        <v>-1.617764190053865E-2</v>
      </c>
      <c r="N251" s="1">
        <f>+IFERROR(LN('Portfolio Adjusted Prices'!O245/'Portfolio Adjusted Prices'!O244),0)</f>
        <v>3.2855816132475936E-2</v>
      </c>
      <c r="O251" s="1">
        <f>+IFERROR(LN('Portfolio Adjusted Prices'!P245/'Portfolio Adjusted Prices'!P244),0)</f>
        <v>-5.1123912085982263E-2</v>
      </c>
      <c r="P251" s="1">
        <f>+IFERROR(LN('Portfolio Adjusted Prices'!Q245/'Portfolio Adjusted Prices'!Q244),0)</f>
        <v>7.5729541811802737E-3</v>
      </c>
      <c r="Q251" s="1">
        <f>+IFERROR(LN('Portfolio Adjusted Prices'!R245/'Portfolio Adjusted Prices'!R244),0)</f>
        <v>-8.7034458813564312E-3</v>
      </c>
      <c r="R251" s="1">
        <f>+IFERROR(LN('Portfolio Adjusted Prices'!S245/'Portfolio Adjusted Prices'!S244),0)</f>
        <v>-4.1763707401338564E-2</v>
      </c>
      <c r="S251" s="1">
        <f>+IFERROR(LN('Portfolio Adjusted Prices'!T245/'Portfolio Adjusted Prices'!T244),0)</f>
        <v>3.3893638632170563E-3</v>
      </c>
      <c r="T251" s="1">
        <f>+IFERROR(LN('Portfolio Adjusted Prices'!U245/'Portfolio Adjusted Prices'!U244),0)</f>
        <v>2.9585170567045186E-2</v>
      </c>
      <c r="U251" s="1">
        <f>+IFERROR(LN('Portfolio Adjusted Prices'!V245/'Portfolio Adjusted Prices'!V244),0)</f>
        <v>-6.9018245444064572E-4</v>
      </c>
      <c r="W251" s="83">
        <f>+IFERROR(LN('Portfolio Adjusted Prices'!X245/'Portfolio Adjusted Prices'!X244),0)</f>
        <v>7.5072863914134149E-3</v>
      </c>
    </row>
    <row r="252" spans="2:23">
      <c r="B252" s="1">
        <f>+IFERROR(LN('Portfolio Adjusted Prices'!C246/'Portfolio Adjusted Prices'!C245),0)</f>
        <v>8.901864245613117E-2</v>
      </c>
      <c r="C252" s="1">
        <f>+IFERROR(LN('Portfolio Adjusted Prices'!D246/'Portfolio Adjusted Prices'!D245),0)</f>
        <v>6.4418877797631904E-2</v>
      </c>
      <c r="D252" s="1">
        <f>+IFERROR(LN('Portfolio Adjusted Prices'!E246/'Portfolio Adjusted Prices'!E245),0)</f>
        <v>2.3276248280988485E-2</v>
      </c>
      <c r="E252" s="1">
        <f>+IFERROR(LN('Portfolio Adjusted Prices'!F246/'Portfolio Adjusted Prices'!F245),0)</f>
        <v>2.8910789269827118E-2</v>
      </c>
      <c r="F252" s="1">
        <f>+IFERROR(LN('Portfolio Adjusted Prices'!G246/'Portfolio Adjusted Prices'!G245),0)</f>
        <v>5.3747934285431682E-2</v>
      </c>
      <c r="G252" s="1">
        <f>+IFERROR(LN('Portfolio Adjusted Prices'!H246/'Portfolio Adjusted Prices'!H245),0)</f>
        <v>3.1890606357488159E-2</v>
      </c>
      <c r="H252" s="1">
        <f>+IFERROR(LN('Portfolio Adjusted Prices'!I246/'Portfolio Adjusted Prices'!I245),0)</f>
        <v>3.220000981236544E-2</v>
      </c>
      <c r="I252" s="1">
        <f>+IFERROR(LN('Portfolio Adjusted Prices'!J246/'Portfolio Adjusted Prices'!J245),0)</f>
        <v>5.1832199459717988E-2</v>
      </c>
      <c r="J252" s="1">
        <f>+IFERROR(LN('Portfolio Adjusted Prices'!K246/'Portfolio Adjusted Prices'!K245),0)</f>
        <v>0.1072570247859107</v>
      </c>
      <c r="K252" s="1">
        <f>+IFERROR(LN('Portfolio Adjusted Prices'!L246/'Portfolio Adjusted Prices'!L245),0)</f>
        <v>4.4304843512336246E-2</v>
      </c>
      <c r="L252" s="1">
        <f>+IFERROR(LN('Portfolio Adjusted Prices'!M246/'Portfolio Adjusted Prices'!M245),0)</f>
        <v>1.3831137784882878E-2</v>
      </c>
      <c r="M252" s="1">
        <f>+IFERROR(LN('Portfolio Adjusted Prices'!N246/'Portfolio Adjusted Prices'!N245),0)</f>
        <v>5.9918273200791662E-2</v>
      </c>
      <c r="N252" s="1">
        <f>+IFERROR(LN('Portfolio Adjusted Prices'!O246/'Portfolio Adjusted Prices'!O245),0)</f>
        <v>4.2614572899943463E-2</v>
      </c>
      <c r="O252" s="1">
        <f>+IFERROR(LN('Portfolio Adjusted Prices'!P246/'Portfolio Adjusted Prices'!P245),0)</f>
        <v>-1.7065120782173576E-2</v>
      </c>
      <c r="P252" s="1">
        <f>+IFERROR(LN('Portfolio Adjusted Prices'!Q246/'Portfolio Adjusted Prices'!Q245),0)</f>
        <v>4.4632120616213938E-2</v>
      </c>
      <c r="Q252" s="1">
        <f>+IFERROR(LN('Portfolio Adjusted Prices'!R246/'Portfolio Adjusted Prices'!R245),0)</f>
        <v>4.7457321953733929E-2</v>
      </c>
      <c r="R252" s="1">
        <f>+IFERROR(LN('Portfolio Adjusted Prices'!S246/'Portfolio Adjusted Prices'!S245),0)</f>
        <v>9.4941465381309542E-2</v>
      </c>
      <c r="S252" s="1">
        <f>+IFERROR(LN('Portfolio Adjusted Prices'!T246/'Portfolio Adjusted Prices'!T245),0)</f>
        <v>3.4177661257592584E-2</v>
      </c>
      <c r="T252" s="1">
        <f>+IFERROR(LN('Portfolio Adjusted Prices'!U246/'Portfolio Adjusted Prices'!U245),0)</f>
        <v>4.4392087256518116E-2</v>
      </c>
      <c r="U252" s="1">
        <f>+IFERROR(LN('Portfolio Adjusted Prices'!V246/'Portfolio Adjusted Prices'!V245),0)</f>
        <v>2.9145337372849418E-2</v>
      </c>
      <c r="W252" s="83">
        <f>+IFERROR(LN('Portfolio Adjusted Prices'!X246/'Portfolio Adjusted Prices'!X245),0)</f>
        <v>3.8208217210269117E-2</v>
      </c>
    </row>
    <row r="253" spans="2:23">
      <c r="B253" s="1">
        <f>+IFERROR(LN('Portfolio Adjusted Prices'!C247/'Portfolio Adjusted Prices'!C246),0)</f>
        <v>-3.2274751894102283E-2</v>
      </c>
      <c r="C253" s="1">
        <f>+IFERROR(LN('Portfolio Adjusted Prices'!D247/'Portfolio Adjusted Prices'!D246),0)</f>
        <v>-4.9105527928128827E-2</v>
      </c>
      <c r="D253" s="1">
        <f>+IFERROR(LN('Portfolio Adjusted Prices'!E247/'Portfolio Adjusted Prices'!E246),0)</f>
        <v>-3.8874707606187435E-2</v>
      </c>
      <c r="E253" s="1">
        <f>+IFERROR(LN('Portfolio Adjusted Prices'!F247/'Portfolio Adjusted Prices'!F246),0)</f>
        <v>-3.8047456537718564E-2</v>
      </c>
      <c r="F253" s="1">
        <f>+IFERROR(LN('Portfolio Adjusted Prices'!G247/'Portfolio Adjusted Prices'!G246),0)</f>
        <v>-2.6653554273374756E-2</v>
      </c>
      <c r="G253" s="1">
        <f>+IFERROR(LN('Portfolio Adjusted Prices'!H247/'Portfolio Adjusted Prices'!H246),0)</f>
        <v>-2.8678599747940389E-2</v>
      </c>
      <c r="H253" s="1">
        <f>+IFERROR(LN('Portfolio Adjusted Prices'!I247/'Portfolio Adjusted Prices'!I246),0)</f>
        <v>-3.1549564677643666E-2</v>
      </c>
      <c r="I253" s="1">
        <f>+IFERROR(LN('Portfolio Adjusted Prices'!J247/'Portfolio Adjusted Prices'!J246),0)</f>
        <v>-1.922914061960147E-2</v>
      </c>
      <c r="J253" s="1">
        <f>+IFERROR(LN('Portfolio Adjusted Prices'!K247/'Portfolio Adjusted Prices'!K246),0)</f>
        <v>2.5383850988232293E-3</v>
      </c>
      <c r="K253" s="1">
        <f>+IFERROR(LN('Portfolio Adjusted Prices'!L247/'Portfolio Adjusted Prices'!L246),0)</f>
        <v>-3.8343758236892213E-2</v>
      </c>
      <c r="L253" s="1">
        <f>+IFERROR(LN('Portfolio Adjusted Prices'!M247/'Portfolio Adjusted Prices'!M246),0)</f>
        <v>-2.1414270669977475E-2</v>
      </c>
      <c r="M253" s="1">
        <f>+IFERROR(LN('Portfolio Adjusted Prices'!N247/'Portfolio Adjusted Prices'!N246),0)</f>
        <v>-2.7621752554566083E-2</v>
      </c>
      <c r="N253" s="1">
        <f>+IFERROR(LN('Portfolio Adjusted Prices'!O247/'Portfolio Adjusted Prices'!O246),0)</f>
        <v>-1.5072975982417705E-2</v>
      </c>
      <c r="O253" s="1">
        <f>+IFERROR(LN('Portfolio Adjusted Prices'!P247/'Portfolio Adjusted Prices'!P246),0)</f>
        <v>8.4138661059400835E-2</v>
      </c>
      <c r="P253" s="1">
        <f>+IFERROR(LN('Portfolio Adjusted Prices'!Q247/'Portfolio Adjusted Prices'!Q246),0)</f>
        <v>-2.5761904847973326E-2</v>
      </c>
      <c r="Q253" s="1">
        <f>+IFERROR(LN('Portfolio Adjusted Prices'!R247/'Portfolio Adjusted Prices'!R246),0)</f>
        <v>-3.4948503339273601E-2</v>
      </c>
      <c r="R253" s="1">
        <f>+IFERROR(LN('Portfolio Adjusted Prices'!S247/'Portfolio Adjusted Prices'!S246),0)</f>
        <v>-2.0952830939975759E-2</v>
      </c>
      <c r="S253" s="1">
        <f>+IFERROR(LN('Portfolio Adjusted Prices'!T247/'Portfolio Adjusted Prices'!T246),0)</f>
        <v>-1.2708504855551561E-2</v>
      </c>
      <c r="T253" s="1">
        <f>+IFERROR(LN('Portfolio Adjusted Prices'!U247/'Portfolio Adjusted Prices'!U246),0)</f>
        <v>-6.9092626132992918E-3</v>
      </c>
      <c r="U253" s="1">
        <f>+IFERROR(LN('Portfolio Adjusted Prices'!V247/'Portfolio Adjusted Prices'!V246),0)</f>
        <v>-2.2778990907086422E-2</v>
      </c>
      <c r="W253" s="83">
        <f>+IFERROR(LN('Portfolio Adjusted Prices'!X247/'Portfolio Adjusted Prices'!X246),0)</f>
        <v>-2.4068828906824553E-2</v>
      </c>
    </row>
    <row r="254" spans="2:23">
      <c r="B254" s="1">
        <f>+IFERROR(LN('Portfolio Adjusted Prices'!C248/'Portfolio Adjusted Prices'!C247),0)</f>
        <v>4.53407272242509E-2</v>
      </c>
      <c r="C254" s="1">
        <f>+IFERROR(LN('Portfolio Adjusted Prices'!D248/'Portfolio Adjusted Prices'!D247),0)</f>
        <v>3.6057257678976468E-2</v>
      </c>
      <c r="D254" s="1">
        <f>+IFERROR(LN('Portfolio Adjusted Prices'!E248/'Portfolio Adjusted Prices'!E247),0)</f>
        <v>6.7685463222543332E-2</v>
      </c>
      <c r="E254" s="1">
        <f>+IFERROR(LN('Portfolio Adjusted Prices'!F248/'Portfolio Adjusted Prices'!F247),0)</f>
        <v>4.9632060715106376E-2</v>
      </c>
      <c r="F254" s="1">
        <f>+IFERROR(LN('Portfolio Adjusted Prices'!G248/'Portfolio Adjusted Prices'!G247),0)</f>
        <v>3.6468087569829784E-2</v>
      </c>
      <c r="G254" s="1">
        <f>+IFERROR(LN('Portfolio Adjusted Prices'!H248/'Portfolio Adjusted Prices'!H247),0)</f>
        <v>5.9133457913012097E-2</v>
      </c>
      <c r="H254" s="1">
        <f>+IFERROR(LN('Portfolio Adjusted Prices'!I248/'Portfolio Adjusted Prices'!I247),0)</f>
        <v>4.3883664263838384E-2</v>
      </c>
      <c r="I254" s="1">
        <f>+IFERROR(LN('Portfolio Adjusted Prices'!J248/'Portfolio Adjusted Prices'!J247),0)</f>
        <v>7.4436678453580638E-2</v>
      </c>
      <c r="J254" s="1">
        <f>+IFERROR(LN('Portfolio Adjusted Prices'!K248/'Portfolio Adjusted Prices'!K247),0)</f>
        <v>5.3377462240680688E-3</v>
      </c>
      <c r="K254" s="1">
        <f>+IFERROR(LN('Portfolio Adjusted Prices'!L248/'Portfolio Adjusted Prices'!L247),0)</f>
        <v>4.0026765741444655E-2</v>
      </c>
      <c r="L254" s="1">
        <f>+IFERROR(LN('Portfolio Adjusted Prices'!M248/'Portfolio Adjusted Prices'!M247),0)</f>
        <v>3.2197533973904582E-2</v>
      </c>
      <c r="M254" s="1">
        <f>+IFERROR(LN('Portfolio Adjusted Prices'!N248/'Portfolio Adjusted Prices'!N247),0)</f>
        <v>5.3371679529567652E-2</v>
      </c>
      <c r="N254" s="1">
        <f>+IFERROR(LN('Portfolio Adjusted Prices'!O248/'Portfolio Adjusted Prices'!O247),0)</f>
        <v>6.9406345417172638E-2</v>
      </c>
      <c r="O254" s="1">
        <f>+IFERROR(LN('Portfolio Adjusted Prices'!P248/'Portfolio Adjusted Prices'!P247),0)</f>
        <v>5.0897590347783149E-2</v>
      </c>
      <c r="P254" s="1">
        <f>+IFERROR(LN('Portfolio Adjusted Prices'!Q248/'Portfolio Adjusted Prices'!Q247),0)</f>
        <v>0.14498691193420171</v>
      </c>
      <c r="Q254" s="1">
        <f>+IFERROR(LN('Portfolio Adjusted Prices'!R248/'Portfolio Adjusted Prices'!R247),0)</f>
        <v>1.6099106198790125E-2</v>
      </c>
      <c r="R254" s="1">
        <f>+IFERROR(LN('Portfolio Adjusted Prices'!S248/'Portfolio Adjusted Prices'!S247),0)</f>
        <v>5.7789238851480837E-2</v>
      </c>
      <c r="S254" s="1">
        <f>+IFERROR(LN('Portfolio Adjusted Prices'!T248/'Portfolio Adjusted Prices'!T247),0)</f>
        <v>4.6628922090519984E-2</v>
      </c>
      <c r="T254" s="1">
        <f>+IFERROR(LN('Portfolio Adjusted Prices'!U248/'Portfolio Adjusted Prices'!U247),0)</f>
        <v>6.6891989477974464E-2</v>
      </c>
      <c r="U254" s="1">
        <f>+IFERROR(LN('Portfolio Adjusted Prices'!V248/'Portfolio Adjusted Prices'!V247),0)</f>
        <v>2.8185169347679052E-2</v>
      </c>
      <c r="W254" s="83">
        <f>+IFERROR(LN('Portfolio Adjusted Prices'!X248/'Portfolio Adjusted Prices'!X247),0)</f>
        <v>4.8859942950032965E-2</v>
      </c>
    </row>
    <row r="255" spans="2:23">
      <c r="B255" s="1">
        <f>+IFERROR(LN('Portfolio Adjusted Prices'!C249/'Portfolio Adjusted Prices'!C248),0)</f>
        <v>-3.2974539841851752E-2</v>
      </c>
      <c r="C255" s="1">
        <f>+IFERROR(LN('Portfolio Adjusted Prices'!D249/'Portfolio Adjusted Prices'!D248),0)</f>
        <v>-2.5415748512700311E-2</v>
      </c>
      <c r="D255" s="1">
        <f>+IFERROR(LN('Portfolio Adjusted Prices'!E249/'Portfolio Adjusted Prices'!E248),0)</f>
        <v>-4.0234932827106371E-2</v>
      </c>
      <c r="E255" s="1">
        <f>+IFERROR(LN('Portfolio Adjusted Prices'!F249/'Portfolio Adjusted Prices'!F248),0)</f>
        <v>-2.8941003015788096E-2</v>
      </c>
      <c r="F255" s="1">
        <f>+IFERROR(LN('Portfolio Adjusted Prices'!G249/'Portfolio Adjusted Prices'!G248),0)</f>
        <v>-3.4219586642842609E-2</v>
      </c>
      <c r="G255" s="1">
        <f>+IFERROR(LN('Portfolio Adjusted Prices'!H249/'Portfolio Adjusted Prices'!H248),0)</f>
        <v>-2.1984392528439797E-2</v>
      </c>
      <c r="H255" s="1">
        <f>+IFERROR(LN('Portfolio Adjusted Prices'!I249/'Portfolio Adjusted Prices'!I248),0)</f>
        <v>-2.5332398430185522E-2</v>
      </c>
      <c r="I255" s="1">
        <f>+IFERROR(LN('Portfolio Adjusted Prices'!J249/'Portfolio Adjusted Prices'!J248),0)</f>
        <v>-1.6396939143048799E-3</v>
      </c>
      <c r="J255" s="1">
        <f>+IFERROR(LN('Portfolio Adjusted Prices'!K249/'Portfolio Adjusted Prices'!K248),0)</f>
        <v>-3.386937679164833E-2</v>
      </c>
      <c r="K255" s="1">
        <f>+IFERROR(LN('Portfolio Adjusted Prices'!L249/'Portfolio Adjusted Prices'!L248),0)</f>
        <v>-4.0792911186229436E-2</v>
      </c>
      <c r="L255" s="1">
        <f>+IFERROR(LN('Portfolio Adjusted Prices'!M249/'Portfolio Adjusted Prices'!M248),0)</f>
        <v>-2.717456564060448E-2</v>
      </c>
      <c r="M255" s="1">
        <f>+IFERROR(LN('Portfolio Adjusted Prices'!N249/'Portfolio Adjusted Prices'!N248),0)</f>
        <v>-3.5121709852814882E-2</v>
      </c>
      <c r="N255" s="1">
        <f>+IFERROR(LN('Portfolio Adjusted Prices'!O249/'Portfolio Adjusted Prices'!O248),0)</f>
        <v>-4.0730532753921488E-2</v>
      </c>
      <c r="O255" s="1">
        <f>+IFERROR(LN('Portfolio Adjusted Prices'!P249/'Portfolio Adjusted Prices'!P248),0)</f>
        <v>-7.006748455097947E-2</v>
      </c>
      <c r="P255" s="1">
        <f>+IFERROR(LN('Portfolio Adjusted Prices'!Q249/'Portfolio Adjusted Prices'!Q248),0)</f>
        <v>-4.4859344085684781E-2</v>
      </c>
      <c r="Q255" s="1">
        <f>+IFERROR(LN('Portfolio Adjusted Prices'!R249/'Portfolio Adjusted Prices'!R248),0)</f>
        <v>-4.3047127861627919E-2</v>
      </c>
      <c r="R255" s="1">
        <f>+IFERROR(LN('Portfolio Adjusted Prices'!S249/'Portfolio Adjusted Prices'!S248),0)</f>
        <v>-1.5648120660067211E-2</v>
      </c>
      <c r="S255" s="1">
        <f>+IFERROR(LN('Portfolio Adjusted Prices'!T249/'Portfolio Adjusted Prices'!T248),0)</f>
        <v>-1.2503108514729222E-2</v>
      </c>
      <c r="T255" s="1">
        <f>+IFERROR(LN('Portfolio Adjusted Prices'!U249/'Portfolio Adjusted Prices'!U248),0)</f>
        <v>-1.0818620114563065E-2</v>
      </c>
      <c r="U255" s="1">
        <f>+IFERROR(LN('Portfolio Adjusted Prices'!V249/'Portfolio Adjusted Prices'!V248),0)</f>
        <v>-4.0784952929678146E-2</v>
      </c>
      <c r="W255" s="83">
        <f>+IFERROR(LN('Portfolio Adjusted Prices'!X249/'Portfolio Adjusted Prices'!X248),0)</f>
        <v>-2.4628629094067333E-2</v>
      </c>
    </row>
    <row r="256" spans="2:23">
      <c r="B256" s="1">
        <f>+IFERROR(LN('Portfolio Adjusted Prices'!C250/'Portfolio Adjusted Prices'!C249),0)</f>
        <v>-1.336904031661963E-2</v>
      </c>
      <c r="C256" s="1">
        <f>+IFERROR(LN('Portfolio Adjusted Prices'!D250/'Portfolio Adjusted Prices'!D249),0)</f>
        <v>-2.8674163739106313E-2</v>
      </c>
      <c r="D256" s="1">
        <f>+IFERROR(LN('Portfolio Adjusted Prices'!E250/'Portfolio Adjusted Prices'!E249),0)</f>
        <v>-2.6886864906301312E-2</v>
      </c>
      <c r="E256" s="1">
        <f>+IFERROR(LN('Portfolio Adjusted Prices'!F250/'Portfolio Adjusted Prices'!F249),0)</f>
        <v>-6.0885898533135183E-2</v>
      </c>
      <c r="F256" s="1">
        <f>+IFERROR(LN('Portfolio Adjusted Prices'!G250/'Portfolio Adjusted Prices'!G249),0)</f>
        <v>-5.3927079593663711E-2</v>
      </c>
      <c r="G256" s="1">
        <f>+IFERROR(LN('Portfolio Adjusted Prices'!H250/'Portfolio Adjusted Prices'!H249),0)</f>
        <v>-1.5550748134279367E-2</v>
      </c>
      <c r="H256" s="1">
        <f>+IFERROR(LN('Portfolio Adjusted Prices'!I250/'Portfolio Adjusted Prices'!I249),0)</f>
        <v>-6.4666524241897543E-3</v>
      </c>
      <c r="I256" s="1">
        <f>+IFERROR(LN('Portfolio Adjusted Prices'!J250/'Portfolio Adjusted Prices'!J249),0)</f>
        <v>9.3038814709504938E-3</v>
      </c>
      <c r="J256" s="1">
        <f>+IFERROR(LN('Portfolio Adjusted Prices'!K250/'Portfolio Adjusted Prices'!K249),0)</f>
        <v>-2.949751013547668E-2</v>
      </c>
      <c r="K256" s="1">
        <f>+IFERROR(LN('Portfolio Adjusted Prices'!L250/'Portfolio Adjusted Prices'!L249),0)</f>
        <v>-1.6891239310743988E-2</v>
      </c>
      <c r="L256" s="1">
        <f>+IFERROR(LN('Portfolio Adjusted Prices'!M250/'Portfolio Adjusted Prices'!M249),0)</f>
        <v>2.9128797516616185E-2</v>
      </c>
      <c r="M256" s="1">
        <f>+IFERROR(LN('Portfolio Adjusted Prices'!N250/'Portfolio Adjusted Prices'!N249),0)</f>
        <v>-1.2515422230476804E-2</v>
      </c>
      <c r="N256" s="1">
        <f>+IFERROR(LN('Portfolio Adjusted Prices'!O250/'Portfolio Adjusted Prices'!O249),0)</f>
        <v>9.9276831601793972E-3</v>
      </c>
      <c r="O256" s="1">
        <f>+IFERROR(LN('Portfolio Adjusted Prices'!P250/'Portfolio Adjusted Prices'!P249),0)</f>
        <v>-1.7901424386900757E-2</v>
      </c>
      <c r="P256" s="1">
        <f>+IFERROR(LN('Portfolio Adjusted Prices'!Q250/'Portfolio Adjusted Prices'!Q249),0)</f>
        <v>-1.9615100007366323E-2</v>
      </c>
      <c r="Q256" s="1">
        <f>+IFERROR(LN('Portfolio Adjusted Prices'!R250/'Portfolio Adjusted Prices'!R249),0)</f>
        <v>-4.4983940772334419E-2</v>
      </c>
      <c r="R256" s="1">
        <f>+IFERROR(LN('Portfolio Adjusted Prices'!S250/'Portfolio Adjusted Prices'!S249),0)</f>
        <v>-1.4096966279072245E-2</v>
      </c>
      <c r="S256" s="1">
        <f>+IFERROR(LN('Portfolio Adjusted Prices'!T250/'Portfolio Adjusted Prices'!T249),0)</f>
        <v>-1.9952795565123329E-2</v>
      </c>
      <c r="T256" s="1">
        <f>+IFERROR(LN('Portfolio Adjusted Prices'!U250/'Portfolio Adjusted Prices'!U249),0)</f>
        <v>1.2741835749072802E-2</v>
      </c>
      <c r="U256" s="1">
        <f>+IFERROR(LN('Portfolio Adjusted Prices'!V250/'Portfolio Adjusted Prices'!V249),0)</f>
        <v>-5.2118916077998224E-4</v>
      </c>
      <c r="W256" s="83">
        <f>+IFERROR(LN('Portfolio Adjusted Prices'!X250/'Portfolio Adjusted Prices'!X249),0)</f>
        <v>-1.0606307506499666E-3</v>
      </c>
    </row>
    <row r="257" spans="2:23">
      <c r="B257" s="1">
        <f>+IFERROR(LN('Portfolio Adjusted Prices'!C251/'Portfolio Adjusted Prices'!C250),0)</f>
        <v>-8.2395387998509012E-2</v>
      </c>
      <c r="C257" s="1">
        <f>+IFERROR(LN('Portfolio Adjusted Prices'!D251/'Portfolio Adjusted Prices'!D250),0)</f>
        <v>-7.0178572406308662E-2</v>
      </c>
      <c r="D257" s="1">
        <f>+IFERROR(LN('Portfolio Adjusted Prices'!E251/'Portfolio Adjusted Prices'!E250),0)</f>
        <v>-8.0593926340985514E-2</v>
      </c>
      <c r="E257" s="1">
        <f>+IFERROR(LN('Portfolio Adjusted Prices'!F251/'Portfolio Adjusted Prices'!F250),0)</f>
        <v>-0.12503838502756059</v>
      </c>
      <c r="F257" s="1">
        <f>+IFERROR(LN('Portfolio Adjusted Prices'!G251/'Portfolio Adjusted Prices'!G250),0)</f>
        <v>-9.2765207478903017E-2</v>
      </c>
      <c r="G257" s="1">
        <f>+IFERROR(LN('Portfolio Adjusted Prices'!H251/'Portfolio Adjusted Prices'!H250),0)</f>
        <v>-8.8129871663102557E-2</v>
      </c>
      <c r="H257" s="1">
        <f>+IFERROR(LN('Portfolio Adjusted Prices'!I251/'Portfolio Adjusted Prices'!I250),0)</f>
        <v>-7.1620955283822785E-2</v>
      </c>
      <c r="I257" s="1">
        <f>+IFERROR(LN('Portfolio Adjusted Prices'!J251/'Portfolio Adjusted Prices'!J250),0)</f>
        <v>-4.1422849331966161E-2</v>
      </c>
      <c r="J257" s="1">
        <f>+IFERROR(LN('Portfolio Adjusted Prices'!K251/'Portfolio Adjusted Prices'!K250),0)</f>
        <v>-0.14586457137702016</v>
      </c>
      <c r="K257" s="1">
        <f>+IFERROR(LN('Portfolio Adjusted Prices'!L251/'Portfolio Adjusted Prices'!L250),0)</f>
        <v>-8.4083616344077225E-2</v>
      </c>
      <c r="L257" s="1">
        <f>+IFERROR(LN('Portfolio Adjusted Prices'!M251/'Portfolio Adjusted Prices'!M250),0)</f>
        <v>4.9117400226464179E-2</v>
      </c>
      <c r="M257" s="1">
        <f>+IFERROR(LN('Portfolio Adjusted Prices'!N251/'Portfolio Adjusted Prices'!N250),0)</f>
        <v>-6.8752073110727771E-2</v>
      </c>
      <c r="N257" s="1">
        <f>+IFERROR(LN('Portfolio Adjusted Prices'!O251/'Portfolio Adjusted Prices'!O250),0)</f>
        <v>-0.11595818674209343</v>
      </c>
      <c r="O257" s="1">
        <f>+IFERROR(LN('Portfolio Adjusted Prices'!P251/'Portfolio Adjusted Prices'!P250),0)</f>
        <v>-0.10554281091298343</v>
      </c>
      <c r="P257" s="1">
        <f>+IFERROR(LN('Portfolio Adjusted Prices'!Q251/'Portfolio Adjusted Prices'!Q250),0)</f>
        <v>-5.6194570769512016E-2</v>
      </c>
      <c r="Q257" s="1">
        <f>+IFERROR(LN('Portfolio Adjusted Prices'!R251/'Portfolio Adjusted Prices'!R250),0)</f>
        <v>-0.12219934290072118</v>
      </c>
      <c r="R257" s="1">
        <f>+IFERROR(LN('Portfolio Adjusted Prices'!S251/'Portfolio Adjusted Prices'!S250),0)</f>
        <v>-3.0524847167743181E-2</v>
      </c>
      <c r="S257" s="1">
        <f>+IFERROR(LN('Portfolio Adjusted Prices'!T251/'Portfolio Adjusted Prices'!T250),0)</f>
        <v>-4.0789083743477901E-2</v>
      </c>
      <c r="T257" s="1">
        <f>+IFERROR(LN('Portfolio Adjusted Prices'!U251/'Portfolio Adjusted Prices'!U250),0)</f>
        <v>-4.1270402793794424E-2</v>
      </c>
      <c r="U257" s="1">
        <f>+IFERROR(LN('Portfolio Adjusted Prices'!V251/'Portfolio Adjusted Prices'!V250),0)</f>
        <v>-6.3492576297298042E-2</v>
      </c>
      <c r="W257" s="83">
        <f>+IFERROR(LN('Portfolio Adjusted Prices'!X251/'Portfolio Adjusted Prices'!X250),0)</f>
        <v>-1.9486898759382507E-2</v>
      </c>
    </row>
    <row r="258" spans="2:23">
      <c r="B258" s="1">
        <f>+IFERROR(LN('Portfolio Adjusted Prices'!C252/'Portfolio Adjusted Prices'!C251),0)</f>
        <v>6.9546166650730365E-2</v>
      </c>
      <c r="C258" s="1">
        <f>+IFERROR(LN('Portfolio Adjusted Prices'!D252/'Portfolio Adjusted Prices'!D251),0)</f>
        <v>6.6146902123612641E-2</v>
      </c>
      <c r="D258" s="1">
        <f>+IFERROR(LN('Portfolio Adjusted Prices'!E252/'Portfolio Adjusted Prices'!E251),0)</f>
        <v>6.17742270100314E-2</v>
      </c>
      <c r="E258" s="1">
        <f>+IFERROR(LN('Portfolio Adjusted Prices'!F252/'Portfolio Adjusted Prices'!F251),0)</f>
        <v>6.3477400962721503E-2</v>
      </c>
      <c r="F258" s="1">
        <f>+IFERROR(LN('Portfolio Adjusted Prices'!G252/'Portfolio Adjusted Prices'!G251),0)</f>
        <v>6.177159130842768E-2</v>
      </c>
      <c r="G258" s="1">
        <f>+IFERROR(LN('Portfolio Adjusted Prices'!H252/'Portfolio Adjusted Prices'!H251),0)</f>
        <v>4.865915181969218E-2</v>
      </c>
      <c r="H258" s="1">
        <f>+IFERROR(LN('Portfolio Adjusted Prices'!I252/'Portfolio Adjusted Prices'!I251),0)</f>
        <v>6.4465489636740411E-2</v>
      </c>
      <c r="I258" s="1">
        <f>+IFERROR(LN('Portfolio Adjusted Prices'!J252/'Portfolio Adjusted Prices'!J251),0)</f>
        <v>3.9512245174652967E-2</v>
      </c>
      <c r="J258" s="1">
        <f>+IFERROR(LN('Portfolio Adjusted Prices'!K252/'Portfolio Adjusted Prices'!K251),0)</f>
        <v>5.9586929551685049E-2</v>
      </c>
      <c r="K258" s="1">
        <f>+IFERROR(LN('Portfolio Adjusted Prices'!L252/'Portfolio Adjusted Prices'!L251),0)</f>
        <v>5.947462379339024E-2</v>
      </c>
      <c r="L258" s="1">
        <f>+IFERROR(LN('Portfolio Adjusted Prices'!M252/'Portfolio Adjusted Prices'!M251),0)</f>
        <v>3.0603856636503828E-2</v>
      </c>
      <c r="M258" s="1">
        <f>+IFERROR(LN('Portfolio Adjusted Prices'!N252/'Portfolio Adjusted Prices'!N251),0)</f>
        <v>3.5684399731249275E-2</v>
      </c>
      <c r="N258" s="1">
        <f>+IFERROR(LN('Portfolio Adjusted Prices'!O252/'Portfolio Adjusted Prices'!O251),0)</f>
        <v>4.7611938072797601E-2</v>
      </c>
      <c r="O258" s="1">
        <f>+IFERROR(LN('Portfolio Adjusted Prices'!P252/'Portfolio Adjusted Prices'!P251),0)</f>
        <v>1.4492669731755618E-2</v>
      </c>
      <c r="P258" s="1">
        <f>+IFERROR(LN('Portfolio Adjusted Prices'!Q252/'Portfolio Adjusted Prices'!Q251),0)</f>
        <v>8.6634952780968957E-2</v>
      </c>
      <c r="Q258" s="1">
        <f>+IFERROR(LN('Portfolio Adjusted Prices'!R252/'Portfolio Adjusted Prices'!R251),0)</f>
        <v>6.3752163962420602E-2</v>
      </c>
      <c r="R258" s="1">
        <f>+IFERROR(LN('Portfolio Adjusted Prices'!S252/'Portfolio Adjusted Prices'!S251),0)</f>
        <v>2.4274152473015728E-2</v>
      </c>
      <c r="S258" s="1">
        <f>+IFERROR(LN('Portfolio Adjusted Prices'!T252/'Portfolio Adjusted Prices'!T251),0)</f>
        <v>2.6158948959016097E-2</v>
      </c>
      <c r="T258" s="1">
        <f>+IFERROR(LN('Portfolio Adjusted Prices'!U252/'Portfolio Adjusted Prices'!U251),0)</f>
        <v>1.2217189763154268E-3</v>
      </c>
      <c r="U258" s="1">
        <f>+IFERROR(LN('Portfolio Adjusted Prices'!V252/'Portfolio Adjusted Prices'!V251),0)</f>
        <v>2.9437213962239878E-2</v>
      </c>
      <c r="W258" s="83">
        <f>+IFERROR(LN('Portfolio Adjusted Prices'!X252/'Portfolio Adjusted Prices'!X251),0)</f>
        <v>3.8755119027213465E-2</v>
      </c>
    </row>
    <row r="259" spans="2:23">
      <c r="B259" s="1">
        <f>+IFERROR(LN('Portfolio Adjusted Prices'!C253/'Portfolio Adjusted Prices'!C252),0)</f>
        <v>-3.5347836357288394E-2</v>
      </c>
      <c r="C259" s="1">
        <f>+IFERROR(LN('Portfolio Adjusted Prices'!D253/'Portfolio Adjusted Prices'!D252),0)</f>
        <v>-4.6359880115559908E-2</v>
      </c>
      <c r="D259" s="1">
        <f>+IFERROR(LN('Portfolio Adjusted Prices'!E253/'Portfolio Adjusted Prices'!E252),0)</f>
        <v>-5.7586425626603044E-2</v>
      </c>
      <c r="E259" s="1">
        <f>+IFERROR(LN('Portfolio Adjusted Prices'!F253/'Portfolio Adjusted Prices'!F252),0)</f>
        <v>-6.7665150799278956E-2</v>
      </c>
      <c r="F259" s="1">
        <f>+IFERROR(LN('Portfolio Adjusted Prices'!G253/'Portfolio Adjusted Prices'!G252),0)</f>
        <v>-7.8160076882472035E-2</v>
      </c>
      <c r="G259" s="1">
        <f>+IFERROR(LN('Portfolio Adjusted Prices'!H253/'Portfolio Adjusted Prices'!H252),0)</f>
        <v>-5.8059151690086741E-2</v>
      </c>
      <c r="H259" s="1">
        <f>+IFERROR(LN('Portfolio Adjusted Prices'!I253/'Portfolio Adjusted Prices'!I252),0)</f>
        <v>-6.4465489636740314E-2</v>
      </c>
      <c r="I259" s="1">
        <f>+IFERROR(LN('Portfolio Adjusted Prices'!J253/'Portfolio Adjusted Prices'!J252),0)</f>
        <v>-8.3210763155887723E-3</v>
      </c>
      <c r="J259" s="1">
        <f>+IFERROR(LN('Portfolio Adjusted Prices'!K253/'Portfolio Adjusted Prices'!K252),0)</f>
        <v>-1.7350098927974723E-2</v>
      </c>
      <c r="K259" s="1">
        <f>+IFERROR(LN('Portfolio Adjusted Prices'!L253/'Portfolio Adjusted Prices'!L252),0)</f>
        <v>-6.6564130272478372E-2</v>
      </c>
      <c r="L259" s="1">
        <f>+IFERROR(LN('Portfolio Adjusted Prices'!M253/'Portfolio Adjusted Prices'!M252),0)</f>
        <v>-5.2995211639543002E-2</v>
      </c>
      <c r="M259" s="1">
        <f>+IFERROR(LN('Portfolio Adjusted Prices'!N253/'Portfolio Adjusted Prices'!N252),0)</f>
        <v>-2.6801142134421471E-2</v>
      </c>
      <c r="N259" s="1">
        <f>+IFERROR(LN('Portfolio Adjusted Prices'!O253/'Portfolio Adjusted Prices'!O252),0)</f>
        <v>7.0268117058469434E-3</v>
      </c>
      <c r="O259" s="1">
        <f>+IFERROR(LN('Portfolio Adjusted Prices'!P253/'Portfolio Adjusted Prices'!P252),0)</f>
        <v>-2.9198999367595582E-2</v>
      </c>
      <c r="P259" s="1">
        <f>+IFERROR(LN('Portfolio Adjusted Prices'!Q253/'Portfolio Adjusted Prices'!Q252),0)</f>
        <v>-4.091169216428079E-2</v>
      </c>
      <c r="Q259" s="1">
        <f>+IFERROR(LN('Portfolio Adjusted Prices'!R253/'Portfolio Adjusted Prices'!R252),0)</f>
        <v>-5.2494871868742049E-2</v>
      </c>
      <c r="R259" s="1">
        <f>+IFERROR(LN('Portfolio Adjusted Prices'!S253/'Portfolio Adjusted Prices'!S252),0)</f>
        <v>-3.9456111148912662E-2</v>
      </c>
      <c r="S259" s="1">
        <f>+IFERROR(LN('Portfolio Adjusted Prices'!T253/'Portfolio Adjusted Prices'!T252),0)</f>
        <v>-3.1096680458591749E-2</v>
      </c>
      <c r="T259" s="1">
        <f>+IFERROR(LN('Portfolio Adjusted Prices'!U253/'Portfolio Adjusted Prices'!U252),0)</f>
        <v>-2.1964822923699934E-2</v>
      </c>
      <c r="U259" s="1">
        <f>+IFERROR(LN('Portfolio Adjusted Prices'!V253/'Portfolio Adjusted Prices'!V252),0)</f>
        <v>-8.4241970952364298E-2</v>
      </c>
      <c r="W259" s="83">
        <f>+IFERROR(LN('Portfolio Adjusted Prices'!X253/'Portfolio Adjusted Prices'!X252),0)</f>
        <v>-4.8106067724888874E-2</v>
      </c>
    </row>
    <row r="260" spans="2:23">
      <c r="B260" s="1">
        <f>+IFERROR(LN('Portfolio Adjusted Prices'!C254/'Portfolio Adjusted Prices'!C253),0)</f>
        <v>-0.10397784100425474</v>
      </c>
      <c r="C260" s="1">
        <f>+IFERROR(LN('Portfolio Adjusted Prices'!D254/'Portfolio Adjusted Prices'!D253),0)</f>
        <v>-9.9641381508161375E-2</v>
      </c>
      <c r="D260" s="1">
        <f>+IFERROR(LN('Portfolio Adjusted Prices'!E254/'Portfolio Adjusted Prices'!E253),0)</f>
        <v>-0.13052789238465826</v>
      </c>
      <c r="E260" s="1">
        <f>+IFERROR(LN('Portfolio Adjusted Prices'!F254/'Portfolio Adjusted Prices'!F253),0)</f>
        <v>-0.11943364061477452</v>
      </c>
      <c r="F260" s="1">
        <f>+IFERROR(LN('Portfolio Adjusted Prices'!G254/'Portfolio Adjusted Prices'!G253),0)</f>
        <v>-7.7622058299059937E-2</v>
      </c>
      <c r="G260" s="1">
        <f>+IFERROR(LN('Portfolio Adjusted Prices'!H254/'Portfolio Adjusted Prices'!H253),0)</f>
        <v>-7.2689969249533373E-2</v>
      </c>
      <c r="H260" s="1">
        <f>+IFERROR(LN('Portfolio Adjusted Prices'!I254/'Portfolio Adjusted Prices'!I253),0)</f>
        <v>-0.14499215844280539</v>
      </c>
      <c r="I260" s="1">
        <f>+IFERROR(LN('Portfolio Adjusted Prices'!J254/'Portfolio Adjusted Prices'!J253),0)</f>
        <v>-0.10534485917397499</v>
      </c>
      <c r="J260" s="1">
        <f>+IFERROR(LN('Portfolio Adjusted Prices'!K254/'Portfolio Adjusted Prices'!K253),0)</f>
        <v>-0.12349328402408491</v>
      </c>
      <c r="K260" s="1">
        <f>+IFERROR(LN('Portfolio Adjusted Prices'!L254/'Portfolio Adjusted Prices'!L253),0)</f>
        <v>-0.11714291788839262</v>
      </c>
      <c r="L260" s="1">
        <f>+IFERROR(LN('Portfolio Adjusted Prices'!M254/'Portfolio Adjusted Prices'!M253),0)</f>
        <v>-0.10733876997416111</v>
      </c>
      <c r="M260" s="1">
        <f>+IFERROR(LN('Portfolio Adjusted Prices'!N254/'Portfolio Adjusted Prices'!N253),0)</f>
        <v>-9.7344233892598289E-2</v>
      </c>
      <c r="N260" s="1">
        <f>+IFERROR(LN('Portfolio Adjusted Prices'!O254/'Portfolio Adjusted Prices'!O253),0)</f>
        <v>-0.15828033410269099</v>
      </c>
      <c r="O260" s="1">
        <f>+IFERROR(LN('Portfolio Adjusted Prices'!P254/'Portfolio Adjusted Prices'!P253),0)</f>
        <v>-5.3244324115098295E-2</v>
      </c>
      <c r="P260" s="1">
        <f>+IFERROR(LN('Portfolio Adjusted Prices'!Q254/'Portfolio Adjusted Prices'!Q253),0)</f>
        <v>-1.4251191518645874E-2</v>
      </c>
      <c r="Q260" s="1">
        <f>+IFERROR(LN('Portfolio Adjusted Prices'!R254/'Portfolio Adjusted Prices'!R253),0)</f>
        <v>-9.1090108720369919E-2</v>
      </c>
      <c r="R260" s="1">
        <f>+IFERROR(LN('Portfolio Adjusted Prices'!S254/'Portfolio Adjusted Prices'!S253),0)</f>
        <v>-6.0924781622981601E-2</v>
      </c>
      <c r="S260" s="1">
        <f>+IFERROR(LN('Portfolio Adjusted Prices'!T254/'Portfolio Adjusted Prices'!T253),0)</f>
        <v>-7.6386002854870017E-2</v>
      </c>
      <c r="T260" s="1">
        <f>+IFERROR(LN('Portfolio Adjusted Prices'!U254/'Portfolio Adjusted Prices'!U253),0)</f>
        <v>-7.3221102251649905E-2</v>
      </c>
      <c r="U260" s="1">
        <f>+IFERROR(LN('Portfolio Adjusted Prices'!V254/'Portfolio Adjusted Prices'!V253),0)</f>
        <v>-0.15689283350003588</v>
      </c>
      <c r="W260" s="83">
        <f>+IFERROR(LN('Portfolio Adjusted Prices'!X254/'Portfolio Adjusted Prices'!X253),0)</f>
        <v>-9.5873798434284313E-2</v>
      </c>
    </row>
    <row r="261" spans="2:23">
      <c r="B261" s="1">
        <f>+IFERROR(LN('Portfolio Adjusted Prices'!C255/'Portfolio Adjusted Prices'!C254),0)</f>
        <v>0.11315742134879275</v>
      </c>
      <c r="C261" s="1">
        <f>+IFERROR(LN('Portfolio Adjusted Prices'!D255/'Portfolio Adjusted Prices'!D254),0)</f>
        <v>0.13292865097327333</v>
      </c>
      <c r="D261" s="1">
        <f>+IFERROR(LN('Portfolio Adjusted Prices'!E255/'Portfolio Adjusted Prices'!E254),0)</f>
        <v>0.10742036658407159</v>
      </c>
      <c r="E261" s="1">
        <f>+IFERROR(LN('Portfolio Adjusted Prices'!F255/'Portfolio Adjusted Prices'!F254),0)</f>
        <v>8.3868660747994775E-2</v>
      </c>
      <c r="F261" s="1">
        <f>+IFERROR(LN('Portfolio Adjusted Prices'!G255/'Portfolio Adjusted Prices'!G254),0)</f>
        <v>0.13478052036960331</v>
      </c>
      <c r="G261" s="1">
        <f>+IFERROR(LN('Portfolio Adjusted Prices'!H255/'Portfolio Adjusted Prices'!H254),0)</f>
        <v>6.1123390693824255E-2</v>
      </c>
      <c r="H261" s="1">
        <f>+IFERROR(LN('Portfolio Adjusted Prices'!I255/'Portfolio Adjusted Prices'!I254),0)</f>
        <v>0.14809245209041522</v>
      </c>
      <c r="I261" s="1">
        <f>+IFERROR(LN('Portfolio Adjusted Prices'!J255/'Portfolio Adjusted Prices'!J254),0)</f>
        <v>0.10069186697418409</v>
      </c>
      <c r="J261" s="1">
        <f>+IFERROR(LN('Portfolio Adjusted Prices'!K255/'Portfolio Adjusted Prices'!K254),0)</f>
        <v>-2.5164541361475255E-2</v>
      </c>
      <c r="K261" s="1">
        <f>+IFERROR(LN('Portfolio Adjusted Prices'!L255/'Portfolio Adjusted Prices'!L254),0)</f>
        <v>6.8194384534504687E-2</v>
      </c>
      <c r="L261" s="1">
        <f>+IFERROR(LN('Portfolio Adjusted Prices'!M255/'Portfolio Adjusted Prices'!M254),0)</f>
        <v>3.4700986701208081E-2</v>
      </c>
      <c r="M261" s="1">
        <f>+IFERROR(LN('Portfolio Adjusted Prices'!N255/'Portfolio Adjusted Prices'!N254),0)</f>
        <v>4.41539016026926E-2</v>
      </c>
      <c r="N261" s="1">
        <f>+IFERROR(LN('Portfolio Adjusted Prices'!O255/'Portfolio Adjusted Prices'!O254),0)</f>
        <v>0.11809637434720002</v>
      </c>
      <c r="O261" s="1">
        <f>+IFERROR(LN('Portfolio Adjusted Prices'!P255/'Portfolio Adjusted Prices'!P254),0)</f>
        <v>4.0196822190983486E-2</v>
      </c>
      <c r="P261" s="1">
        <f>+IFERROR(LN('Portfolio Adjusted Prices'!Q255/'Portfolio Adjusted Prices'!Q254),0)</f>
        <v>0.10681226471509768</v>
      </c>
      <c r="Q261" s="1">
        <f>+IFERROR(LN('Portfolio Adjusted Prices'!R255/'Portfolio Adjusted Prices'!R254),0)</f>
        <v>0.14082746964403647</v>
      </c>
      <c r="R261" s="1">
        <f>+IFERROR(LN('Portfolio Adjusted Prices'!S255/'Portfolio Adjusted Prices'!S254),0)</f>
        <v>7.7066510770224889E-2</v>
      </c>
      <c r="S261" s="1">
        <f>+IFERROR(LN('Portfolio Adjusted Prices'!T255/'Portfolio Adjusted Prices'!T254),0)</f>
        <v>8.2495703536083945E-2</v>
      </c>
      <c r="T261" s="1">
        <f>+IFERROR(LN('Portfolio Adjusted Prices'!U255/'Portfolio Adjusted Prices'!U254),0)</f>
        <v>7.5048516005963128E-2</v>
      </c>
      <c r="U261" s="1">
        <f>+IFERROR(LN('Portfolio Adjusted Prices'!V255/'Portfolio Adjusted Prices'!V254),0)</f>
        <v>-1.1276161046589227E-2</v>
      </c>
      <c r="W261" s="83">
        <f>+IFERROR(LN('Portfolio Adjusted Prices'!X255/'Portfolio Adjusted Prices'!X254),0)</f>
        <v>6.2235779343343914E-2</v>
      </c>
    </row>
    <row r="262" spans="2:23">
      <c r="B262" s="1">
        <f>+IFERROR(LN('Portfolio Adjusted Prices'!C256/'Portfolio Adjusted Prices'!C255),0)</f>
        <v>-0.13770792409605848</v>
      </c>
      <c r="C262" s="1">
        <f>+IFERROR(LN('Portfolio Adjusted Prices'!D256/'Portfolio Adjusted Prices'!D255),0)</f>
        <v>-0.15945340029381028</v>
      </c>
      <c r="D262" s="1">
        <f>+IFERROR(LN('Portfolio Adjusted Prices'!E256/'Portfolio Adjusted Prices'!E255),0)</f>
        <v>-0.20397944545674584</v>
      </c>
      <c r="E262" s="1">
        <f>+IFERROR(LN('Portfolio Adjusted Prices'!F256/'Portfolio Adjusted Prices'!F255),0)</f>
        <v>-0.23207808144141379</v>
      </c>
      <c r="F262" s="1">
        <f>+IFERROR(LN('Portfolio Adjusted Prices'!G256/'Portfolio Adjusted Prices'!G255),0)</f>
        <v>-0.14351423188678281</v>
      </c>
      <c r="G262" s="1">
        <f>+IFERROR(LN('Portfolio Adjusted Prices'!H256/'Portfolio Adjusted Prices'!H255),0)</f>
        <v>-0.10004789929909745</v>
      </c>
      <c r="H262" s="1">
        <f>+IFERROR(LN('Portfolio Adjusted Prices'!I256/'Portfolio Adjusted Prices'!I255),0)</f>
        <v>-0.11560123757323902</v>
      </c>
      <c r="I262" s="1">
        <f>+IFERROR(LN('Portfolio Adjusted Prices'!J256/'Portfolio Adjusted Prices'!J255),0)</f>
        <v>-7.4378552990476063E-2</v>
      </c>
      <c r="J262" s="1">
        <f>+IFERROR(LN('Portfolio Adjusted Prices'!K256/'Portfolio Adjusted Prices'!K255),0)</f>
        <v>-0.20552230217550113</v>
      </c>
      <c r="K262" s="1">
        <f>+IFERROR(LN('Portfolio Adjusted Prices'!L256/'Portfolio Adjusted Prices'!L255),0)</f>
        <v>-0.22205572372704227</v>
      </c>
      <c r="L262" s="1">
        <f>+IFERROR(LN('Portfolio Adjusted Prices'!M256/'Portfolio Adjusted Prices'!M255),0)</f>
        <v>-0.17360506182752405</v>
      </c>
      <c r="M262" s="1">
        <f>+IFERROR(LN('Portfolio Adjusted Prices'!N256/'Portfolio Adjusted Prices'!N255),0)</f>
        <v>-0.12032600056846773</v>
      </c>
      <c r="N262" s="1">
        <f>+IFERROR(LN('Portfolio Adjusted Prices'!O256/'Portfolio Adjusted Prices'!O255),0)</f>
        <v>-0.12581641390055498</v>
      </c>
      <c r="O262" s="1">
        <f>+IFERROR(LN('Portfolio Adjusted Prices'!P256/'Portfolio Adjusted Prices'!P255),0)</f>
        <v>-0.50397035288586367</v>
      </c>
      <c r="P262" s="1">
        <f>+IFERROR(LN('Portfolio Adjusted Prices'!Q256/'Portfolio Adjusted Prices'!Q255),0)</f>
        <v>-0.16260223088477826</v>
      </c>
      <c r="Q262" s="1">
        <f>+IFERROR(LN('Portfolio Adjusted Prices'!R256/'Portfolio Adjusted Prices'!R255),0)</f>
        <v>-0.14720583899177134</v>
      </c>
      <c r="R262" s="1">
        <f>+IFERROR(LN('Portfolio Adjusted Prices'!S256/'Portfolio Adjusted Prices'!S255),0)</f>
        <v>-6.5238010219527839E-2</v>
      </c>
      <c r="S262" s="1">
        <f>+IFERROR(LN('Portfolio Adjusted Prices'!T256/'Portfolio Adjusted Prices'!T255),0)</f>
        <v>-0.13928755026964576</v>
      </c>
      <c r="T262" s="1">
        <f>+IFERROR(LN('Portfolio Adjusted Prices'!U256/'Portfolio Adjusted Prices'!U255),0)</f>
        <v>-5.4560192974907398E-2</v>
      </c>
      <c r="U262" s="1">
        <f>+IFERROR(LN('Portfolio Adjusted Prices'!V256/'Portfolio Adjusted Prices'!V255),0)</f>
        <v>-0.15209572641511385</v>
      </c>
      <c r="W262" s="83">
        <f>+IFERROR(LN('Portfolio Adjusted Prices'!X256/'Portfolio Adjusted Prices'!X255),0)</f>
        <v>-0.14419569249072337</v>
      </c>
    </row>
    <row r="263" spans="2:23">
      <c r="B263" s="1">
        <f>+IFERROR(LN('Portfolio Adjusted Prices'!C257/'Portfolio Adjusted Prices'!C256),0)</f>
        <v>4.3030754521678774E-2</v>
      </c>
      <c r="C263" s="1">
        <f>+IFERROR(LN('Portfolio Adjusted Prices'!D257/'Portfolio Adjusted Prices'!D256),0)</f>
        <v>7.912188919043979E-2</v>
      </c>
      <c r="D263" s="1">
        <f>+IFERROR(LN('Portfolio Adjusted Prices'!E257/'Portfolio Adjusted Prices'!E256),0)</f>
        <v>0.10098746092865263</v>
      </c>
      <c r="E263" s="1">
        <f>+IFERROR(LN('Portfolio Adjusted Prices'!F257/'Portfolio Adjusted Prices'!F256),0)</f>
        <v>2.0602368674307505E-2</v>
      </c>
      <c r="F263" s="1">
        <f>+IFERROR(LN('Portfolio Adjusted Prices'!G257/'Portfolio Adjusted Prices'!G256),0)</f>
        <v>0.10254752238182203</v>
      </c>
      <c r="G263" s="1">
        <f>+IFERROR(LN('Portfolio Adjusted Prices'!H257/'Portfolio Adjusted Prices'!H256),0)</f>
        <v>5.6512885888633506E-2</v>
      </c>
      <c r="H263" s="1">
        <f>+IFERROR(LN('Portfolio Adjusted Prices'!I257/'Portfolio Adjusted Prices'!I256),0)</f>
        <v>0.14448477534029164</v>
      </c>
      <c r="I263" s="1">
        <f>+IFERROR(LN('Portfolio Adjusted Prices'!J257/'Portfolio Adjusted Prices'!J256),0)</f>
        <v>0.10148854732352776</v>
      </c>
      <c r="J263" s="1">
        <f>+IFERROR(LN('Portfolio Adjusted Prices'!K257/'Portfolio Adjusted Prices'!K256),0)</f>
        <v>-3.3981345006121107E-2</v>
      </c>
      <c r="K263" s="1">
        <f>+IFERROR(LN('Portfolio Adjusted Prices'!L257/'Portfolio Adjusted Prices'!L256),0)</f>
        <v>6.1659035229578656E-2</v>
      </c>
      <c r="L263" s="1">
        <f>+IFERROR(LN('Portfolio Adjusted Prices'!M257/'Portfolio Adjusted Prices'!M256),0)</f>
        <v>7.0943169007396972E-2</v>
      </c>
      <c r="M263" s="1">
        <f>+IFERROR(LN('Portfolio Adjusted Prices'!N257/'Portfolio Adjusted Prices'!N256),0)</f>
        <v>6.7898349824747239E-2</v>
      </c>
      <c r="N263" s="1">
        <f>+IFERROR(LN('Portfolio Adjusted Prices'!O257/'Portfolio Adjusted Prices'!O256),0)</f>
        <v>7.8710470567887547E-2</v>
      </c>
      <c r="O263" s="1">
        <f>+IFERROR(LN('Portfolio Adjusted Prices'!P257/'Portfolio Adjusted Prices'!P256),0)</f>
        <v>0.26092990504827224</v>
      </c>
      <c r="P263" s="1">
        <f>+IFERROR(LN('Portfolio Adjusted Prices'!Q257/'Portfolio Adjusted Prices'!Q256),0)</f>
        <v>7.0731185569508817E-2</v>
      </c>
      <c r="Q263" s="1">
        <f>+IFERROR(LN('Portfolio Adjusted Prices'!R257/'Portfolio Adjusted Prices'!R256),0)</f>
        <v>-7.8001474335399872E-3</v>
      </c>
      <c r="R263" s="1">
        <f>+IFERROR(LN('Portfolio Adjusted Prices'!S257/'Portfolio Adjusted Prices'!S256),0)</f>
        <v>8.0732630224893395E-2</v>
      </c>
      <c r="S263" s="1">
        <f>+IFERROR(LN('Portfolio Adjusted Prices'!T257/'Portfolio Adjusted Prices'!T256),0)</f>
        <v>-1.6973480941178738E-2</v>
      </c>
      <c r="T263" s="1">
        <f>+IFERROR(LN('Portfolio Adjusted Prices'!U257/'Portfolio Adjusted Prices'!U256),0)</f>
        <v>0.1091891584332224</v>
      </c>
      <c r="U263" s="1">
        <f>+IFERROR(LN('Portfolio Adjusted Prices'!V257/'Portfolio Adjusted Prices'!V256),0)</f>
        <v>-5.4937138377283007E-3</v>
      </c>
      <c r="W263" s="83">
        <f>+IFERROR(LN('Portfolio Adjusted Prices'!X257/'Portfolio Adjusted Prices'!X256),0)</f>
        <v>7.0772425236392197E-2</v>
      </c>
    </row>
    <row r="264" spans="2:23">
      <c r="B264" s="1">
        <f>+IFERROR(LN('Portfolio Adjusted Prices'!C258/'Portfolio Adjusted Prices'!C257),0)</f>
        <v>-2.4784456593951225E-2</v>
      </c>
      <c r="C264" s="1">
        <f>+IFERROR(LN('Portfolio Adjusted Prices'!D258/'Portfolio Adjusted Prices'!D257),0)</f>
        <v>-4.3007427451106681E-2</v>
      </c>
      <c r="D264" s="1">
        <f>+IFERROR(LN('Portfolio Adjusted Prices'!E258/'Portfolio Adjusted Prices'!E257),0)</f>
        <v>-6.8822078412702395E-2</v>
      </c>
      <c r="E264" s="1">
        <f>+IFERROR(LN('Portfolio Adjusted Prices'!F258/'Portfolio Adjusted Prices'!F257),0)</f>
        <v>-0.14748431392308858</v>
      </c>
      <c r="F264" s="1">
        <f>+IFERROR(LN('Portfolio Adjusted Prices'!G258/'Portfolio Adjusted Prices'!G257),0)</f>
        <v>-0.12132903370478317</v>
      </c>
      <c r="G264" s="1">
        <f>+IFERROR(LN('Portfolio Adjusted Prices'!H258/'Portfolio Adjusted Prices'!H257),0)</f>
        <v>-7.8974099623701378E-3</v>
      </c>
      <c r="H264" s="1">
        <f>+IFERROR(LN('Portfolio Adjusted Prices'!I258/'Portfolio Adjusted Prices'!I257),0)</f>
        <v>-0.1252120211323422</v>
      </c>
      <c r="I264" s="1">
        <f>+IFERROR(LN('Portfolio Adjusted Prices'!J258/'Portfolio Adjusted Prices'!J257),0)</f>
        <v>-7.6866828239244593E-4</v>
      </c>
      <c r="J264" s="1">
        <f>+IFERROR(LN('Portfolio Adjusted Prices'!K258/'Portfolio Adjusted Prices'!K257),0)</f>
        <v>-0.17476304366003298</v>
      </c>
      <c r="K264" s="1">
        <f>+IFERROR(LN('Portfolio Adjusted Prices'!L258/'Portfolio Adjusted Prices'!L257),0)</f>
        <v>-0.17267448940014851</v>
      </c>
      <c r="L264" s="1">
        <f>+IFERROR(LN('Portfolio Adjusted Prices'!M258/'Portfolio Adjusted Prices'!M257),0)</f>
        <v>-0.12256234255445181</v>
      </c>
      <c r="M264" s="1">
        <f>+IFERROR(LN('Portfolio Adjusted Prices'!N258/'Portfolio Adjusted Prices'!N257),0)</f>
        <v>-0.16528958729384804</v>
      </c>
      <c r="N264" s="1">
        <f>+IFERROR(LN('Portfolio Adjusted Prices'!O258/'Portfolio Adjusted Prices'!O257),0)</f>
        <v>-6.8174593643461179E-2</v>
      </c>
      <c r="O264" s="1">
        <f>+IFERROR(LN('Portfolio Adjusted Prices'!P258/'Portfolio Adjusted Prices'!P257),0)</f>
        <v>-5.1545115632116827E-2</v>
      </c>
      <c r="P264" s="1">
        <f>+IFERROR(LN('Portfolio Adjusted Prices'!Q258/'Portfolio Adjusted Prices'!Q257),0)</f>
        <v>-9.6034728164330896E-2</v>
      </c>
      <c r="Q264" s="1">
        <f>+IFERROR(LN('Portfolio Adjusted Prices'!R258/'Portfolio Adjusted Prices'!R257),0)</f>
        <v>-0.10530908057686968</v>
      </c>
      <c r="R264" s="1">
        <f>+IFERROR(LN('Portfolio Adjusted Prices'!S258/'Portfolio Adjusted Prices'!S257),0)</f>
        <v>1.6597972226478504E-3</v>
      </c>
      <c r="S264" s="1">
        <f>+IFERROR(LN('Portfolio Adjusted Prices'!T258/'Portfolio Adjusted Prices'!T257),0)</f>
        <v>-2.7631294432305574E-2</v>
      </c>
      <c r="T264" s="1">
        <f>+IFERROR(LN('Portfolio Adjusted Prices'!U258/'Portfolio Adjusted Prices'!U257),0)</f>
        <v>-1.3699550634704275E-2</v>
      </c>
      <c r="U264" s="1">
        <f>+IFERROR(LN('Portfolio Adjusted Prices'!V258/'Portfolio Adjusted Prices'!V257),0)</f>
        <v>-0.19447859147659716</v>
      </c>
      <c r="W264" s="83">
        <f>+IFERROR(LN('Portfolio Adjusted Prices'!X258/'Portfolio Adjusted Prices'!X257),0)</f>
        <v>-7.6501098627904315E-2</v>
      </c>
    </row>
    <row r="265" spans="2:23">
      <c r="B265" s="1">
        <f>+IFERROR(LN('Portfolio Adjusted Prices'!C259/'Portfolio Adjusted Prices'!C258),0)</f>
        <v>-7.6915250069308017E-3</v>
      </c>
      <c r="C265" s="1">
        <f>+IFERROR(LN('Portfolio Adjusted Prices'!D259/'Portfolio Adjusted Prices'!D258),0)</f>
        <v>1.6319126826101597E-2</v>
      </c>
      <c r="D265" s="1">
        <f>+IFERROR(LN('Portfolio Adjusted Prices'!E259/'Portfolio Adjusted Prices'!E258),0)</f>
        <v>4.8832471123426993E-2</v>
      </c>
      <c r="E265" s="1">
        <f>+IFERROR(LN('Portfolio Adjusted Prices'!F259/'Portfolio Adjusted Prices'!F258),0)</f>
        <v>0.1437735682952406</v>
      </c>
      <c r="F265" s="1">
        <f>+IFERROR(LN('Portfolio Adjusted Prices'!G259/'Portfolio Adjusted Prices'!G258),0)</f>
        <v>-4.9533918169991718E-2</v>
      </c>
      <c r="G265" s="1">
        <f>+IFERROR(LN('Portfolio Adjusted Prices'!H259/'Portfolio Adjusted Prices'!H258),0)</f>
        <v>-4.1744500527732646E-2</v>
      </c>
      <c r="H265" s="1">
        <f>+IFERROR(LN('Portfolio Adjusted Prices'!I259/'Portfolio Adjusted Prices'!I258),0)</f>
        <v>-3.5935846971529628E-2</v>
      </c>
      <c r="I265" s="1">
        <f>+IFERROR(LN('Portfolio Adjusted Prices'!J259/'Portfolio Adjusted Prices'!J258),0)</f>
        <v>-7.2448155362891759E-2</v>
      </c>
      <c r="J265" s="1">
        <f>+IFERROR(LN('Portfolio Adjusted Prices'!K259/'Portfolio Adjusted Prices'!K258),0)</f>
        <v>0.16879451260286227</v>
      </c>
      <c r="K265" s="1">
        <f>+IFERROR(LN('Portfolio Adjusted Prices'!L259/'Portfolio Adjusted Prices'!L258),0)</f>
        <v>0.1469850847235569</v>
      </c>
      <c r="L265" s="1">
        <f>+IFERROR(LN('Portfolio Adjusted Prices'!M259/'Portfolio Adjusted Prices'!M258),0)</f>
        <v>2.2974593032523454E-2</v>
      </c>
      <c r="M265" s="1">
        <f>+IFERROR(LN('Portfolio Adjusted Prices'!N259/'Portfolio Adjusted Prices'!N258),0)</f>
        <v>-5.5195174362410775E-2</v>
      </c>
      <c r="N265" s="1">
        <f>+IFERROR(LN('Portfolio Adjusted Prices'!O259/'Portfolio Adjusted Prices'!O258),0)</f>
        <v>1.7735473109109792E-2</v>
      </c>
      <c r="O265" s="1">
        <f>+IFERROR(LN('Portfolio Adjusted Prices'!P259/'Portfolio Adjusted Prices'!P258),0)</f>
        <v>4.9150163833814257E-2</v>
      </c>
      <c r="P265" s="1">
        <f>+IFERROR(LN('Portfolio Adjusted Prices'!Q259/'Portfolio Adjusted Prices'!Q258),0)</f>
        <v>1.7313156940775055E-2</v>
      </c>
      <c r="Q265" s="1">
        <f>+IFERROR(LN('Portfolio Adjusted Prices'!R259/'Portfolio Adjusted Prices'!R258),0)</f>
        <v>5.2827464232195719E-2</v>
      </c>
      <c r="R265" s="1">
        <f>+IFERROR(LN('Portfolio Adjusted Prices'!S259/'Portfolio Adjusted Prices'!S258),0)</f>
        <v>-7.4420734309128284E-3</v>
      </c>
      <c r="S265" s="1">
        <f>+IFERROR(LN('Portfolio Adjusted Prices'!T259/'Portfolio Adjusted Prices'!T258),0)</f>
        <v>4.2206926008728923E-4</v>
      </c>
      <c r="T265" s="1">
        <f>+IFERROR(LN('Portfolio Adjusted Prices'!U259/'Portfolio Adjusted Prices'!U258),0)</f>
        <v>9.9094737814486751E-3</v>
      </c>
      <c r="U265" s="1">
        <f>+IFERROR(LN('Portfolio Adjusted Prices'!V259/'Portfolio Adjusted Prices'!V258),0)</f>
        <v>0.129464316046562</v>
      </c>
      <c r="W265" s="83">
        <f>+IFERROR(LN('Portfolio Adjusted Prices'!X259/'Portfolio Adjusted Prices'!X258),0)</f>
        <v>1.601272977649033E-2</v>
      </c>
    </row>
    <row r="266" spans="2:23">
      <c r="B266" s="1">
        <f>+IFERROR(LN('Portfolio Adjusted Prices'!C260/'Portfolio Adjusted Prices'!C259),0)</f>
        <v>-6.5590560550710025E-2</v>
      </c>
      <c r="C266" s="1">
        <f>+IFERROR(LN('Portfolio Adjusted Prices'!D260/'Portfolio Adjusted Prices'!D259),0)</f>
        <v>-3.8282300674303681E-2</v>
      </c>
      <c r="D266" s="1">
        <f>+IFERROR(LN('Portfolio Adjusted Prices'!E260/'Portfolio Adjusted Prices'!E259),0)</f>
        <v>-3.4489403467012313E-2</v>
      </c>
      <c r="E266" s="1">
        <f>+IFERROR(LN('Portfolio Adjusted Prices'!F260/'Portfolio Adjusted Prices'!F259),0)</f>
        <v>-1.3780297300012942E-2</v>
      </c>
      <c r="F266" s="1">
        <f>+IFERROR(LN('Portfolio Adjusted Prices'!G260/'Portfolio Adjusted Prices'!G259),0)</f>
        <v>-0.11101891908373054</v>
      </c>
      <c r="G266" s="1">
        <f>+IFERROR(LN('Portfolio Adjusted Prices'!H260/'Portfolio Adjusted Prices'!H259),0)</f>
        <v>3.9790031330979053E-2</v>
      </c>
      <c r="H266" s="1">
        <f>+IFERROR(LN('Portfolio Adjusted Prices'!I260/'Portfolio Adjusted Prices'!I259),0)</f>
        <v>-0.1106438033647482</v>
      </c>
      <c r="I266" s="1">
        <f>+IFERROR(LN('Portfolio Adjusted Prices'!J260/'Portfolio Adjusted Prices'!J259),0)</f>
        <v>-8.3731278209211835E-2</v>
      </c>
      <c r="J266" s="1">
        <f>+IFERROR(LN('Portfolio Adjusted Prices'!K260/'Portfolio Adjusted Prices'!K259),0)</f>
        <v>-2.572066899452555E-4</v>
      </c>
      <c r="K266" s="1">
        <f>+IFERROR(LN('Portfolio Adjusted Prices'!L260/'Portfolio Adjusted Prices'!L259),0)</f>
        <v>5.3206493968971135E-3</v>
      </c>
      <c r="L266" s="1">
        <f>+IFERROR(LN('Portfolio Adjusted Prices'!M260/'Portfolio Adjusted Prices'!M259),0)</f>
        <v>-0.12767566166044536</v>
      </c>
      <c r="M266" s="1">
        <f>+IFERROR(LN('Portfolio Adjusted Prices'!N260/'Portfolio Adjusted Prices'!N259),0)</f>
        <v>4.3251951990441136E-2</v>
      </c>
      <c r="N266" s="1">
        <f>+IFERROR(LN('Portfolio Adjusted Prices'!O260/'Portfolio Adjusted Prices'!O259),0)</f>
        <v>-5.2876639293144888E-3</v>
      </c>
      <c r="O266" s="1">
        <f>+IFERROR(LN('Portfolio Adjusted Prices'!P260/'Portfolio Adjusted Prices'!P259),0)</f>
        <v>-7.7248591270680289E-2</v>
      </c>
      <c r="P266" s="1">
        <f>+IFERROR(LN('Portfolio Adjusted Prices'!Q260/'Portfolio Adjusted Prices'!Q259),0)</f>
        <v>-9.2794692356080802E-2</v>
      </c>
      <c r="Q266" s="1">
        <f>+IFERROR(LN('Portfolio Adjusted Prices'!R260/'Portfolio Adjusted Prices'!R259),0)</f>
        <v>-7.7174858295096904E-2</v>
      </c>
      <c r="R266" s="1">
        <f>+IFERROR(LN('Portfolio Adjusted Prices'!S260/'Portfolio Adjusted Prices'!S259),0)</f>
        <v>-4.9704614036206254E-2</v>
      </c>
      <c r="S266" s="1">
        <f>+IFERROR(LN('Portfolio Adjusted Prices'!T260/'Portfolio Adjusted Prices'!T259),0)</f>
        <v>-3.2029780245543676E-2</v>
      </c>
      <c r="T266" s="1">
        <f>+IFERROR(LN('Portfolio Adjusted Prices'!U260/'Portfolio Adjusted Prices'!U259),0)</f>
        <v>-0.11081255665223787</v>
      </c>
      <c r="U266" s="1">
        <f>+IFERROR(LN('Portfolio Adjusted Prices'!V260/'Portfolio Adjusted Prices'!V259),0)</f>
        <v>1.3483521948437745E-3</v>
      </c>
      <c r="W266" s="83">
        <f>+IFERROR(LN('Portfolio Adjusted Prices'!X260/'Portfolio Adjusted Prices'!X259),0)</f>
        <v>-7.389250571931931E-2</v>
      </c>
    </row>
    <row r="267" spans="2:23">
      <c r="B267" s="1">
        <f>+IFERROR(LN('Portfolio Adjusted Prices'!C261/'Portfolio Adjusted Prices'!C260),0)</f>
        <v>-2.147294958102651E-2</v>
      </c>
      <c r="C267" s="1">
        <f>+IFERROR(LN('Portfolio Adjusted Prices'!D261/'Portfolio Adjusted Prices'!D260),0)</f>
        <v>-1.0024509186092632E-2</v>
      </c>
      <c r="D267" s="1">
        <f>+IFERROR(LN('Portfolio Adjusted Prices'!E261/'Portfolio Adjusted Prices'!E260),0)</f>
        <v>3.3173995628296434E-2</v>
      </c>
      <c r="E267" s="1">
        <f>+IFERROR(LN('Portfolio Adjusted Prices'!F261/'Portfolio Adjusted Prices'!F260),0)</f>
        <v>-4.3555960760560918E-2</v>
      </c>
      <c r="F267" s="1">
        <f>+IFERROR(LN('Portfolio Adjusted Prices'!G261/'Portfolio Adjusted Prices'!G260),0)</f>
        <v>-8.7683208883104057E-3</v>
      </c>
      <c r="G267" s="1">
        <f>+IFERROR(LN('Portfolio Adjusted Prices'!H261/'Portfolio Adjusted Prices'!H260),0)</f>
        <v>1.8676784622922354E-2</v>
      </c>
      <c r="H267" s="1">
        <f>+IFERROR(LN('Portfolio Adjusted Prices'!I261/'Portfolio Adjusted Prices'!I260),0)</f>
        <v>2.0314963016712415E-2</v>
      </c>
      <c r="I267" s="1">
        <f>+IFERROR(LN('Portfolio Adjusted Prices'!J261/'Portfolio Adjusted Prices'!J260),0)</f>
        <v>-2.775071509214308E-2</v>
      </c>
      <c r="J267" s="1">
        <f>+IFERROR(LN('Portfolio Adjusted Prices'!K261/'Portfolio Adjusted Prices'!K260),0)</f>
        <v>1.5688043665693957E-2</v>
      </c>
      <c r="K267" s="1">
        <f>+IFERROR(LN('Portfolio Adjusted Prices'!L261/'Portfolio Adjusted Prices'!L260),0)</f>
        <v>6.4820523043016519E-3</v>
      </c>
      <c r="L267" s="1">
        <f>+IFERROR(LN('Portfolio Adjusted Prices'!M261/'Portfolio Adjusted Prices'!M260),0)</f>
        <v>-6.7661873353449314E-3</v>
      </c>
      <c r="M267" s="1">
        <f>+IFERROR(LN('Portfolio Adjusted Prices'!N261/'Portfolio Adjusted Prices'!N260),0)</f>
        <v>-4.7784862788534235E-2</v>
      </c>
      <c r="N267" s="1">
        <f>+IFERROR(LN('Portfolio Adjusted Prices'!O261/'Portfolio Adjusted Prices'!O260),0)</f>
        <v>4.9979602046095438E-2</v>
      </c>
      <c r="O267" s="1">
        <f>+IFERROR(LN('Portfolio Adjusted Prices'!P261/'Portfolio Adjusted Prices'!P260),0)</f>
        <v>9.3895640436707242E-2</v>
      </c>
      <c r="P267" s="1">
        <f>+IFERROR(LN('Portfolio Adjusted Prices'!Q261/'Portfolio Adjusted Prices'!Q260),0)</f>
        <v>-6.9943740296313048E-2</v>
      </c>
      <c r="Q267" s="1">
        <f>+IFERROR(LN('Portfolio Adjusted Prices'!R261/'Portfolio Adjusted Prices'!R260),0)</f>
        <v>-3.0345538379283232E-2</v>
      </c>
      <c r="R267" s="1">
        <f>+IFERROR(LN('Portfolio Adjusted Prices'!S261/'Portfolio Adjusted Prices'!S260),0)</f>
        <v>-1.6981076226226938E-2</v>
      </c>
      <c r="S267" s="1">
        <f>+IFERROR(LN('Portfolio Adjusted Prices'!T261/'Portfolio Adjusted Prices'!T260),0)</f>
        <v>-6.4829180804360786E-2</v>
      </c>
      <c r="T267" s="1">
        <f>+IFERROR(LN('Portfolio Adjusted Prices'!U261/'Portfolio Adjusted Prices'!U260),0)</f>
        <v>3.8435279289531825E-2</v>
      </c>
      <c r="U267" s="1">
        <f>+IFERROR(LN('Portfolio Adjusted Prices'!V261/'Portfolio Adjusted Prices'!V260),0)</f>
        <v>9.0046554824035674E-2</v>
      </c>
      <c r="W267" s="83">
        <f>+IFERROR(LN('Portfolio Adjusted Prices'!X261/'Portfolio Adjusted Prices'!X260),0)</f>
        <v>-9.745689057111772E-3</v>
      </c>
    </row>
    <row r="268" spans="2:23">
      <c r="B268" s="1">
        <f>+IFERROR(LN('Portfolio Adjusted Prices'!C262/'Portfolio Adjusted Prices'!C261),0)</f>
        <v>9.5606036781112985E-2</v>
      </c>
      <c r="C268" s="1">
        <f>+IFERROR(LN('Portfolio Adjusted Prices'!D262/'Portfolio Adjusted Prices'!D261),0)</f>
        <v>8.6999005527517118E-2</v>
      </c>
      <c r="D268" s="1">
        <f>+IFERROR(LN('Portfolio Adjusted Prices'!E262/'Portfolio Adjusted Prices'!E261),0)</f>
        <v>0.15833959903783074</v>
      </c>
      <c r="E268" s="1">
        <f>+IFERROR(LN('Portfolio Adjusted Prices'!F262/'Portfolio Adjusted Prices'!F261),0)</f>
        <v>0.15283953846461576</v>
      </c>
      <c r="F268" s="1">
        <f>+IFERROR(LN('Portfolio Adjusted Prices'!G262/'Portfolio Adjusted Prices'!G261),0)</f>
        <v>0.16894931410967862</v>
      </c>
      <c r="G268" s="1">
        <f>+IFERROR(LN('Portfolio Adjusted Prices'!H262/'Portfolio Adjusted Prices'!H261),0)</f>
        <v>8.9070040350403334E-2</v>
      </c>
      <c r="H268" s="1">
        <f>+IFERROR(LN('Portfolio Adjusted Prices'!I262/'Portfolio Adjusted Prices'!I261),0)</f>
        <v>0.1586095854888028</v>
      </c>
      <c r="I268" s="1">
        <f>+IFERROR(LN('Portfolio Adjusted Prices'!J262/'Portfolio Adjusted Prices'!J261),0)</f>
        <v>3.1746036849970967E-2</v>
      </c>
      <c r="J268" s="1">
        <f>+IFERROR(LN('Portfolio Adjusted Prices'!K262/'Portfolio Adjusted Prices'!K261),0)</f>
        <v>0.15084593365171242</v>
      </c>
      <c r="K268" s="1">
        <f>+IFERROR(LN('Portfolio Adjusted Prices'!L262/'Portfolio Adjusted Prices'!L261),0)</f>
        <v>9.5042197314814378E-2</v>
      </c>
      <c r="L268" s="1">
        <f>+IFERROR(LN('Portfolio Adjusted Prices'!M262/'Portfolio Adjusted Prices'!M261),0)</f>
        <v>0.11138066306860886</v>
      </c>
      <c r="M268" s="1">
        <f>+IFERROR(LN('Portfolio Adjusted Prices'!N262/'Portfolio Adjusted Prices'!N261),0)</f>
        <v>0.12427503404149633</v>
      </c>
      <c r="N268" s="1">
        <f>+IFERROR(LN('Portfolio Adjusted Prices'!O262/'Portfolio Adjusted Prices'!O261),0)</f>
        <v>0.10435140216799729</v>
      </c>
      <c r="O268" s="1">
        <f>+IFERROR(LN('Portfolio Adjusted Prices'!P262/'Portfolio Adjusted Prices'!P261),0)</f>
        <v>-5.8268951984011143E-2</v>
      </c>
      <c r="P268" s="1">
        <f>+IFERROR(LN('Portfolio Adjusted Prices'!Q262/'Portfolio Adjusted Prices'!Q261),0)</f>
        <v>6.7484240505064116E-2</v>
      </c>
      <c r="Q268" s="1">
        <f>+IFERROR(LN('Portfolio Adjusted Prices'!R262/'Portfolio Adjusted Prices'!R261),0)</f>
        <v>0.1659722978097157</v>
      </c>
      <c r="R268" s="1">
        <f>+IFERROR(LN('Portfolio Adjusted Prices'!S262/'Portfolio Adjusted Prices'!S261),0)</f>
        <v>-2.0684841602487702E-3</v>
      </c>
      <c r="S268" s="1">
        <f>+IFERROR(LN('Portfolio Adjusted Prices'!T262/'Portfolio Adjusted Prices'!T261),0)</f>
        <v>4.5314214671831839E-2</v>
      </c>
      <c r="T268" s="1">
        <f>+IFERROR(LN('Portfolio Adjusted Prices'!U262/'Portfolio Adjusted Prices'!U261),0)</f>
        <v>-1.3478497563993122E-2</v>
      </c>
      <c r="U268" s="1">
        <f>+IFERROR(LN('Portfolio Adjusted Prices'!V262/'Portfolio Adjusted Prices'!V261),0)</f>
        <v>0.16010147324722998</v>
      </c>
      <c r="W268" s="83">
        <f>+IFERROR(LN('Portfolio Adjusted Prices'!X262/'Portfolio Adjusted Prices'!X261),0)</f>
        <v>8.4367787525377436E-2</v>
      </c>
    </row>
    <row r="269" spans="2:23">
      <c r="B269" s="1">
        <f>+IFERROR(LN('Portfolio Adjusted Prices'!C263/'Portfolio Adjusted Prices'!C262),0)</f>
        <v>-5.524012952402655E-3</v>
      </c>
      <c r="C269" s="1">
        <f>+IFERROR(LN('Portfolio Adjusted Prices'!D263/'Portfolio Adjusted Prices'!D262),0)</f>
        <v>-9.6185886850620426E-3</v>
      </c>
      <c r="D269" s="1">
        <f>+IFERROR(LN('Portfolio Adjusted Prices'!E263/'Portfolio Adjusted Prices'!E262),0)</f>
        <v>-1.4389894154605103E-2</v>
      </c>
      <c r="E269" s="1">
        <f>+IFERROR(LN('Portfolio Adjusted Prices'!F263/'Portfolio Adjusted Prices'!F262),0)</f>
        <v>-1.4120279163427458E-3</v>
      </c>
      <c r="F269" s="1">
        <f>+IFERROR(LN('Portfolio Adjusted Prices'!G263/'Portfolio Adjusted Prices'!G262),0)</f>
        <v>7.760817358590609E-2</v>
      </c>
      <c r="G269" s="1">
        <f>+IFERROR(LN('Portfolio Adjusted Prices'!H263/'Portfolio Adjusted Prices'!H262),0)</f>
        <v>7.8907761481634378E-2</v>
      </c>
      <c r="H269" s="1">
        <f>+IFERROR(LN('Portfolio Adjusted Prices'!I263/'Portfolio Adjusted Prices'!I262),0)</f>
        <v>8.1072865612124498E-3</v>
      </c>
      <c r="I269" s="1">
        <f>+IFERROR(LN('Portfolio Adjusted Prices'!J263/'Portfolio Adjusted Prices'!J262),0)</f>
        <v>-7.7604997851942756E-3</v>
      </c>
      <c r="J269" s="1">
        <f>+IFERROR(LN('Portfolio Adjusted Prices'!K263/'Portfolio Adjusted Prices'!K262),0)</f>
        <v>6.5620839446866419E-2</v>
      </c>
      <c r="K269" s="1">
        <f>+IFERROR(LN('Portfolio Adjusted Prices'!L263/'Portfolio Adjusted Prices'!L262),0)</f>
        <v>2.2263793666502087E-2</v>
      </c>
      <c r="L269" s="1">
        <f>+IFERROR(LN('Portfolio Adjusted Prices'!M263/'Portfolio Adjusted Prices'!M262),0)</f>
        <v>4.3567748732679483E-2</v>
      </c>
      <c r="M269" s="1">
        <f>+IFERROR(LN('Portfolio Adjusted Prices'!N263/'Portfolio Adjusted Prices'!N262),0)</f>
        <v>-7.7666169907664791E-4</v>
      </c>
      <c r="N269" s="1">
        <f>+IFERROR(LN('Portfolio Adjusted Prices'!O263/'Portfolio Adjusted Prices'!O262),0)</f>
        <v>-3.5006328683094716E-2</v>
      </c>
      <c r="O269" s="1">
        <f>+IFERROR(LN('Portfolio Adjusted Prices'!P263/'Portfolio Adjusted Prices'!P262),0)</f>
        <v>-3.3039645230884374E-2</v>
      </c>
      <c r="P269" s="1">
        <f>+IFERROR(LN('Portfolio Adjusted Prices'!Q263/'Portfolio Adjusted Prices'!Q262),0)</f>
        <v>7.0510318247152703E-2</v>
      </c>
      <c r="Q269" s="1">
        <f>+IFERROR(LN('Portfolio Adjusted Prices'!R263/'Portfolio Adjusted Prices'!R262),0)</f>
        <v>9.4310784700479905E-2</v>
      </c>
      <c r="R269" s="1">
        <f>+IFERROR(LN('Portfolio Adjusted Prices'!S263/'Portfolio Adjusted Prices'!S262),0)</f>
        <v>-1.4422462341265551E-2</v>
      </c>
      <c r="S269" s="1">
        <f>+IFERROR(LN('Portfolio Adjusted Prices'!T263/'Portfolio Adjusted Prices'!T262),0)</f>
        <v>6.2039639145859502E-3</v>
      </c>
      <c r="T269" s="1">
        <f>+IFERROR(LN('Portfolio Adjusted Prices'!U263/'Portfolio Adjusted Prices'!U262),0)</f>
        <v>-4.4929142778115112E-2</v>
      </c>
      <c r="U269" s="1">
        <f>+IFERROR(LN('Portfolio Adjusted Prices'!V263/'Portfolio Adjusted Prices'!V262),0)</f>
        <v>-2.9510010297759407E-2</v>
      </c>
      <c r="W269" s="83">
        <f>+IFERROR(LN('Portfolio Adjusted Prices'!X263/'Portfolio Adjusted Prices'!X262),0)</f>
        <v>2.2911272811660437E-2</v>
      </c>
    </row>
    <row r="270" spans="2:23">
      <c r="B270" s="1">
        <f>+IFERROR(LN('Portfolio Adjusted Prices'!C264/'Portfolio Adjusted Prices'!C263),0)</f>
        <v>5.1284978523241535E-2</v>
      </c>
      <c r="C270" s="1">
        <f>+IFERROR(LN('Portfolio Adjusted Prices'!D264/'Portfolio Adjusted Prices'!D263),0)</f>
        <v>6.0672577152395796E-2</v>
      </c>
      <c r="D270" s="1">
        <f>+IFERROR(LN('Portfolio Adjusted Prices'!E264/'Portfolio Adjusted Prices'!E263),0)</f>
        <v>4.6223566206278696E-2</v>
      </c>
      <c r="E270" s="1">
        <f>+IFERROR(LN('Portfolio Adjusted Prices'!F264/'Portfolio Adjusted Prices'!F263),0)</f>
        <v>0.12586068115245927</v>
      </c>
      <c r="F270" s="1">
        <f>+IFERROR(LN('Portfolio Adjusted Prices'!G264/'Portfolio Adjusted Prices'!G263),0)</f>
        <v>4.6394845231070223E-2</v>
      </c>
      <c r="G270" s="1">
        <f>+IFERROR(LN('Portfolio Adjusted Prices'!H264/'Portfolio Adjusted Prices'!H263),0)</f>
        <v>3.6726145961120275E-2</v>
      </c>
      <c r="H270" s="1">
        <f>+IFERROR(LN('Portfolio Adjusted Prices'!I264/'Portfolio Adjusted Prices'!I263),0)</f>
        <v>8.5628140850329396E-2</v>
      </c>
      <c r="I270" s="1">
        <f>+IFERROR(LN('Portfolio Adjusted Prices'!J264/'Portfolio Adjusted Prices'!J263),0)</f>
        <v>9.6919358196499814E-2</v>
      </c>
      <c r="J270" s="1">
        <f>+IFERROR(LN('Portfolio Adjusted Prices'!K264/'Portfolio Adjusted Prices'!K263),0)</f>
        <v>-2.0780038675527805E-2</v>
      </c>
      <c r="K270" s="1">
        <f>+IFERROR(LN('Portfolio Adjusted Prices'!L264/'Portfolio Adjusted Prices'!L263),0)</f>
        <v>0.11133214268255362</v>
      </c>
      <c r="L270" s="1">
        <f>+IFERROR(LN('Portfolio Adjusted Prices'!M264/'Portfolio Adjusted Prices'!M263),0)</f>
        <v>4.6914499619150021E-2</v>
      </c>
      <c r="M270" s="1">
        <f>+IFERROR(LN('Portfolio Adjusted Prices'!N264/'Portfolio Adjusted Prices'!N263),0)</f>
        <v>4.5200427364128166E-2</v>
      </c>
      <c r="N270" s="1">
        <f>+IFERROR(LN('Portfolio Adjusted Prices'!O264/'Portfolio Adjusted Prices'!O263),0)</f>
        <v>6.2323408466744265E-2</v>
      </c>
      <c r="O270" s="1">
        <f>+IFERROR(LN('Portfolio Adjusted Prices'!P264/'Portfolio Adjusted Prices'!P263),0)</f>
        <v>4.792824715435523E-2</v>
      </c>
      <c r="P270" s="1">
        <f>+IFERROR(LN('Portfolio Adjusted Prices'!Q264/'Portfolio Adjusted Prices'!Q263),0)</f>
        <v>0.10879691456131675</v>
      </c>
      <c r="Q270" s="1">
        <f>+IFERROR(LN('Portfolio Adjusted Prices'!R264/'Portfolio Adjusted Prices'!R263),0)</f>
        <v>6.4538573180287856E-2</v>
      </c>
      <c r="R270" s="1">
        <f>+IFERROR(LN('Portfolio Adjusted Prices'!S264/'Portfolio Adjusted Prices'!S263),0)</f>
        <v>3.9924120820654718E-2</v>
      </c>
      <c r="S270" s="1">
        <f>+IFERROR(LN('Portfolio Adjusted Prices'!T264/'Portfolio Adjusted Prices'!T263),0)</f>
        <v>8.3581673329048506E-2</v>
      </c>
      <c r="T270" s="1">
        <f>+IFERROR(LN('Portfolio Adjusted Prices'!U264/'Portfolio Adjusted Prices'!U263),0)</f>
        <v>5.1072202480886779E-2</v>
      </c>
      <c r="U270" s="1">
        <f>+IFERROR(LN('Portfolio Adjusted Prices'!V264/'Portfolio Adjusted Prices'!V263),0)</f>
        <v>8.1638706882664294E-2</v>
      </c>
      <c r="W270" s="83">
        <f>+IFERROR(LN('Portfolio Adjusted Prices'!X264/'Portfolio Adjusted Prices'!X263),0)</f>
        <v>5.9151823376755307E-2</v>
      </c>
    </row>
    <row r="271" spans="2:23">
      <c r="B271" s="1">
        <f>+IFERROR(LN('Portfolio Adjusted Prices'!C265/'Portfolio Adjusted Prices'!C264),0)</f>
        <v>-4.22837239454429E-2</v>
      </c>
      <c r="C271" s="1">
        <f>+IFERROR(LN('Portfolio Adjusted Prices'!D265/'Portfolio Adjusted Prices'!D264),0)</f>
        <v>-4.1927491932254195E-2</v>
      </c>
      <c r="D271" s="1">
        <f>+IFERROR(LN('Portfolio Adjusted Prices'!E265/'Portfolio Adjusted Prices'!E264),0)</f>
        <v>-1.7687348693000541E-2</v>
      </c>
      <c r="E271" s="1">
        <f>+IFERROR(LN('Portfolio Adjusted Prices'!F265/'Portfolio Adjusted Prices'!F264),0)</f>
        <v>-4.6782353510213474E-2</v>
      </c>
      <c r="F271" s="1">
        <f>+IFERROR(LN('Portfolio Adjusted Prices'!G265/'Portfolio Adjusted Prices'!G264),0)</f>
        <v>-2.4273856666437735E-2</v>
      </c>
      <c r="G271" s="1">
        <f>+IFERROR(LN('Portfolio Adjusted Prices'!H265/'Portfolio Adjusted Prices'!H264),0)</f>
        <v>-9.1313943584149751E-2</v>
      </c>
      <c r="H271" s="1">
        <f>+IFERROR(LN('Portfolio Adjusted Prices'!I265/'Portfolio Adjusted Prices'!I264),0)</f>
        <v>-5.1517841948289358E-2</v>
      </c>
      <c r="I271" s="1">
        <f>+IFERROR(LN('Portfolio Adjusted Prices'!J265/'Portfolio Adjusted Prices'!J264),0)</f>
        <v>-1.788169326668567E-3</v>
      </c>
      <c r="J271" s="1">
        <f>+IFERROR(LN('Portfolio Adjusted Prices'!K265/'Portfolio Adjusted Prices'!K264),0)</f>
        <v>-2.6475805312348194E-2</v>
      </c>
      <c r="K271" s="1">
        <f>+IFERROR(LN('Portfolio Adjusted Prices'!L265/'Portfolio Adjusted Prices'!L264),0)</f>
        <v>-5.2685944470197976E-2</v>
      </c>
      <c r="L271" s="1">
        <f>+IFERROR(LN('Portfolio Adjusted Prices'!M265/'Portfolio Adjusted Prices'!M264),0)</f>
        <v>-3.8424168535521309E-2</v>
      </c>
      <c r="M271" s="1">
        <f>+IFERROR(LN('Portfolio Adjusted Prices'!N265/'Portfolio Adjusted Prices'!N264),0)</f>
        <v>-7.5802136949051236E-3</v>
      </c>
      <c r="N271" s="1">
        <f>+IFERROR(LN('Portfolio Adjusted Prices'!O265/'Portfolio Adjusted Prices'!O264),0)</f>
        <v>-1.9558407274510817E-2</v>
      </c>
      <c r="O271" s="1">
        <f>+IFERROR(LN('Portfolio Adjusted Prices'!P265/'Portfolio Adjusted Prices'!P264),0)</f>
        <v>9.8045165794902848E-3</v>
      </c>
      <c r="P271" s="1">
        <f>+IFERROR(LN('Portfolio Adjusted Prices'!Q265/'Portfolio Adjusted Prices'!Q264),0)</f>
        <v>-5.6452391804039284E-2</v>
      </c>
      <c r="Q271" s="1">
        <f>+IFERROR(LN('Portfolio Adjusted Prices'!R265/'Portfolio Adjusted Prices'!R264),0)</f>
        <v>-4.147309818117019E-2</v>
      </c>
      <c r="R271" s="1">
        <f>+IFERROR(LN('Portfolio Adjusted Prices'!S265/'Portfolio Adjusted Prices'!S264),0)</f>
        <v>-2.7644861361866051E-2</v>
      </c>
      <c r="S271" s="1">
        <f>+IFERROR(LN('Portfolio Adjusted Prices'!T265/'Portfolio Adjusted Prices'!T264),0)</f>
        <v>-1.5836592365468902E-2</v>
      </c>
      <c r="T271" s="1">
        <f>+IFERROR(LN('Portfolio Adjusted Prices'!U265/'Portfolio Adjusted Prices'!U264),0)</f>
        <v>-6.1653271311934267E-3</v>
      </c>
      <c r="U271" s="1">
        <f>+IFERROR(LN('Portfolio Adjusted Prices'!V265/'Portfolio Adjusted Prices'!V264),0)</f>
        <v>-5.468007386495656E-2</v>
      </c>
      <c r="W271" s="83">
        <f>+IFERROR(LN('Portfolio Adjusted Prices'!X265/'Portfolio Adjusted Prices'!X264),0)</f>
        <v>-3.7559029731983336E-2</v>
      </c>
    </row>
    <row r="272" spans="2:23">
      <c r="B272" s="1">
        <f>+IFERROR(LN('Portfolio Adjusted Prices'!C266/'Portfolio Adjusted Prices'!C265),0)</f>
        <v>2.8138369038188876E-2</v>
      </c>
      <c r="C272" s="1">
        <f>+IFERROR(LN('Portfolio Adjusted Prices'!D266/'Portfolio Adjusted Prices'!D265),0)</f>
        <v>6.7976953306394208E-2</v>
      </c>
      <c r="D272" s="1">
        <f>+IFERROR(LN('Portfolio Adjusted Prices'!E266/'Portfolio Adjusted Prices'!E265),0)</f>
        <v>4.9631970465767269E-2</v>
      </c>
      <c r="E272" s="1">
        <f>+IFERROR(LN('Portfolio Adjusted Prices'!F266/'Portfolio Adjusted Prices'!F265),0)</f>
        <v>7.5321972139931276E-2</v>
      </c>
      <c r="F272" s="1">
        <f>+IFERROR(LN('Portfolio Adjusted Prices'!G266/'Portfolio Adjusted Prices'!G265),0)</f>
        <v>5.4368420269063161E-2</v>
      </c>
      <c r="G272" s="1">
        <f>+IFERROR(LN('Portfolio Adjusted Prices'!H266/'Portfolio Adjusted Prices'!H265),0)</f>
        <v>4.822217094192878E-2</v>
      </c>
      <c r="H272" s="1">
        <f>+IFERROR(LN('Portfolio Adjusted Prices'!I266/'Portfolio Adjusted Prices'!I265),0)</f>
        <v>4.9914179404543957E-2</v>
      </c>
      <c r="I272" s="1">
        <f>+IFERROR(LN('Portfolio Adjusted Prices'!J266/'Portfolio Adjusted Prices'!J265),0)</f>
        <v>3.1777018945991393E-2</v>
      </c>
      <c r="J272" s="1">
        <f>+IFERROR(LN('Portfolio Adjusted Prices'!K266/'Portfolio Adjusted Prices'!K265),0)</f>
        <v>-2.4064387275636479E-2</v>
      </c>
      <c r="K272" s="1">
        <f>+IFERROR(LN('Portfolio Adjusted Prices'!L266/'Portfolio Adjusted Prices'!L265),0)</f>
        <v>4.0022351996475275E-2</v>
      </c>
      <c r="L272" s="1">
        <f>+IFERROR(LN('Portfolio Adjusted Prices'!M266/'Portfolio Adjusted Prices'!M265),0)</f>
        <v>2.5916756830058434E-2</v>
      </c>
      <c r="M272" s="1">
        <f>+IFERROR(LN('Portfolio Adjusted Prices'!N266/'Portfolio Adjusted Prices'!N265),0)</f>
        <v>3.7338443070465958E-2</v>
      </c>
      <c r="N272" s="1">
        <f>+IFERROR(LN('Portfolio Adjusted Prices'!O266/'Portfolio Adjusted Prices'!O265),0)</f>
        <v>2.7108791466996525E-2</v>
      </c>
      <c r="O272" s="1">
        <f>+IFERROR(LN('Portfolio Adjusted Prices'!P266/'Portfolio Adjusted Prices'!P265),0)</f>
        <v>2.4357907844643964E-3</v>
      </c>
      <c r="P272" s="1">
        <f>+IFERROR(LN('Portfolio Adjusted Prices'!Q266/'Portfolio Adjusted Prices'!Q265),0)</f>
        <v>4.6280764392633691E-2</v>
      </c>
      <c r="Q272" s="1">
        <f>+IFERROR(LN('Portfolio Adjusted Prices'!R266/'Portfolio Adjusted Prices'!R265),0)</f>
        <v>-1.6300238030817417E-3</v>
      </c>
      <c r="R272" s="1">
        <f>+IFERROR(LN('Portfolio Adjusted Prices'!S266/'Portfolio Adjusted Prices'!S265),0)</f>
        <v>2.3599827722033558E-2</v>
      </c>
      <c r="S272" s="1">
        <f>+IFERROR(LN('Portfolio Adjusted Prices'!T266/'Portfolio Adjusted Prices'!T265),0)</f>
        <v>3.4754392355554074E-2</v>
      </c>
      <c r="T272" s="1">
        <f>+IFERROR(LN('Portfolio Adjusted Prices'!U266/'Portfolio Adjusted Prices'!U265),0)</f>
        <v>5.0915066128122195E-2</v>
      </c>
      <c r="U272" s="1">
        <f>+IFERROR(LN('Portfolio Adjusted Prices'!V266/'Portfolio Adjusted Prices'!V265),0)</f>
        <v>4.4383219366675448E-2</v>
      </c>
      <c r="W272" s="83">
        <f>+IFERROR(LN('Portfolio Adjusted Prices'!X266/'Portfolio Adjusted Prices'!X265),0)</f>
        <v>3.5804041521058642E-2</v>
      </c>
    </row>
    <row r="273" spans="2:23">
      <c r="B273" s="1">
        <f>+IFERROR(LN('Portfolio Adjusted Prices'!C267/'Portfolio Adjusted Prices'!C266),0)</f>
        <v>-2.0427621309225784E-3</v>
      </c>
      <c r="C273" s="1">
        <f>+IFERROR(LN('Portfolio Adjusted Prices'!D267/'Portfolio Adjusted Prices'!D266),0)</f>
        <v>-1.5852116177745602E-2</v>
      </c>
      <c r="D273" s="1">
        <f>+IFERROR(LN('Portfolio Adjusted Prices'!E267/'Portfolio Adjusted Prices'!E266),0)</f>
        <v>-7.520696203232871E-3</v>
      </c>
      <c r="E273" s="1">
        <f>+IFERROR(LN('Portfolio Adjusted Prices'!F267/'Portfolio Adjusted Prices'!F266),0)</f>
        <v>-1.9758604690134646E-2</v>
      </c>
      <c r="F273" s="1">
        <f>+IFERROR(LN('Portfolio Adjusted Prices'!G267/'Portfolio Adjusted Prices'!G266),0)</f>
        <v>-1.4125586636807902E-2</v>
      </c>
      <c r="G273" s="1">
        <f>+IFERROR(LN('Portfolio Adjusted Prices'!H267/'Portfolio Adjusted Prices'!H266),0)</f>
        <v>-2.564737201967749E-2</v>
      </c>
      <c r="H273" s="1">
        <f>+IFERROR(LN('Portfolio Adjusted Prices'!I267/'Portfolio Adjusted Prices'!I266),0)</f>
        <v>-3.9423773693154668E-2</v>
      </c>
      <c r="I273" s="1">
        <f>+IFERROR(LN('Portfolio Adjusted Prices'!J267/'Portfolio Adjusted Prices'!J266),0)</f>
        <v>2.0201015454489207E-3</v>
      </c>
      <c r="J273" s="1">
        <f>+IFERROR(LN('Portfolio Adjusted Prices'!K267/'Portfolio Adjusted Prices'!K266),0)</f>
        <v>4.2632638212874913E-2</v>
      </c>
      <c r="K273" s="1">
        <f>+IFERROR(LN('Portfolio Adjusted Prices'!L267/'Portfolio Adjusted Prices'!L266),0)</f>
        <v>-1.2615176026797695E-2</v>
      </c>
      <c r="L273" s="1">
        <f>+IFERROR(LN('Portfolio Adjusted Prices'!M267/'Portfolio Adjusted Prices'!M266),0)</f>
        <v>-3.25495631626469E-2</v>
      </c>
      <c r="M273" s="1">
        <f>+IFERROR(LN('Portfolio Adjusted Prices'!N267/'Portfolio Adjusted Prices'!N266),0)</f>
        <v>-2.076210678138455E-2</v>
      </c>
      <c r="N273" s="1">
        <f>+IFERROR(LN('Portfolio Adjusted Prices'!O267/'Portfolio Adjusted Prices'!O266),0)</f>
        <v>-5.100743641591092E-2</v>
      </c>
      <c r="O273" s="1">
        <f>+IFERROR(LN('Portfolio Adjusted Prices'!P267/'Portfolio Adjusted Prices'!P266),0)</f>
        <v>2.4039341609126661E-2</v>
      </c>
      <c r="P273" s="1">
        <f>+IFERROR(LN('Portfolio Adjusted Prices'!Q267/'Portfolio Adjusted Prices'!Q266),0)</f>
        <v>2.9032106940662574E-2</v>
      </c>
      <c r="Q273" s="1">
        <f>+IFERROR(LN('Portfolio Adjusted Prices'!R267/'Portfolio Adjusted Prices'!R266),0)</f>
        <v>-4.3766372972547152E-2</v>
      </c>
      <c r="R273" s="1">
        <f>+IFERROR(LN('Portfolio Adjusted Prices'!S267/'Portfolio Adjusted Prices'!S266),0)</f>
        <v>-2.0789796370032958E-2</v>
      </c>
      <c r="S273" s="1">
        <f>+IFERROR(LN('Portfolio Adjusted Prices'!T267/'Portfolio Adjusted Prices'!T266),0)</f>
        <v>1.2547041701721905E-2</v>
      </c>
      <c r="T273" s="1">
        <f>+IFERROR(LN('Portfolio Adjusted Prices'!U267/'Portfolio Adjusted Prices'!U266),0)</f>
        <v>3.1814120652067915E-2</v>
      </c>
      <c r="U273" s="1">
        <f>+IFERROR(LN('Portfolio Adjusted Prices'!V267/'Portfolio Adjusted Prices'!V266),0)</f>
        <v>-3.7568982998194257E-2</v>
      </c>
      <c r="W273" s="83">
        <f>+IFERROR(LN('Portfolio Adjusted Prices'!X267/'Portfolio Adjusted Prices'!X266),0)</f>
        <v>-1.8598612549904164E-2</v>
      </c>
    </row>
    <row r="274" spans="2:23">
      <c r="B274" s="1">
        <f>+IFERROR(LN('Portfolio Adjusted Prices'!C268/'Portfolio Adjusted Prices'!C267),0)</f>
        <v>-5.405194947664578E-2</v>
      </c>
      <c r="C274" s="1">
        <f>+IFERROR(LN('Portfolio Adjusted Prices'!D268/'Portfolio Adjusted Prices'!D267),0)</f>
        <v>-3.6154048672502236E-2</v>
      </c>
      <c r="D274" s="1">
        <f>+IFERROR(LN('Portfolio Adjusted Prices'!E268/'Portfolio Adjusted Prices'!E267),0)</f>
        <v>-8.1083646874485563E-2</v>
      </c>
      <c r="E274" s="1">
        <f>+IFERROR(LN('Portfolio Adjusted Prices'!F268/'Portfolio Adjusted Prices'!F267),0)</f>
        <v>-6.3289108489463244E-2</v>
      </c>
      <c r="F274" s="1">
        <f>+IFERROR(LN('Portfolio Adjusted Prices'!G268/'Portfolio Adjusted Prices'!G267),0)</f>
        <v>-3.2865230853957088E-2</v>
      </c>
      <c r="G274" s="1">
        <f>+IFERROR(LN('Portfolio Adjusted Prices'!H268/'Portfolio Adjusted Prices'!H267),0)</f>
        <v>-7.0457569144654494E-2</v>
      </c>
      <c r="H274" s="1">
        <f>+IFERROR(LN('Portfolio Adjusted Prices'!I268/'Portfolio Adjusted Prices'!I267),0)</f>
        <v>-8.8163527888004786E-2</v>
      </c>
      <c r="I274" s="1">
        <f>+IFERROR(LN('Portfolio Adjusted Prices'!J268/'Portfolio Adjusted Prices'!J267),0)</f>
        <v>-1.6719244689790792E-2</v>
      </c>
      <c r="J274" s="1">
        <f>+IFERROR(LN('Portfolio Adjusted Prices'!K268/'Portfolio Adjusted Prices'!K267),0)</f>
        <v>-8.4460876522287856E-2</v>
      </c>
      <c r="K274" s="1">
        <f>+IFERROR(LN('Portfolio Adjusted Prices'!L268/'Portfolio Adjusted Prices'!L267),0)</f>
        <v>-5.8488931618163154E-2</v>
      </c>
      <c r="L274" s="1">
        <f>+IFERROR(LN('Portfolio Adjusted Prices'!M268/'Portfolio Adjusted Prices'!M267),0)</f>
        <v>-8.5259224509110956E-2</v>
      </c>
      <c r="M274" s="1">
        <f>+IFERROR(LN('Portfolio Adjusted Prices'!N268/'Portfolio Adjusted Prices'!N267),0)</f>
        <v>-5.6920042948779864E-2</v>
      </c>
      <c r="N274" s="1">
        <f>+IFERROR(LN('Portfolio Adjusted Prices'!O268/'Portfolio Adjusted Prices'!O267),0)</f>
        <v>-4.0840311190285451E-2</v>
      </c>
      <c r="O274" s="1">
        <f>+IFERROR(LN('Portfolio Adjusted Prices'!P268/'Portfolio Adjusted Prices'!P267),0)</f>
        <v>-9.1990029349938968E-2</v>
      </c>
      <c r="P274" s="1">
        <f>+IFERROR(LN('Portfolio Adjusted Prices'!Q268/'Portfolio Adjusted Prices'!Q267),0)</f>
        <v>-5.6970323597703924E-2</v>
      </c>
      <c r="Q274" s="1">
        <f>+IFERROR(LN('Portfolio Adjusted Prices'!R268/'Portfolio Adjusted Prices'!R267),0)</f>
        <v>-6.8323388750794592E-2</v>
      </c>
      <c r="R274" s="1">
        <f>+IFERROR(LN('Portfolio Adjusted Prices'!S268/'Portfolio Adjusted Prices'!S267),0)</f>
        <v>5.7701013397232093E-3</v>
      </c>
      <c r="S274" s="1">
        <f>+IFERROR(LN('Portfolio Adjusted Prices'!T268/'Portfolio Adjusted Prices'!T267),0)</f>
        <v>-3.7033611917414576E-2</v>
      </c>
      <c r="T274" s="1">
        <f>+IFERROR(LN('Portfolio Adjusted Prices'!U268/'Portfolio Adjusted Prices'!U267),0)</f>
        <v>1.697603122799321E-2</v>
      </c>
      <c r="U274" s="1">
        <f>+IFERROR(LN('Portfolio Adjusted Prices'!V268/'Portfolio Adjusted Prices'!V267),0)</f>
        <v>-7.957639850211172E-2</v>
      </c>
      <c r="W274" s="83">
        <f>+IFERROR(LN('Portfolio Adjusted Prices'!X268/'Portfolio Adjusted Prices'!X267),0)</f>
        <v>-5.3874908586779874E-2</v>
      </c>
    </row>
    <row r="275" spans="2:23">
      <c r="B275" s="1">
        <f>+IFERROR(LN('Portfolio Adjusted Prices'!C269/'Portfolio Adjusted Prices'!C268),0)</f>
        <v>1.6549016513119852E-2</v>
      </c>
      <c r="C275" s="1">
        <f>+IFERROR(LN('Portfolio Adjusted Prices'!D269/'Portfolio Adjusted Prices'!D268),0)</f>
        <v>2.0497180901343132E-2</v>
      </c>
      <c r="D275" s="1">
        <f>+IFERROR(LN('Portfolio Adjusted Prices'!E269/'Portfolio Adjusted Prices'!E268),0)</f>
        <v>4.9755676316025191E-2</v>
      </c>
      <c r="E275" s="1">
        <f>+IFERROR(LN('Portfolio Adjusted Prices'!F269/'Portfolio Adjusted Prices'!F268),0)</f>
        <v>-2.0639462428503667E-2</v>
      </c>
      <c r="F275" s="1">
        <f>+IFERROR(LN('Portfolio Adjusted Prices'!G269/'Portfolio Adjusted Prices'!G268),0)</f>
        <v>6.992032570019735E-3</v>
      </c>
      <c r="G275" s="1">
        <f>+IFERROR(LN('Portfolio Adjusted Prices'!H269/'Portfolio Adjusted Prices'!H268),0)</f>
        <v>1.525133716202696E-2</v>
      </c>
      <c r="H275" s="1">
        <f>+IFERROR(LN('Portfolio Adjusted Prices'!I269/'Portfolio Adjusted Prices'!I268),0)</f>
        <v>6.2869185937294144E-3</v>
      </c>
      <c r="I275" s="1">
        <f>+IFERROR(LN('Portfolio Adjusted Prices'!J269/'Portfolio Adjusted Prices'!J268),0)</f>
        <v>4.1355685279870519E-2</v>
      </c>
      <c r="J275" s="1">
        <f>+IFERROR(LN('Portfolio Adjusted Prices'!K269/'Portfolio Adjusted Prices'!K268),0)</f>
        <v>-5.7898921000516093E-2</v>
      </c>
      <c r="K275" s="1">
        <f>+IFERROR(LN('Portfolio Adjusted Prices'!L269/'Portfolio Adjusted Prices'!L268),0)</f>
        <v>5.8320247096982997E-2</v>
      </c>
      <c r="L275" s="1">
        <f>+IFERROR(LN('Portfolio Adjusted Prices'!M269/'Portfolio Adjusted Prices'!M268),0)</f>
        <v>2.2641661768753665E-2</v>
      </c>
      <c r="M275" s="1">
        <f>+IFERROR(LN('Portfolio Adjusted Prices'!N269/'Portfolio Adjusted Prices'!N268),0)</f>
        <v>2.2599699725870209E-2</v>
      </c>
      <c r="N275" s="1">
        <f>+IFERROR(LN('Portfolio Adjusted Prices'!O269/'Portfolio Adjusted Prices'!O268),0)</f>
        <v>1.8832134917897734E-2</v>
      </c>
      <c r="O275" s="1">
        <f>+IFERROR(LN('Portfolio Adjusted Prices'!P269/'Portfolio Adjusted Prices'!P268),0)</f>
        <v>-7.8431701277797625E-3</v>
      </c>
      <c r="P275" s="1">
        <f>+IFERROR(LN('Portfolio Adjusted Prices'!Q269/'Portfolio Adjusted Prices'!Q268),0)</f>
        <v>4.2674616584381549E-3</v>
      </c>
      <c r="Q275" s="1">
        <f>+IFERROR(LN('Portfolio Adjusted Prices'!R269/'Portfolio Adjusted Prices'!R268),0)</f>
        <v>1.8230990957801064E-3</v>
      </c>
      <c r="R275" s="1">
        <f>+IFERROR(LN('Portfolio Adjusted Prices'!S269/'Portfolio Adjusted Prices'!S268),0)</f>
        <v>1.6255807750737452E-2</v>
      </c>
      <c r="S275" s="1">
        <f>+IFERROR(LN('Portfolio Adjusted Prices'!T269/'Portfolio Adjusted Prices'!T268),0)</f>
        <v>2.3023333425014485E-2</v>
      </c>
      <c r="T275" s="1">
        <f>+IFERROR(LN('Portfolio Adjusted Prices'!U269/'Portfolio Adjusted Prices'!U268),0)</f>
        <v>4.2194278320790996E-3</v>
      </c>
      <c r="U275" s="1">
        <f>+IFERROR(LN('Portfolio Adjusted Prices'!V269/'Portfolio Adjusted Prices'!V268),0)</f>
        <v>2.3479775435870084E-2</v>
      </c>
      <c r="W275" s="83">
        <f>+IFERROR(LN('Portfolio Adjusted Prices'!X269/'Portfolio Adjusted Prices'!X268),0)</f>
        <v>1.6794831291182769E-2</v>
      </c>
    </row>
    <row r="276" spans="2:23">
      <c r="B276" s="1">
        <f>+IFERROR(LN('Portfolio Adjusted Prices'!C270/'Portfolio Adjusted Prices'!C269),0)</f>
        <v>-1.4475808396372485E-2</v>
      </c>
      <c r="C276" s="1">
        <f>+IFERROR(LN('Portfolio Adjusted Prices'!D270/'Portfolio Adjusted Prices'!D269),0)</f>
        <v>-9.2530049328738689E-3</v>
      </c>
      <c r="D276" s="1">
        <f>+IFERROR(LN('Portfolio Adjusted Prices'!E270/'Portfolio Adjusted Prices'!E269),0)</f>
        <v>-4.6305787917280489E-2</v>
      </c>
      <c r="E276" s="1">
        <f>+IFERROR(LN('Portfolio Adjusted Prices'!F270/'Portfolio Adjusted Prices'!F269),0)</f>
        <v>-6.9783436644828944E-2</v>
      </c>
      <c r="F276" s="1">
        <f>+IFERROR(LN('Portfolio Adjusted Prices'!G270/'Portfolio Adjusted Prices'!G269),0)</f>
        <v>-4.4090163462144616E-2</v>
      </c>
      <c r="G276" s="1">
        <f>+IFERROR(LN('Portfolio Adjusted Prices'!H270/'Portfolio Adjusted Prices'!H269),0)</f>
        <v>-1.3780932967478855E-2</v>
      </c>
      <c r="H276" s="1">
        <f>+IFERROR(LN('Portfolio Adjusted Prices'!I270/'Portfolio Adjusted Prices'!I269),0)</f>
        <v>-3.4568345897916575E-2</v>
      </c>
      <c r="I276" s="1">
        <f>+IFERROR(LN('Portfolio Adjusted Prices'!J270/'Portfolio Adjusted Prices'!J269),0)</f>
        <v>-1.788292036759092E-2</v>
      </c>
      <c r="J276" s="1">
        <f>+IFERROR(LN('Portfolio Adjusted Prices'!K270/'Portfolio Adjusted Prices'!K269),0)</f>
        <v>5.4675049391944418E-2</v>
      </c>
      <c r="K276" s="1">
        <f>+IFERROR(LN('Portfolio Adjusted Prices'!L270/'Portfolio Adjusted Prices'!L269),0)</f>
        <v>-1.188173946254277E-2</v>
      </c>
      <c r="L276" s="1">
        <f>+IFERROR(LN('Portfolio Adjusted Prices'!M270/'Portfolio Adjusted Prices'!M269),0)</f>
        <v>-5.1602448566243414E-3</v>
      </c>
      <c r="M276" s="1">
        <f>+IFERROR(LN('Portfolio Adjusted Prices'!N270/'Portfolio Adjusted Prices'!N269),0)</f>
        <v>-3.2256807558715864E-2</v>
      </c>
      <c r="N276" s="1">
        <f>+IFERROR(LN('Portfolio Adjusted Prices'!O270/'Portfolio Adjusted Prices'!O269),0)</f>
        <v>-4.3644995026943918E-2</v>
      </c>
      <c r="O276" s="1">
        <f>+IFERROR(LN('Portfolio Adjusted Prices'!P270/'Portfolio Adjusted Prices'!P269),0)</f>
        <v>7.8431701277796827E-3</v>
      </c>
      <c r="P276" s="1">
        <f>+IFERROR(LN('Portfolio Adjusted Prices'!Q270/'Portfolio Adjusted Prices'!Q269),0)</f>
        <v>-3.1725843055637776E-2</v>
      </c>
      <c r="Q276" s="1">
        <f>+IFERROR(LN('Portfolio Adjusted Prices'!R270/'Portfolio Adjusted Prices'!R269),0)</f>
        <v>1.1770036757503216E-2</v>
      </c>
      <c r="R276" s="1">
        <f>+IFERROR(LN('Portfolio Adjusted Prices'!S270/'Portfolio Adjusted Prices'!S269),0)</f>
        <v>-9.7562581728642354E-3</v>
      </c>
      <c r="S276" s="1">
        <f>+IFERROR(LN('Portfolio Adjusted Prices'!T270/'Portfolio Adjusted Prices'!T269),0)</f>
        <v>-2.3704588752298215E-2</v>
      </c>
      <c r="T276" s="1">
        <f>+IFERROR(LN('Portfolio Adjusted Prices'!U270/'Portfolio Adjusted Prices'!U269),0)</f>
        <v>-1.0946902659494898E-2</v>
      </c>
      <c r="U276" s="1">
        <f>+IFERROR(LN('Portfolio Adjusted Prices'!V270/'Portfolio Adjusted Prices'!V269),0)</f>
        <v>-3.6820894041360665E-2</v>
      </c>
      <c r="W276" s="83">
        <f>+IFERROR(LN('Portfolio Adjusted Prices'!X270/'Portfolio Adjusted Prices'!X269),0)</f>
        <v>-1.7396750707171778E-2</v>
      </c>
    </row>
    <row r="277" spans="2:23">
      <c r="B277" s="1">
        <f>+IFERROR(LN('Portfolio Adjusted Prices'!C271/'Portfolio Adjusted Prices'!C270),0)</f>
        <v>8.3640241272133958E-2</v>
      </c>
      <c r="C277" s="1">
        <f>+IFERROR(LN('Portfolio Adjusted Prices'!D271/'Portfolio Adjusted Prices'!D270),0)</f>
        <v>7.1732277777861481E-2</v>
      </c>
      <c r="D277" s="1">
        <f>+IFERROR(LN('Portfolio Adjusted Prices'!E271/'Portfolio Adjusted Prices'!E270),0)</f>
        <v>9.5679181770141425E-2</v>
      </c>
      <c r="E277" s="1">
        <f>+IFERROR(LN('Portfolio Adjusted Prices'!F271/'Portfolio Adjusted Prices'!F270),0)</f>
        <v>0.13372087338672398</v>
      </c>
      <c r="F277" s="1">
        <f>+IFERROR(LN('Portfolio Adjusted Prices'!G271/'Portfolio Adjusted Prices'!G270),0)</f>
        <v>6.575157109674383E-2</v>
      </c>
      <c r="G277" s="1">
        <f>+IFERROR(LN('Portfolio Adjusted Prices'!H271/'Portfolio Adjusted Prices'!H270),0)</f>
        <v>0.12036428315102744</v>
      </c>
      <c r="H277" s="1">
        <f>+IFERROR(LN('Portfolio Adjusted Prices'!I271/'Portfolio Adjusted Prices'!I270),0)</f>
        <v>0.14902351408057754</v>
      </c>
      <c r="I277" s="1">
        <f>+IFERROR(LN('Portfolio Adjusted Prices'!J271/'Portfolio Adjusted Prices'!J270),0)</f>
        <v>1.3865987524953263E-2</v>
      </c>
      <c r="J277" s="1">
        <f>+IFERROR(LN('Portfolio Adjusted Prices'!K271/'Portfolio Adjusted Prices'!K270),0)</f>
        <v>7.2764818958293093E-2</v>
      </c>
      <c r="K277" s="1">
        <f>+IFERROR(LN('Portfolio Adjusted Prices'!L271/'Portfolio Adjusted Prices'!L270),0)</f>
        <v>7.4742058680028867E-2</v>
      </c>
      <c r="L277" s="1">
        <f>+IFERROR(LN('Portfolio Adjusted Prices'!M271/'Portfolio Adjusted Prices'!M270),0)</f>
        <v>0.10159658563394669</v>
      </c>
      <c r="M277" s="1">
        <f>+IFERROR(LN('Portfolio Adjusted Prices'!N271/'Portfolio Adjusted Prices'!N270),0)</f>
        <v>7.5128666867566071E-2</v>
      </c>
      <c r="N277" s="1">
        <f>+IFERROR(LN('Portfolio Adjusted Prices'!O271/'Portfolio Adjusted Prices'!O270),0)</f>
        <v>0.10953119716962537</v>
      </c>
      <c r="O277" s="1">
        <f>+IFERROR(LN('Portfolio Adjusted Prices'!P271/'Portfolio Adjusted Prices'!P270),0)</f>
        <v>4.8293787967604411E-2</v>
      </c>
      <c r="P277" s="1">
        <f>+IFERROR(LN('Portfolio Adjusted Prices'!Q271/'Portfolio Adjusted Prices'!Q270),0)</f>
        <v>9.630869231402743E-2</v>
      </c>
      <c r="Q277" s="1">
        <f>+IFERROR(LN('Portfolio Adjusted Prices'!R271/'Portfolio Adjusted Prices'!R270),0)</f>
        <v>9.1949748199823794E-2</v>
      </c>
      <c r="R277" s="1">
        <f>+IFERROR(LN('Portfolio Adjusted Prices'!S271/'Portfolio Adjusted Prices'!S270),0)</f>
        <v>5.5490116628416276E-2</v>
      </c>
      <c r="S277" s="1">
        <f>+IFERROR(LN('Portfolio Adjusted Prices'!T271/'Portfolio Adjusted Prices'!T270),0)</f>
        <v>3.16590234689983E-2</v>
      </c>
      <c r="T277" s="1">
        <f>+IFERROR(LN('Portfolio Adjusted Prices'!U271/'Portfolio Adjusted Prices'!U270),0)</f>
        <v>2.195375158223551E-2</v>
      </c>
      <c r="U277" s="1">
        <f>+IFERROR(LN('Portfolio Adjusted Prices'!V271/'Portfolio Adjusted Prices'!V270),0)</f>
        <v>0.12493670563699165</v>
      </c>
      <c r="W277" s="83">
        <f>+IFERROR(LN('Portfolio Adjusted Prices'!X271/'Portfolio Adjusted Prices'!X270),0)</f>
        <v>8.6220991593495555E-2</v>
      </c>
    </row>
    <row r="278" spans="2:23">
      <c r="B278" s="1">
        <f>+IFERROR(LN('Portfolio Adjusted Prices'!C272/'Portfolio Adjusted Prices'!C271),0)</f>
        <v>-1.1650028594214264E-2</v>
      </c>
      <c r="C278" s="1">
        <f>+IFERROR(LN('Portfolio Adjusted Prices'!D272/'Portfolio Adjusted Prices'!D271),0)</f>
        <v>-1.082854961262749E-2</v>
      </c>
      <c r="D278" s="1">
        <f>+IFERROR(LN('Portfolio Adjusted Prices'!E272/'Portfolio Adjusted Prices'!E271),0)</f>
        <v>-3.553468048521289E-2</v>
      </c>
      <c r="E278" s="1">
        <f>+IFERROR(LN('Portfolio Adjusted Prices'!F272/'Portfolio Adjusted Prices'!F271),0)</f>
        <v>-1.3384968432975939E-2</v>
      </c>
      <c r="F278" s="1">
        <f>+IFERROR(LN('Portfolio Adjusted Prices'!G272/'Portfolio Adjusted Prices'!G271),0)</f>
        <v>4.1652896858992254E-2</v>
      </c>
      <c r="G278" s="1">
        <f>+IFERROR(LN('Portfolio Adjusted Prices'!H272/'Portfolio Adjusted Prices'!H271),0)</f>
        <v>3.1766949211589915E-2</v>
      </c>
      <c r="H278" s="1">
        <f>+IFERROR(LN('Portfolio Adjusted Prices'!I272/'Portfolio Adjusted Prices'!I271),0)</f>
        <v>-8.3174652010976902E-3</v>
      </c>
      <c r="I278" s="1">
        <f>+IFERROR(LN('Portfolio Adjusted Prices'!J272/'Portfolio Adjusted Prices'!J271),0)</f>
        <v>1.9048289804814691E-3</v>
      </c>
      <c r="J278" s="1">
        <f>+IFERROR(LN('Portfolio Adjusted Prices'!K272/'Portfolio Adjusted Prices'!K271),0)</f>
        <v>5.5039394142547285E-2</v>
      </c>
      <c r="K278" s="1">
        <f>+IFERROR(LN('Portfolio Adjusted Prices'!L272/'Portfolio Adjusted Prices'!L271),0)</f>
        <v>3.2824615889012138E-3</v>
      </c>
      <c r="L278" s="1">
        <f>+IFERROR(LN('Portfolio Adjusted Prices'!M272/'Portfolio Adjusted Prices'!M271),0)</f>
        <v>2.7656561942337753E-2</v>
      </c>
      <c r="M278" s="1">
        <f>+IFERROR(LN('Portfolio Adjusted Prices'!N272/'Portfolio Adjusted Prices'!N271),0)</f>
        <v>8.5089938772362308E-4</v>
      </c>
      <c r="N278" s="1">
        <f>+IFERROR(LN('Portfolio Adjusted Prices'!O272/'Portfolio Adjusted Prices'!O271),0)</f>
        <v>8.4141601003264984E-4</v>
      </c>
      <c r="O278" s="1">
        <f>+IFERROR(LN('Portfolio Adjusted Prices'!P272/'Portfolio Adjusted Prices'!P271),0)</f>
        <v>1.4778583681481256E-2</v>
      </c>
      <c r="P278" s="1">
        <f>+IFERROR(LN('Portfolio Adjusted Prices'!Q272/'Portfolio Adjusted Prices'!Q271),0)</f>
        <v>4.9892067019633812E-4</v>
      </c>
      <c r="Q278" s="1">
        <f>+IFERROR(LN('Portfolio Adjusted Prices'!R272/'Portfolio Adjusted Prices'!R271),0)</f>
        <v>-9.9010175152982362E-3</v>
      </c>
      <c r="R278" s="1">
        <f>+IFERROR(LN('Portfolio Adjusted Prices'!S272/'Portfolio Adjusted Prices'!S271),0)</f>
        <v>-4.895302200291724E-3</v>
      </c>
      <c r="S278" s="1">
        <f>+IFERROR(LN('Portfolio Adjusted Prices'!T272/'Portfolio Adjusted Prices'!T271),0)</f>
        <v>-4.4994123624530671E-3</v>
      </c>
      <c r="T278" s="1">
        <f>+IFERROR(LN('Portfolio Adjusted Prices'!U272/'Portfolio Adjusted Prices'!U271),0)</f>
        <v>-5.488250271721673E-3</v>
      </c>
      <c r="U278" s="1">
        <f>+IFERROR(LN('Portfolio Adjusted Prices'!V272/'Portfolio Adjusted Prices'!V271),0)</f>
        <v>2.0105836445240104E-2</v>
      </c>
      <c r="W278" s="83">
        <f>+IFERROR(LN('Portfolio Adjusted Prices'!X272/'Portfolio Adjusted Prices'!X271),0)</f>
        <v>1.1070679563822303E-2</v>
      </c>
    </row>
    <row r="279" spans="2:23">
      <c r="B279" s="1">
        <f>+IFERROR(LN('Portfolio Adjusted Prices'!C273/'Portfolio Adjusted Prices'!C272),0)</f>
        <v>2.5272489877185451E-2</v>
      </c>
      <c r="C279" s="1">
        <f>+IFERROR(LN('Portfolio Adjusted Prices'!D273/'Portfolio Adjusted Prices'!D272),0)</f>
        <v>9.981111291000485E-3</v>
      </c>
      <c r="D279" s="1">
        <f>+IFERROR(LN('Portfolio Adjusted Prices'!E273/'Portfolio Adjusted Prices'!E272),0)</f>
        <v>3.0117621337627711E-2</v>
      </c>
      <c r="E279" s="1">
        <f>+IFERROR(LN('Portfolio Adjusted Prices'!F273/'Portfolio Adjusted Prices'!F272),0)</f>
        <v>1.0363153886283123E-2</v>
      </c>
      <c r="F279" s="1">
        <f>+IFERROR(LN('Portfolio Adjusted Prices'!G273/'Portfolio Adjusted Prices'!G272),0)</f>
        <v>9.6077866639171557E-3</v>
      </c>
      <c r="G279" s="1">
        <f>+IFERROR(LN('Portfolio Adjusted Prices'!H273/'Portfolio Adjusted Prices'!H272),0)</f>
        <v>-3.0898897735317753E-2</v>
      </c>
      <c r="H279" s="1">
        <f>+IFERROR(LN('Portfolio Adjusted Prices'!I273/'Portfolio Adjusted Prices'!I272),0)</f>
        <v>3.4044190128085627E-2</v>
      </c>
      <c r="I279" s="1">
        <f>+IFERROR(LN('Portfolio Adjusted Prices'!J273/'Portfolio Adjusted Prices'!J272),0)</f>
        <v>3.0130394077468529E-2</v>
      </c>
      <c r="J279" s="1">
        <f>+IFERROR(LN('Portfolio Adjusted Prices'!K273/'Portfolio Adjusted Prices'!K272),0)</f>
        <v>6.1957610687276045E-3</v>
      </c>
      <c r="K279" s="1">
        <f>+IFERROR(LN('Portfolio Adjusted Prices'!L273/'Portfolio Adjusted Prices'!L272),0)</f>
        <v>3.0447316652266101E-2</v>
      </c>
      <c r="L279" s="1">
        <f>+IFERROR(LN('Portfolio Adjusted Prices'!M273/'Portfolio Adjusted Prices'!M272),0)</f>
        <v>1.7169741937337481E-2</v>
      </c>
      <c r="M279" s="1">
        <f>+IFERROR(LN('Portfolio Adjusted Prices'!N273/'Portfolio Adjusted Prices'!N272),0)</f>
        <v>3.2993854345932327E-2</v>
      </c>
      <c r="N279" s="1">
        <f>+IFERROR(LN('Portfolio Adjusted Prices'!O273/'Portfolio Adjusted Prices'!O272),0)</f>
        <v>2.5533291894899696E-2</v>
      </c>
      <c r="O279" s="1">
        <f>+IFERROR(LN('Portfolio Adjusted Prices'!P273/'Portfolio Adjusted Prices'!P272),0)</f>
        <v>0</v>
      </c>
      <c r="P279" s="1">
        <f>+IFERROR(LN('Portfolio Adjusted Prices'!Q273/'Portfolio Adjusted Prices'!Q272),0)</f>
        <v>7.9850859203282748E-2</v>
      </c>
      <c r="Q279" s="1">
        <f>+IFERROR(LN('Portfolio Adjusted Prices'!R273/'Portfolio Adjusted Prices'!R272),0)</f>
        <v>2.335681632790787E-2</v>
      </c>
      <c r="R279" s="1">
        <f>+IFERROR(LN('Portfolio Adjusted Prices'!S273/'Portfolio Adjusted Prices'!S272),0)</f>
        <v>7.6768433403163827E-3</v>
      </c>
      <c r="S279" s="1">
        <f>+IFERROR(LN('Portfolio Adjusted Prices'!T273/'Portfolio Adjusted Prices'!T272),0)</f>
        <v>4.118787109868205E-2</v>
      </c>
      <c r="T279" s="1">
        <f>+IFERROR(LN('Portfolio Adjusted Prices'!U273/'Portfolio Adjusted Prices'!U272),0)</f>
        <v>2.1345415170458269E-2</v>
      </c>
      <c r="U279" s="1">
        <f>+IFERROR(LN('Portfolio Adjusted Prices'!V273/'Portfolio Adjusted Prices'!V272),0)</f>
        <v>2.7320502110162903E-2</v>
      </c>
      <c r="W279" s="83">
        <f>+IFERROR(LN('Portfolio Adjusted Prices'!X273/'Portfolio Adjusted Prices'!X272),0)</f>
        <v>1.5247109441987932E-2</v>
      </c>
    </row>
    <row r="280" spans="2:23">
      <c r="B280" s="1">
        <f>+IFERROR(LN('Portfolio Adjusted Prices'!C274/'Portfolio Adjusted Prices'!C273),0)</f>
        <v>7.1906379622784901E-3</v>
      </c>
      <c r="C280" s="1">
        <f>+IFERROR(LN('Portfolio Adjusted Prices'!D274/'Portfolio Adjusted Prices'!D273),0)</f>
        <v>6.0452486403349459E-5</v>
      </c>
      <c r="D280" s="1">
        <f>+IFERROR(LN('Portfolio Adjusted Prices'!E274/'Portfolio Adjusted Prices'!E273),0)</f>
        <v>-1.5097616790041953E-2</v>
      </c>
      <c r="E280" s="1">
        <f>+IFERROR(LN('Portfolio Adjusted Prices'!F274/'Portfolio Adjusted Prices'!F273),0)</f>
        <v>1.3957560214588162E-3</v>
      </c>
      <c r="F280" s="1">
        <f>+IFERROR(LN('Portfolio Adjusted Prices'!G274/'Portfolio Adjusted Prices'!G273),0)</f>
        <v>8.0849367162611929E-2</v>
      </c>
      <c r="G280" s="1">
        <f>+IFERROR(LN('Portfolio Adjusted Prices'!H274/'Portfolio Adjusted Prices'!H273),0)</f>
        <v>-2.3039769044598046E-2</v>
      </c>
      <c r="H280" s="1">
        <f>+IFERROR(LN('Portfolio Adjusted Prices'!I274/'Portfolio Adjusted Prices'!I273),0)</f>
        <v>-1.4876737317160783E-2</v>
      </c>
      <c r="I280" s="1">
        <f>+IFERROR(LN('Portfolio Adjusted Prices'!J274/'Portfolio Adjusted Prices'!J273),0)</f>
        <v>-3.3567257679456806E-3</v>
      </c>
      <c r="J280" s="1">
        <f>+IFERROR(LN('Portfolio Adjusted Prices'!K274/'Portfolio Adjusted Prices'!K273),0)</f>
        <v>4.3078797207401966E-2</v>
      </c>
      <c r="K280" s="1">
        <f>+IFERROR(LN('Portfolio Adjusted Prices'!L274/'Portfolio Adjusted Prices'!L273),0)</f>
        <v>-2.6388840750954445E-2</v>
      </c>
      <c r="L280" s="1">
        <f>+IFERROR(LN('Portfolio Adjusted Prices'!M274/'Portfolio Adjusted Prices'!M273),0)</f>
        <v>2.7598041032843371E-2</v>
      </c>
      <c r="M280" s="1">
        <f>+IFERROR(LN('Portfolio Adjusted Prices'!N274/'Portfolio Adjusted Prices'!N273),0)</f>
        <v>2.0945624888344023E-2</v>
      </c>
      <c r="N280" s="1">
        <f>+IFERROR(LN('Portfolio Adjusted Prices'!O274/'Portfolio Adjusted Prices'!O273),0)</f>
        <v>-8.4388653328964745E-3</v>
      </c>
      <c r="O280" s="1">
        <f>+IFERROR(LN('Portfolio Adjusted Prices'!P274/'Portfolio Adjusted Prices'!P273),0)</f>
        <v>0.10877789508096722</v>
      </c>
      <c r="P280" s="1">
        <f>+IFERROR(LN('Portfolio Adjusted Prices'!Q274/'Portfolio Adjusted Prices'!Q273),0)</f>
        <v>1.9305861388913177E-2</v>
      </c>
      <c r="Q280" s="1">
        <f>+IFERROR(LN('Portfolio Adjusted Prices'!R274/'Portfolio Adjusted Prices'!R273),0)</f>
        <v>2.4406250643800892E-2</v>
      </c>
      <c r="R280" s="1">
        <f>+IFERROR(LN('Portfolio Adjusted Prices'!S274/'Portfolio Adjusted Prices'!S273),0)</f>
        <v>-1.9670989634460203E-2</v>
      </c>
      <c r="S280" s="1">
        <f>+IFERROR(LN('Portfolio Adjusted Prices'!T274/'Portfolio Adjusted Prices'!T273),0)</f>
        <v>1.5034262944622293E-2</v>
      </c>
      <c r="T280" s="1">
        <f>+IFERROR(LN('Portfolio Adjusted Prices'!U274/'Portfolio Adjusted Prices'!U273),0)</f>
        <v>1.2289302306649733E-3</v>
      </c>
      <c r="U280" s="1">
        <f>+IFERROR(LN('Portfolio Adjusted Prices'!V274/'Portfolio Adjusted Prices'!V273),0)</f>
        <v>2.5855318095254931E-2</v>
      </c>
      <c r="W280" s="83">
        <f>+IFERROR(LN('Portfolio Adjusted Prices'!X274/'Portfolio Adjusted Prices'!X273),0)</f>
        <v>7.7221574311691181E-3</v>
      </c>
    </row>
    <row r="281" spans="2:23">
      <c r="B281" s="1">
        <f>+IFERROR(LN('Portfolio Adjusted Prices'!C275/'Portfolio Adjusted Prices'!C274),0)</f>
        <v>1.9437187125709875E-2</v>
      </c>
      <c r="C281" s="1">
        <f>+IFERROR(LN('Portfolio Adjusted Prices'!D275/'Portfolio Adjusted Prices'!D274),0)</f>
        <v>2.238191426855047E-3</v>
      </c>
      <c r="D281" s="1">
        <f>+IFERROR(LN('Portfolio Adjusted Prices'!E275/'Portfolio Adjusted Prices'!E274),0)</f>
        <v>2.5902321648848484E-2</v>
      </c>
      <c r="E281" s="1">
        <f>+IFERROR(LN('Portfolio Adjusted Prices'!F275/'Portfolio Adjusted Prices'!F274),0)</f>
        <v>-1.0382111340284399E-2</v>
      </c>
      <c r="F281" s="1">
        <f>+IFERROR(LN('Portfolio Adjusted Prices'!G275/'Portfolio Adjusted Prices'!G274),0)</f>
        <v>-5.106879865238205E-2</v>
      </c>
      <c r="G281" s="1">
        <f>+IFERROR(LN('Portfolio Adjusted Prices'!H275/'Portfolio Adjusted Prices'!H274),0)</f>
        <v>-3.9697511202055884E-2</v>
      </c>
      <c r="H281" s="1">
        <f>+IFERROR(LN('Portfolio Adjusted Prices'!I275/'Portfolio Adjusted Prices'!I274),0)</f>
        <v>1.3037312443549961E-2</v>
      </c>
      <c r="I281" s="1">
        <f>+IFERROR(LN('Portfolio Adjusted Prices'!J275/'Portfolio Adjusted Prices'!J274),0)</f>
        <v>-9.0298150536897697E-3</v>
      </c>
      <c r="J281" s="1">
        <f>+IFERROR(LN('Portfolio Adjusted Prices'!K275/'Portfolio Adjusted Prices'!K274),0)</f>
        <v>0.12754711640906974</v>
      </c>
      <c r="K281" s="1">
        <f>+IFERROR(LN('Portfolio Adjusted Prices'!L275/'Portfolio Adjusted Prices'!L274),0)</f>
        <v>2.185937490151121E-2</v>
      </c>
      <c r="L281" s="1">
        <f>+IFERROR(LN('Portfolio Adjusted Prices'!M275/'Portfolio Adjusted Prices'!M274),0)</f>
        <v>1.4444727872497687E-3</v>
      </c>
      <c r="M281" s="1">
        <f>+IFERROR(LN('Portfolio Adjusted Prices'!N275/'Portfolio Adjusted Prices'!N274),0)</f>
        <v>-3.8382798729367791E-2</v>
      </c>
      <c r="N281" s="1">
        <f>+IFERROR(LN('Portfolio Adjusted Prices'!O275/'Portfolio Adjusted Prices'!O274),0)</f>
        <v>5.1561915332819785E-2</v>
      </c>
      <c r="O281" s="1">
        <f>+IFERROR(LN('Portfolio Adjusted Prices'!P275/'Portfolio Adjusted Prices'!P274),0)</f>
        <v>0</v>
      </c>
      <c r="P281" s="1">
        <f>+IFERROR(LN('Portfolio Adjusted Prices'!Q275/'Portfolio Adjusted Prices'!Q274),0)</f>
        <v>-1.9305861388913211E-2</v>
      </c>
      <c r="Q281" s="1">
        <f>+IFERROR(LN('Portfolio Adjusted Prices'!R275/'Portfolio Adjusted Prices'!R274),0)</f>
        <v>-5.4836086882949588E-2</v>
      </c>
      <c r="R281" s="1">
        <f>+IFERROR(LN('Portfolio Adjusted Prices'!S275/'Portfolio Adjusted Prices'!S274),0)</f>
        <v>-1.3009247730957315E-3</v>
      </c>
      <c r="S281" s="1">
        <f>+IFERROR(LN('Portfolio Adjusted Prices'!T275/'Portfolio Adjusted Prices'!T274),0)</f>
        <v>6.87269592054323E-3</v>
      </c>
      <c r="T281" s="1">
        <f>+IFERROR(LN('Portfolio Adjusted Prices'!U275/'Portfolio Adjusted Prices'!U274),0)</f>
        <v>7.8836840000993946E-3</v>
      </c>
      <c r="U281" s="1">
        <f>+IFERROR(LN('Portfolio Adjusted Prices'!V275/'Portfolio Adjusted Prices'!V274),0)</f>
        <v>-3.7851410223861931E-2</v>
      </c>
      <c r="W281" s="83">
        <f>+IFERROR(LN('Portfolio Adjusted Prices'!X275/'Portfolio Adjusted Prices'!X274),0)</f>
        <v>-2.3587467539749217E-3</v>
      </c>
    </row>
    <row r="282" spans="2:23">
      <c r="B282" s="1">
        <f>+IFERROR(LN('Portfolio Adjusted Prices'!C276/'Portfolio Adjusted Prices'!C275),0)</f>
        <v>4.9269075871321746E-2</v>
      </c>
      <c r="C282" s="1">
        <f>+IFERROR(LN('Portfolio Adjusted Prices'!D276/'Portfolio Adjusted Prices'!D275),0)</f>
        <v>4.8297841851981715E-2</v>
      </c>
      <c r="D282" s="1">
        <f>+IFERROR(LN('Portfolio Adjusted Prices'!E276/'Portfolio Adjusted Prices'!E275),0)</f>
        <v>5.0932348361859475E-2</v>
      </c>
      <c r="E282" s="1">
        <f>+IFERROR(LN('Portfolio Adjusted Prices'!F276/'Portfolio Adjusted Prices'!F275),0)</f>
        <v>4.9684595225280605E-2</v>
      </c>
      <c r="F282" s="1">
        <f>+IFERROR(LN('Portfolio Adjusted Prices'!G276/'Portfolio Adjusted Prices'!G275),0)</f>
        <v>-3.1014961767929089E-2</v>
      </c>
      <c r="G282" s="1">
        <f>+IFERROR(LN('Portfolio Adjusted Prices'!H276/'Portfolio Adjusted Prices'!H275),0)</f>
        <v>2.7413690564430566E-2</v>
      </c>
      <c r="H282" s="1">
        <f>+IFERROR(LN('Portfolio Adjusted Prices'!I276/'Portfolio Adjusted Prices'!I275),0)</f>
        <v>6.145583756255614E-2</v>
      </c>
      <c r="I282" s="1">
        <f>+IFERROR(LN('Portfolio Adjusted Prices'!J276/'Portfolio Adjusted Prices'!J275),0)</f>
        <v>4.5282558963860596E-2</v>
      </c>
      <c r="J282" s="1">
        <f>+IFERROR(LN('Portfolio Adjusted Prices'!K276/'Portfolio Adjusted Prices'!K275),0)</f>
        <v>8.667717987288337E-2</v>
      </c>
      <c r="K282" s="1">
        <f>+IFERROR(LN('Portfolio Adjusted Prices'!L276/'Portfolio Adjusted Prices'!L275),0)</f>
        <v>2.9231393114325266E-2</v>
      </c>
      <c r="L282" s="1">
        <f>+IFERROR(LN('Portfolio Adjusted Prices'!M276/'Portfolio Adjusted Prices'!M275),0)</f>
        <v>3.6422997228578412E-2</v>
      </c>
      <c r="M282" s="1">
        <f>+IFERROR(LN('Portfolio Adjusted Prices'!N276/'Portfolio Adjusted Prices'!N275),0)</f>
        <v>3.4921877077834673E-2</v>
      </c>
      <c r="N282" s="1">
        <f>+IFERROR(LN('Portfolio Adjusted Prices'!O276/'Portfolio Adjusted Prices'!O275),0)</f>
        <v>7.5411210317931382E-2</v>
      </c>
      <c r="O282" s="1">
        <f>+IFERROR(LN('Portfolio Adjusted Prices'!P276/'Portfolio Adjusted Prices'!P275),0)</f>
        <v>1.9544577857628299E-2</v>
      </c>
      <c r="P282" s="1">
        <f>+IFERROR(LN('Portfolio Adjusted Prices'!Q276/'Portfolio Adjusted Prices'!Q275),0)</f>
        <v>1.9004752470626506E-2</v>
      </c>
      <c r="Q282" s="1">
        <f>+IFERROR(LN('Portfolio Adjusted Prices'!R276/'Portfolio Adjusted Prices'!R275),0)</f>
        <v>1.0797491692041604E-2</v>
      </c>
      <c r="R282" s="1">
        <f>+IFERROR(LN('Portfolio Adjusted Prices'!S276/'Portfolio Adjusted Prices'!S275),0)</f>
        <v>4.7323982284357434E-2</v>
      </c>
      <c r="S282" s="1">
        <f>+IFERROR(LN('Portfolio Adjusted Prices'!T276/'Portfolio Adjusted Prices'!T275),0)</f>
        <v>3.7337567958702196E-2</v>
      </c>
      <c r="T282" s="1">
        <f>+IFERROR(LN('Portfolio Adjusted Prices'!U276/'Portfolio Adjusted Prices'!U275),0)</f>
        <v>1.5011909150067497E-2</v>
      </c>
      <c r="U282" s="1">
        <f>+IFERROR(LN('Portfolio Adjusted Prices'!V276/'Portfolio Adjusted Prices'!V275),0)</f>
        <v>1.4818158576499322E-2</v>
      </c>
      <c r="W282" s="83">
        <f>+IFERROR(LN('Portfolio Adjusted Prices'!X276/'Portfolio Adjusted Prices'!X275),0)</f>
        <v>3.8797865124200907E-2</v>
      </c>
    </row>
    <row r="283" spans="2:23">
      <c r="B283" s="1">
        <f>+IFERROR(LN('Portfolio Adjusted Prices'!C277/'Portfolio Adjusted Prices'!C276),0)</f>
        <v>-9.1689565816022289E-3</v>
      </c>
      <c r="C283" s="1">
        <f>+IFERROR(LN('Portfolio Adjusted Prices'!D277/'Portfolio Adjusted Prices'!D276),0)</f>
        <v>-1.0533150055928291E-2</v>
      </c>
      <c r="D283" s="1">
        <f>+IFERROR(LN('Portfolio Adjusted Prices'!E277/'Portfolio Adjusted Prices'!E276),0)</f>
        <v>-1.1013294934755835E-2</v>
      </c>
      <c r="E283" s="1">
        <f>+IFERROR(LN('Portfolio Adjusted Prices'!F277/'Portfolio Adjusted Prices'!F276),0)</f>
        <v>-1.033485240275764E-2</v>
      </c>
      <c r="F283" s="1">
        <f>+IFERROR(LN('Portfolio Adjusted Prices'!G277/'Portfolio Adjusted Prices'!G276),0)</f>
        <v>-5.0350902092270326E-2</v>
      </c>
      <c r="G283" s="1">
        <f>+IFERROR(LN('Portfolio Adjusted Prices'!H277/'Portfolio Adjusted Prices'!H276),0)</f>
        <v>-5.5586774065696865E-3</v>
      </c>
      <c r="H283" s="1">
        <f>+IFERROR(LN('Portfolio Adjusted Prices'!I277/'Portfolio Adjusted Prices'!I276),0)</f>
        <v>-5.4053432966709627E-2</v>
      </c>
      <c r="I283" s="1">
        <f>+IFERROR(LN('Portfolio Adjusted Prices'!J277/'Portfolio Adjusted Prices'!J276),0)</f>
        <v>4.6296146531941675E-4</v>
      </c>
      <c r="J283" s="1">
        <f>+IFERROR(LN('Portfolio Adjusted Prices'!K277/'Portfolio Adjusted Prices'!K276),0)</f>
        <v>2.770162075738181E-2</v>
      </c>
      <c r="K283" s="1">
        <f>+IFERROR(LN('Portfolio Adjusted Prices'!L277/'Portfolio Adjusted Prices'!L276),0)</f>
        <v>-3.8818595664828939E-2</v>
      </c>
      <c r="L283" s="1">
        <f>+IFERROR(LN('Portfolio Adjusted Prices'!M277/'Portfolio Adjusted Prices'!M276),0)</f>
        <v>-4.6589262797085994E-2</v>
      </c>
      <c r="M283" s="1">
        <f>+IFERROR(LN('Portfolio Adjusted Prices'!N277/'Portfolio Adjusted Prices'!N276),0)</f>
        <v>-3.3965351492629005E-2</v>
      </c>
      <c r="N283" s="1">
        <f>+IFERROR(LN('Portfolio Adjusted Prices'!O277/'Portfolio Adjusted Prices'!O276),0)</f>
        <v>1.0917281325998492E-3</v>
      </c>
      <c r="O283" s="1">
        <f>+IFERROR(LN('Portfolio Adjusted Prices'!P277/'Portfolio Adjusted Prices'!P276),0)</f>
        <v>-8.7598058776365936E-2</v>
      </c>
      <c r="P283" s="1">
        <f>+IFERROR(LN('Portfolio Adjusted Prices'!Q277/'Portfolio Adjusted Prices'!Q276),0)</f>
        <v>3.8699189570250425E-2</v>
      </c>
      <c r="Q283" s="1">
        <f>+IFERROR(LN('Portfolio Adjusted Prices'!R277/'Portfolio Adjusted Prices'!R276),0)</f>
        <v>-4.0460669698295752E-2</v>
      </c>
      <c r="R283" s="1">
        <f>+IFERROR(LN('Portfolio Adjusted Prices'!S277/'Portfolio Adjusted Prices'!S276),0)</f>
        <v>-1.2395903170233405E-2</v>
      </c>
      <c r="S283" s="1">
        <f>+IFERROR(LN('Portfolio Adjusted Prices'!T277/'Portfolio Adjusted Prices'!T276),0)</f>
        <v>-3.7815270908441033E-3</v>
      </c>
      <c r="T283" s="1">
        <f>+IFERROR(LN('Portfolio Adjusted Prices'!U277/'Portfolio Adjusted Prices'!U276),0)</f>
        <v>-2.5374527715838431E-2</v>
      </c>
      <c r="U283" s="1">
        <f>+IFERROR(LN('Portfolio Adjusted Prices'!V277/'Portfolio Adjusted Prices'!V276),0)</f>
        <v>-4.6137237041599229E-2</v>
      </c>
      <c r="W283" s="83">
        <f>+IFERROR(LN('Portfolio Adjusted Prices'!X277/'Portfolio Adjusted Prices'!X276),0)</f>
        <v>-2.2906253053527663E-2</v>
      </c>
    </row>
    <row r="284" spans="2:23">
      <c r="B284" s="1">
        <f>+IFERROR(LN('Portfolio Adjusted Prices'!C278/'Portfolio Adjusted Prices'!C277),0)</f>
        <v>7.9140435913614346E-3</v>
      </c>
      <c r="C284" s="1">
        <f>+IFERROR(LN('Portfolio Adjusted Prices'!D278/'Portfolio Adjusted Prices'!D277),0)</f>
        <v>2.9578935693627711E-2</v>
      </c>
      <c r="D284" s="1">
        <f>+IFERROR(LN('Portfolio Adjusted Prices'!E278/'Portfolio Adjusted Prices'!E277),0)</f>
        <v>4.8172771068347164E-2</v>
      </c>
      <c r="E284" s="1">
        <f>+IFERROR(LN('Portfolio Adjusted Prices'!F278/'Portfolio Adjusted Prices'!F277),0)</f>
        <v>-2.760691680552995E-2</v>
      </c>
      <c r="F284" s="1">
        <f>+IFERROR(LN('Portfolio Adjusted Prices'!G278/'Portfolio Adjusted Prices'!G277),0)</f>
        <v>3.6355858362109007E-2</v>
      </c>
      <c r="G284" s="1">
        <f>+IFERROR(LN('Portfolio Adjusted Prices'!H278/'Portfolio Adjusted Prices'!H277),0)</f>
        <v>2.5361008944052653E-2</v>
      </c>
      <c r="H284" s="1">
        <f>+IFERROR(LN('Portfolio Adjusted Prices'!I278/'Portfolio Adjusted Prices'!I277),0)</f>
        <v>2.2139155463541234E-2</v>
      </c>
      <c r="I284" s="1">
        <f>+IFERROR(LN('Portfolio Adjusted Prices'!J278/'Portfolio Adjusted Prices'!J277),0)</f>
        <v>2.3210428219600433E-2</v>
      </c>
      <c r="J284" s="1">
        <f>+IFERROR(LN('Portfolio Adjusted Prices'!K278/'Portfolio Adjusted Prices'!K277),0)</f>
        <v>2.0854428493633056E-2</v>
      </c>
      <c r="K284" s="1">
        <f>+IFERROR(LN('Portfolio Adjusted Prices'!L278/'Portfolio Adjusted Prices'!L277),0)</f>
        <v>3.2962643723421308E-3</v>
      </c>
      <c r="L284" s="1">
        <f>+IFERROR(LN('Portfolio Adjusted Prices'!M278/'Portfolio Adjusted Prices'!M277),0)</f>
        <v>4.8000556260924573E-2</v>
      </c>
      <c r="M284" s="1">
        <f>+IFERROR(LN('Portfolio Adjusted Prices'!N278/'Portfolio Adjusted Prices'!N277),0)</f>
        <v>-3.4788146369243732E-2</v>
      </c>
      <c r="N284" s="1">
        <f>+IFERROR(LN('Portfolio Adjusted Prices'!O278/'Portfolio Adjusted Prices'!O277),0)</f>
        <v>3.5022322246995405E-2</v>
      </c>
      <c r="O284" s="1">
        <f>+IFERROR(LN('Portfolio Adjusted Prices'!P278/'Portfolio Adjusted Prices'!P277),0)</f>
        <v>-1.6568154861522594E-2</v>
      </c>
      <c r="P284" s="1">
        <f>+IFERROR(LN('Portfolio Adjusted Prices'!Q278/'Portfolio Adjusted Prices'!Q277),0)</f>
        <v>5.400624266298186E-2</v>
      </c>
      <c r="Q284" s="1">
        <f>+IFERROR(LN('Portfolio Adjusted Prices'!R278/'Portfolio Adjusted Prices'!R277),0)</f>
        <v>-5.6071115023153852E-3</v>
      </c>
      <c r="R284" s="1">
        <f>+IFERROR(LN('Portfolio Adjusted Prices'!S278/'Portfolio Adjusted Prices'!S277),0)</f>
        <v>3.5741000248164068E-2</v>
      </c>
      <c r="S284" s="1">
        <f>+IFERROR(LN('Portfolio Adjusted Prices'!T278/'Portfolio Adjusted Prices'!T277),0)</f>
        <v>4.886056913177316E-4</v>
      </c>
      <c r="T284" s="1">
        <f>+IFERROR(LN('Portfolio Adjusted Prices'!U278/'Portfolio Adjusted Prices'!U277),0)</f>
        <v>5.3720510270373098E-2</v>
      </c>
      <c r="U284" s="1">
        <f>+IFERROR(LN('Portfolio Adjusted Prices'!V278/'Portfolio Adjusted Prices'!V277),0)</f>
        <v>2.372493627020343E-3</v>
      </c>
      <c r="W284" s="83">
        <f>+IFERROR(LN('Portfolio Adjusted Prices'!X278/'Portfolio Adjusted Prices'!X277),0)</f>
        <v>3.2701512579030131E-2</v>
      </c>
    </row>
    <row r="285" spans="2:23">
      <c r="B285" s="1">
        <f>+IFERROR(LN('Portfolio Adjusted Prices'!C279/'Portfolio Adjusted Prices'!C278),0)</f>
        <v>-1.3661336438517874E-2</v>
      </c>
      <c r="C285" s="1">
        <f>+IFERROR(LN('Portfolio Adjusted Prices'!D279/'Portfolio Adjusted Prices'!D278),0)</f>
        <v>8.7732067018226213E-3</v>
      </c>
      <c r="D285" s="1">
        <f>+IFERROR(LN('Portfolio Adjusted Prices'!E279/'Portfolio Adjusted Prices'!E278),0)</f>
        <v>-8.1085770186631722E-3</v>
      </c>
      <c r="E285" s="1">
        <f>+IFERROR(LN('Portfolio Adjusted Prices'!F279/'Portfolio Adjusted Prices'!F278),0)</f>
        <v>5.7169535902248506E-2</v>
      </c>
      <c r="F285" s="1">
        <f>+IFERROR(LN('Portfolio Adjusted Prices'!G279/'Portfolio Adjusted Prices'!G278),0)</f>
        <v>3.900392334024453E-2</v>
      </c>
      <c r="G285" s="1">
        <f>+IFERROR(LN('Portfolio Adjusted Prices'!H279/'Portfolio Adjusted Prices'!H278),0)</f>
        <v>3.5191310163188343E-3</v>
      </c>
      <c r="H285" s="1">
        <f>+IFERROR(LN('Portfolio Adjusted Prices'!I279/'Portfolio Adjusted Prices'!I278),0)</f>
        <v>2.8694038753171204E-2</v>
      </c>
      <c r="I285" s="1">
        <f>+IFERROR(LN('Portfolio Adjusted Prices'!J279/'Portfolio Adjusted Prices'!J278),0)</f>
        <v>1.6409692076014473E-2</v>
      </c>
      <c r="J285" s="1">
        <f>+IFERROR(LN('Portfolio Adjusted Prices'!K279/'Portfolio Adjusted Prices'!K278),0)</f>
        <v>1.1580411041558904E-2</v>
      </c>
      <c r="K285" s="1">
        <f>+IFERROR(LN('Portfolio Adjusted Prices'!L279/'Portfolio Adjusted Prices'!L278),0)</f>
        <v>2.8962170972925253E-2</v>
      </c>
      <c r="L285" s="1">
        <f>+IFERROR(LN('Portfolio Adjusted Prices'!M279/'Portfolio Adjusted Prices'!M278),0)</f>
        <v>1.3480215711703557E-2</v>
      </c>
      <c r="M285" s="1">
        <f>+IFERROR(LN('Portfolio Adjusted Prices'!N279/'Portfolio Adjusted Prices'!N278),0)</f>
        <v>3.4190473111515872E-2</v>
      </c>
      <c r="N285" s="1">
        <f>+IFERROR(LN('Portfolio Adjusted Prices'!O279/'Portfolio Adjusted Prices'!O278),0)</f>
        <v>-6.1647450397003135E-3</v>
      </c>
      <c r="O285" s="1">
        <f>+IFERROR(LN('Portfolio Adjusted Prices'!P279/'Portfolio Adjusted Prices'!P278),0)</f>
        <v>5.1173733723810289E-2</v>
      </c>
      <c r="P285" s="1">
        <f>+IFERROR(LN('Portfolio Adjusted Prices'!Q279/'Portfolio Adjusted Prices'!Q278),0)</f>
        <v>-2.164643372389085E-2</v>
      </c>
      <c r="Q285" s="1">
        <f>+IFERROR(LN('Portfolio Adjusted Prices'!R279/'Portfolio Adjusted Prices'!R278),0)</f>
        <v>3.4016870245608392E-2</v>
      </c>
      <c r="R285" s="1">
        <f>+IFERROR(LN('Portfolio Adjusted Prices'!S279/'Portfolio Adjusted Prices'!S278),0)</f>
        <v>-1.1384344772678835E-2</v>
      </c>
      <c r="S285" s="1">
        <f>+IFERROR(LN('Portfolio Adjusted Prices'!T279/'Portfolio Adjusted Prices'!T278),0)</f>
        <v>1.9237308709523771E-2</v>
      </c>
      <c r="T285" s="1">
        <f>+IFERROR(LN('Portfolio Adjusted Prices'!U279/'Portfolio Adjusted Prices'!U278),0)</f>
        <v>5.2071770871032479E-2</v>
      </c>
      <c r="U285" s="1">
        <f>+IFERROR(LN('Portfolio Adjusted Prices'!V279/'Portfolio Adjusted Prices'!V278),0)</f>
        <v>4.4863791431063421E-2</v>
      </c>
      <c r="W285" s="83">
        <f>+IFERROR(LN('Portfolio Adjusted Prices'!X279/'Portfolio Adjusted Prices'!X278),0)</f>
        <v>1.2708054558787535E-2</v>
      </c>
    </row>
    <row r="286" spans="2:23">
      <c r="B286" s="1">
        <f>+IFERROR(LN('Portfolio Adjusted Prices'!C280/'Portfolio Adjusted Prices'!C279),0)</f>
        <v>-2.0975042511328451E-2</v>
      </c>
      <c r="C286" s="1">
        <f>+IFERROR(LN('Portfolio Adjusted Prices'!D280/'Portfolio Adjusted Prices'!D279),0)</f>
        <v>-2.0019863106041307E-2</v>
      </c>
      <c r="D286" s="1">
        <f>+IFERROR(LN('Portfolio Adjusted Prices'!E280/'Portfolio Adjusted Prices'!E279),0)</f>
        <v>-1.8192884275078598E-2</v>
      </c>
      <c r="E286" s="1">
        <f>+IFERROR(LN('Portfolio Adjusted Prices'!F280/'Portfolio Adjusted Prices'!F279),0)</f>
        <v>-3.8051233712957204E-2</v>
      </c>
      <c r="F286" s="1">
        <f>+IFERROR(LN('Portfolio Adjusted Prices'!G280/'Portfolio Adjusted Prices'!G279),0)</f>
        <v>-5.0342656578279327E-2</v>
      </c>
      <c r="G286" s="1">
        <f>+IFERROR(LN('Portfolio Adjusted Prices'!H280/'Portfolio Adjusted Prices'!H279),0)</f>
        <v>-5.0735153118232477E-2</v>
      </c>
      <c r="H286" s="1">
        <f>+IFERROR(LN('Portfolio Adjusted Prices'!I280/'Portfolio Adjusted Prices'!I279),0)</f>
        <v>-3.093048073516784E-2</v>
      </c>
      <c r="I286" s="1">
        <f>+IFERROR(LN('Portfolio Adjusted Prices'!J280/'Portfolio Adjusted Prices'!J279),0)</f>
        <v>3.1738481880578253E-3</v>
      </c>
      <c r="J286" s="1">
        <f>+IFERROR(LN('Portfolio Adjusted Prices'!K280/'Portfolio Adjusted Prices'!K279),0)</f>
        <v>-1.0038465581098738E-2</v>
      </c>
      <c r="K286" s="1">
        <f>+IFERROR(LN('Portfolio Adjusted Prices'!L280/'Portfolio Adjusted Prices'!L279),0)</f>
        <v>-2.9000929407549749E-2</v>
      </c>
      <c r="L286" s="1">
        <f>+IFERROR(LN('Portfolio Adjusted Prices'!M280/'Portfolio Adjusted Prices'!M279),0)</f>
        <v>-3.6869289537959748E-3</v>
      </c>
      <c r="M286" s="1">
        <f>+IFERROR(LN('Portfolio Adjusted Prices'!N280/'Portfolio Adjusted Prices'!N279),0)</f>
        <v>-3.4314070900226978E-2</v>
      </c>
      <c r="N286" s="1">
        <f>+IFERROR(LN('Portfolio Adjusted Prices'!O280/'Portfolio Adjusted Prices'!O279),0)</f>
        <v>6.5158766692794759E-3</v>
      </c>
      <c r="O286" s="1">
        <f>+IFERROR(LN('Portfolio Adjusted Prices'!P280/'Portfolio Adjusted Prices'!P279),0)</f>
        <v>-4.5457023308957331E-3</v>
      </c>
      <c r="P286" s="1">
        <f>+IFERROR(LN('Portfolio Adjusted Prices'!Q280/'Portfolio Adjusted Prices'!Q279),0)</f>
        <v>-4.1090925184355406E-2</v>
      </c>
      <c r="Q286" s="1">
        <f>+IFERROR(LN('Portfolio Adjusted Prices'!R280/'Portfolio Adjusted Prices'!R279),0)</f>
        <v>-4.1397035168383098E-2</v>
      </c>
      <c r="R286" s="1">
        <f>+IFERROR(LN('Portfolio Adjusted Prices'!S280/'Portfolio Adjusted Prices'!S279),0)</f>
        <v>-1.8540087350137638E-2</v>
      </c>
      <c r="S286" s="1">
        <f>+IFERROR(LN('Portfolio Adjusted Prices'!T280/'Portfolio Adjusted Prices'!T279),0)</f>
        <v>6.4498413383590686E-3</v>
      </c>
      <c r="T286" s="1">
        <f>+IFERROR(LN('Portfolio Adjusted Prices'!U280/'Portfolio Adjusted Prices'!U279),0)</f>
        <v>-1.4074630928863662E-3</v>
      </c>
      <c r="U286" s="1">
        <f>+IFERROR(LN('Portfolio Adjusted Prices'!V280/'Portfolio Adjusted Prices'!V279),0)</f>
        <v>-3.4860784585024597E-2</v>
      </c>
      <c r="W286" s="83">
        <f>+IFERROR(LN('Portfolio Adjusted Prices'!X280/'Portfolio Adjusted Prices'!X279),0)</f>
        <v>-1.61020755143601E-2</v>
      </c>
    </row>
    <row r="287" spans="2:23">
      <c r="B287" s="1">
        <f>+IFERROR(LN('Portfolio Adjusted Prices'!C281/'Portfolio Adjusted Prices'!C280),0)</f>
        <v>-3.1398161189836168E-2</v>
      </c>
      <c r="C287" s="1">
        <f>+IFERROR(LN('Portfolio Adjusted Prices'!D281/'Portfolio Adjusted Prices'!D280),0)</f>
        <v>-4.2236596140006549E-2</v>
      </c>
      <c r="D287" s="1">
        <f>+IFERROR(LN('Portfolio Adjusted Prices'!E281/'Portfolio Adjusted Prices'!E280),0)</f>
        <v>-6.3051018060950273E-2</v>
      </c>
      <c r="E287" s="1">
        <f>+IFERROR(LN('Portfolio Adjusted Prices'!F281/'Portfolio Adjusted Prices'!F280),0)</f>
        <v>-5.2708806571273956E-2</v>
      </c>
      <c r="F287" s="1">
        <f>+IFERROR(LN('Portfolio Adjusted Prices'!G281/'Portfolio Adjusted Prices'!G280),0)</f>
        <v>-5.3011871453579447E-2</v>
      </c>
      <c r="G287" s="1">
        <f>+IFERROR(LN('Portfolio Adjusted Prices'!H281/'Portfolio Adjusted Prices'!H280),0)</f>
        <v>-4.5036352494802943E-2</v>
      </c>
      <c r="H287" s="1">
        <f>+IFERROR(LN('Portfolio Adjusted Prices'!I281/'Portfolio Adjusted Prices'!I280),0)</f>
        <v>-5.0586746968533797E-2</v>
      </c>
      <c r="I287" s="1">
        <f>+IFERROR(LN('Portfolio Adjusted Prices'!J281/'Portfolio Adjusted Prices'!J280),0)</f>
        <v>-3.2986334859461702E-2</v>
      </c>
      <c r="J287" s="1">
        <f>+IFERROR(LN('Portfolio Adjusted Prices'!K281/'Portfolio Adjusted Prices'!K280),0)</f>
        <v>-8.3281374790637033E-2</v>
      </c>
      <c r="K287" s="1">
        <f>+IFERROR(LN('Portfolio Adjusted Prices'!L281/'Portfolio Adjusted Prices'!L280),0)</f>
        <v>-4.2027763731327002E-2</v>
      </c>
      <c r="L287" s="1">
        <f>+IFERROR(LN('Portfolio Adjusted Prices'!M281/'Portfolio Adjusted Prices'!M280),0)</f>
        <v>-9.4561445123062665E-3</v>
      </c>
      <c r="M287" s="1">
        <f>+IFERROR(LN('Portfolio Adjusted Prices'!N281/'Portfolio Adjusted Prices'!N280),0)</f>
        <v>-4.0935405287251973E-2</v>
      </c>
      <c r="N287" s="1">
        <f>+IFERROR(LN('Portfolio Adjusted Prices'!O281/'Portfolio Adjusted Prices'!O280),0)</f>
        <v>-7.3743530273099794E-2</v>
      </c>
      <c r="O287" s="1">
        <f>+IFERROR(LN('Portfolio Adjusted Prices'!P281/'Portfolio Adjusted Prices'!P280),0)</f>
        <v>-9.1531286046837319E-3</v>
      </c>
      <c r="P287" s="1">
        <f>+IFERROR(LN('Portfolio Adjusted Prices'!Q281/'Portfolio Adjusted Prices'!Q280),0)</f>
        <v>-3.2380674960330647E-2</v>
      </c>
      <c r="Q287" s="1">
        <f>+IFERROR(LN('Portfolio Adjusted Prices'!R281/'Portfolio Adjusted Prices'!R280),0)</f>
        <v>-4.9574866368397766E-2</v>
      </c>
      <c r="R287" s="1">
        <f>+IFERROR(LN('Portfolio Adjusted Prices'!S281/'Portfolio Adjusted Prices'!S280),0)</f>
        <v>-3.5053647187880246E-2</v>
      </c>
      <c r="S287" s="1">
        <f>+IFERROR(LN('Portfolio Adjusted Prices'!T281/'Portfolio Adjusted Prices'!T280),0)</f>
        <v>-4.4180869804880708E-2</v>
      </c>
      <c r="T287" s="1">
        <f>+IFERROR(LN('Portfolio Adjusted Prices'!U281/'Portfolio Adjusted Prices'!U280),0)</f>
        <v>-4.2309277599362656E-2</v>
      </c>
      <c r="U287" s="1">
        <f>+IFERROR(LN('Portfolio Adjusted Prices'!V281/'Portfolio Adjusted Prices'!V280),0)</f>
        <v>-6.377102363646571E-2</v>
      </c>
      <c r="W287" s="83">
        <f>+IFERROR(LN('Portfolio Adjusted Prices'!X281/'Portfolio Adjusted Prices'!X280),0)</f>
        <v>-3.0316385401633172E-2</v>
      </c>
    </row>
    <row r="288" spans="2:23">
      <c r="B288" s="1">
        <f>+IFERROR(LN('Portfolio Adjusted Prices'!C282/'Portfolio Adjusted Prices'!C281),0)</f>
        <v>2.8396474774639299E-2</v>
      </c>
      <c r="C288" s="1">
        <f>+IFERROR(LN('Portfolio Adjusted Prices'!D282/'Portfolio Adjusted Prices'!D281),0)</f>
        <v>3.3400800955623151E-2</v>
      </c>
      <c r="D288" s="1">
        <f>+IFERROR(LN('Portfolio Adjusted Prices'!E282/'Portfolio Adjusted Prices'!E281),0)</f>
        <v>5.9910707674964286E-2</v>
      </c>
      <c r="E288" s="1">
        <f>+IFERROR(LN('Portfolio Adjusted Prices'!F282/'Portfolio Adjusted Prices'!F281),0)</f>
        <v>4.138709456283015E-2</v>
      </c>
      <c r="F288" s="1">
        <f>+IFERROR(LN('Portfolio Adjusted Prices'!G282/'Portfolio Adjusted Prices'!G281),0)</f>
        <v>3.5436727360565572E-2</v>
      </c>
      <c r="G288" s="1">
        <f>+IFERROR(LN('Portfolio Adjusted Prices'!H282/'Portfolio Adjusted Prices'!H281),0)</f>
        <v>3.2330100159451945E-2</v>
      </c>
      <c r="H288" s="1">
        <f>+IFERROR(LN('Portfolio Adjusted Prices'!I282/'Portfolio Adjusted Prices'!I281),0)</f>
        <v>6.5698922338892699E-2</v>
      </c>
      <c r="I288" s="1">
        <f>+IFERROR(LN('Portfolio Adjusted Prices'!J282/'Portfolio Adjusted Prices'!J281),0)</f>
        <v>2.6118265406969772E-2</v>
      </c>
      <c r="J288" s="1">
        <f>+IFERROR(LN('Portfolio Adjusted Prices'!K282/'Portfolio Adjusted Prices'!K281),0)</f>
        <v>6.4004155102695859E-2</v>
      </c>
      <c r="K288" s="1">
        <f>+IFERROR(LN('Portfolio Adjusted Prices'!L282/'Portfolio Adjusted Prices'!L281),0)</f>
        <v>4.8549686937475821E-2</v>
      </c>
      <c r="L288" s="1">
        <f>+IFERROR(LN('Portfolio Adjusted Prices'!M282/'Portfolio Adjusted Prices'!M281),0)</f>
        <v>2.0926777208250095E-2</v>
      </c>
      <c r="M288" s="1">
        <f>+IFERROR(LN('Portfolio Adjusted Prices'!N282/'Portfolio Adjusted Prices'!N281),0)</f>
        <v>6.442647776402949E-4</v>
      </c>
      <c r="N288" s="1">
        <f>+IFERROR(LN('Portfolio Adjusted Prices'!O282/'Portfolio Adjusted Prices'!O281),0)</f>
        <v>5.5140760535046136E-2</v>
      </c>
      <c r="O288" s="1">
        <f>+IFERROR(LN('Portfolio Adjusted Prices'!P282/'Portfolio Adjusted Prices'!P281),0)</f>
        <v>3.1677064841792106E-2</v>
      </c>
      <c r="P288" s="1">
        <f>+IFERROR(LN('Portfolio Adjusted Prices'!Q282/'Portfolio Adjusted Prices'!Q281),0)</f>
        <v>3.135706301832094E-2</v>
      </c>
      <c r="Q288" s="1">
        <f>+IFERROR(LN('Portfolio Adjusted Prices'!R282/'Portfolio Adjusted Prices'!R281),0)</f>
        <v>1.4996895163109807E-2</v>
      </c>
      <c r="R288" s="1">
        <f>+IFERROR(LN('Portfolio Adjusted Prices'!S282/'Portfolio Adjusted Prices'!S281),0)</f>
        <v>2.64938209766553E-2</v>
      </c>
      <c r="S288" s="1">
        <f>+IFERROR(LN('Portfolio Adjusted Prices'!T282/'Portfolio Adjusted Prices'!T281),0)</f>
        <v>1.3718198973919229E-2</v>
      </c>
      <c r="T288" s="1">
        <f>+IFERROR(LN('Portfolio Adjusted Prices'!U282/'Portfolio Adjusted Prices'!U281),0)</f>
        <v>2.4707833763429509E-2</v>
      </c>
      <c r="U288" s="1">
        <f>+IFERROR(LN('Portfolio Adjusted Prices'!V282/'Portfolio Adjusted Prices'!V281),0)</f>
        <v>6.0437068086353594E-3</v>
      </c>
      <c r="W288" s="83">
        <f>+IFERROR(LN('Portfolio Adjusted Prices'!X282/'Portfolio Adjusted Prices'!X281),0)</f>
        <v>2.8819187073742768E-2</v>
      </c>
    </row>
    <row r="289" spans="2:23">
      <c r="B289" s="1">
        <f>+IFERROR(LN('Portfolio Adjusted Prices'!C283/'Portfolio Adjusted Prices'!C282),0)</f>
        <v>-3.8829673306609116E-3</v>
      </c>
      <c r="C289" s="1">
        <f>+IFERROR(LN('Portfolio Adjusted Prices'!D283/'Portfolio Adjusted Prices'!D282),0)</f>
        <v>-1.2176270339741018E-2</v>
      </c>
      <c r="D289" s="1">
        <f>+IFERROR(LN('Portfolio Adjusted Prices'!E283/'Portfolio Adjusted Prices'!E282),0)</f>
        <v>-7.5066922809571461E-3</v>
      </c>
      <c r="E289" s="1">
        <f>+IFERROR(LN('Portfolio Adjusted Prices'!F283/'Portfolio Adjusted Prices'!F282),0)</f>
        <v>-5.3452962525796796E-3</v>
      </c>
      <c r="F289" s="1">
        <f>+IFERROR(LN('Portfolio Adjusted Prices'!G283/'Portfolio Adjusted Prices'!G282),0)</f>
        <v>4.8452527479540826E-2</v>
      </c>
      <c r="G289" s="1">
        <f>+IFERROR(LN('Portfolio Adjusted Prices'!H283/'Portfolio Adjusted Prices'!H282),0)</f>
        <v>9.6549774710192132E-2</v>
      </c>
      <c r="H289" s="1">
        <f>+IFERROR(LN('Portfolio Adjusted Prices'!I283/'Portfolio Adjusted Prices'!I282),0)</f>
        <v>4.8406123689509993E-3</v>
      </c>
      <c r="I289" s="1">
        <f>+IFERROR(LN('Portfolio Adjusted Prices'!J283/'Portfolio Adjusted Prices'!J282),0)</f>
        <v>2.0339022196569103E-2</v>
      </c>
      <c r="J289" s="1">
        <f>+IFERROR(LN('Portfolio Adjusted Prices'!K283/'Portfolio Adjusted Prices'!K282),0)</f>
        <v>-3.6839791089286027E-2</v>
      </c>
      <c r="K289" s="1">
        <f>+IFERROR(LN('Portfolio Adjusted Prices'!L283/'Portfolio Adjusted Prices'!L282),0)</f>
        <v>-4.0083789046500094E-3</v>
      </c>
      <c r="L289" s="1">
        <f>+IFERROR(LN('Portfolio Adjusted Prices'!M283/'Portfolio Adjusted Prices'!M282),0)</f>
        <v>6.143895082741861E-3</v>
      </c>
      <c r="M289" s="1">
        <f>+IFERROR(LN('Portfolio Adjusted Prices'!N283/'Portfolio Adjusted Prices'!N282),0)</f>
        <v>-3.6353230743077197E-2</v>
      </c>
      <c r="N289" s="1">
        <f>+IFERROR(LN('Portfolio Adjusted Prices'!O283/'Portfolio Adjusted Prices'!O282),0)</f>
        <v>-3.5765772373701102E-4</v>
      </c>
      <c r="O289" s="1">
        <f>+IFERROR(LN('Portfolio Adjusted Prices'!P283/'Portfolio Adjusted Prices'!P282),0)</f>
        <v>1.7660012704014891E-2</v>
      </c>
      <c r="P289" s="1">
        <f>+IFERROR(LN('Portfolio Adjusted Prices'!Q283/'Portfolio Adjusted Prices'!Q282),0)</f>
        <v>1.2937158609990906E-2</v>
      </c>
      <c r="Q289" s="1">
        <f>+IFERROR(LN('Portfolio Adjusted Prices'!R283/'Portfolio Adjusted Prices'!R282),0)</f>
        <v>4.1092519913125798E-2</v>
      </c>
      <c r="R289" s="1">
        <f>+IFERROR(LN('Portfolio Adjusted Prices'!S283/'Portfolio Adjusted Prices'!S282),0)</f>
        <v>-1.307739046985752E-2</v>
      </c>
      <c r="S289" s="1">
        <f>+IFERROR(LN('Portfolio Adjusted Prices'!T283/'Portfolio Adjusted Prices'!T282),0)</f>
        <v>6.9723334330199036E-3</v>
      </c>
      <c r="T289" s="1">
        <f>+IFERROR(LN('Portfolio Adjusted Prices'!U283/'Portfolio Adjusted Prices'!U282),0)</f>
        <v>1.3243344496366201E-2</v>
      </c>
      <c r="U289" s="1">
        <f>+IFERROR(LN('Portfolio Adjusted Prices'!V283/'Portfolio Adjusted Prices'!V282),0)</f>
        <v>-1.5067996517743293E-4</v>
      </c>
      <c r="W289" s="83">
        <f>+IFERROR(LN('Portfolio Adjusted Prices'!X283/'Portfolio Adjusted Prices'!X282),0)</f>
        <v>9.129201854672404E-3</v>
      </c>
    </row>
    <row r="290" spans="2:23">
      <c r="B290" s="1">
        <f>+IFERROR(LN('Portfolio Adjusted Prices'!C284/'Portfolio Adjusted Prices'!C283),0)</f>
        <v>2.8460651000197356E-2</v>
      </c>
      <c r="C290" s="1">
        <f>+IFERROR(LN('Portfolio Adjusted Prices'!D284/'Portfolio Adjusted Prices'!D283),0)</f>
        <v>1.8094470191535084E-2</v>
      </c>
      <c r="D290" s="1">
        <f>+IFERROR(LN('Portfolio Adjusted Prices'!E284/'Portfolio Adjusted Prices'!E283),0)</f>
        <v>1.9456667629828329E-2</v>
      </c>
      <c r="E290" s="1">
        <f>+IFERROR(LN('Portfolio Adjusted Prices'!F284/'Portfolio Adjusted Prices'!F283),0)</f>
        <v>-7.3717788699540227E-3</v>
      </c>
      <c r="F290" s="1">
        <f>+IFERROR(LN('Portfolio Adjusted Prices'!G284/'Portfolio Adjusted Prices'!G283),0)</f>
        <v>3.411625570565318E-2</v>
      </c>
      <c r="G290" s="1">
        <f>+IFERROR(LN('Portfolio Adjusted Prices'!H284/'Portfolio Adjusted Prices'!H283),0)</f>
        <v>2.6864031670245899E-3</v>
      </c>
      <c r="H290" s="1">
        <f>+IFERROR(LN('Portfolio Adjusted Prices'!I284/'Portfolio Adjusted Prices'!I283),0)</f>
        <v>3.3730367858036445E-2</v>
      </c>
      <c r="I290" s="1">
        <f>+IFERROR(LN('Portfolio Adjusted Prices'!J284/'Portfolio Adjusted Prices'!J283),0)</f>
        <v>1.8584428982136882E-2</v>
      </c>
      <c r="J290" s="1">
        <f>+IFERROR(LN('Portfolio Adjusted Prices'!K284/'Portfolio Adjusted Prices'!K283),0)</f>
        <v>2.7287530988993475E-2</v>
      </c>
      <c r="K290" s="1">
        <f>+IFERROR(LN('Portfolio Adjusted Prices'!L284/'Portfolio Adjusted Prices'!L283),0)</f>
        <v>2.2454747611516505E-2</v>
      </c>
      <c r="L290" s="1">
        <f>+IFERROR(LN('Portfolio Adjusted Prices'!M284/'Portfolio Adjusted Prices'!M283),0)</f>
        <v>4.0273391269857836E-2</v>
      </c>
      <c r="M290" s="1">
        <f>+IFERROR(LN('Portfolio Adjusted Prices'!N284/'Portfolio Adjusted Prices'!N283),0)</f>
        <v>6.1293905056641531E-3</v>
      </c>
      <c r="N290" s="1">
        <f>+IFERROR(LN('Portfolio Adjusted Prices'!O284/'Portfolio Adjusted Prices'!O283),0)</f>
        <v>4.9964196505706574E-3</v>
      </c>
      <c r="O290" s="1">
        <f>+IFERROR(LN('Portfolio Adjusted Prices'!P284/'Portfolio Adjusted Prices'!P283),0)</f>
        <v>-1.7660012704014915E-2</v>
      </c>
      <c r="P290" s="1">
        <f>+IFERROR(LN('Portfolio Adjusted Prices'!Q284/'Portfolio Adjusted Prices'!Q283),0)</f>
        <v>1.9168144734633099E-2</v>
      </c>
      <c r="Q290" s="1">
        <f>+IFERROR(LN('Portfolio Adjusted Prices'!R284/'Portfolio Adjusted Prices'!R283),0)</f>
        <v>2.183782107159539E-2</v>
      </c>
      <c r="R290" s="1">
        <f>+IFERROR(LN('Portfolio Adjusted Prices'!S284/'Portfolio Adjusted Prices'!S283),0)</f>
        <v>1.6722597255338565E-2</v>
      </c>
      <c r="S290" s="1">
        <f>+IFERROR(LN('Portfolio Adjusted Prices'!T284/'Portfolio Adjusted Prices'!T283),0)</f>
        <v>1.8716806726005123E-2</v>
      </c>
      <c r="T290" s="1">
        <f>+IFERROR(LN('Portfolio Adjusted Prices'!U284/'Portfolio Adjusted Prices'!U283),0)</f>
        <v>1.2193765325606376E-3</v>
      </c>
      <c r="U290" s="1">
        <f>+IFERROR(LN('Portfolio Adjusted Prices'!V284/'Portfolio Adjusted Prices'!V283),0)</f>
        <v>3.4574256156365564E-2</v>
      </c>
      <c r="W290" s="83">
        <f>+IFERROR(LN('Portfolio Adjusted Prices'!X284/'Portfolio Adjusted Prices'!X283),0)</f>
        <v>2.3531329761730179E-2</v>
      </c>
    </row>
    <row r="291" spans="2:23">
      <c r="B291" s="1">
        <f>+IFERROR(LN('Portfolio Adjusted Prices'!C285/'Portfolio Adjusted Prices'!C284),0)</f>
        <v>7.0668002347390544E-4</v>
      </c>
      <c r="C291" s="1">
        <f>+IFERROR(LN('Portfolio Adjusted Prices'!D285/'Portfolio Adjusted Prices'!D284),0)</f>
        <v>-2.8685930998207281E-3</v>
      </c>
      <c r="D291" s="1">
        <f>+IFERROR(LN('Portfolio Adjusted Prices'!E285/'Portfolio Adjusted Prices'!E284),0)</f>
        <v>2.5535358958920163E-2</v>
      </c>
      <c r="E291" s="1">
        <f>+IFERROR(LN('Portfolio Adjusted Prices'!F285/'Portfolio Adjusted Prices'!F284),0)</f>
        <v>3.1559105634204943E-2</v>
      </c>
      <c r="F291" s="1">
        <f>+IFERROR(LN('Portfolio Adjusted Prices'!G285/'Portfolio Adjusted Prices'!G284),0)</f>
        <v>3.7575635167782881E-2</v>
      </c>
      <c r="G291" s="1">
        <f>+IFERROR(LN('Portfolio Adjusted Prices'!H285/'Portfolio Adjusted Prices'!H284),0)</f>
        <v>6.8257158302781748E-3</v>
      </c>
      <c r="H291" s="1">
        <f>+IFERROR(LN('Portfolio Adjusted Prices'!I285/'Portfolio Adjusted Prices'!I284),0)</f>
        <v>6.8884886460275681E-3</v>
      </c>
      <c r="I291" s="1">
        <f>+IFERROR(LN('Portfolio Adjusted Prices'!J285/'Portfolio Adjusted Prices'!J284),0)</f>
        <v>-1.0116599196910908E-2</v>
      </c>
      <c r="J291" s="1">
        <f>+IFERROR(LN('Portfolio Adjusted Prices'!K285/'Portfolio Adjusted Prices'!K284),0)</f>
        <v>9.6669457799572506E-2</v>
      </c>
      <c r="K291" s="1">
        <f>+IFERROR(LN('Portfolio Adjusted Prices'!L285/'Portfolio Adjusted Prices'!L284),0)</f>
        <v>1.3652334765523216E-2</v>
      </c>
      <c r="L291" s="1">
        <f>+IFERROR(LN('Portfolio Adjusted Prices'!M285/'Portfolio Adjusted Prices'!M284),0)</f>
        <v>1.2792199430515761E-2</v>
      </c>
      <c r="M291" s="1">
        <f>+IFERROR(LN('Portfolio Adjusted Prices'!N285/'Portfolio Adjusted Prices'!N284),0)</f>
        <v>2.751380670625744E-2</v>
      </c>
      <c r="N291" s="1">
        <f>+IFERROR(LN('Portfolio Adjusted Prices'!O285/'Portfolio Adjusted Prices'!O284),0)</f>
        <v>5.5028339416009313E-3</v>
      </c>
      <c r="O291" s="1">
        <f>+IFERROR(LN('Portfolio Adjusted Prices'!P285/'Portfolio Adjusted Prices'!P284),0)</f>
        <v>6.0493383065371352E-2</v>
      </c>
      <c r="P291" s="1">
        <f>+IFERROR(LN('Portfolio Adjusted Prices'!Q285/'Portfolio Adjusted Prices'!Q284),0)</f>
        <v>3.3945981844904849E-3</v>
      </c>
      <c r="Q291" s="1">
        <f>+IFERROR(LN('Portfolio Adjusted Prices'!R285/'Portfolio Adjusted Prices'!R284),0)</f>
        <v>5.5604373797930949E-2</v>
      </c>
      <c r="R291" s="1">
        <f>+IFERROR(LN('Portfolio Adjusted Prices'!S285/'Portfolio Adjusted Prices'!S284),0)</f>
        <v>-5.7158007834799086E-3</v>
      </c>
      <c r="S291" s="1">
        <f>+IFERROR(LN('Portfolio Adjusted Prices'!T285/'Portfolio Adjusted Prices'!T284),0)</f>
        <v>1.3073534946932691E-2</v>
      </c>
      <c r="T291" s="1">
        <f>+IFERROR(LN('Portfolio Adjusted Prices'!U285/'Portfolio Adjusted Prices'!U284),0)</f>
        <v>-3.3566046556015729E-2</v>
      </c>
      <c r="U291" s="1">
        <f>+IFERROR(LN('Portfolio Adjusted Prices'!V285/'Portfolio Adjusted Prices'!V284),0)</f>
        <v>6.3300643558113517E-2</v>
      </c>
      <c r="W291" s="83">
        <f>+IFERROR(LN('Portfolio Adjusted Prices'!X285/'Portfolio Adjusted Prices'!X284),0)</f>
        <v>1.0430128045360263E-2</v>
      </c>
    </row>
    <row r="292" spans="2:23">
      <c r="B292" s="1">
        <f>+IFERROR(LN('Portfolio Adjusted Prices'!C286/'Portfolio Adjusted Prices'!C285),0)</f>
        <v>-1.6342479451375194E-2</v>
      </c>
      <c r="C292" s="1">
        <f>+IFERROR(LN('Portfolio Adjusted Prices'!D286/'Portfolio Adjusted Prices'!D285),0)</f>
        <v>-2.466232159582743E-2</v>
      </c>
      <c r="D292" s="1">
        <f>+IFERROR(LN('Portfolio Adjusted Prices'!E286/'Portfolio Adjusted Prices'!E285),0)</f>
        <v>-1.9442129683396685E-2</v>
      </c>
      <c r="E292" s="1">
        <f>+IFERROR(LN('Portfolio Adjusted Prices'!F286/'Portfolio Adjusted Prices'!F285),0)</f>
        <v>4.8011775372702022E-2</v>
      </c>
      <c r="F292" s="1">
        <f>+IFERROR(LN('Portfolio Adjusted Prices'!G286/'Portfolio Adjusted Prices'!G285),0)</f>
        <v>-1.4304555711005191E-3</v>
      </c>
      <c r="G292" s="1">
        <f>+IFERROR(LN('Portfolio Adjusted Prices'!H286/'Portfolio Adjusted Prices'!H285),0)</f>
        <v>1.316691716603266E-2</v>
      </c>
      <c r="H292" s="1">
        <f>+IFERROR(LN('Portfolio Adjusted Prices'!I286/'Portfolio Adjusted Prices'!I285),0)</f>
        <v>1.2639227786755108E-3</v>
      </c>
      <c r="I292" s="1">
        <f>+IFERROR(LN('Portfolio Adjusted Prices'!J286/'Portfolio Adjusted Prices'!J285),0)</f>
        <v>-2.5049093875500226E-2</v>
      </c>
      <c r="J292" s="1">
        <f>+IFERROR(LN('Portfolio Adjusted Prices'!K286/'Portfolio Adjusted Prices'!K285),0)</f>
        <v>-3.7801017814306462E-2</v>
      </c>
      <c r="K292" s="1">
        <f>+IFERROR(LN('Portfolio Adjusted Prices'!L286/'Portfolio Adjusted Prices'!L285),0)</f>
        <v>-1.3954485736834658E-2</v>
      </c>
      <c r="L292" s="1">
        <f>+IFERROR(LN('Portfolio Adjusted Prices'!M286/'Portfolio Adjusted Prices'!M285),0)</f>
        <v>-4.7922022831074773E-3</v>
      </c>
      <c r="M292" s="1">
        <f>+IFERROR(LN('Portfolio Adjusted Prices'!N286/'Portfolio Adjusted Prices'!N285),0)</f>
        <v>-2.0696292211208624E-3</v>
      </c>
      <c r="N292" s="1">
        <f>+IFERROR(LN('Portfolio Adjusted Prices'!O286/'Portfolio Adjusted Prices'!O285),0)</f>
        <v>-1.750050658493351E-2</v>
      </c>
      <c r="O292" s="1">
        <f>+IFERROR(LN('Portfolio Adjusted Prices'!P286/'Portfolio Adjusted Prices'!P285),0)</f>
        <v>1.0427835641534596E-2</v>
      </c>
      <c r="P292" s="1">
        <f>+IFERROR(LN('Portfolio Adjusted Prices'!Q286/'Portfolio Adjusted Prices'!Q285),0)</f>
        <v>-5.291475035581706E-2</v>
      </c>
      <c r="Q292" s="1">
        <f>+IFERROR(LN('Portfolio Adjusted Prices'!R286/'Portfolio Adjusted Prices'!R285),0)</f>
        <v>1.8261602633962811E-2</v>
      </c>
      <c r="R292" s="1">
        <f>+IFERROR(LN('Portfolio Adjusted Prices'!S286/'Portfolio Adjusted Prices'!S285),0)</f>
        <v>-1.2481308013230582E-2</v>
      </c>
      <c r="S292" s="1">
        <f>+IFERROR(LN('Portfolio Adjusted Prices'!T286/'Portfolio Adjusted Prices'!T285),0)</f>
        <v>-2.3052657684982804E-2</v>
      </c>
      <c r="T292" s="1">
        <f>+IFERROR(LN('Portfolio Adjusted Prices'!U286/'Portfolio Adjusted Prices'!U285),0)</f>
        <v>-3.5148134199702537E-2</v>
      </c>
      <c r="U292" s="1">
        <f>+IFERROR(LN('Portfolio Adjusted Prices'!V286/'Portfolio Adjusted Prices'!V285),0)</f>
        <v>1.0329014863657554E-2</v>
      </c>
      <c r="W292" s="83">
        <f>+IFERROR(LN('Portfolio Adjusted Prices'!X286/'Portfolio Adjusted Prices'!X285),0)</f>
        <v>-5.5640596234281421E-3</v>
      </c>
    </row>
    <row r="293" spans="2:23">
      <c r="B293" s="1">
        <f>+IFERROR(LN('Portfolio Adjusted Prices'!C287/'Portfolio Adjusted Prices'!C286),0)</f>
        <v>3.2317450939695958E-2</v>
      </c>
      <c r="C293" s="1">
        <f>+IFERROR(LN('Portfolio Adjusted Prices'!D287/'Portfolio Adjusted Prices'!D286),0)</f>
        <v>4.3895783676999957E-2</v>
      </c>
      <c r="D293" s="1">
        <f>+IFERROR(LN('Portfolio Adjusted Prices'!E287/'Portfolio Adjusted Prices'!E286),0)</f>
        <v>2.4076725389767142E-2</v>
      </c>
      <c r="E293" s="1">
        <f>+IFERROR(LN('Portfolio Adjusted Prices'!F287/'Portfolio Adjusted Prices'!F286),0)</f>
        <v>9.4221034239759485E-2</v>
      </c>
      <c r="F293" s="1">
        <f>+IFERROR(LN('Portfolio Adjusted Prices'!G287/'Portfolio Adjusted Prices'!G286),0)</f>
        <v>4.5703476156689488E-3</v>
      </c>
      <c r="G293" s="1">
        <f>+IFERROR(LN('Portfolio Adjusted Prices'!H287/'Portfolio Adjusted Prices'!H286),0)</f>
        <v>2.8115055299474018E-2</v>
      </c>
      <c r="H293" s="1">
        <f>+IFERROR(LN('Portfolio Adjusted Prices'!I287/'Portfolio Adjusted Prices'!I286),0)</f>
        <v>5.6245794734745197E-2</v>
      </c>
      <c r="I293" s="1">
        <f>+IFERROR(LN('Portfolio Adjusted Prices'!J287/'Portfolio Adjusted Prices'!J286),0)</f>
        <v>-1.3697833738014807E-2</v>
      </c>
      <c r="J293" s="1">
        <f>+IFERROR(LN('Portfolio Adjusted Prices'!K287/'Portfolio Adjusted Prices'!K286),0)</f>
        <v>4.0002020280936447E-2</v>
      </c>
      <c r="K293" s="1">
        <f>+IFERROR(LN('Portfolio Adjusted Prices'!L287/'Portfolio Adjusted Prices'!L286),0)</f>
        <v>4.1763003307594061E-2</v>
      </c>
      <c r="L293" s="1">
        <f>+IFERROR(LN('Portfolio Adjusted Prices'!M287/'Portfolio Adjusted Prices'!M286),0)</f>
        <v>-1.2323918632822337E-3</v>
      </c>
      <c r="M293" s="1">
        <f>+IFERROR(LN('Portfolio Adjusted Prices'!N287/'Portfolio Adjusted Prices'!N286),0)</f>
        <v>3.1234553376941532E-2</v>
      </c>
      <c r="N293" s="1">
        <f>+IFERROR(LN('Portfolio Adjusted Prices'!O287/'Portfolio Adjusted Prices'!O286),0)</f>
        <v>-3.3895312311000549E-2</v>
      </c>
      <c r="O293" s="1">
        <f>+IFERROR(LN('Portfolio Adjusted Prices'!P287/'Portfolio Adjusted Prices'!P286),0)</f>
        <v>2.4591374299764469E-2</v>
      </c>
      <c r="P293" s="1">
        <f>+IFERROR(LN('Portfolio Adjusted Prices'!Q287/'Portfolio Adjusted Prices'!Q286),0)</f>
        <v>-1.4999531666774327E-2</v>
      </c>
      <c r="Q293" s="1">
        <f>+IFERROR(LN('Portfolio Adjusted Prices'!R287/'Portfolio Adjusted Prices'!R286),0)</f>
        <v>4.123099837747296E-2</v>
      </c>
      <c r="R293" s="1">
        <f>+IFERROR(LN('Portfolio Adjusted Prices'!S287/'Portfolio Adjusted Prices'!S286),0)</f>
        <v>6.9931071148038801E-3</v>
      </c>
      <c r="S293" s="1">
        <f>+IFERROR(LN('Portfolio Adjusted Prices'!T287/'Portfolio Adjusted Prices'!T286),0)</f>
        <v>1.2010826499099568E-2</v>
      </c>
      <c r="T293" s="1">
        <f>+IFERROR(LN('Portfolio Adjusted Prices'!U287/'Portfolio Adjusted Prices'!U286),0)</f>
        <v>-2.3853423964416812E-2</v>
      </c>
      <c r="U293" s="1">
        <f>+IFERROR(LN('Portfolio Adjusted Prices'!V287/'Portfolio Adjusted Prices'!V286),0)</f>
        <v>5.0488505847661361E-2</v>
      </c>
      <c r="W293" s="83">
        <f>+IFERROR(LN('Portfolio Adjusted Prices'!X287/'Portfolio Adjusted Prices'!X286),0)</f>
        <v>1.3609340673058886E-2</v>
      </c>
    </row>
    <row r="294" spans="2:23">
      <c r="B294" s="1">
        <f>+IFERROR(LN('Portfolio Adjusted Prices'!C288/'Portfolio Adjusted Prices'!C287),0)</f>
        <v>2.0876741539372377E-2</v>
      </c>
      <c r="C294" s="1">
        <f>+IFERROR(LN('Portfolio Adjusted Prices'!D288/'Portfolio Adjusted Prices'!D287),0)</f>
        <v>9.9822913272091061E-3</v>
      </c>
      <c r="D294" s="1">
        <f>+IFERROR(LN('Portfolio Adjusted Prices'!E288/'Portfolio Adjusted Prices'!E287),0)</f>
        <v>-2.0923755161997664E-2</v>
      </c>
      <c r="E294" s="1">
        <f>+IFERROR(LN('Portfolio Adjusted Prices'!F288/'Portfolio Adjusted Prices'!F287),0)</f>
        <v>-1.1409665094950502E-2</v>
      </c>
      <c r="F294" s="1">
        <f>+IFERROR(LN('Portfolio Adjusted Prices'!G288/'Portfolio Adjusted Prices'!G287),0)</f>
        <v>-4.4879646543648614E-2</v>
      </c>
      <c r="G294" s="1">
        <f>+IFERROR(LN('Portfolio Adjusted Prices'!H288/'Portfolio Adjusted Prices'!H287),0)</f>
        <v>-2.2593709696103248E-2</v>
      </c>
      <c r="H294" s="1">
        <f>+IFERROR(LN('Portfolio Adjusted Prices'!I288/'Portfolio Adjusted Prices'!I287),0)</f>
        <v>-6.9443775757754372E-2</v>
      </c>
      <c r="I294" s="1">
        <f>+IFERROR(LN('Portfolio Adjusted Prices'!J288/'Portfolio Adjusted Prices'!J287),0)</f>
        <v>-3.357187958938189E-3</v>
      </c>
      <c r="J294" s="1">
        <f>+IFERROR(LN('Portfolio Adjusted Prices'!K288/'Portfolio Adjusted Prices'!K287),0)</f>
        <v>-2.3547759980737062E-2</v>
      </c>
      <c r="K294" s="1">
        <f>+IFERROR(LN('Portfolio Adjusted Prices'!L288/'Portfolio Adjusted Prices'!L287),0)</f>
        <v>-1.6069398022500538E-2</v>
      </c>
      <c r="L294" s="1">
        <f>+IFERROR(LN('Portfolio Adjusted Prices'!M288/'Portfolio Adjusted Prices'!M287),0)</f>
        <v>-3.2618467380633613E-2</v>
      </c>
      <c r="M294" s="1">
        <f>+IFERROR(LN('Portfolio Adjusted Prices'!N288/'Portfolio Adjusted Prices'!N287),0)</f>
        <v>-1.4794795522726717E-2</v>
      </c>
      <c r="N294" s="1">
        <f>+IFERROR(LN('Portfolio Adjusted Prices'!O288/'Portfolio Adjusted Prices'!O287),0)</f>
        <v>-2.395212038389832E-2</v>
      </c>
      <c r="O294" s="1">
        <f>+IFERROR(LN('Portfolio Adjusted Prices'!P288/'Portfolio Adjusted Prices'!P287),0)</f>
        <v>1.6064227841654632E-2</v>
      </c>
      <c r="P294" s="1">
        <f>+IFERROR(LN('Portfolio Adjusted Prices'!Q288/'Portfolio Adjusted Prices'!Q287),0)</f>
        <v>6.1770992964601031E-3</v>
      </c>
      <c r="Q294" s="1">
        <f>+IFERROR(LN('Portfolio Adjusted Prices'!R288/'Portfolio Adjusted Prices'!R287),0)</f>
        <v>-4.9526686004224253E-2</v>
      </c>
      <c r="R294" s="1">
        <f>+IFERROR(LN('Portfolio Adjusted Prices'!S288/'Portfolio Adjusted Prices'!S287),0)</f>
        <v>-1.1125934627280497E-2</v>
      </c>
      <c r="S294" s="1">
        <f>+IFERROR(LN('Portfolio Adjusted Prices'!T288/'Portfolio Adjusted Prices'!T287),0)</f>
        <v>-1.8800315362739319E-2</v>
      </c>
      <c r="T294" s="1">
        <f>+IFERROR(LN('Portfolio Adjusted Prices'!U288/'Portfolio Adjusted Prices'!U287),0)</f>
        <v>1.8675590901512659E-2</v>
      </c>
      <c r="U294" s="1">
        <f>+IFERROR(LN('Portfolio Adjusted Prices'!V288/'Portfolio Adjusted Prices'!V287),0)</f>
        <v>-4.4825848417328909E-2</v>
      </c>
      <c r="W294" s="83">
        <f>+IFERROR(LN('Portfolio Adjusted Prices'!X288/'Portfolio Adjusted Prices'!X287),0)</f>
        <v>-2.025365071621853E-2</v>
      </c>
    </row>
    <row r="295" spans="2:23">
      <c r="B295" s="1">
        <f>+IFERROR(LN('Portfolio Adjusted Prices'!C289/'Portfolio Adjusted Prices'!C288),0)</f>
        <v>-1.623046838754004E-2</v>
      </c>
      <c r="C295" s="1">
        <f>+IFERROR(LN('Portfolio Adjusted Prices'!D289/'Portfolio Adjusted Prices'!D288),0)</f>
        <v>-2.6232330188812714E-2</v>
      </c>
      <c r="D295" s="1">
        <f>+IFERROR(LN('Portfolio Adjusted Prices'!E289/'Portfolio Adjusted Prices'!E288),0)</f>
        <v>-3.3043226241510633E-2</v>
      </c>
      <c r="E295" s="1">
        <f>+IFERROR(LN('Portfolio Adjusted Prices'!F289/'Portfolio Adjusted Prices'!F288),0)</f>
        <v>-4.7373131081320123E-2</v>
      </c>
      <c r="F295" s="1">
        <f>+IFERROR(LN('Portfolio Adjusted Prices'!G289/'Portfolio Adjusted Prices'!G288),0)</f>
        <v>-2.6579598101199208E-2</v>
      </c>
      <c r="G295" s="1">
        <f>+IFERROR(LN('Portfolio Adjusted Prices'!H289/'Portfolio Adjusted Prices'!H288),0)</f>
        <v>1.1905318864390058E-2</v>
      </c>
      <c r="H295" s="1">
        <f>+IFERROR(LN('Portfolio Adjusted Prices'!I289/'Portfolio Adjusted Prices'!I288),0)</f>
        <v>-8.7981404479794231E-2</v>
      </c>
      <c r="I295" s="1">
        <f>+IFERROR(LN('Portfolio Adjusted Prices'!J289/'Portfolio Adjusted Prices'!J288),0)</f>
        <v>-6.5525719959965657E-3</v>
      </c>
      <c r="J295" s="1">
        <f>+IFERROR(LN('Portfolio Adjusted Prices'!K289/'Portfolio Adjusted Prices'!K288),0)</f>
        <v>-0.10873700220740681</v>
      </c>
      <c r="K295" s="1">
        <f>+IFERROR(LN('Portfolio Adjusted Prices'!L289/'Portfolio Adjusted Prices'!L288),0)</f>
        <v>-4.487694256149212E-2</v>
      </c>
      <c r="L295" s="1">
        <f>+IFERROR(LN('Portfolio Adjusted Prices'!M289/'Portfolio Adjusted Prices'!M288),0)</f>
        <v>-2.5681756960903693E-2</v>
      </c>
      <c r="M295" s="1">
        <f>+IFERROR(LN('Portfolio Adjusted Prices'!N289/'Portfolio Adjusted Prices'!N288),0)</f>
        <v>-1.2691263051714355E-2</v>
      </c>
      <c r="N295" s="1">
        <f>+IFERROR(LN('Portfolio Adjusted Prices'!O289/'Portfolio Adjusted Prices'!O288),0)</f>
        <v>-4.909557954444143E-2</v>
      </c>
      <c r="O295" s="1">
        <f>+IFERROR(LN('Portfolio Adjusted Prices'!P289/'Portfolio Adjusted Prices'!P288),0)</f>
        <v>-2.4194782381000327E-2</v>
      </c>
      <c r="P295" s="1">
        <f>+IFERROR(LN('Portfolio Adjusted Prices'!Q289/'Portfolio Adjusted Prices'!Q288),0)</f>
        <v>-2.4478615967292332E-2</v>
      </c>
      <c r="Q295" s="1">
        <f>+IFERROR(LN('Portfolio Adjusted Prices'!R289/'Portfolio Adjusted Prices'!R288),0)</f>
        <v>-3.347746943074232E-2</v>
      </c>
      <c r="R295" s="1">
        <f>+IFERROR(LN('Portfolio Adjusted Prices'!S289/'Portfolio Adjusted Prices'!S288),0)</f>
        <v>-3.5708810166235603E-3</v>
      </c>
      <c r="S295" s="1">
        <f>+IFERROR(LN('Portfolio Adjusted Prices'!T289/'Portfolio Adjusted Prices'!T288),0)</f>
        <v>7.7555865455606748E-3</v>
      </c>
      <c r="T295" s="1">
        <f>+IFERROR(LN('Portfolio Adjusted Prices'!U289/'Portfolio Adjusted Prices'!U288),0)</f>
        <v>-7.2286879642855352E-4</v>
      </c>
      <c r="U295" s="1">
        <f>+IFERROR(LN('Portfolio Adjusted Prices'!V289/'Portfolio Adjusted Prices'!V288),0)</f>
        <v>-3.7463730257104998E-2</v>
      </c>
      <c r="W295" s="83">
        <f>+IFERROR(LN('Portfolio Adjusted Prices'!X289/'Portfolio Adjusted Prices'!X288),0)</f>
        <v>-2.1934001351192028E-2</v>
      </c>
    </row>
    <row r="296" spans="2:23">
      <c r="B296" s="1">
        <f>+IFERROR(LN('Portfolio Adjusted Prices'!C290/'Portfolio Adjusted Prices'!C289),0)</f>
        <v>1.4049581499137636E-2</v>
      </c>
      <c r="C296" s="1">
        <f>+IFERROR(LN('Portfolio Adjusted Prices'!D290/'Portfolio Adjusted Prices'!D289),0)</f>
        <v>2.4165506051404901E-2</v>
      </c>
      <c r="D296" s="1">
        <f>+IFERROR(LN('Portfolio Adjusted Prices'!E290/'Portfolio Adjusted Prices'!E289),0)</f>
        <v>2.9650509649739636E-2</v>
      </c>
      <c r="E296" s="1">
        <f>+IFERROR(LN('Portfolio Adjusted Prices'!F290/'Portfolio Adjusted Prices'!F289),0)</f>
        <v>2.7022339357411083E-2</v>
      </c>
      <c r="F296" s="1">
        <f>+IFERROR(LN('Portfolio Adjusted Prices'!G290/'Portfolio Adjusted Prices'!G289),0)</f>
        <v>-1.947208668381372E-2</v>
      </c>
      <c r="G296" s="1">
        <f>+IFERROR(LN('Portfolio Adjusted Prices'!H290/'Portfolio Adjusted Prices'!H289),0)</f>
        <v>7.048066573685406E-3</v>
      </c>
      <c r="H296" s="1">
        <f>+IFERROR(LN('Portfolio Adjusted Prices'!I290/'Portfolio Adjusted Prices'!I289),0)</f>
        <v>1.1447077212238654E-2</v>
      </c>
      <c r="I296" s="1">
        <f>+IFERROR(LN('Portfolio Adjusted Prices'!J290/'Portfolio Adjusted Prices'!J289),0)</f>
        <v>-2.2810134223941745E-3</v>
      </c>
      <c r="J296" s="1">
        <f>+IFERROR(LN('Portfolio Adjusted Prices'!K290/'Portfolio Adjusted Prices'!K289),0)</f>
        <v>8.1918720340519086E-2</v>
      </c>
      <c r="K296" s="1">
        <f>+IFERROR(LN('Portfolio Adjusted Prices'!L290/'Portfolio Adjusted Prices'!L289),0)</f>
        <v>9.8093871203119732E-3</v>
      </c>
      <c r="L296" s="1">
        <f>+IFERROR(LN('Portfolio Adjusted Prices'!M290/'Portfolio Adjusted Prices'!M289),0)</f>
        <v>1.5456371763076047E-2</v>
      </c>
      <c r="M296" s="1">
        <f>+IFERROR(LN('Portfolio Adjusted Prices'!N290/'Portfolio Adjusted Prices'!N289),0)</f>
        <v>3.3367786187054001E-2</v>
      </c>
      <c r="N296" s="1">
        <f>+IFERROR(LN('Portfolio Adjusted Prices'!O290/'Portfolio Adjusted Prices'!O289),0)</f>
        <v>5.2335258078885651E-2</v>
      </c>
      <c r="O296" s="1">
        <f>+IFERROR(LN('Portfolio Adjusted Prices'!P290/'Portfolio Adjusted Prices'!P289),0)</f>
        <v>-4.3802589978411716E-2</v>
      </c>
      <c r="P296" s="1">
        <f>+IFERROR(LN('Portfolio Adjusted Prices'!Q290/'Portfolio Adjusted Prices'!Q289),0)</f>
        <v>1.3605642534469232E-2</v>
      </c>
      <c r="Q296" s="1">
        <f>+IFERROR(LN('Portfolio Adjusted Prices'!R290/'Portfolio Adjusted Prices'!R289),0)</f>
        <v>-4.5219460815307446E-3</v>
      </c>
      <c r="R296" s="1">
        <f>+IFERROR(LN('Portfolio Adjusted Prices'!S290/'Portfolio Adjusted Prices'!S289),0)</f>
        <v>8.4761009159934359E-3</v>
      </c>
      <c r="S296" s="1">
        <f>+IFERROR(LN('Portfolio Adjusted Prices'!T290/'Portfolio Adjusted Prices'!T289),0)</f>
        <v>-1.1900594319817442E-2</v>
      </c>
      <c r="T296" s="1">
        <f>+IFERROR(LN('Portfolio Adjusted Prices'!U290/'Portfolio Adjusted Prices'!U289),0)</f>
        <v>3.0583666160895015E-2</v>
      </c>
      <c r="U296" s="1">
        <f>+IFERROR(LN('Portfolio Adjusted Prices'!V290/'Portfolio Adjusted Prices'!V289),0)</f>
        <v>-2.1443957470606682E-2</v>
      </c>
      <c r="W296" s="83">
        <f>+IFERROR(LN('Portfolio Adjusted Prices'!X290/'Portfolio Adjusted Prices'!X289),0)</f>
        <v>1.4870103291727013E-2</v>
      </c>
    </row>
    <row r="297" spans="2:23">
      <c r="B297" s="1">
        <f>+IFERROR(LN('Portfolio Adjusted Prices'!C291/'Portfolio Adjusted Prices'!C290),0)</f>
        <v>1.4897569790568868E-2</v>
      </c>
      <c r="C297" s="1">
        <f>+IFERROR(LN('Portfolio Adjusted Prices'!D291/'Portfolio Adjusted Prices'!D290),0)</f>
        <v>1.0678767192432846E-2</v>
      </c>
      <c r="D297" s="1">
        <f>+IFERROR(LN('Portfolio Adjusted Prices'!E291/'Portfolio Adjusted Prices'!E290),0)</f>
        <v>8.3755615055610948E-3</v>
      </c>
      <c r="E297" s="1">
        <f>+IFERROR(LN('Portfolio Adjusted Prices'!F291/'Portfolio Adjusted Prices'!F290),0)</f>
        <v>2.1681580386770372E-2</v>
      </c>
      <c r="F297" s="1">
        <f>+IFERROR(LN('Portfolio Adjusted Prices'!G291/'Portfolio Adjusted Prices'!G290),0)</f>
        <v>1.4255025598860703E-2</v>
      </c>
      <c r="G297" s="1">
        <f>+IFERROR(LN('Portfolio Adjusted Prices'!H291/'Portfolio Adjusted Prices'!H290),0)</f>
        <v>3.692730356474283E-2</v>
      </c>
      <c r="H297" s="1">
        <f>+IFERROR(LN('Portfolio Adjusted Prices'!I291/'Portfolio Adjusted Prices'!I290),0)</f>
        <v>2.3600860003916108E-2</v>
      </c>
      <c r="I297" s="1">
        <f>+IFERROR(LN('Portfolio Adjusted Prices'!J291/'Portfolio Adjusted Prices'!J290),0)</f>
        <v>2.9632297322914915E-2</v>
      </c>
      <c r="J297" s="1">
        <f>+IFERROR(LN('Portfolio Adjusted Prices'!K291/'Portfolio Adjusted Prices'!K290),0)</f>
        <v>9.1801806650232218E-3</v>
      </c>
      <c r="K297" s="1">
        <f>+IFERROR(LN('Portfolio Adjusted Prices'!L291/'Portfolio Adjusted Prices'!L290),0)</f>
        <v>9.9027027483282112E-3</v>
      </c>
      <c r="L297" s="1">
        <f>+IFERROR(LN('Portfolio Adjusted Prices'!M291/'Portfolio Adjusted Prices'!M290),0)</f>
        <v>1.3004925663975507E-2</v>
      </c>
      <c r="M297" s="1">
        <f>+IFERROR(LN('Portfolio Adjusted Prices'!N291/'Portfolio Adjusted Prices'!N290),0)</f>
        <v>3.6630694765940393E-2</v>
      </c>
      <c r="N297" s="1">
        <f>+IFERROR(LN('Portfolio Adjusted Prices'!O291/'Portfolio Adjusted Prices'!O290),0)</f>
        <v>-7.064520962393993E-3</v>
      </c>
      <c r="O297" s="1">
        <f>+IFERROR(LN('Portfolio Adjusted Prices'!P291/'Portfolio Adjusted Prices'!P290),0)</f>
        <v>2.9414085233021057E-2</v>
      </c>
      <c r="P297" s="1">
        <f>+IFERROR(LN('Portfolio Adjusted Prices'!Q291/'Portfolio Adjusted Prices'!Q290),0)</f>
        <v>3.7110254629840085E-2</v>
      </c>
      <c r="Q297" s="1">
        <f>+IFERROR(LN('Portfolio Adjusted Prices'!R291/'Portfolio Adjusted Prices'!R290),0)</f>
        <v>1.3505115220632658E-2</v>
      </c>
      <c r="R297" s="1">
        <f>+IFERROR(LN('Portfolio Adjusted Prices'!S291/'Portfolio Adjusted Prices'!S290),0)</f>
        <v>1.1202008376461223E-2</v>
      </c>
      <c r="S297" s="1">
        <f>+IFERROR(LN('Portfolio Adjusted Prices'!T291/'Portfolio Adjusted Prices'!T290),0)</f>
        <v>4.1984189792087366E-2</v>
      </c>
      <c r="T297" s="1">
        <f>+IFERROR(LN('Portfolio Adjusted Prices'!U291/'Portfolio Adjusted Prices'!U290),0)</f>
        <v>5.8339922978744914E-2</v>
      </c>
      <c r="U297" s="1">
        <f>+IFERROR(LN('Portfolio Adjusted Prices'!V291/'Portfolio Adjusted Prices'!V290),0)</f>
        <v>2.360515471491044E-2</v>
      </c>
      <c r="W297" s="83">
        <f>+IFERROR(LN('Portfolio Adjusted Prices'!X291/'Portfolio Adjusted Prices'!X290),0)</f>
        <v>1.9142259129728067E-2</v>
      </c>
    </row>
    <row r="298" spans="2:23">
      <c r="B298" s="1">
        <f>+IFERROR(LN('Portfolio Adjusted Prices'!C292/'Portfolio Adjusted Prices'!C291),0)</f>
        <v>1.026418194963837E-2</v>
      </c>
      <c r="C298" s="1">
        <f>+IFERROR(LN('Portfolio Adjusted Prices'!D292/'Portfolio Adjusted Prices'!D291),0)</f>
        <v>9.7988580075558784E-3</v>
      </c>
      <c r="D298" s="1">
        <f>+IFERROR(LN('Portfolio Adjusted Prices'!E292/'Portfolio Adjusted Prices'!E291),0)</f>
        <v>1.369334080850783E-2</v>
      </c>
      <c r="E298" s="1">
        <f>+IFERROR(LN('Portfolio Adjusted Prices'!F292/'Portfolio Adjusted Prices'!F291),0)</f>
        <v>1.0946864469420671E-2</v>
      </c>
      <c r="F298" s="1">
        <f>+IFERROR(LN('Portfolio Adjusted Prices'!G292/'Portfolio Adjusted Prices'!G291),0)</f>
        <v>7.4107801105765217E-2</v>
      </c>
      <c r="G298" s="1">
        <f>+IFERROR(LN('Portfolio Adjusted Prices'!H292/'Portfolio Adjusted Prices'!H291),0)</f>
        <v>-8.8257891850926987E-3</v>
      </c>
      <c r="H298" s="1">
        <f>+IFERROR(LN('Portfolio Adjusted Prices'!I292/'Portfolio Adjusted Prices'!I291),0)</f>
        <v>5.1225632219657931E-2</v>
      </c>
      <c r="I298" s="1">
        <f>+IFERROR(LN('Portfolio Adjusted Prices'!J292/'Portfolio Adjusted Prices'!J291),0)</f>
        <v>-7.6928915625070551E-3</v>
      </c>
      <c r="J298" s="1">
        <f>+IFERROR(LN('Portfolio Adjusted Prices'!K292/'Portfolio Adjusted Prices'!K291),0)</f>
        <v>1.8533023597783384E-2</v>
      </c>
      <c r="K298" s="1">
        <f>+IFERROR(LN('Portfolio Adjusted Prices'!L292/'Portfolio Adjusted Prices'!L291),0)</f>
        <v>-2.6086043500598609E-3</v>
      </c>
      <c r="L298" s="1">
        <f>+IFERROR(LN('Portfolio Adjusted Prices'!M292/'Portfolio Adjusted Prices'!M291),0)</f>
        <v>8.9515780205168365E-3</v>
      </c>
      <c r="M298" s="1">
        <f>+IFERROR(LN('Portfolio Adjusted Prices'!N292/'Portfolio Adjusted Prices'!N291),0)</f>
        <v>-3.2769878506061355E-2</v>
      </c>
      <c r="N298" s="1">
        <f>+IFERROR(LN('Portfolio Adjusted Prices'!O292/'Portfolio Adjusted Prices'!O291),0)</f>
        <v>-5.7496464900787855E-4</v>
      </c>
      <c r="O298" s="1">
        <f>+IFERROR(LN('Portfolio Adjusted Prices'!P292/'Portfolio Adjusted Prices'!P291),0)</f>
        <v>-5.3147260827577328E-2</v>
      </c>
      <c r="P298" s="1">
        <f>+IFERROR(LN('Portfolio Adjusted Prices'!Q292/'Portfolio Adjusted Prices'!Q291),0)</f>
        <v>-4.2591398204261922E-2</v>
      </c>
      <c r="Q298" s="1">
        <f>+IFERROR(LN('Portfolio Adjusted Prices'!R292/'Portfolio Adjusted Prices'!R291),0)</f>
        <v>5.6503439260809432E-2</v>
      </c>
      <c r="R298" s="1">
        <f>+IFERROR(LN('Portfolio Adjusted Prices'!S292/'Portfolio Adjusted Prices'!S291),0)</f>
        <v>3.1452339831734778E-3</v>
      </c>
      <c r="S298" s="1">
        <f>+IFERROR(LN('Portfolio Adjusted Prices'!T292/'Portfolio Adjusted Prices'!T291),0)</f>
        <v>5.8567199776700764E-4</v>
      </c>
      <c r="T298" s="1">
        <f>+IFERROR(LN('Portfolio Adjusted Prices'!U292/'Portfolio Adjusted Prices'!U291),0)</f>
        <v>-3.7012027307954221E-2</v>
      </c>
      <c r="U298" s="1">
        <f>+IFERROR(LN('Portfolio Adjusted Prices'!V292/'Portfolio Adjusted Prices'!V291),0)</f>
        <v>-6.7077298417991425E-3</v>
      </c>
      <c r="W298" s="83">
        <f>+IFERROR(LN('Portfolio Adjusted Prices'!X292/'Portfolio Adjusted Prices'!X291),0)</f>
        <v>3.5568675130008445E-3</v>
      </c>
    </row>
    <row r="299" spans="2:23">
      <c r="B299" s="1">
        <f>+IFERROR(LN('Portfolio Adjusted Prices'!C293/'Portfolio Adjusted Prices'!C292),0)</f>
        <v>1.0291974840125319E-2</v>
      </c>
      <c r="C299" s="1">
        <f>+IFERROR(LN('Portfolio Adjusted Prices'!D293/'Portfolio Adjusted Prices'!D292),0)</f>
        <v>5.7904887024602704E-3</v>
      </c>
      <c r="D299" s="1">
        <f>+IFERROR(LN('Portfolio Adjusted Prices'!E293/'Portfolio Adjusted Prices'!E292),0)</f>
        <v>2.3497038406159632E-2</v>
      </c>
      <c r="E299" s="1">
        <f>+IFERROR(LN('Portfolio Adjusted Prices'!F293/'Portfolio Adjusted Prices'!F292),0)</f>
        <v>2.5641011049241446E-2</v>
      </c>
      <c r="F299" s="1">
        <f>+IFERROR(LN('Portfolio Adjusted Prices'!G293/'Portfolio Adjusted Prices'!G292),0)</f>
        <v>2.8606532291695512E-4</v>
      </c>
      <c r="G299" s="1">
        <f>+IFERROR(LN('Portfolio Adjusted Prices'!H293/'Portfolio Adjusted Prices'!H292),0)</f>
        <v>-1.708637180238785E-2</v>
      </c>
      <c r="H299" s="1">
        <f>+IFERROR(LN('Portfolio Adjusted Prices'!I293/'Portfolio Adjusted Prices'!I292),0)</f>
        <v>1.8302732542719972E-4</v>
      </c>
      <c r="I299" s="1">
        <f>+IFERROR(LN('Portfolio Adjusted Prices'!J293/'Portfolio Adjusted Prices'!J292),0)</f>
        <v>-2.3963845305860005E-2</v>
      </c>
      <c r="J299" s="1">
        <f>+IFERROR(LN('Portfolio Adjusted Prices'!K293/'Portfolio Adjusted Prices'!K292),0)</f>
        <v>-3.2509738702097756E-3</v>
      </c>
      <c r="K299" s="1">
        <f>+IFERROR(LN('Portfolio Adjusted Prices'!L293/'Portfolio Adjusted Prices'!L292),0)</f>
        <v>1.3423369787848381E-2</v>
      </c>
      <c r="L299" s="1">
        <f>+IFERROR(LN('Portfolio Adjusted Prices'!M293/'Portfolio Adjusted Prices'!M292),0)</f>
        <v>-1.9760794647529025E-2</v>
      </c>
      <c r="M299" s="1">
        <f>+IFERROR(LN('Portfolio Adjusted Prices'!N293/'Portfolio Adjusted Prices'!N292),0)</f>
        <v>5.9476039488402126E-2</v>
      </c>
      <c r="N299" s="1">
        <f>+IFERROR(LN('Portfolio Adjusted Prices'!O293/'Portfolio Adjusted Prices'!O292),0)</f>
        <v>-4.0341824617450527E-3</v>
      </c>
      <c r="O299" s="1">
        <f>+IFERROR(LN('Portfolio Adjusted Prices'!P293/'Portfolio Adjusted Prices'!P292),0)</f>
        <v>-8.7724483892287521E-3</v>
      </c>
      <c r="P299" s="1">
        <f>+IFERROR(LN('Portfolio Adjusted Prices'!Q293/'Portfolio Adjusted Prices'!Q292),0)</f>
        <v>-1.368093562442723E-2</v>
      </c>
      <c r="Q299" s="1">
        <f>+IFERROR(LN('Portfolio Adjusted Prices'!R293/'Portfolio Adjusted Prices'!R292),0)</f>
        <v>3.2504857171147865E-2</v>
      </c>
      <c r="R299" s="1">
        <f>+IFERROR(LN('Portfolio Adjusted Prices'!S293/'Portfolio Adjusted Prices'!S292),0)</f>
        <v>-1.2673646815706933E-2</v>
      </c>
      <c r="S299" s="1">
        <f>+IFERROR(LN('Portfolio Adjusted Prices'!T293/'Portfolio Adjusted Prices'!T292),0)</f>
        <v>-1.4147850444118627E-2</v>
      </c>
      <c r="T299" s="1">
        <f>+IFERROR(LN('Portfolio Adjusted Prices'!U293/'Portfolio Adjusted Prices'!U292),0)</f>
        <v>1.1371444591643456E-2</v>
      </c>
      <c r="U299" s="1">
        <f>+IFERROR(LN('Portfolio Adjusted Prices'!V293/'Portfolio Adjusted Prices'!V292),0)</f>
        <v>1.3370660119525219E-2</v>
      </c>
      <c r="W299" s="83">
        <f>+IFERROR(LN('Portfolio Adjusted Prices'!X293/'Portfolio Adjusted Prices'!X292),0)</f>
        <v>-8.8256683732853714E-3</v>
      </c>
    </row>
    <row r="300" spans="2:23">
      <c r="B300" s="1">
        <f>+IFERROR(LN('Portfolio Adjusted Prices'!C294/'Portfolio Adjusted Prices'!C293),0)</f>
        <v>2.3522778273776492E-2</v>
      </c>
      <c r="C300" s="1">
        <f>+IFERROR(LN('Portfolio Adjusted Prices'!D294/'Portfolio Adjusted Prices'!D293),0)</f>
        <v>5.8648387731048586E-3</v>
      </c>
      <c r="D300" s="1">
        <f>+IFERROR(LN('Portfolio Adjusted Prices'!E294/'Portfolio Adjusted Prices'!E293),0)</f>
        <v>2.4718919149227133E-2</v>
      </c>
      <c r="E300" s="1">
        <f>+IFERROR(LN('Portfolio Adjusted Prices'!F294/'Portfolio Adjusted Prices'!F293),0)</f>
        <v>1.2254842599693647E-2</v>
      </c>
      <c r="F300" s="1">
        <f>+IFERROR(LN('Portfolio Adjusted Prices'!G294/'Portfolio Adjusted Prices'!G293),0)</f>
        <v>-1.8159091284823767E-2</v>
      </c>
      <c r="G300" s="1">
        <f>+IFERROR(LN('Portfolio Adjusted Prices'!H294/'Portfolio Adjusted Prices'!H293),0)</f>
        <v>2.0167778894749213E-2</v>
      </c>
      <c r="H300" s="1">
        <f>+IFERROR(LN('Portfolio Adjusted Prices'!I294/'Portfolio Adjusted Prices'!I293),0)</f>
        <v>4.5693108166296792E-2</v>
      </c>
      <c r="I300" s="1">
        <f>+IFERROR(LN('Portfolio Adjusted Prices'!J294/'Portfolio Adjusted Prices'!J293),0)</f>
        <v>3.5240972255689493E-3</v>
      </c>
      <c r="J300" s="1">
        <f>+IFERROR(LN('Portfolio Adjusted Prices'!K294/'Portfolio Adjusted Prices'!K293),0)</f>
        <v>4.925154604829151E-2</v>
      </c>
      <c r="K300" s="1">
        <f>+IFERROR(LN('Portfolio Adjusted Prices'!L294/'Portfolio Adjusted Prices'!L293),0)</f>
        <v>2.6826016125082019E-2</v>
      </c>
      <c r="L300" s="1">
        <f>+IFERROR(LN('Portfolio Adjusted Prices'!M294/'Portfolio Adjusted Prices'!M293),0)</f>
        <v>4.4199199486128139E-2</v>
      </c>
      <c r="M300" s="1">
        <f>+IFERROR(LN('Portfolio Adjusted Prices'!N294/'Portfolio Adjusted Prices'!N293),0)</f>
        <v>1.1876114499120134E-2</v>
      </c>
      <c r="N300" s="1">
        <f>+IFERROR(LN('Portfolio Adjusted Prices'!O294/'Portfolio Adjusted Prices'!O293),0)</f>
        <v>2.3588650704361079E-2</v>
      </c>
      <c r="O300" s="1">
        <f>+IFERROR(LN('Portfolio Adjusted Prices'!P294/'Portfolio Adjusted Prices'!P293),0)</f>
        <v>0.11435123372931282</v>
      </c>
      <c r="P300" s="1">
        <f>+IFERROR(LN('Portfolio Adjusted Prices'!Q294/'Portfolio Adjusted Prices'!Q293),0)</f>
        <v>1.946565660197969E-2</v>
      </c>
      <c r="Q300" s="1">
        <f>+IFERROR(LN('Portfolio Adjusted Prices'!R294/'Portfolio Adjusted Prices'!R293),0)</f>
        <v>-8.5902485545150363E-3</v>
      </c>
      <c r="R300" s="1">
        <f>+IFERROR(LN('Portfolio Adjusted Prices'!S294/'Portfolio Adjusted Prices'!S293),0)</f>
        <v>3.0773930152370407E-3</v>
      </c>
      <c r="S300" s="1">
        <f>+IFERROR(LN('Portfolio Adjusted Prices'!T294/'Portfolio Adjusted Prices'!T293),0)</f>
        <v>-3.0921853792418691E-3</v>
      </c>
      <c r="T300" s="1">
        <f>+IFERROR(LN('Portfolio Adjusted Prices'!U294/'Portfolio Adjusted Prices'!U293),0)</f>
        <v>6.3567020353796589E-3</v>
      </c>
      <c r="U300" s="1">
        <f>+IFERROR(LN('Portfolio Adjusted Prices'!V294/'Portfolio Adjusted Prices'!V293),0)</f>
        <v>3.1458952035052792E-2</v>
      </c>
      <c r="W300" s="83">
        <f>+IFERROR(LN('Portfolio Adjusted Prices'!X294/'Portfolio Adjusted Prices'!X293),0)</f>
        <v>2.473844512553296E-2</v>
      </c>
    </row>
    <row r="301" spans="2:23">
      <c r="B301" s="1">
        <f>+IFERROR(LN('Portfolio Adjusted Prices'!C295/'Portfolio Adjusted Prices'!C294),0)</f>
        <v>1.5612696357645098E-2</v>
      </c>
      <c r="C301" s="1">
        <f>+IFERROR(LN('Portfolio Adjusted Prices'!D295/'Portfolio Adjusted Prices'!D294),0)</f>
        <v>1.1092875877157633E-2</v>
      </c>
      <c r="D301" s="1">
        <f>+IFERROR(LN('Portfolio Adjusted Prices'!E295/'Portfolio Adjusted Prices'!E294),0)</f>
        <v>3.1870552173583935E-2</v>
      </c>
      <c r="E301" s="1">
        <f>+IFERROR(LN('Portfolio Adjusted Prices'!F295/'Portfolio Adjusted Prices'!F294),0)</f>
        <v>-1.4022748937494701E-3</v>
      </c>
      <c r="F301" s="1">
        <f>+IFERROR(LN('Portfolio Adjusted Prices'!G295/'Portfolio Adjusted Prices'!G294),0)</f>
        <v>1.4151856513125264E-2</v>
      </c>
      <c r="G301" s="1">
        <f>+IFERROR(LN('Portfolio Adjusted Prices'!H295/'Portfolio Adjusted Prices'!H294),0)</f>
        <v>1.938405988714131E-2</v>
      </c>
      <c r="H301" s="1">
        <f>+IFERROR(LN('Portfolio Adjusted Prices'!I295/'Portfolio Adjusted Prices'!I294),0)</f>
        <v>-1.5987388736748393E-2</v>
      </c>
      <c r="I301" s="1">
        <f>+IFERROR(LN('Portfolio Adjusted Prices'!J295/'Portfolio Adjusted Prices'!J294),0)</f>
        <v>3.2304311891146437E-2</v>
      </c>
      <c r="J301" s="1">
        <f>+IFERROR(LN('Portfolio Adjusted Prices'!K295/'Portfolio Adjusted Prices'!K294),0)</f>
        <v>-9.97119640689644E-3</v>
      </c>
      <c r="K301" s="1">
        <f>+IFERROR(LN('Portfolio Adjusted Prices'!L295/'Portfolio Adjusted Prices'!L294),0)</f>
        <v>1.3444822167728715E-3</v>
      </c>
      <c r="L301" s="1">
        <f>+IFERROR(LN('Portfolio Adjusted Prices'!M295/'Portfolio Adjusted Prices'!M294),0)</f>
        <v>-3.8072378101387345E-3</v>
      </c>
      <c r="M301" s="1">
        <f>+IFERROR(LN('Portfolio Adjusted Prices'!N295/'Portfolio Adjusted Prices'!N294),0)</f>
        <v>5.3097797034741875E-3</v>
      </c>
      <c r="N301" s="1">
        <f>+IFERROR(LN('Portfolio Adjusted Prices'!O295/'Portfolio Adjusted Prices'!O294),0)</f>
        <v>4.682766923059873E-2</v>
      </c>
      <c r="O301" s="1">
        <f>+IFERROR(LN('Portfolio Adjusted Prices'!P295/'Portfolio Adjusted Prices'!P294),0)</f>
        <v>7.2000446255806205E-2</v>
      </c>
      <c r="P301" s="1">
        <f>+IFERROR(LN('Portfolio Adjusted Prices'!Q295/'Portfolio Adjusted Prices'!Q294),0)</f>
        <v>2.4885164893997589E-2</v>
      </c>
      <c r="Q301" s="1">
        <f>+IFERROR(LN('Portfolio Adjusted Prices'!R295/'Portfolio Adjusted Prices'!R294),0)</f>
        <v>-9.8002701847238766E-3</v>
      </c>
      <c r="R301" s="1">
        <f>+IFERROR(LN('Portfolio Adjusted Prices'!S295/'Portfolio Adjusted Prices'!S294),0)</f>
        <v>1.4247372311229268E-2</v>
      </c>
      <c r="S301" s="1">
        <f>+IFERROR(LN('Portfolio Adjusted Prices'!T295/'Portfolio Adjusted Prices'!T294),0)</f>
        <v>4.5859509003984167E-2</v>
      </c>
      <c r="T301" s="1">
        <f>+IFERROR(LN('Portfolio Adjusted Prices'!U295/'Portfolio Adjusted Prices'!U294),0)</f>
        <v>1.883109129933112E-2</v>
      </c>
      <c r="U301" s="1">
        <f>+IFERROR(LN('Portfolio Adjusted Prices'!V295/'Portfolio Adjusted Prices'!V294),0)</f>
        <v>-1.2342830824898706E-2</v>
      </c>
      <c r="W301" s="83">
        <f>+IFERROR(LN('Portfolio Adjusted Prices'!X295/'Portfolio Adjusted Prices'!X294),0)</f>
        <v>7.6611534631360724E-3</v>
      </c>
    </row>
    <row r="302" spans="2:23">
      <c r="B302" s="1">
        <f>+IFERROR(LN('Portfolio Adjusted Prices'!C296/'Portfolio Adjusted Prices'!C295),0)</f>
        <v>-1.1493865784516513E-2</v>
      </c>
      <c r="C302" s="1">
        <f>+IFERROR(LN('Portfolio Adjusted Prices'!D296/'Portfolio Adjusted Prices'!D295),0)</f>
        <v>-2.2912455434708736E-2</v>
      </c>
      <c r="D302" s="1">
        <f>+IFERROR(LN('Portfolio Adjusted Prices'!E296/'Portfolio Adjusted Prices'!E295),0)</f>
        <v>-3.3151236886376431E-2</v>
      </c>
      <c r="E302" s="1">
        <f>+IFERROR(LN('Portfolio Adjusted Prices'!F296/'Portfolio Adjusted Prices'!F295),0)</f>
        <v>-5.2632066440692751E-2</v>
      </c>
      <c r="F302" s="1">
        <f>+IFERROR(LN('Portfolio Adjusted Prices'!G296/'Portfolio Adjusted Prices'!G295),0)</f>
        <v>-2.7327121552817708E-2</v>
      </c>
      <c r="G302" s="1">
        <f>+IFERROR(LN('Portfolio Adjusted Prices'!H296/'Portfolio Adjusted Prices'!H295),0)</f>
        <v>-7.7988983993932176E-3</v>
      </c>
      <c r="H302" s="1">
        <f>+IFERROR(LN('Portfolio Adjusted Prices'!I296/'Portfolio Adjusted Prices'!I295),0)</f>
        <v>-1.9201489928892798E-2</v>
      </c>
      <c r="I302" s="1">
        <f>+IFERROR(LN('Portfolio Adjusted Prices'!J296/'Portfolio Adjusted Prices'!J295),0)</f>
        <v>-5.2487164506991885E-3</v>
      </c>
      <c r="J302" s="1">
        <f>+IFERROR(LN('Portfolio Adjusted Prices'!K296/'Portfolio Adjusted Prices'!K295),0)</f>
        <v>-2.3199593370760853E-3</v>
      </c>
      <c r="K302" s="1">
        <f>+IFERROR(LN('Portfolio Adjusted Prices'!L296/'Portfolio Adjusted Prices'!L295),0)</f>
        <v>-2.5559530635050315E-2</v>
      </c>
      <c r="L302" s="1">
        <f>+IFERROR(LN('Portfolio Adjusted Prices'!M296/'Portfolio Adjusted Prices'!M295),0)</f>
        <v>-6.9509329917865305E-3</v>
      </c>
      <c r="M302" s="1">
        <f>+IFERROR(LN('Portfolio Adjusted Prices'!N296/'Portfolio Adjusted Prices'!N295),0)</f>
        <v>1.9549741942234337E-3</v>
      </c>
      <c r="N302" s="1">
        <f>+IFERROR(LN('Portfolio Adjusted Prices'!O296/'Portfolio Adjusted Prices'!O295),0)</f>
        <v>-3.6168387172817812E-2</v>
      </c>
      <c r="O302" s="1">
        <f>+IFERROR(LN('Portfolio Adjusted Prices'!P296/'Portfolio Adjusted Prices'!P295),0)</f>
        <v>0.14602173912051158</v>
      </c>
      <c r="P302" s="1">
        <f>+IFERROR(LN('Portfolio Adjusted Prices'!Q296/'Portfolio Adjusted Prices'!Q295),0)</f>
        <v>-1.1765731232397292E-2</v>
      </c>
      <c r="Q302" s="1">
        <f>+IFERROR(LN('Portfolio Adjusted Prices'!R296/'Portfolio Adjusted Prices'!R295),0)</f>
        <v>-2.6484124372140212E-2</v>
      </c>
      <c r="R302" s="1">
        <f>+IFERROR(LN('Portfolio Adjusted Prices'!S296/'Portfolio Adjusted Prices'!S295),0)</f>
        <v>-1.7849312306797389E-2</v>
      </c>
      <c r="S302" s="1">
        <f>+IFERROR(LN('Portfolio Adjusted Prices'!T296/'Portfolio Adjusted Prices'!T295),0)</f>
        <v>2.8708016234177826E-2</v>
      </c>
      <c r="T302" s="1">
        <f>+IFERROR(LN('Portfolio Adjusted Prices'!U296/'Portfolio Adjusted Prices'!U295),0)</f>
        <v>-2.9286779845685101E-2</v>
      </c>
      <c r="U302" s="1">
        <f>+IFERROR(LN('Portfolio Adjusted Prices'!V296/'Portfolio Adjusted Prices'!V295),0)</f>
        <v>-6.1868265077560304E-2</v>
      </c>
      <c r="W302" s="83">
        <f>+IFERROR(LN('Portfolio Adjusted Prices'!X296/'Portfolio Adjusted Prices'!X295),0)</f>
        <v>-1.5992637278939015E-2</v>
      </c>
    </row>
    <row r="303" spans="2:23">
      <c r="B303" s="1">
        <f>+IFERROR(LN('Portfolio Adjusted Prices'!C297/'Portfolio Adjusted Prices'!C296),0)</f>
        <v>-1.2147628995347539E-2</v>
      </c>
      <c r="C303" s="1">
        <f>+IFERROR(LN('Portfolio Adjusted Prices'!D297/'Portfolio Adjusted Prices'!D296),0)</f>
        <v>-1.5237822751260059E-2</v>
      </c>
      <c r="D303" s="1">
        <f>+IFERROR(LN('Portfolio Adjusted Prices'!E297/'Portfolio Adjusted Prices'!E296),0)</f>
        <v>-2.8878959073058417E-3</v>
      </c>
      <c r="E303" s="1">
        <f>+IFERROR(LN('Portfolio Adjusted Prices'!F297/'Portfolio Adjusted Prices'!F296),0)</f>
        <v>-4.6755249860865348E-3</v>
      </c>
      <c r="F303" s="1">
        <f>+IFERROR(LN('Portfolio Adjusted Prices'!G297/'Portfolio Adjusted Prices'!G296),0)</f>
        <v>-1.0071221777530798E-2</v>
      </c>
      <c r="G303" s="1">
        <f>+IFERROR(LN('Portfolio Adjusted Prices'!H297/'Portfolio Adjusted Prices'!H296),0)</f>
        <v>-3.2755504120593693E-2</v>
      </c>
      <c r="H303" s="1">
        <f>+IFERROR(LN('Portfolio Adjusted Prices'!I297/'Portfolio Adjusted Prices'!I296),0)</f>
        <v>-9.101348297583696E-3</v>
      </c>
      <c r="I303" s="1">
        <f>+IFERROR(LN('Portfolio Adjusted Prices'!J297/'Portfolio Adjusted Prices'!J296),0)</f>
        <v>1.3305080091414638E-3</v>
      </c>
      <c r="J303" s="1">
        <f>+IFERROR(LN('Portfolio Adjusted Prices'!K297/'Portfolio Adjusted Prices'!K296),0)</f>
        <v>-2.305818093053702E-2</v>
      </c>
      <c r="K303" s="1">
        <f>+IFERROR(LN('Portfolio Adjusted Prices'!L297/'Portfolio Adjusted Prices'!L296),0)</f>
        <v>-1.9940605221047257E-2</v>
      </c>
      <c r="L303" s="1">
        <f>+IFERROR(LN('Portfolio Adjusted Prices'!M297/'Portfolio Adjusted Prices'!M296),0)</f>
        <v>-2.372416355466572E-3</v>
      </c>
      <c r="M303" s="1">
        <f>+IFERROR(LN('Portfolio Adjusted Prices'!N297/'Portfolio Adjusted Prices'!N296),0)</f>
        <v>-1.3884149396321526E-2</v>
      </c>
      <c r="N303" s="1">
        <f>+IFERROR(LN('Portfolio Adjusted Prices'!O297/'Portfolio Adjusted Prices'!O296),0)</f>
        <v>-2.98303794363101E-2</v>
      </c>
      <c r="O303" s="1">
        <f>+IFERROR(LN('Portfolio Adjusted Prices'!P297/'Portfolio Adjusted Prices'!P296),0)</f>
        <v>-5.3540717210412488E-2</v>
      </c>
      <c r="P303" s="1">
        <f>+IFERROR(LN('Portfolio Adjusted Prices'!Q297/'Portfolio Adjusted Prices'!Q296),0)</f>
        <v>-3.1347629484379122E-2</v>
      </c>
      <c r="Q303" s="1">
        <f>+IFERROR(LN('Portfolio Adjusted Prices'!R297/'Portfolio Adjusted Prices'!R296),0)</f>
        <v>-5.3527086914651169E-2</v>
      </c>
      <c r="R303" s="1">
        <f>+IFERROR(LN('Portfolio Adjusted Prices'!S297/'Portfolio Adjusted Prices'!S296),0)</f>
        <v>-8.8963557817663495E-3</v>
      </c>
      <c r="S303" s="1">
        <f>+IFERROR(LN('Portfolio Adjusted Prices'!T297/'Portfolio Adjusted Prices'!T296),0)</f>
        <v>-1.7733156286924182E-2</v>
      </c>
      <c r="T303" s="1">
        <f>+IFERROR(LN('Portfolio Adjusted Prices'!U297/'Portfolio Adjusted Prices'!U296),0)</f>
        <v>3.4515998465215067E-2</v>
      </c>
      <c r="U303" s="1">
        <f>+IFERROR(LN('Portfolio Adjusted Prices'!V297/'Portfolio Adjusted Prices'!V296),0)</f>
        <v>-2.2192262924517668E-2</v>
      </c>
      <c r="W303" s="83">
        <f>+IFERROR(LN('Portfolio Adjusted Prices'!X297/'Portfolio Adjusted Prices'!X296),0)</f>
        <v>-7.0979163195779068E-3</v>
      </c>
    </row>
    <row r="304" spans="2:23">
      <c r="B304" s="1">
        <f>+IFERROR(LN('Portfolio Adjusted Prices'!C298/'Portfolio Adjusted Prices'!C297),0)</f>
        <v>6.124621833553656E-3</v>
      </c>
      <c r="C304" s="1">
        <f>+IFERROR(LN('Portfolio Adjusted Prices'!D298/'Portfolio Adjusted Prices'!D297),0)</f>
        <v>4.3300866548199738E-3</v>
      </c>
      <c r="D304" s="1">
        <f>+IFERROR(LN('Portfolio Adjusted Prices'!E298/'Portfolio Adjusted Prices'!E297),0)</f>
        <v>3.1690392523122578E-2</v>
      </c>
      <c r="E304" s="1">
        <f>+IFERROR(LN('Portfolio Adjusted Prices'!F298/'Portfolio Adjusted Prices'!F297),0)</f>
        <v>-5.7122890933166881E-5</v>
      </c>
      <c r="F304" s="1">
        <f>+IFERROR(LN('Portfolio Adjusted Prices'!G298/'Portfolio Adjusted Prices'!G297),0)</f>
        <v>-1.6509257196574159E-2</v>
      </c>
      <c r="G304" s="1">
        <f>+IFERROR(LN('Portfolio Adjusted Prices'!H298/'Portfolio Adjusted Prices'!H297),0)</f>
        <v>-9.4721984105443132E-3</v>
      </c>
      <c r="H304" s="1">
        <f>+IFERROR(LN('Portfolio Adjusted Prices'!I298/'Portfolio Adjusted Prices'!I297),0)</f>
        <v>7.4443230809695463E-2</v>
      </c>
      <c r="I304" s="1">
        <f>+IFERROR(LN('Portfolio Adjusted Prices'!J298/'Portfolio Adjusted Prices'!J297),0)</f>
        <v>7.5418797332497444E-3</v>
      </c>
      <c r="J304" s="1">
        <f>+IFERROR(LN('Portfolio Adjusted Prices'!K298/'Portfolio Adjusted Prices'!K297),0)</f>
        <v>1.551816088956341E-2</v>
      </c>
      <c r="K304" s="1">
        <f>+IFERROR(LN('Portfolio Adjusted Prices'!L298/'Portfolio Adjusted Prices'!L297),0)</f>
        <v>1.3025125473564089E-2</v>
      </c>
      <c r="L304" s="1">
        <f>+IFERROR(LN('Portfolio Adjusted Prices'!M298/'Portfolio Adjusted Prices'!M297),0)</f>
        <v>1.0935090334384926E-2</v>
      </c>
      <c r="M304" s="1">
        <f>+IFERROR(LN('Portfolio Adjusted Prices'!N298/'Portfolio Adjusted Prices'!N297),0)</f>
        <v>7.6601493809443878E-3</v>
      </c>
      <c r="N304" s="1">
        <f>+IFERROR(LN('Portfolio Adjusted Prices'!O298/'Portfolio Adjusted Prices'!O297),0)</f>
        <v>4.3684854727180138E-2</v>
      </c>
      <c r="O304" s="1">
        <f>+IFERROR(LN('Portfolio Adjusted Prices'!P298/'Portfolio Adjusted Prices'!P297),0)</f>
        <v>7.0769227859432515E-2</v>
      </c>
      <c r="P304" s="1">
        <f>+IFERROR(LN('Portfolio Adjusted Prices'!Q298/'Portfolio Adjusted Prices'!Q297),0)</f>
        <v>1.7620832951487291E-2</v>
      </c>
      <c r="Q304" s="1">
        <f>+IFERROR(LN('Portfolio Adjusted Prices'!R298/'Portfolio Adjusted Prices'!R297),0)</f>
        <v>1.9504861376777399E-2</v>
      </c>
      <c r="R304" s="1">
        <f>+IFERROR(LN('Portfolio Adjusted Prices'!S298/'Portfolio Adjusted Prices'!S297),0)</f>
        <v>-7.9754769650818517E-3</v>
      </c>
      <c r="S304" s="1">
        <f>+IFERROR(LN('Portfolio Adjusted Prices'!T298/'Portfolio Adjusted Prices'!T297),0)</f>
        <v>1.1968190281866907E-2</v>
      </c>
      <c r="T304" s="1">
        <f>+IFERROR(LN('Portfolio Adjusted Prices'!U298/'Portfolio Adjusted Prices'!U297),0)</f>
        <v>-1.0906238649263803E-2</v>
      </c>
      <c r="U304" s="1">
        <f>+IFERROR(LN('Portfolio Adjusted Prices'!V298/'Portfolio Adjusted Prices'!V297),0)</f>
        <v>2.9457768179720841E-2</v>
      </c>
      <c r="W304" s="83">
        <f>+IFERROR(LN('Portfolio Adjusted Prices'!X298/'Portfolio Adjusted Prices'!X297),0)</f>
        <v>6.0567593060077106E-3</v>
      </c>
    </row>
    <row r="305" spans="2:23">
      <c r="B305" s="1">
        <f>+IFERROR(LN('Portfolio Adjusted Prices'!C299/'Portfolio Adjusted Prices'!C298),0)</f>
        <v>-5.9297872417753226E-3</v>
      </c>
      <c r="C305" s="1">
        <f>+IFERROR(LN('Portfolio Adjusted Prices'!D299/'Portfolio Adjusted Prices'!D298),0)</f>
        <v>1.4463067420440193E-2</v>
      </c>
      <c r="D305" s="1">
        <f>+IFERROR(LN('Portfolio Adjusted Prices'!E299/'Portfolio Adjusted Prices'!E298),0)</f>
        <v>5.5730544072040686E-2</v>
      </c>
      <c r="E305" s="1">
        <f>+IFERROR(LN('Portfolio Adjusted Prices'!F299/'Portfolio Adjusted Prices'!F298),0)</f>
        <v>6.9487433670483096E-3</v>
      </c>
      <c r="F305" s="1">
        <f>+IFERROR(LN('Portfolio Adjusted Prices'!G299/'Portfolio Adjusted Prices'!G298),0)</f>
        <v>1.769946804695326E-2</v>
      </c>
      <c r="G305" s="1">
        <f>+IFERROR(LN('Portfolio Adjusted Prices'!H299/'Portfolio Adjusted Prices'!H298),0)</f>
        <v>6.056567183809149E-3</v>
      </c>
      <c r="H305" s="1">
        <f>+IFERROR(LN('Portfolio Adjusted Prices'!I299/'Portfolio Adjusted Prices'!I298),0)</f>
        <v>-4.9350261981616163E-2</v>
      </c>
      <c r="I305" s="1">
        <f>+IFERROR(LN('Portfolio Adjusted Prices'!J299/'Portfolio Adjusted Prices'!J298),0)</f>
        <v>5.3525157104381393E-3</v>
      </c>
      <c r="J305" s="1">
        <f>+IFERROR(LN('Portfolio Adjusted Prices'!K299/'Portfolio Adjusted Prices'!K298),0)</f>
        <v>-5.1918801656318852E-3</v>
      </c>
      <c r="K305" s="1">
        <f>+IFERROR(LN('Portfolio Adjusted Prices'!L299/'Portfolio Adjusted Prices'!L298),0)</f>
        <v>-2.3492238798188042E-2</v>
      </c>
      <c r="L305" s="1">
        <f>+IFERROR(LN('Portfolio Adjusted Prices'!M299/'Portfolio Adjusted Prices'!M298),0)</f>
        <v>1.8211701321014826E-2</v>
      </c>
      <c r="M305" s="1">
        <f>+IFERROR(LN('Portfolio Adjusted Prices'!N299/'Portfolio Adjusted Prices'!N298),0)</f>
        <v>8.5196284612446358E-3</v>
      </c>
      <c r="N305" s="1">
        <f>+IFERROR(LN('Portfolio Adjusted Prices'!O299/'Portfolio Adjusted Prices'!O298),0)</f>
        <v>-5.7032177623079824E-3</v>
      </c>
      <c r="O305" s="1">
        <f>+IFERROR(LN('Portfolio Adjusted Prices'!P299/'Portfolio Adjusted Prices'!P298),0)</f>
        <v>6.1918530131255377E-3</v>
      </c>
      <c r="P305" s="1">
        <f>+IFERROR(LN('Portfolio Adjusted Prices'!Q299/'Portfolio Adjusted Prices'!Q298),0)</f>
        <v>4.2521654059324732E-2</v>
      </c>
      <c r="Q305" s="1">
        <f>+IFERROR(LN('Portfolio Adjusted Prices'!R299/'Portfolio Adjusted Prices'!R298),0)</f>
        <v>6.0650557859981164E-4</v>
      </c>
      <c r="R305" s="1">
        <f>+IFERROR(LN('Portfolio Adjusted Prices'!S299/'Portfolio Adjusted Prices'!S298),0)</f>
        <v>-1.7697659622176794E-3</v>
      </c>
      <c r="S305" s="1">
        <f>+IFERROR(LN('Portfolio Adjusted Prices'!T299/'Portfolio Adjusted Prices'!T298),0)</f>
        <v>8.5248574522257849E-3</v>
      </c>
      <c r="T305" s="1">
        <f>+IFERROR(LN('Portfolio Adjusted Prices'!U299/'Portfolio Adjusted Prices'!U298),0)</f>
        <v>1.0212859251878408E-2</v>
      </c>
      <c r="U305" s="1">
        <f>+IFERROR(LN('Portfolio Adjusted Prices'!V299/'Portfolio Adjusted Prices'!V298),0)</f>
        <v>9.3455114286014017E-3</v>
      </c>
      <c r="W305" s="83">
        <f>+IFERROR(LN('Portfolio Adjusted Prices'!X299/'Portfolio Adjusted Prices'!X298),0)</f>
        <v>1.2454467764551337E-2</v>
      </c>
    </row>
    <row r="306" spans="2:23">
      <c r="B306" s="1">
        <f>+IFERROR(LN('Portfolio Adjusted Prices'!C300/'Portfolio Adjusted Prices'!C299),0)</f>
        <v>2.3287947877592859E-2</v>
      </c>
      <c r="C306" s="1">
        <f>+IFERROR(LN('Portfolio Adjusted Prices'!D300/'Portfolio Adjusted Prices'!D299),0)</f>
        <v>9.509129930885922E-3</v>
      </c>
      <c r="D306" s="1">
        <f>+IFERROR(LN('Portfolio Adjusted Prices'!E300/'Portfolio Adjusted Prices'!E299),0)</f>
        <v>3.0104877217629208E-2</v>
      </c>
      <c r="E306" s="1">
        <f>+IFERROR(LN('Portfolio Adjusted Prices'!F300/'Portfolio Adjusted Prices'!F299),0)</f>
        <v>3.9808958937649512E-2</v>
      </c>
      <c r="F306" s="1">
        <f>+IFERROR(LN('Portfolio Adjusted Prices'!G300/'Portfolio Adjusted Prices'!G299),0)</f>
        <v>3.0456099370181285E-2</v>
      </c>
      <c r="G306" s="1">
        <f>+IFERROR(LN('Portfolio Adjusted Prices'!H300/'Portfolio Adjusted Prices'!H299),0)</f>
        <v>3.5588419687453278E-2</v>
      </c>
      <c r="H306" s="1">
        <f>+IFERROR(LN('Portfolio Adjusted Prices'!I300/'Portfolio Adjusted Prices'!I299),0)</f>
        <v>2.8729828898220837E-2</v>
      </c>
      <c r="I306" s="1">
        <f>+IFERROR(LN('Portfolio Adjusted Prices'!J300/'Portfolio Adjusted Prices'!J299),0)</f>
        <v>-8.0078654876465215E-3</v>
      </c>
      <c r="J306" s="1">
        <f>+IFERROR(LN('Portfolio Adjusted Prices'!K300/'Portfolio Adjusted Prices'!K299),0)</f>
        <v>1.793204109959487E-2</v>
      </c>
      <c r="K306" s="1">
        <f>+IFERROR(LN('Portfolio Adjusted Prices'!L300/'Portfolio Adjusted Prices'!L299),0)</f>
        <v>4.9154055772661027E-2</v>
      </c>
      <c r="L306" s="1">
        <f>+IFERROR(LN('Portfolio Adjusted Prices'!M300/'Portfolio Adjusted Prices'!M299),0)</f>
        <v>7.4329294324017286E-3</v>
      </c>
      <c r="M306" s="1">
        <f>+IFERROR(LN('Portfolio Adjusted Prices'!N300/'Portfolio Adjusted Prices'!N299),0)</f>
        <v>3.4589367085338003E-2</v>
      </c>
      <c r="N306" s="1">
        <f>+IFERROR(LN('Portfolio Adjusted Prices'!O300/'Portfolio Adjusted Prices'!O299),0)</f>
        <v>7.1697960668533492E-3</v>
      </c>
      <c r="O306" s="1">
        <f>+IFERROR(LN('Portfolio Adjusted Prices'!P300/'Portfolio Adjusted Prices'!P299),0)</f>
        <v>6.7139238330436612E-2</v>
      </c>
      <c r="P306" s="1">
        <f>+IFERROR(LN('Portfolio Adjusted Prices'!Q300/'Portfolio Adjusted Prices'!Q299),0)</f>
        <v>-1.407233895289875E-2</v>
      </c>
      <c r="Q306" s="1">
        <f>+IFERROR(LN('Portfolio Adjusted Prices'!R300/'Portfolio Adjusted Prices'!R299),0)</f>
        <v>4.4293816841812154E-2</v>
      </c>
      <c r="R306" s="1">
        <f>+IFERROR(LN('Portfolio Adjusted Prices'!S300/'Portfolio Adjusted Prices'!S299),0)</f>
        <v>1.1794721150894886E-2</v>
      </c>
      <c r="S306" s="1">
        <f>+IFERROR(LN('Portfolio Adjusted Prices'!T300/'Portfolio Adjusted Prices'!T299),0)</f>
        <v>8.3435862348184113E-3</v>
      </c>
      <c r="T306" s="1">
        <f>+IFERROR(LN('Portfolio Adjusted Prices'!U300/'Portfolio Adjusted Prices'!U299),0)</f>
        <v>-2.8920118236642596E-2</v>
      </c>
      <c r="U306" s="1">
        <f>+IFERROR(LN('Portfolio Adjusted Prices'!V300/'Portfolio Adjusted Prices'!V299),0)</f>
        <v>8.2688329503349187E-2</v>
      </c>
      <c r="W306" s="83">
        <f>+IFERROR(LN('Portfolio Adjusted Prices'!X300/'Portfolio Adjusted Prices'!X299),0)</f>
        <v>1.3635157937645076E-2</v>
      </c>
    </row>
    <row r="307" spans="2:23">
      <c r="B307" s="1">
        <f>+IFERROR(LN('Portfolio Adjusted Prices'!C301/'Portfolio Adjusted Prices'!C300),0)</f>
        <v>-5.7952582226067917E-3</v>
      </c>
      <c r="C307" s="1">
        <f>+IFERROR(LN('Portfolio Adjusted Prices'!D301/'Portfolio Adjusted Prices'!D300),0)</f>
        <v>-6.9462711711768777E-3</v>
      </c>
      <c r="D307" s="1">
        <f>+IFERROR(LN('Portfolio Adjusted Prices'!E301/'Portfolio Adjusted Prices'!E300),0)</f>
        <v>6.2942408372579865E-3</v>
      </c>
      <c r="E307" s="1">
        <f>+IFERROR(LN('Portfolio Adjusted Prices'!F301/'Portfolio Adjusted Prices'!F300),0)</f>
        <v>6.551088721839027E-3</v>
      </c>
      <c r="F307" s="1">
        <f>+IFERROR(LN('Portfolio Adjusted Prices'!G301/'Portfolio Adjusted Prices'!G300),0)</f>
        <v>-1.3649129977369341E-2</v>
      </c>
      <c r="G307" s="1">
        <f>+IFERROR(LN('Portfolio Adjusted Prices'!H301/'Portfolio Adjusted Prices'!H300),0)</f>
        <v>-7.2127306122869248E-3</v>
      </c>
      <c r="H307" s="1">
        <f>+IFERROR(LN('Portfolio Adjusted Prices'!I301/'Portfolio Adjusted Prices'!I300),0)</f>
        <v>1.2179983651335259E-3</v>
      </c>
      <c r="I307" s="1">
        <f>+IFERROR(LN('Portfolio Adjusted Prices'!J301/'Portfolio Adjusted Prices'!J300),0)</f>
        <v>-8.0087209560807584E-3</v>
      </c>
      <c r="J307" s="1">
        <f>+IFERROR(LN('Portfolio Adjusted Prices'!K301/'Portfolio Adjusted Prices'!K300),0)</f>
        <v>-6.9313094591101233E-3</v>
      </c>
      <c r="K307" s="1">
        <f>+IFERROR(LN('Portfolio Adjusted Prices'!L301/'Portfolio Adjusted Prices'!L300),0)</f>
        <v>-5.7928501191928886E-3</v>
      </c>
      <c r="L307" s="1">
        <f>+IFERROR(LN('Portfolio Adjusted Prices'!M301/'Portfolio Adjusted Prices'!M300),0)</f>
        <v>1.95763186527151E-2</v>
      </c>
      <c r="M307" s="1">
        <f>+IFERROR(LN('Portfolio Adjusted Prices'!N301/'Portfolio Adjusted Prices'!N300),0)</f>
        <v>-8.8649701274155519E-4</v>
      </c>
      <c r="N307" s="1">
        <f>+IFERROR(LN('Portfolio Adjusted Prices'!O301/'Portfolio Adjusted Prices'!O300),0)</f>
        <v>1.5991637484860339E-2</v>
      </c>
      <c r="O307" s="1">
        <f>+IFERROR(LN('Portfolio Adjusted Prices'!P301/'Portfolio Adjusted Prices'!P300),0)</f>
        <v>0.12719813827840032</v>
      </c>
      <c r="P307" s="1">
        <f>+IFERROR(LN('Portfolio Adjusted Prices'!Q301/'Portfolio Adjusted Prices'!Q300),0)</f>
        <v>-1.2328328327299199E-2</v>
      </c>
      <c r="Q307" s="1">
        <f>+IFERROR(LN('Portfolio Adjusted Prices'!R301/'Portfolio Adjusted Prices'!R300),0)</f>
        <v>7.7335916178974083E-4</v>
      </c>
      <c r="R307" s="1">
        <f>+IFERROR(LN('Portfolio Adjusted Prices'!S301/'Portfolio Adjusted Prices'!S300),0)</f>
        <v>6.1577149261124453E-3</v>
      </c>
      <c r="S307" s="1">
        <f>+IFERROR(LN('Portfolio Adjusted Prices'!T301/'Portfolio Adjusted Prices'!T300),0)</f>
        <v>-2.956477572178845E-3</v>
      </c>
      <c r="T307" s="1">
        <f>+IFERROR(LN('Portfolio Adjusted Prices'!U301/'Portfolio Adjusted Prices'!U300),0)</f>
        <v>-4.7948953984207126E-3</v>
      </c>
      <c r="U307" s="1">
        <f>+IFERROR(LN('Portfolio Adjusted Prices'!V301/'Portfolio Adjusted Prices'!V300),0)</f>
        <v>1.0016951894977887E-2</v>
      </c>
      <c r="W307" s="83">
        <f>+IFERROR(LN('Portfolio Adjusted Prices'!X301/'Portfolio Adjusted Prices'!X300),0)</f>
        <v>7.6142227971102887E-3</v>
      </c>
    </row>
    <row r="308" spans="2:23">
      <c r="B308" s="1">
        <f>+IFERROR(LN('Portfolio Adjusted Prices'!C302/'Portfolio Adjusted Prices'!C301),0)</f>
        <v>1.9261682236266363E-2</v>
      </c>
      <c r="C308" s="1">
        <f>+IFERROR(LN('Portfolio Adjusted Prices'!D302/'Portfolio Adjusted Prices'!D301),0)</f>
        <v>1.3775201103512186E-2</v>
      </c>
      <c r="D308" s="1">
        <f>+IFERROR(LN('Portfolio Adjusted Prices'!E302/'Portfolio Adjusted Prices'!E301),0)</f>
        <v>1.8509187469790661E-2</v>
      </c>
      <c r="E308" s="1">
        <f>+IFERROR(LN('Portfolio Adjusted Prices'!F302/'Portfolio Adjusted Prices'!F301),0)</f>
        <v>3.8586972591711052E-2</v>
      </c>
      <c r="F308" s="1">
        <f>+IFERROR(LN('Portfolio Adjusted Prices'!G302/'Portfolio Adjusted Prices'!G301),0)</f>
        <v>2.2265067106847492E-2</v>
      </c>
      <c r="G308" s="1">
        <f>+IFERROR(LN('Portfolio Adjusted Prices'!H302/'Portfolio Adjusted Prices'!H301),0)</f>
        <v>1.4052133087722353E-2</v>
      </c>
      <c r="H308" s="1">
        <f>+IFERROR(LN('Portfolio Adjusted Prices'!I302/'Portfolio Adjusted Prices'!I301),0)</f>
        <v>3.0820827383240639E-2</v>
      </c>
      <c r="I308" s="1">
        <f>+IFERROR(LN('Portfolio Adjusted Prices'!J302/'Portfolio Adjusted Prices'!J301),0)</f>
        <v>-2.3045822529719928E-2</v>
      </c>
      <c r="J308" s="1">
        <f>+IFERROR(LN('Portfolio Adjusted Prices'!K302/'Portfolio Adjusted Prices'!K301),0)</f>
        <v>9.3005724136942594E-3</v>
      </c>
      <c r="K308" s="1">
        <f>+IFERROR(LN('Portfolio Adjusted Prices'!L302/'Portfolio Adjusted Prices'!L301),0)</f>
        <v>2.44458266786859E-2</v>
      </c>
      <c r="L308" s="1">
        <f>+IFERROR(LN('Portfolio Adjusted Prices'!M302/'Portfolio Adjusted Prices'!M301),0)</f>
        <v>7.7567790815057025E-3</v>
      </c>
      <c r="M308" s="1">
        <f>+IFERROR(LN('Portfolio Adjusted Prices'!N302/'Portfolio Adjusted Prices'!N301),0)</f>
        <v>5.1959005876009165E-3</v>
      </c>
      <c r="N308" s="1">
        <f>+IFERROR(LN('Portfolio Adjusted Prices'!O302/'Portfolio Adjusted Prices'!O301),0)</f>
        <v>1.644947092164608E-2</v>
      </c>
      <c r="O308" s="1">
        <f>+IFERROR(LN('Portfolio Adjusted Prices'!P302/'Portfolio Adjusted Prices'!P301),0)</f>
        <v>1.1370928178749498E-2</v>
      </c>
      <c r="P308" s="1">
        <f>+IFERROR(LN('Portfolio Adjusted Prices'!Q302/'Portfolio Adjusted Prices'!Q301),0)</f>
        <v>-2.4050224096340989E-2</v>
      </c>
      <c r="Q308" s="1">
        <f>+IFERROR(LN('Portfolio Adjusted Prices'!R302/'Portfolio Adjusted Prices'!R301),0)</f>
        <v>3.1205023811653059E-2</v>
      </c>
      <c r="R308" s="1">
        <f>+IFERROR(LN('Portfolio Adjusted Prices'!S302/'Portfolio Adjusted Prices'!S301),0)</f>
        <v>9.1870603496306677E-4</v>
      </c>
      <c r="S308" s="1">
        <f>+IFERROR(LN('Portfolio Adjusted Prices'!T302/'Portfolio Adjusted Prices'!T301),0)</f>
        <v>-1.0944906151065914E-4</v>
      </c>
      <c r="T308" s="1">
        <f>+IFERROR(LN('Portfolio Adjusted Prices'!U302/'Portfolio Adjusted Prices'!U301),0)</f>
        <v>3.4009816815867351E-2</v>
      </c>
      <c r="U308" s="1">
        <f>+IFERROR(LN('Portfolio Adjusted Prices'!V302/'Portfolio Adjusted Prices'!V301),0)</f>
        <v>5.0480720925742878E-2</v>
      </c>
      <c r="W308" s="83">
        <f>+IFERROR(LN('Portfolio Adjusted Prices'!X302/'Portfolio Adjusted Prices'!X301),0)</f>
        <v>9.400323029669054E-3</v>
      </c>
    </row>
    <row r="309" spans="2:23">
      <c r="B309" s="1">
        <f>+IFERROR(LN('Portfolio Adjusted Prices'!C303/'Portfolio Adjusted Prices'!C302),0)</f>
        <v>-7.4836239170038947E-3</v>
      </c>
      <c r="C309" s="1">
        <f>+IFERROR(LN('Portfolio Adjusted Prices'!D303/'Portfolio Adjusted Prices'!D302),0)</f>
        <v>-1.2083945758999631E-2</v>
      </c>
      <c r="D309" s="1">
        <f>+IFERROR(LN('Portfolio Adjusted Prices'!E303/'Portfolio Adjusted Prices'!E302),0)</f>
        <v>-2.195039222426199E-2</v>
      </c>
      <c r="E309" s="1">
        <f>+IFERROR(LN('Portfolio Adjusted Prices'!F303/'Portfolio Adjusted Prices'!F302),0)</f>
        <v>4.1103795605806383E-3</v>
      </c>
      <c r="F309" s="1">
        <f>+IFERROR(LN('Portfolio Adjusted Prices'!G303/'Portfolio Adjusted Prices'!G302),0)</f>
        <v>-1.4310505845653611E-3</v>
      </c>
      <c r="G309" s="1">
        <f>+IFERROR(LN('Portfolio Adjusted Prices'!H303/'Portfolio Adjusted Prices'!H302),0)</f>
        <v>2.5691322309765617E-3</v>
      </c>
      <c r="H309" s="1">
        <f>+IFERROR(LN('Portfolio Adjusted Prices'!I303/'Portfolio Adjusted Prices'!I302),0)</f>
        <v>-3.1342923264641651E-2</v>
      </c>
      <c r="I309" s="1">
        <f>+IFERROR(LN('Portfolio Adjusted Prices'!J303/'Portfolio Adjusted Prices'!J302),0)</f>
        <v>-5.5664350540192654E-3</v>
      </c>
      <c r="J309" s="1">
        <f>+IFERROR(LN('Portfolio Adjusted Prices'!K303/'Portfolio Adjusted Prices'!K302),0)</f>
        <v>1.4654934735013397E-2</v>
      </c>
      <c r="K309" s="1">
        <f>+IFERROR(LN('Portfolio Adjusted Prices'!L303/'Portfolio Adjusted Prices'!L302),0)</f>
        <v>-1.4020792332171756E-2</v>
      </c>
      <c r="L309" s="1">
        <f>+IFERROR(LN('Portfolio Adjusted Prices'!M303/'Portfolio Adjusted Prices'!M302),0)</f>
        <v>-7.702510381248375E-3</v>
      </c>
      <c r="M309" s="1">
        <f>+IFERROR(LN('Portfolio Adjusted Prices'!N303/'Portfolio Adjusted Prices'!N302),0)</f>
        <v>3.4123628700885675E-3</v>
      </c>
      <c r="N309" s="1">
        <f>+IFERROR(LN('Portfolio Adjusted Prices'!O303/'Portfolio Adjusted Prices'!O302),0)</f>
        <v>-3.1342584451856233E-2</v>
      </c>
      <c r="O309" s="1">
        <f>+IFERROR(LN('Portfolio Adjusted Prices'!P303/'Portfolio Adjusted Prices'!P302),0)</f>
        <v>5.2611820179348956E-2</v>
      </c>
      <c r="P309" s="1">
        <f>+IFERROR(LN('Portfolio Adjusted Prices'!Q303/'Portfolio Adjusted Prices'!Q302),0)</f>
        <v>5.0393605611858648E-3</v>
      </c>
      <c r="Q309" s="1">
        <f>+IFERROR(LN('Portfolio Adjusted Prices'!R303/'Portfolio Adjusted Prices'!R302),0)</f>
        <v>-5.2591941029622924E-3</v>
      </c>
      <c r="R309" s="1">
        <f>+IFERROR(LN('Portfolio Adjusted Prices'!S303/'Portfolio Adjusted Prices'!S302),0)</f>
        <v>-9.6890955393044847E-3</v>
      </c>
      <c r="S309" s="1">
        <f>+IFERROR(LN('Portfolio Adjusted Prices'!T303/'Portfolio Adjusted Prices'!T302),0)</f>
        <v>1.9869166208288436E-2</v>
      </c>
      <c r="T309" s="1">
        <f>+IFERROR(LN('Portfolio Adjusted Prices'!U303/'Portfolio Adjusted Prices'!U302),0)</f>
        <v>-2.7966413030987094E-2</v>
      </c>
      <c r="U309" s="1">
        <f>+IFERROR(LN('Portfolio Adjusted Prices'!V303/'Portfolio Adjusted Prices'!V302),0)</f>
        <v>3.3403023089148068E-2</v>
      </c>
      <c r="W309" s="83">
        <f>+IFERROR(LN('Portfolio Adjusted Prices'!X303/'Portfolio Adjusted Prices'!X302),0)</f>
        <v>-5.8133106125113892E-3</v>
      </c>
    </row>
    <row r="310" spans="2:23">
      <c r="B310" s="1">
        <f>+IFERROR(LN('Portfolio Adjusted Prices'!C304/'Portfolio Adjusted Prices'!C303),0)</f>
        <v>6.4177338595926576E-3</v>
      </c>
      <c r="C310" s="1">
        <f>+IFERROR(LN('Portfolio Adjusted Prices'!D304/'Portfolio Adjusted Prices'!D303),0)</f>
        <v>4.3605839849071164E-4</v>
      </c>
      <c r="D310" s="1">
        <f>+IFERROR(LN('Portfolio Adjusted Prices'!E304/'Portfolio Adjusted Prices'!E303),0)</f>
        <v>2.8201587653797811E-2</v>
      </c>
      <c r="E310" s="1">
        <f>+IFERROR(LN('Portfolio Adjusted Prices'!F304/'Portfolio Adjusted Prices'!F303),0)</f>
        <v>1.0896338782933283E-2</v>
      </c>
      <c r="F310" s="1">
        <f>+IFERROR(LN('Portfolio Adjusted Prices'!G304/'Portfolio Adjusted Prices'!G303),0)</f>
        <v>4.0013852443496331E-3</v>
      </c>
      <c r="G310" s="1">
        <f>+IFERROR(LN('Portfolio Adjusted Prices'!H304/'Portfolio Adjusted Prices'!H303),0)</f>
        <v>1.8303663850838696E-2</v>
      </c>
      <c r="H310" s="1">
        <f>+IFERROR(LN('Portfolio Adjusted Prices'!I304/'Portfolio Adjusted Prices'!I303),0)</f>
        <v>3.3004415081764292E-3</v>
      </c>
      <c r="I310" s="1">
        <f>+IFERROR(LN('Portfolio Adjusted Prices'!J304/'Portfolio Adjusted Prices'!J303),0)</f>
        <v>-7.3819904707756968E-3</v>
      </c>
      <c r="J310" s="1">
        <f>+IFERROR(LN('Portfolio Adjusted Prices'!K304/'Portfolio Adjusted Prices'!K303),0)</f>
        <v>-1.3037700356062609E-2</v>
      </c>
      <c r="K310" s="1">
        <f>+IFERROR(LN('Portfolio Adjusted Prices'!L304/'Portfolio Adjusted Prices'!L303),0)</f>
        <v>6.7096294544732081E-3</v>
      </c>
      <c r="L310" s="1">
        <f>+IFERROR(LN('Portfolio Adjusted Prices'!M304/'Portfolio Adjusted Prices'!M303),0)</f>
        <v>1.6584638461248899E-2</v>
      </c>
      <c r="M310" s="1">
        <f>+IFERROR(LN('Portfolio Adjusted Prices'!N304/'Portfolio Adjusted Prices'!N303),0)</f>
        <v>1.0983084959895145E-3</v>
      </c>
      <c r="N310" s="1">
        <f>+IFERROR(LN('Portfolio Adjusted Prices'!O304/'Portfolio Adjusted Prices'!O303),0)</f>
        <v>9.4700515515418037E-3</v>
      </c>
      <c r="O310" s="1">
        <f>+IFERROR(LN('Portfolio Adjusted Prices'!P304/'Portfolio Adjusted Prices'!P303),0)</f>
        <v>6.9072254038054948E-2</v>
      </c>
      <c r="P310" s="1">
        <f>+IFERROR(LN('Portfolio Adjusted Prices'!Q304/'Portfolio Adjusted Prices'!Q303),0)</f>
        <v>-1.2414983603135287E-2</v>
      </c>
      <c r="Q310" s="1">
        <f>+IFERROR(LN('Portfolio Adjusted Prices'!R304/'Portfolio Adjusted Prices'!R303),0)</f>
        <v>1.0863429948595347E-2</v>
      </c>
      <c r="R310" s="1">
        <f>+IFERROR(LN('Portfolio Adjusted Prices'!S304/'Portfolio Adjusted Prices'!S303),0)</f>
        <v>1.5220143542256867E-3</v>
      </c>
      <c r="S310" s="1">
        <f>+IFERROR(LN('Portfolio Adjusted Prices'!T304/'Portfolio Adjusted Prices'!T303),0)</f>
        <v>-9.9395670555563927E-3</v>
      </c>
      <c r="T310" s="1">
        <f>+IFERROR(LN('Portfolio Adjusted Prices'!U304/'Portfolio Adjusted Prices'!U303),0)</f>
        <v>1.5793187055760525E-2</v>
      </c>
      <c r="U310" s="1">
        <f>+IFERROR(LN('Portfolio Adjusted Prices'!V304/'Portfolio Adjusted Prices'!V303),0)</f>
        <v>6.4583192939859424E-2</v>
      </c>
      <c r="W310" s="83">
        <f>+IFERROR(LN('Portfolio Adjusted Prices'!X304/'Portfolio Adjusted Prices'!X303),0)</f>
        <v>1.0796349806302398E-2</v>
      </c>
    </row>
    <row r="311" spans="2:23">
      <c r="B311" s="1">
        <f>+IFERROR(LN('Portfolio Adjusted Prices'!C305/'Portfolio Adjusted Prices'!C304),0)</f>
        <v>-6.796295718168927E-3</v>
      </c>
      <c r="C311" s="1">
        <f>+IFERROR(LN('Portfolio Adjusted Prices'!D305/'Portfolio Adjusted Prices'!D304),0)</f>
        <v>-1.0627893141693264E-2</v>
      </c>
      <c r="D311" s="1">
        <f>+IFERROR(LN('Portfolio Adjusted Prices'!E305/'Portfolio Adjusted Prices'!E304),0)</f>
        <v>-3.4775720020374698E-2</v>
      </c>
      <c r="E311" s="1">
        <f>+IFERROR(LN('Portfolio Adjusted Prices'!F305/'Portfolio Adjusted Prices'!F304),0)</f>
        <v>1.8195028482302603E-2</v>
      </c>
      <c r="F311" s="1">
        <f>+IFERROR(LN('Portfolio Adjusted Prices'!G305/'Portfolio Adjusted Prices'!G304),0)</f>
        <v>4.4897835698111996E-2</v>
      </c>
      <c r="G311" s="1">
        <f>+IFERROR(LN('Portfolio Adjusted Prices'!H305/'Portfolio Adjusted Prices'!H304),0)</f>
        <v>3.3502497068789883E-2</v>
      </c>
      <c r="H311" s="1">
        <f>+IFERROR(LN('Portfolio Adjusted Prices'!I305/'Portfolio Adjusted Prices'!I304),0)</f>
        <v>2.0822253973549684E-2</v>
      </c>
      <c r="I311" s="1">
        <f>+IFERROR(LN('Portfolio Adjusted Prices'!J305/'Portfolio Adjusted Prices'!J304),0)</f>
        <v>-2.1396897944873573E-2</v>
      </c>
      <c r="J311" s="1">
        <f>+IFERROR(LN('Portfolio Adjusted Prices'!K305/'Portfolio Adjusted Prices'!K304),0)</f>
        <v>2.4330819473808527E-3</v>
      </c>
      <c r="K311" s="1">
        <f>+IFERROR(LN('Portfolio Adjusted Prices'!L305/'Portfolio Adjusted Prices'!L304),0)</f>
        <v>1.9225163960756225E-2</v>
      </c>
      <c r="L311" s="1">
        <f>+IFERROR(LN('Portfolio Adjusted Prices'!M305/'Portfolio Adjusted Prices'!M304),0)</f>
        <v>2.3151698400493333E-4</v>
      </c>
      <c r="M311" s="1">
        <f>+IFERROR(LN('Portfolio Adjusted Prices'!N305/'Portfolio Adjusted Prices'!N304),0)</f>
        <v>1.3952645096028442E-2</v>
      </c>
      <c r="N311" s="1">
        <f>+IFERROR(LN('Portfolio Adjusted Prices'!O305/'Portfolio Adjusted Prices'!O304),0)</f>
        <v>-3.6548911159388173E-2</v>
      </c>
      <c r="O311" s="1">
        <f>+IFERROR(LN('Portfolio Adjusted Prices'!P305/'Portfolio Adjusted Prices'!P304),0)</f>
        <v>2.7428931777225902E-2</v>
      </c>
      <c r="P311" s="1">
        <f>+IFERROR(LN('Portfolio Adjusted Prices'!Q305/'Portfolio Adjusted Prices'!Q304),0)</f>
        <v>-5.4125004910062927E-3</v>
      </c>
      <c r="Q311" s="1">
        <f>+IFERROR(LN('Portfolio Adjusted Prices'!R305/'Portfolio Adjusted Prices'!R304),0)</f>
        <v>6.2113873492013284E-2</v>
      </c>
      <c r="R311" s="1">
        <f>+IFERROR(LN('Portfolio Adjusted Prices'!S305/'Portfolio Adjusted Prices'!S304),0)</f>
        <v>7.806115042276969E-3</v>
      </c>
      <c r="S311" s="1">
        <f>+IFERROR(LN('Portfolio Adjusted Prices'!T305/'Portfolio Adjusted Prices'!T304),0)</f>
        <v>-1.5207258753860933E-2</v>
      </c>
      <c r="T311" s="1">
        <f>+IFERROR(LN('Portfolio Adjusted Prices'!U305/'Portfolio Adjusted Prices'!U304),0)</f>
        <v>-4.4307324654447394E-2</v>
      </c>
      <c r="U311" s="1">
        <f>+IFERROR(LN('Portfolio Adjusted Prices'!V305/'Portfolio Adjusted Prices'!V304),0)</f>
        <v>4.5088864794691217E-3</v>
      </c>
      <c r="W311" s="83">
        <f>+IFERROR(LN('Portfolio Adjusted Prices'!X305/'Portfolio Adjusted Prices'!X304),0)</f>
        <v>2.4400035351267021E-3</v>
      </c>
    </row>
    <row r="312" spans="2:23">
      <c r="B312" s="1">
        <f>+IFERROR(LN('Portfolio Adjusted Prices'!C306/'Portfolio Adjusted Prices'!C305),0)</f>
        <v>4.3471383417258364E-3</v>
      </c>
      <c r="C312" s="1">
        <f>+IFERROR(LN('Portfolio Adjusted Prices'!D306/'Portfolio Adjusted Prices'!D305),0)</f>
        <v>1.3209913652950083E-3</v>
      </c>
      <c r="D312" s="1">
        <f>+IFERROR(LN('Portfolio Adjusted Prices'!E306/'Portfolio Adjusted Prices'!E305),0)</f>
        <v>-2.2328827176597038E-2</v>
      </c>
      <c r="E312" s="1">
        <f>+IFERROR(LN('Portfolio Adjusted Prices'!F306/'Portfolio Adjusted Prices'!F305),0)</f>
        <v>-4.0682449353692833E-3</v>
      </c>
      <c r="F312" s="1">
        <f>+IFERROR(LN('Portfolio Adjusted Prices'!G306/'Portfolio Adjusted Prices'!G305),0)</f>
        <v>1.2735704925080919E-2</v>
      </c>
      <c r="G312" s="1">
        <f>+IFERROR(LN('Portfolio Adjusted Prices'!H306/'Portfolio Adjusted Prices'!H305),0)</f>
        <v>1.5650348516125186E-2</v>
      </c>
      <c r="H312" s="1">
        <f>+IFERROR(LN('Portfolio Adjusted Prices'!I306/'Portfolio Adjusted Prices'!I305),0)</f>
        <v>5.0929343946407284E-4</v>
      </c>
      <c r="I312" s="1">
        <f>+IFERROR(LN('Portfolio Adjusted Prices'!J306/'Portfolio Adjusted Prices'!J305),0)</f>
        <v>-1.5392389033749612E-2</v>
      </c>
      <c r="J312" s="1">
        <f>+IFERROR(LN('Portfolio Adjusted Prices'!K306/'Portfolio Adjusted Prices'!K305),0)</f>
        <v>1.6594670418685492E-3</v>
      </c>
      <c r="K312" s="1">
        <f>+IFERROR(LN('Portfolio Adjusted Prices'!L306/'Portfolio Adjusted Prices'!L305),0)</f>
        <v>1.9557813000644412E-2</v>
      </c>
      <c r="L312" s="1">
        <f>+IFERROR(LN('Portfolio Adjusted Prices'!M306/'Portfolio Adjusted Prices'!M305),0)</f>
        <v>3.6041435892926542E-2</v>
      </c>
      <c r="M312" s="1">
        <f>+IFERROR(LN('Portfolio Adjusted Prices'!N306/'Portfolio Adjusted Prices'!N305),0)</f>
        <v>1.5467561974242372E-2</v>
      </c>
      <c r="N312" s="1">
        <f>+IFERROR(LN('Portfolio Adjusted Prices'!O306/'Portfolio Adjusted Prices'!O305),0)</f>
        <v>-8.4961701851830225E-3</v>
      </c>
      <c r="O312" s="1">
        <f>+IFERROR(LN('Portfolio Adjusted Prices'!P306/'Portfolio Adjusted Prices'!P305),0)</f>
        <v>-3.7490493063484349E-2</v>
      </c>
      <c r="P312" s="1">
        <f>+IFERROR(LN('Portfolio Adjusted Prices'!Q306/'Portfolio Adjusted Prices'!Q305),0)</f>
        <v>1.8436604172652207E-2</v>
      </c>
      <c r="Q312" s="1">
        <f>+IFERROR(LN('Portfolio Adjusted Prices'!R306/'Portfolio Adjusted Prices'!R305),0)</f>
        <v>3.8440328515094743E-3</v>
      </c>
      <c r="R312" s="1">
        <f>+IFERROR(LN('Portfolio Adjusted Prices'!S306/'Portfolio Adjusted Prices'!S305),0)</f>
        <v>3.961973349277185E-3</v>
      </c>
      <c r="S312" s="1">
        <f>+IFERROR(LN('Portfolio Adjusted Prices'!T306/'Portfolio Adjusted Prices'!T305),0)</f>
        <v>-8.0801554512070547E-3</v>
      </c>
      <c r="T312" s="1">
        <f>+IFERROR(LN('Portfolio Adjusted Prices'!U306/'Portfolio Adjusted Prices'!U305),0)</f>
        <v>-2.2034348572039435E-3</v>
      </c>
      <c r="U312" s="1">
        <f>+IFERROR(LN('Portfolio Adjusted Prices'!V306/'Portfolio Adjusted Prices'!V305),0)</f>
        <v>8.1199812789278028E-2</v>
      </c>
      <c r="W312" s="83">
        <f>+IFERROR(LN('Portfolio Adjusted Prices'!X306/'Portfolio Adjusted Prices'!X305),0)</f>
        <v>1.569078549531092E-2</v>
      </c>
    </row>
    <row r="313" spans="2:23">
      <c r="B313" s="1">
        <f>+IFERROR(LN('Portfolio Adjusted Prices'!C307/'Portfolio Adjusted Prices'!C306),0)</f>
        <v>4.4026558464360551E-4</v>
      </c>
      <c r="C313" s="1">
        <f>+IFERROR(LN('Portfolio Adjusted Prices'!D307/'Portfolio Adjusted Prices'!D306),0)</f>
        <v>-2.2577613752401251E-3</v>
      </c>
      <c r="D313" s="1">
        <f>+IFERROR(LN('Portfolio Adjusted Prices'!E307/'Portfolio Adjusted Prices'!E306),0)</f>
        <v>-4.4967294393243552E-3</v>
      </c>
      <c r="E313" s="1">
        <f>+IFERROR(LN('Portfolio Adjusted Prices'!F307/'Portfolio Adjusted Prices'!F306),0)</f>
        <v>6.7377277194736653E-3</v>
      </c>
      <c r="F313" s="1">
        <f>+IFERROR(LN('Portfolio Adjusted Prices'!G307/'Portfolio Adjusted Prices'!G306),0)</f>
        <v>-2.1500189538297389E-2</v>
      </c>
      <c r="G313" s="1">
        <f>+IFERROR(LN('Portfolio Adjusted Prices'!H307/'Portfolio Adjusted Prices'!H306),0)</f>
        <v>-6.0739993960771234E-3</v>
      </c>
      <c r="H313" s="1">
        <f>+IFERROR(LN('Portfolio Adjusted Prices'!I307/'Portfolio Adjusted Prices'!I306),0)</f>
        <v>-1.2068052556899087E-2</v>
      </c>
      <c r="I313" s="1">
        <f>+IFERROR(LN('Portfolio Adjusted Prices'!J307/'Portfolio Adjusted Prices'!J306),0)</f>
        <v>3.3409870223463804E-2</v>
      </c>
      <c r="J313" s="1">
        <f>+IFERROR(LN('Portfolio Adjusted Prices'!K307/'Portfolio Adjusted Prices'!K306),0)</f>
        <v>-1.7736751939730289E-2</v>
      </c>
      <c r="K313" s="1">
        <f>+IFERROR(LN('Portfolio Adjusted Prices'!L307/'Portfolio Adjusted Prices'!L306),0)</f>
        <v>-1.5594484800091754E-2</v>
      </c>
      <c r="L313" s="1">
        <f>+IFERROR(LN('Portfolio Adjusted Prices'!M307/'Portfolio Adjusted Prices'!M306),0)</f>
        <v>-1.4593869172084896E-2</v>
      </c>
      <c r="M313" s="1">
        <f>+IFERROR(LN('Portfolio Adjusted Prices'!N307/'Portfolio Adjusted Prices'!N306),0)</f>
        <v>1.9168164862024451E-3</v>
      </c>
      <c r="N313" s="1">
        <f>+IFERROR(LN('Portfolio Adjusted Prices'!O307/'Portfolio Adjusted Prices'!O306),0)</f>
        <v>-1.9143003552156937E-2</v>
      </c>
      <c r="O313" s="1">
        <f>+IFERROR(LN('Portfolio Adjusted Prices'!P307/'Portfolio Adjusted Prices'!P306),0)</f>
        <v>-2.387831221353913E-2</v>
      </c>
      <c r="P313" s="1">
        <f>+IFERROR(LN('Portfolio Adjusted Prices'!Q307/'Portfolio Adjusted Prices'!Q306),0)</f>
        <v>1.8252245872587506E-2</v>
      </c>
      <c r="Q313" s="1">
        <f>+IFERROR(LN('Portfolio Adjusted Prices'!R307/'Portfolio Adjusted Prices'!R306),0)</f>
        <v>-1.405008275952432E-2</v>
      </c>
      <c r="R313" s="1">
        <f>+IFERROR(LN('Portfolio Adjusted Prices'!S307/'Portfolio Adjusted Prices'!S306),0)</f>
        <v>1.1534023718183597E-2</v>
      </c>
      <c r="S313" s="1">
        <f>+IFERROR(LN('Portfolio Adjusted Prices'!T307/'Portfolio Adjusted Prices'!T306),0)</f>
        <v>5.5537582636555301E-4</v>
      </c>
      <c r="T313" s="1">
        <f>+IFERROR(LN('Portfolio Adjusted Prices'!U307/'Portfolio Adjusted Prices'!U306),0)</f>
        <v>6.0969515496354335E-2</v>
      </c>
      <c r="U313" s="1">
        <f>+IFERROR(LN('Portfolio Adjusted Prices'!V307/'Portfolio Adjusted Prices'!V306),0)</f>
        <v>-4.6593170364549116E-2</v>
      </c>
      <c r="W313" s="83">
        <f>+IFERROR(LN('Portfolio Adjusted Prices'!X307/'Portfolio Adjusted Prices'!X306),0)</f>
        <v>-1.1569781501322017E-3</v>
      </c>
    </row>
    <row r="314" spans="2:23">
      <c r="B314" s="1">
        <f>+IFERROR(LN('Portfolio Adjusted Prices'!C308/'Portfolio Adjusted Prices'!C307),0)</f>
        <v>-9.7455262075871532E-4</v>
      </c>
      <c r="C314" s="1">
        <f>+IFERROR(LN('Portfolio Adjusted Prices'!D308/'Portfolio Adjusted Prices'!D307),0)</f>
        <v>1.0147014333621569E-2</v>
      </c>
      <c r="D314" s="1">
        <f>+IFERROR(LN('Portfolio Adjusted Prices'!E308/'Portfolio Adjusted Prices'!E307),0)</f>
        <v>4.4758983911516635E-2</v>
      </c>
      <c r="E314" s="1">
        <f>+IFERROR(LN('Portfolio Adjusted Prices'!F308/'Portfolio Adjusted Prices'!F307),0)</f>
        <v>1.2596094552837061E-2</v>
      </c>
      <c r="F314" s="1">
        <f>+IFERROR(LN('Portfolio Adjusted Prices'!G308/'Portfolio Adjusted Prices'!G307),0)</f>
        <v>3.8055940607337711E-2</v>
      </c>
      <c r="G314" s="1">
        <f>+IFERROR(LN('Portfolio Adjusted Prices'!H308/'Portfolio Adjusted Prices'!H307),0)</f>
        <v>3.1528361105894569E-2</v>
      </c>
      <c r="H314" s="1">
        <f>+IFERROR(LN('Portfolio Adjusted Prices'!I308/'Portfolio Adjusted Prices'!I307),0)</f>
        <v>7.7016408737111564E-3</v>
      </c>
      <c r="I314" s="1">
        <f>+IFERROR(LN('Portfolio Adjusted Prices'!J308/'Portfolio Adjusted Prices'!J307),0)</f>
        <v>1.5151389439565075E-2</v>
      </c>
      <c r="J314" s="1">
        <f>+IFERROR(LN('Portfolio Adjusted Prices'!K308/'Portfolio Adjusted Prices'!K307),0)</f>
        <v>3.558372540964462E-2</v>
      </c>
      <c r="K314" s="1">
        <f>+IFERROR(LN('Portfolio Adjusted Prices'!L308/'Portfolio Adjusted Prices'!L307),0)</f>
        <v>2.8309146306435683E-2</v>
      </c>
      <c r="L314" s="1">
        <f>+IFERROR(LN('Portfolio Adjusted Prices'!M308/'Portfolio Adjusted Prices'!M307),0)</f>
        <v>2.7004894176514092E-4</v>
      </c>
      <c r="M314" s="1">
        <f>+IFERROR(LN('Portfolio Adjusted Prices'!N308/'Portfolio Adjusted Prices'!N307),0)</f>
        <v>2.9743076804155336E-3</v>
      </c>
      <c r="N314" s="1">
        <f>+IFERROR(LN('Portfolio Adjusted Prices'!O308/'Portfolio Adjusted Prices'!O307),0)</f>
        <v>3.9042243788414775E-2</v>
      </c>
      <c r="O314" s="1">
        <f>+IFERROR(LN('Portfolio Adjusted Prices'!P308/'Portfolio Adjusted Prices'!P307),0)</f>
        <v>6.4610296195035194E-2</v>
      </c>
      <c r="P314" s="1">
        <f>+IFERROR(LN('Portfolio Adjusted Prices'!Q308/'Portfolio Adjusted Prices'!Q307),0)</f>
        <v>-9.7635250762052473E-3</v>
      </c>
      <c r="Q314" s="1">
        <f>+IFERROR(LN('Portfolio Adjusted Prices'!R308/'Portfolio Adjusted Prices'!R307),0)</f>
        <v>-1.8565103971185673E-2</v>
      </c>
      <c r="R314" s="1">
        <f>+IFERROR(LN('Portfolio Adjusted Prices'!S308/'Portfolio Adjusted Prices'!S307),0)</f>
        <v>-3.5270906481473878E-3</v>
      </c>
      <c r="S314" s="1">
        <f>+IFERROR(LN('Portfolio Adjusted Prices'!T308/'Portfolio Adjusted Prices'!T307),0)</f>
        <v>2.8901730086119785E-2</v>
      </c>
      <c r="T314" s="1">
        <f>+IFERROR(LN('Portfolio Adjusted Prices'!U308/'Portfolio Adjusted Prices'!U307),0)</f>
        <v>5.8117770359670973E-2</v>
      </c>
      <c r="U314" s="1">
        <f>+IFERROR(LN('Portfolio Adjusted Prices'!V308/'Portfolio Adjusted Prices'!V307),0)</f>
        <v>-2.0926713082107425E-2</v>
      </c>
      <c r="W314" s="83">
        <f>+IFERROR(LN('Portfolio Adjusted Prices'!X308/'Portfolio Adjusted Prices'!X307),0)</f>
        <v>9.8973493460680646E-3</v>
      </c>
    </row>
    <row r="315" spans="2:23">
      <c r="B315" s="1">
        <f>+IFERROR(LN('Portfolio Adjusted Prices'!C309/'Portfolio Adjusted Prices'!C308),0)</f>
        <v>1.2223061807748339E-2</v>
      </c>
      <c r="C315" s="1">
        <f>+IFERROR(LN('Portfolio Adjusted Prices'!D309/'Portfolio Adjusted Prices'!D308),0)</f>
        <v>-2.2946206142757859E-3</v>
      </c>
      <c r="D315" s="1">
        <f>+IFERROR(LN('Portfolio Adjusted Prices'!E309/'Portfolio Adjusted Prices'!E308),0)</f>
        <v>-7.8330721720639776E-3</v>
      </c>
      <c r="E315" s="1">
        <f>+IFERROR(LN('Portfolio Adjusted Prices'!F309/'Portfolio Adjusted Prices'!F308),0)</f>
        <v>1.2807248565338811E-2</v>
      </c>
      <c r="F315" s="1">
        <f>+IFERROR(LN('Portfolio Adjusted Prices'!G309/'Portfolio Adjusted Prices'!G308),0)</f>
        <v>-8.5107503458238688E-3</v>
      </c>
      <c r="G315" s="1">
        <f>+IFERROR(LN('Portfolio Adjusted Prices'!H309/'Portfolio Adjusted Prices'!H308),0)</f>
        <v>-1.8225638547341241E-2</v>
      </c>
      <c r="H315" s="1">
        <f>+IFERROR(LN('Portfolio Adjusted Prices'!I309/'Portfolio Adjusted Prices'!I308),0)</f>
        <v>0</v>
      </c>
      <c r="I315" s="1">
        <f>+IFERROR(LN('Portfolio Adjusted Prices'!J309/'Portfolio Adjusted Prices'!J308),0)</f>
        <v>-3.2741294348311609E-3</v>
      </c>
      <c r="J315" s="1">
        <f>+IFERROR(LN('Portfolio Adjusted Prices'!K309/'Portfolio Adjusted Prices'!K308),0)</f>
        <v>7.2849667037022933E-2</v>
      </c>
      <c r="K315" s="1">
        <f>+IFERROR(LN('Portfolio Adjusted Prices'!L309/'Portfolio Adjusted Prices'!L308),0)</f>
        <v>-4.4043781139195513E-3</v>
      </c>
      <c r="L315" s="1">
        <f>+IFERROR(LN('Portfolio Adjusted Prices'!M309/'Portfolio Adjusted Prices'!M308),0)</f>
        <v>-8.4513021922210003E-3</v>
      </c>
      <c r="M315" s="1">
        <f>+IFERROR(LN('Portfolio Adjusted Prices'!N309/'Portfolio Adjusted Prices'!N308),0)</f>
        <v>1.907217989255241E-3</v>
      </c>
      <c r="N315" s="1">
        <f>+IFERROR(LN('Portfolio Adjusted Prices'!O309/'Portfolio Adjusted Prices'!O308),0)</f>
        <v>-3.164820075498162E-3</v>
      </c>
      <c r="O315" s="1">
        <f>+IFERROR(LN('Portfolio Adjusted Prices'!P309/'Portfolio Adjusted Prices'!P308),0)</f>
        <v>-4.1856451387222403E-2</v>
      </c>
      <c r="P315" s="1">
        <f>+IFERROR(LN('Portfolio Adjusted Prices'!Q309/'Portfolio Adjusted Prices'!Q308),0)</f>
        <v>-8.3365858256582819E-3</v>
      </c>
      <c r="Q315" s="1">
        <f>+IFERROR(LN('Portfolio Adjusted Prices'!R309/'Portfolio Adjusted Prices'!R308),0)</f>
        <v>1.9272354932179939E-2</v>
      </c>
      <c r="R315" s="1">
        <f>+IFERROR(LN('Portfolio Adjusted Prices'!S309/'Portfolio Adjusted Prices'!S308),0)</f>
        <v>-5.8398805930621838E-4</v>
      </c>
      <c r="S315" s="1">
        <f>+IFERROR(LN('Portfolio Adjusted Prices'!T309/'Portfolio Adjusted Prices'!T308),0)</f>
        <v>-2.1487286849206588E-2</v>
      </c>
      <c r="T315" s="1">
        <f>+IFERROR(LN('Portfolio Adjusted Prices'!U309/'Portfolio Adjusted Prices'!U308),0)</f>
        <v>-2.2009050204414522E-2</v>
      </c>
      <c r="U315" s="1">
        <f>+IFERROR(LN('Portfolio Adjusted Prices'!V309/'Portfolio Adjusted Prices'!V308),0)</f>
        <v>7.0281370941729912E-2</v>
      </c>
      <c r="W315" s="83">
        <f>+IFERROR(LN('Portfolio Adjusted Prices'!X309/'Portfolio Adjusted Prices'!X308),0)</f>
        <v>-3.1232920412380145E-3</v>
      </c>
    </row>
    <row r="316" spans="2:23">
      <c r="B316" s="1">
        <f>+IFERROR(LN('Portfolio Adjusted Prices'!C310/'Portfolio Adjusted Prices'!C309),0)</f>
        <v>4.6187783018555245E-3</v>
      </c>
      <c r="C316" s="1">
        <f>+IFERROR(LN('Portfolio Adjusted Prices'!D310/'Portfolio Adjusted Prices'!D309),0)</f>
        <v>1.1312543511410226E-2</v>
      </c>
      <c r="D316" s="1">
        <f>+IFERROR(LN('Portfolio Adjusted Prices'!E310/'Portfolio Adjusted Prices'!E309),0)</f>
        <v>2.1554587308258637E-3</v>
      </c>
      <c r="E316" s="1">
        <f>+IFERROR(LN('Portfolio Adjusted Prices'!F310/'Portfolio Adjusted Prices'!F309),0)</f>
        <v>2.0387061871996612E-2</v>
      </c>
      <c r="F316" s="1">
        <f>+IFERROR(LN('Portfolio Adjusted Prices'!G310/'Portfolio Adjusted Prices'!G309),0)</f>
        <v>1.7474676534910444E-2</v>
      </c>
      <c r="G316" s="1">
        <f>+IFERROR(LN('Portfolio Adjusted Prices'!H310/'Portfolio Adjusted Prices'!H309),0)</f>
        <v>-1.3616342389972726E-2</v>
      </c>
      <c r="H316" s="1">
        <f>+IFERROR(LN('Portfolio Adjusted Prices'!I310/'Portfolio Adjusted Prices'!I309),0)</f>
        <v>7.5299447789017836E-3</v>
      </c>
      <c r="I316" s="1">
        <f>+IFERROR(LN('Portfolio Adjusted Prices'!J310/'Portfolio Adjusted Prices'!J309),0)</f>
        <v>9.2065249598003128E-3</v>
      </c>
      <c r="J316" s="1">
        <f>+IFERROR(LN('Portfolio Adjusted Prices'!K310/'Portfolio Adjusted Prices'!K309),0)</f>
        <v>-1.8588326218027296E-2</v>
      </c>
      <c r="K316" s="1">
        <f>+IFERROR(LN('Portfolio Adjusted Prices'!L310/'Portfolio Adjusted Prices'!L309),0)</f>
        <v>2.7448509276618727E-2</v>
      </c>
      <c r="L316" s="1">
        <f>+IFERROR(LN('Portfolio Adjusted Prices'!M310/'Portfolio Adjusted Prices'!M309),0)</f>
        <v>-1.0785384276993456E-2</v>
      </c>
      <c r="M316" s="1">
        <f>+IFERROR(LN('Portfolio Adjusted Prices'!N310/'Portfolio Adjusted Prices'!N309),0)</f>
        <v>1.094975625492191E-2</v>
      </c>
      <c r="N316" s="1">
        <f>+IFERROR(LN('Portfolio Adjusted Prices'!O310/'Portfolio Adjusted Prices'!O309),0)</f>
        <v>-1.6795777191275999E-3</v>
      </c>
      <c r="O316" s="1">
        <f>+IFERROR(LN('Portfolio Adjusted Prices'!P310/'Portfolio Adjusted Prices'!P309),0)</f>
        <v>0</v>
      </c>
      <c r="P316" s="1">
        <f>+IFERROR(LN('Portfolio Adjusted Prices'!Q310/'Portfolio Adjusted Prices'!Q309),0)</f>
        <v>8.6383764040573029E-3</v>
      </c>
      <c r="Q316" s="1">
        <f>+IFERROR(LN('Portfolio Adjusted Prices'!R310/'Portfolio Adjusted Prices'!R309),0)</f>
        <v>3.6443549467655288E-2</v>
      </c>
      <c r="R316" s="1">
        <f>+IFERROR(LN('Portfolio Adjusted Prices'!S310/'Portfolio Adjusted Prices'!S309),0)</f>
        <v>-3.8999212831377084E-3</v>
      </c>
      <c r="S316" s="1">
        <f>+IFERROR(LN('Portfolio Adjusted Prices'!T310/'Portfolio Adjusted Prices'!T309),0)</f>
        <v>3.7416744651196502E-3</v>
      </c>
      <c r="T316" s="1">
        <f>+IFERROR(LN('Portfolio Adjusted Prices'!U310/'Portfolio Adjusted Prices'!U309),0)</f>
        <v>2.9892218128752441E-2</v>
      </c>
      <c r="U316" s="1">
        <f>+IFERROR(LN('Portfolio Adjusted Prices'!V310/'Portfolio Adjusted Prices'!V309),0)</f>
        <v>4.0777022862457858E-2</v>
      </c>
      <c r="W316" s="83">
        <f>+IFERROR(LN('Portfolio Adjusted Prices'!X310/'Portfolio Adjusted Prices'!X309),0)</f>
        <v>-8.3081058330959591E-4</v>
      </c>
    </row>
    <row r="317" spans="2:23">
      <c r="B317" s="1">
        <f>+IFERROR(LN('Portfolio Adjusted Prices'!C311/'Portfolio Adjusted Prices'!C310),0)</f>
        <v>5.4898151046677505E-3</v>
      </c>
      <c r="C317" s="1">
        <f>+IFERROR(LN('Portfolio Adjusted Prices'!D311/'Portfolio Adjusted Prices'!D310),0)</f>
        <v>2.4305674634713141E-3</v>
      </c>
      <c r="D317" s="1">
        <f>+IFERROR(LN('Portfolio Adjusted Prices'!E311/'Portfolio Adjusted Prices'!E310),0)</f>
        <v>-6.3371969115451838E-3</v>
      </c>
      <c r="E317" s="1">
        <f>+IFERROR(LN('Portfolio Adjusted Prices'!F311/'Portfolio Adjusted Prices'!F310),0)</f>
        <v>1.8282796339143204E-2</v>
      </c>
      <c r="F317" s="1">
        <f>+IFERROR(LN('Portfolio Adjusted Prices'!G311/'Portfolio Adjusted Prices'!G310),0)</f>
        <v>2.3347313365994674E-2</v>
      </c>
      <c r="G317" s="1">
        <f>+IFERROR(LN('Portfolio Adjusted Prices'!H311/'Portfolio Adjusted Prices'!H310),0)</f>
        <v>5.5408434098842925E-3</v>
      </c>
      <c r="H317" s="1">
        <f>+IFERROR(LN('Portfolio Adjusted Prices'!I311/'Portfolio Adjusted Prices'!I310),0)</f>
        <v>4.8228743367873292E-2</v>
      </c>
      <c r="I317" s="1">
        <f>+IFERROR(LN('Portfolio Adjusted Prices'!J311/'Portfolio Adjusted Prices'!J310),0)</f>
        <v>-8.6818297368185925E-3</v>
      </c>
      <c r="J317" s="1">
        <f>+IFERROR(LN('Portfolio Adjusted Prices'!K311/'Portfolio Adjusted Prices'!K310),0)</f>
        <v>1.5867839932872754E-3</v>
      </c>
      <c r="K317" s="1">
        <f>+IFERROR(LN('Portfolio Adjusted Prices'!L311/'Portfolio Adjusted Prices'!L310),0)</f>
        <v>3.7760328235744871E-2</v>
      </c>
      <c r="L317" s="1">
        <f>+IFERROR(LN('Portfolio Adjusted Prices'!M311/'Portfolio Adjusted Prices'!M310),0)</f>
        <v>2.1499188432203335E-2</v>
      </c>
      <c r="M317" s="1">
        <f>+IFERROR(LN('Portfolio Adjusted Prices'!N311/'Portfolio Adjusted Prices'!N310),0)</f>
        <v>2.533118593844054E-2</v>
      </c>
      <c r="N317" s="1">
        <f>+IFERROR(LN('Portfolio Adjusted Prices'!O311/'Portfolio Adjusted Prices'!O310),0)</f>
        <v>-1.5244510330979091E-2</v>
      </c>
      <c r="O317" s="1">
        <f>+IFERROR(LN('Portfolio Adjusted Prices'!P311/'Portfolio Adjusted Prices'!P310),0)</f>
        <v>-9.0393587114085822E-3</v>
      </c>
      <c r="P317" s="1">
        <f>+IFERROR(LN('Portfolio Adjusted Prices'!Q311/'Portfolio Adjusted Prices'!Q310),0)</f>
        <v>-1.3826795554678457E-2</v>
      </c>
      <c r="Q317" s="1">
        <f>+IFERROR(LN('Portfolio Adjusted Prices'!R311/'Portfolio Adjusted Prices'!R310),0)</f>
        <v>2.822749921332356E-2</v>
      </c>
      <c r="R317" s="1">
        <f>+IFERROR(LN('Portfolio Adjusted Prices'!S311/'Portfolio Adjusted Prices'!S310),0)</f>
        <v>-1.4660517104001303E-3</v>
      </c>
      <c r="S317" s="1">
        <f>+IFERROR(LN('Portfolio Adjusted Prices'!T311/'Portfolio Adjusted Prices'!T310),0)</f>
        <v>-1.6489378786335776E-3</v>
      </c>
      <c r="T317" s="1">
        <f>+IFERROR(LN('Portfolio Adjusted Prices'!U311/'Portfolio Adjusted Prices'!U310),0)</f>
        <v>-2.1900385613672222E-2</v>
      </c>
      <c r="U317" s="1">
        <f>+IFERROR(LN('Portfolio Adjusted Prices'!V311/'Portfolio Adjusted Prices'!V310),0)</f>
        <v>4.1345466527725847E-2</v>
      </c>
      <c r="W317" s="83">
        <f>+IFERROR(LN('Portfolio Adjusted Prices'!X311/'Portfolio Adjusted Prices'!X310),0)</f>
        <v>1.0625789625579115E-2</v>
      </c>
    </row>
    <row r="318" spans="2:23">
      <c r="B318" s="1">
        <f>+IFERROR(LN('Portfolio Adjusted Prices'!C312/'Portfolio Adjusted Prices'!C311),0)</f>
        <v>-8.6494685468333291E-3</v>
      </c>
      <c r="C318" s="1">
        <f>+IFERROR(LN('Portfolio Adjusted Prices'!D312/'Portfolio Adjusted Prices'!D311),0)</f>
        <v>-1.3250938470260485E-2</v>
      </c>
      <c r="D318" s="1">
        <f>+IFERROR(LN('Portfolio Adjusted Prices'!E312/'Portfolio Adjusted Prices'!E311),0)</f>
        <v>1.1417016761673015E-4</v>
      </c>
      <c r="E318" s="1">
        <f>+IFERROR(LN('Portfolio Adjusted Prices'!F312/'Portfolio Adjusted Prices'!F311),0)</f>
        <v>-4.0559611041165955E-2</v>
      </c>
      <c r="F318" s="1">
        <f>+IFERROR(LN('Portfolio Adjusted Prices'!G312/'Portfolio Adjusted Prices'!G311),0)</f>
        <v>1.2739424327943005E-2</v>
      </c>
      <c r="G318" s="1">
        <f>+IFERROR(LN('Portfolio Adjusted Prices'!H312/'Portfolio Adjusted Prices'!H311),0)</f>
        <v>-3.3691106703930543E-3</v>
      </c>
      <c r="H318" s="1">
        <f>+IFERROR(LN('Portfolio Adjusted Prices'!I312/'Portfolio Adjusted Prices'!I311),0)</f>
        <v>1.2892376228425416E-3</v>
      </c>
      <c r="I318" s="1">
        <f>+IFERROR(LN('Portfolio Adjusted Prices'!J312/'Portfolio Adjusted Prices'!J311),0)</f>
        <v>-1.2003839876446255E-2</v>
      </c>
      <c r="J318" s="1">
        <f>+IFERROR(LN('Portfolio Adjusted Prices'!K312/'Portfolio Adjusted Prices'!K311),0)</f>
        <v>-2.1267410820558774E-2</v>
      </c>
      <c r="K318" s="1">
        <f>+IFERROR(LN('Portfolio Adjusted Prices'!L312/'Portfolio Adjusted Prices'!L311),0)</f>
        <v>-2.0699148599564064E-3</v>
      </c>
      <c r="L318" s="1">
        <f>+IFERROR(LN('Portfolio Adjusted Prices'!M312/'Portfolio Adjusted Prices'!M311),0)</f>
        <v>-1.3705361462164939E-2</v>
      </c>
      <c r="M318" s="1">
        <f>+IFERROR(LN('Portfolio Adjusted Prices'!N312/'Portfolio Adjusted Prices'!N311),0)</f>
        <v>7.1537008390965811E-3</v>
      </c>
      <c r="N318" s="1">
        <f>+IFERROR(LN('Portfolio Adjusted Prices'!O312/'Portfolio Adjusted Prices'!O311),0)</f>
        <v>-1.8982252006170205E-3</v>
      </c>
      <c r="O318" s="1">
        <f>+IFERROR(LN('Portfolio Adjusted Prices'!P312/'Portfolio Adjusted Prices'!P311),0)</f>
        <v>4.1139644230692045E-2</v>
      </c>
      <c r="P318" s="1">
        <f>+IFERROR(LN('Portfolio Adjusted Prices'!Q312/'Portfolio Adjusted Prices'!Q311),0)</f>
        <v>-1.4952127818941476E-2</v>
      </c>
      <c r="Q318" s="1">
        <f>+IFERROR(LN('Portfolio Adjusted Prices'!R312/'Portfolio Adjusted Prices'!R311),0)</f>
        <v>4.2983003284535262E-3</v>
      </c>
      <c r="R318" s="1">
        <f>+IFERROR(LN('Portfolio Adjusted Prices'!S312/'Portfolio Adjusted Prices'!S311),0)</f>
        <v>1.3314031709137121E-2</v>
      </c>
      <c r="S318" s="1">
        <f>+IFERROR(LN('Portfolio Adjusted Prices'!T312/'Portfolio Adjusted Prices'!T311),0)</f>
        <v>2.3379294696706368E-2</v>
      </c>
      <c r="T318" s="1">
        <f>+IFERROR(LN('Portfolio Adjusted Prices'!U312/'Portfolio Adjusted Prices'!U311),0)</f>
        <v>-9.5443953524339195E-3</v>
      </c>
      <c r="U318" s="1">
        <f>+IFERROR(LN('Portfolio Adjusted Prices'!V312/'Portfolio Adjusted Prices'!V311),0)</f>
        <v>-4.1198402874705858E-2</v>
      </c>
      <c r="W318" s="83">
        <f>+IFERROR(LN('Portfolio Adjusted Prices'!X312/'Portfolio Adjusted Prices'!X311),0)</f>
        <v>-1.0494976605073E-2</v>
      </c>
    </row>
    <row r="319" spans="2:23">
      <c r="B319" s="1">
        <f>+IFERROR(LN('Portfolio Adjusted Prices'!C313/'Portfolio Adjusted Prices'!C312),0)</f>
        <v>2.8082845115224637E-2</v>
      </c>
      <c r="C319" s="1">
        <f>+IFERROR(LN('Portfolio Adjusted Prices'!D313/'Portfolio Adjusted Prices'!D312),0)</f>
        <v>2.3128561791507372E-2</v>
      </c>
      <c r="D319" s="1">
        <f>+IFERROR(LN('Portfolio Adjusted Prices'!E313/'Portfolio Adjusted Prices'!E312),0)</f>
        <v>1.7358190098600287E-2</v>
      </c>
      <c r="E319" s="1">
        <f>+IFERROR(LN('Portfolio Adjusted Prices'!F313/'Portfolio Adjusted Prices'!F312),0)</f>
        <v>3.2958561092054563E-2</v>
      </c>
      <c r="F319" s="1">
        <f>+IFERROR(LN('Portfolio Adjusted Prices'!G313/'Portfolio Adjusted Prices'!G312),0)</f>
        <v>4.0420969127419578E-3</v>
      </c>
      <c r="G319" s="1">
        <f>+IFERROR(LN('Portfolio Adjusted Prices'!H313/'Portfolio Adjusted Prices'!H312),0)</f>
        <v>2.1993196035338121E-2</v>
      </c>
      <c r="H319" s="1">
        <f>+IFERROR(LN('Portfolio Adjusted Prices'!I313/'Portfolio Adjusted Prices'!I312),0)</f>
        <v>3.2687720669160064E-2</v>
      </c>
      <c r="I319" s="1">
        <f>+IFERROR(LN('Portfolio Adjusted Prices'!J313/'Portfolio Adjusted Prices'!J312),0)</f>
        <v>-1.0002786980167537E-2</v>
      </c>
      <c r="J319" s="1">
        <f>+IFERROR(LN('Portfolio Adjusted Prices'!K313/'Portfolio Adjusted Prices'!K312),0)</f>
        <v>2.4320646383693783E-2</v>
      </c>
      <c r="K319" s="1">
        <f>+IFERROR(LN('Portfolio Adjusted Prices'!L313/'Portfolio Adjusted Prices'!L312),0)</f>
        <v>2.6168985528852759E-2</v>
      </c>
      <c r="L319" s="1">
        <f>+IFERROR(LN('Portfolio Adjusted Prices'!M313/'Portfolio Adjusted Prices'!M312),0)</f>
        <v>1.671708723283323E-2</v>
      </c>
      <c r="M319" s="1">
        <f>+IFERROR(LN('Portfolio Adjusted Prices'!N313/'Portfolio Adjusted Prices'!N312),0)</f>
        <v>2.2653830624151747E-2</v>
      </c>
      <c r="N319" s="1">
        <f>+IFERROR(LN('Portfolio Adjusted Prices'!O313/'Portfolio Adjusted Prices'!O312),0)</f>
        <v>8.8905798514585677E-3</v>
      </c>
      <c r="O319" s="1">
        <f>+IFERROR(LN('Portfolio Adjusted Prices'!P313/'Portfolio Adjusted Prices'!P312),0)</f>
        <v>5.2000983489112959E-2</v>
      </c>
      <c r="P319" s="1">
        <f>+IFERROR(LN('Portfolio Adjusted Prices'!Q313/'Portfolio Adjusted Prices'!Q312),0)</f>
        <v>1.1119824551820564E-2</v>
      </c>
      <c r="Q319" s="1">
        <f>+IFERROR(LN('Portfolio Adjusted Prices'!R313/'Portfolio Adjusted Prices'!R312),0)</f>
        <v>1.648381074097531E-3</v>
      </c>
      <c r="R319" s="1">
        <f>+IFERROR(LN('Portfolio Adjusted Prices'!S313/'Portfolio Adjusted Prices'!S312),0)</f>
        <v>4.1425286641034852E-3</v>
      </c>
      <c r="S319" s="1">
        <f>+IFERROR(LN('Portfolio Adjusted Prices'!T313/'Portfolio Adjusted Prices'!T312),0)</f>
        <v>8.6685375796683676E-3</v>
      </c>
      <c r="T319" s="1">
        <f>+IFERROR(LN('Portfolio Adjusted Prices'!U313/'Portfolio Adjusted Prices'!U312),0)</f>
        <v>-2.5762064127716837E-3</v>
      </c>
      <c r="U319" s="1">
        <f>+IFERROR(LN('Portfolio Adjusted Prices'!V313/'Portfolio Adjusted Prices'!V312),0)</f>
        <v>5.1826134919157867E-3</v>
      </c>
      <c r="W319" s="83">
        <f>+IFERROR(LN('Portfolio Adjusted Prices'!X313/'Portfolio Adjusted Prices'!X312),0)</f>
        <v>1.4745085716260065E-2</v>
      </c>
    </row>
    <row r="320" spans="2:23">
      <c r="B320" s="1">
        <f>+IFERROR(LN('Portfolio Adjusted Prices'!C314/'Portfolio Adjusted Prices'!C313),0)</f>
        <v>5.8951598567443192E-3</v>
      </c>
      <c r="C320" s="1">
        <f>+IFERROR(LN('Portfolio Adjusted Prices'!D314/'Portfolio Adjusted Prices'!D313),0)</f>
        <v>6.1774474079580727E-3</v>
      </c>
      <c r="D320" s="1">
        <f>+IFERROR(LN('Portfolio Adjusted Prices'!E314/'Portfolio Adjusted Prices'!E313),0)</f>
        <v>-1.2976083549565585E-2</v>
      </c>
      <c r="E320" s="1">
        <f>+IFERROR(LN('Portfolio Adjusted Prices'!F314/'Portfolio Adjusted Prices'!F313),0)</f>
        <v>-2.1163153286475955E-2</v>
      </c>
      <c r="F320" s="1">
        <f>+IFERROR(LN('Portfolio Adjusted Prices'!G314/'Portfolio Adjusted Prices'!G313),0)</f>
        <v>2.0959012046631986E-2</v>
      </c>
      <c r="G320" s="1">
        <f>+IFERROR(LN('Portfolio Adjusted Prices'!H314/'Portfolio Adjusted Prices'!H313),0)</f>
        <v>-1.6404518852034977E-2</v>
      </c>
      <c r="H320" s="1">
        <f>+IFERROR(LN('Portfolio Adjusted Prices'!I314/'Portfolio Adjusted Prices'!I313),0)</f>
        <v>-3.1742658532206919E-3</v>
      </c>
      <c r="I320" s="1">
        <f>+IFERROR(LN('Portfolio Adjusted Prices'!J314/'Portfolio Adjusted Prices'!J313),0)</f>
        <v>0</v>
      </c>
      <c r="J320" s="1">
        <f>+IFERROR(LN('Portfolio Adjusted Prices'!K314/'Portfolio Adjusted Prices'!K313),0)</f>
        <v>7.004464847857815E-2</v>
      </c>
      <c r="K320" s="1">
        <f>+IFERROR(LN('Portfolio Adjusted Prices'!L314/'Portfolio Adjusted Prices'!L313),0)</f>
        <v>1.386574913451382E-3</v>
      </c>
      <c r="L320" s="1">
        <f>+IFERROR(LN('Portfolio Adjusted Prices'!M314/'Portfolio Adjusted Prices'!M313),0)</f>
        <v>-8.8174590248794715E-3</v>
      </c>
      <c r="M320" s="1">
        <f>+IFERROR(LN('Portfolio Adjusted Prices'!N314/'Portfolio Adjusted Prices'!N313),0)</f>
        <v>1.4331965463849549E-2</v>
      </c>
      <c r="N320" s="1">
        <f>+IFERROR(LN('Portfolio Adjusted Prices'!O314/'Portfolio Adjusted Prices'!O313),0)</f>
        <v>-2.4511609103301988E-3</v>
      </c>
      <c r="O320" s="1">
        <f>+IFERROR(LN('Portfolio Adjusted Prices'!P314/'Portfolio Adjusted Prices'!P313),0)</f>
        <v>-1.2487144748926237E-2</v>
      </c>
      <c r="P320" s="1">
        <f>+IFERROR(LN('Portfolio Adjusted Prices'!Q314/'Portfolio Adjusted Prices'!Q313),0)</f>
        <v>3.1297432103873715E-2</v>
      </c>
      <c r="Q320" s="1">
        <f>+IFERROR(LN('Portfolio Adjusted Prices'!R314/'Portfolio Adjusted Prices'!R313),0)</f>
        <v>4.3190633438718602E-2</v>
      </c>
      <c r="R320" s="1">
        <f>+IFERROR(LN('Portfolio Adjusted Prices'!S314/'Portfolio Adjusted Prices'!S313),0)</f>
        <v>-1.5665022975468127E-2</v>
      </c>
      <c r="S320" s="1">
        <f>+IFERROR(LN('Portfolio Adjusted Prices'!T314/'Portfolio Adjusted Prices'!T313),0)</f>
        <v>7.8539646955309815E-3</v>
      </c>
      <c r="T320" s="1">
        <f>+IFERROR(LN('Portfolio Adjusted Prices'!U314/'Portfolio Adjusted Prices'!U313),0)</f>
        <v>1.1723271138825018E-2</v>
      </c>
      <c r="U320" s="1">
        <f>+IFERROR(LN('Portfolio Adjusted Prices'!V314/'Portfolio Adjusted Prices'!V313),0)</f>
        <v>-2.2737783472151177E-2</v>
      </c>
      <c r="W320" s="83">
        <f>+IFERROR(LN('Portfolio Adjusted Prices'!X314/'Portfolio Adjusted Prices'!X313),0)</f>
        <v>-6.570095912433069E-3</v>
      </c>
    </row>
    <row r="321" spans="2:23">
      <c r="B321" s="1">
        <f>+IFERROR(LN('Portfolio Adjusted Prices'!C315/'Portfolio Adjusted Prices'!C314),0)</f>
        <v>3.108937718244557E-2</v>
      </c>
      <c r="C321" s="1">
        <f>+IFERROR(LN('Portfolio Adjusted Prices'!D315/'Portfolio Adjusted Prices'!D314),0)</f>
        <v>7.6158724154126957E-3</v>
      </c>
      <c r="D321" s="1">
        <f>+IFERROR(LN('Portfolio Adjusted Prices'!E315/'Portfolio Adjusted Prices'!E314),0)</f>
        <v>2.700283627128594E-2</v>
      </c>
      <c r="E321" s="1">
        <f>+IFERROR(LN('Portfolio Adjusted Prices'!F315/'Portfolio Adjusted Prices'!F314),0)</f>
        <v>1.8306800179974412E-2</v>
      </c>
      <c r="F321" s="1">
        <f>+IFERROR(LN('Portfolio Adjusted Prices'!G315/'Portfolio Adjusted Prices'!G314),0)</f>
        <v>-2.2472802472902936E-2</v>
      </c>
      <c r="G321" s="1">
        <f>+IFERROR(LN('Portfolio Adjusted Prices'!H315/'Portfolio Adjusted Prices'!H314),0)</f>
        <v>-1.8080626439659443E-2</v>
      </c>
      <c r="H321" s="1">
        <f>+IFERROR(LN('Portfolio Adjusted Prices'!I315/'Portfolio Adjusted Prices'!I314),0)</f>
        <v>-4.3875163147820096E-3</v>
      </c>
      <c r="I321" s="1">
        <f>+IFERROR(LN('Portfolio Adjusted Prices'!J315/'Portfolio Adjusted Prices'!J314),0)</f>
        <v>-5.3637311644463685E-4</v>
      </c>
      <c r="J321" s="1">
        <f>+IFERROR(LN('Portfolio Adjusted Prices'!K315/'Portfolio Adjusted Prices'!K314),0)</f>
        <v>-9.7853549482203664E-3</v>
      </c>
      <c r="K321" s="1">
        <f>+IFERROR(LN('Portfolio Adjusted Prices'!L315/'Portfolio Adjusted Prices'!L314),0)</f>
        <v>-6.9526134949855429E-3</v>
      </c>
      <c r="L321" s="1">
        <f>+IFERROR(LN('Portfolio Adjusted Prices'!M315/'Portfolio Adjusted Prices'!M314),0)</f>
        <v>8.3892139093841333E-4</v>
      </c>
      <c r="M321" s="1">
        <f>+IFERROR(LN('Portfolio Adjusted Prices'!N315/'Portfolio Adjusted Prices'!N314),0)</f>
        <v>-7.387387428151853E-3</v>
      </c>
      <c r="N321" s="1">
        <f>+IFERROR(LN('Portfolio Adjusted Prices'!O315/'Portfolio Adjusted Prices'!O314),0)</f>
        <v>6.2566088393721422E-2</v>
      </c>
      <c r="O321" s="1">
        <f>+IFERROR(LN('Portfolio Adjusted Prices'!P315/'Portfolio Adjusted Prices'!P314),0)</f>
        <v>-6.3025366620241968E-3</v>
      </c>
      <c r="P321" s="1">
        <f>+IFERROR(LN('Portfolio Adjusted Prices'!Q315/'Portfolio Adjusted Prices'!Q314),0)</f>
        <v>-2.2733416406590608E-2</v>
      </c>
      <c r="Q321" s="1">
        <f>+IFERROR(LN('Portfolio Adjusted Prices'!R315/'Portfolio Adjusted Prices'!R314),0)</f>
        <v>-4.7431221032064111E-3</v>
      </c>
      <c r="R321" s="1">
        <f>+IFERROR(LN('Portfolio Adjusted Prices'!S315/'Portfolio Adjusted Prices'!S314),0)</f>
        <v>-5.352704149059583E-3</v>
      </c>
      <c r="S321" s="1">
        <f>+IFERROR(LN('Portfolio Adjusted Prices'!T315/'Portfolio Adjusted Prices'!T314),0)</f>
        <v>1.6565629651847602E-2</v>
      </c>
      <c r="T321" s="1">
        <f>+IFERROR(LN('Portfolio Adjusted Prices'!U315/'Portfolio Adjusted Prices'!U314),0)</f>
        <v>7.5044657703409413E-3</v>
      </c>
      <c r="U321" s="1">
        <f>+IFERROR(LN('Portfolio Adjusted Prices'!V315/'Portfolio Adjusted Prices'!V314),0)</f>
        <v>-2.5311384422652065E-2</v>
      </c>
      <c r="W321" s="83">
        <f>+IFERROR(LN('Portfolio Adjusted Prices'!X315/'Portfolio Adjusted Prices'!X314),0)</f>
        <v>1.2412016517236472E-4</v>
      </c>
    </row>
    <row r="322" spans="2:23">
      <c r="B322" s="1">
        <f>+IFERROR(LN('Portfolio Adjusted Prices'!C316/'Portfolio Adjusted Prices'!C315),0)</f>
        <v>2.5402258108272957E-2</v>
      </c>
      <c r="C322" s="1">
        <f>+IFERROR(LN('Portfolio Adjusted Prices'!D316/'Portfolio Adjusted Prices'!D315),0)</f>
        <v>3.6420188237947772E-2</v>
      </c>
      <c r="D322" s="1">
        <f>+IFERROR(LN('Portfolio Adjusted Prices'!E316/'Portfolio Adjusted Prices'!E315),0)</f>
        <v>3.4843591277675556E-2</v>
      </c>
      <c r="E322" s="1">
        <f>+IFERROR(LN('Portfolio Adjusted Prices'!F316/'Portfolio Adjusted Prices'!F315),0)</f>
        <v>1.7392118983016954E-2</v>
      </c>
      <c r="F322" s="1">
        <f>+IFERROR(LN('Portfolio Adjusted Prices'!G316/'Portfolio Adjusted Prices'!G315),0)</f>
        <v>-2.1698433748080996E-2</v>
      </c>
      <c r="G322" s="1">
        <f>+IFERROR(LN('Portfolio Adjusted Prices'!H316/'Portfolio Adjusted Prices'!H315),0)</f>
        <v>8.6880119393714979E-3</v>
      </c>
      <c r="H322" s="1">
        <f>+IFERROR(LN('Portfolio Adjusted Prices'!I316/'Portfolio Adjusted Prices'!I315),0)</f>
        <v>9.0672512957996505E-3</v>
      </c>
      <c r="I322" s="1">
        <f>+IFERROR(LN('Portfolio Adjusted Prices'!J316/'Portfolio Adjusted Prices'!J315),0)</f>
        <v>1.2461595812881122E-2</v>
      </c>
      <c r="J322" s="1">
        <f>+IFERROR(LN('Portfolio Adjusted Prices'!K316/'Portfolio Adjusted Prices'!K315),0)</f>
        <v>8.590431690632544E-2</v>
      </c>
      <c r="K322" s="1">
        <f>+IFERROR(LN('Portfolio Adjusted Prices'!L316/'Portfolio Adjusted Prices'!L315),0)</f>
        <v>-8.8846800422990679E-4</v>
      </c>
      <c r="L322" s="1">
        <f>+IFERROR(LN('Portfolio Adjusted Prices'!M316/'Portfolio Adjusted Prices'!M315),0)</f>
        <v>-1.5742260231404844E-2</v>
      </c>
      <c r="M322" s="1">
        <f>+IFERROR(LN('Portfolio Adjusted Prices'!N316/'Portfolio Adjusted Prices'!N315),0)</f>
        <v>-7.3426623358614582E-3</v>
      </c>
      <c r="N322" s="1">
        <f>+IFERROR(LN('Portfolio Adjusted Prices'!O316/'Portfolio Adjusted Prices'!O315),0)</f>
        <v>1.8449073836364259E-2</v>
      </c>
      <c r="O322" s="1">
        <f>+IFERROR(LN('Portfolio Adjusted Prices'!P316/'Portfolio Adjusted Prices'!P315),0)</f>
        <v>-2.1094770871541045E-3</v>
      </c>
      <c r="P322" s="1">
        <f>+IFERROR(LN('Portfolio Adjusted Prices'!Q316/'Portfolio Adjusted Prices'!Q315),0)</f>
        <v>-1.9373214905192542E-2</v>
      </c>
      <c r="Q322" s="1">
        <f>+IFERROR(LN('Portfolio Adjusted Prices'!R316/'Portfolio Adjusted Prices'!R315),0)</f>
        <v>-2.9267286675425046E-2</v>
      </c>
      <c r="R322" s="1">
        <f>+IFERROR(LN('Portfolio Adjusted Prices'!S316/'Portfolio Adjusted Prices'!S315),0)</f>
        <v>5.8084418397376537E-3</v>
      </c>
      <c r="S322" s="1">
        <f>+IFERROR(LN('Portfolio Adjusted Prices'!T316/'Portfolio Adjusted Prices'!T315),0)</f>
        <v>7.5622212177237514E-3</v>
      </c>
      <c r="T322" s="1">
        <f>+IFERROR(LN('Portfolio Adjusted Prices'!U316/'Portfolio Adjusted Prices'!U315),0)</f>
        <v>-3.2916962383794466E-3</v>
      </c>
      <c r="U322" s="1">
        <f>+IFERROR(LN('Portfolio Adjusted Prices'!V316/'Portfolio Adjusted Prices'!V315),0)</f>
        <v>1.3770849392611424E-2</v>
      </c>
      <c r="W322" s="83">
        <f>+IFERROR(LN('Portfolio Adjusted Prices'!X316/'Portfolio Adjusted Prices'!X315),0)</f>
        <v>1.3730552913047795E-3</v>
      </c>
    </row>
    <row r="323" spans="2:23">
      <c r="B323" s="1">
        <f>+IFERROR(LN('Portfolio Adjusted Prices'!C317/'Portfolio Adjusted Prices'!C316),0)</f>
        <v>-4.9201160561742889E-2</v>
      </c>
      <c r="C323" s="1">
        <f>+IFERROR(LN('Portfolio Adjusted Prices'!D317/'Portfolio Adjusted Prices'!D316),0)</f>
        <v>-5.5193778581272605E-2</v>
      </c>
      <c r="D323" s="1">
        <f>+IFERROR(LN('Portfolio Adjusted Prices'!E317/'Portfolio Adjusted Prices'!E316),0)</f>
        <v>-6.2840877646934828E-2</v>
      </c>
      <c r="E323" s="1">
        <f>+IFERROR(LN('Portfolio Adjusted Prices'!F317/'Portfolio Adjusted Prices'!F316),0)</f>
        <v>-5.6526082205298603E-2</v>
      </c>
      <c r="F323" s="1">
        <f>+IFERROR(LN('Portfolio Adjusted Prices'!G317/'Portfolio Adjusted Prices'!G316),0)</f>
        <v>-3.7333634172909871E-2</v>
      </c>
      <c r="G323" s="1">
        <f>+IFERROR(LN('Portfolio Adjusted Prices'!H317/'Portfolio Adjusted Prices'!H316),0)</f>
        <v>-4.9985338514716621E-2</v>
      </c>
      <c r="H323" s="1">
        <f>+IFERROR(LN('Portfolio Adjusted Prices'!I317/'Portfolio Adjusted Prices'!I316),0)</f>
        <v>-6.5323865115789387E-2</v>
      </c>
      <c r="I323" s="1">
        <f>+IFERROR(LN('Portfolio Adjusted Prices'!J317/'Portfolio Adjusted Prices'!J316),0)</f>
        <v>-4.6911196181560401E-2</v>
      </c>
      <c r="J323" s="1">
        <f>+IFERROR(LN('Portfolio Adjusted Prices'!K317/'Portfolio Adjusted Prices'!K316),0)</f>
        <v>-5.227704642782445E-2</v>
      </c>
      <c r="K323" s="1">
        <f>+IFERROR(LN('Portfolio Adjusted Prices'!L317/'Portfolio Adjusted Prices'!L316),0)</f>
        <v>-6.997063443451991E-2</v>
      </c>
      <c r="L323" s="1">
        <f>+IFERROR(LN('Portfolio Adjusted Prices'!M317/'Portfolio Adjusted Prices'!M316),0)</f>
        <v>-2.8059372482190564E-2</v>
      </c>
      <c r="M323" s="1">
        <f>+IFERROR(LN('Portfolio Adjusted Prices'!N317/'Portfolio Adjusted Prices'!N316),0)</f>
        <v>-6.0979552831719311E-2</v>
      </c>
      <c r="N323" s="1">
        <f>+IFERROR(LN('Portfolio Adjusted Prices'!O317/'Portfolio Adjusted Prices'!O316),0)</f>
        <v>-8.3661654996101537E-2</v>
      </c>
      <c r="O323" s="1">
        <f>+IFERROR(LN('Portfolio Adjusted Prices'!P317/'Portfolio Adjusted Prices'!P316),0)</f>
        <v>-9.1726388371516601E-2</v>
      </c>
      <c r="P323" s="1">
        <f>+IFERROR(LN('Portfolio Adjusted Prices'!Q317/'Portfolio Adjusted Prices'!Q316),0)</f>
        <v>-6.6600451566614177E-2</v>
      </c>
      <c r="Q323" s="1">
        <f>+IFERROR(LN('Portfolio Adjusted Prices'!R317/'Portfolio Adjusted Prices'!R316),0)</f>
        <v>-9.1889142718301439E-2</v>
      </c>
      <c r="R323" s="1">
        <f>+IFERROR(LN('Portfolio Adjusted Prices'!S317/'Portfolio Adjusted Prices'!S316),0)</f>
        <v>-2.1376779251015367E-2</v>
      </c>
      <c r="S323" s="1">
        <f>+IFERROR(LN('Portfolio Adjusted Prices'!T317/'Portfolio Adjusted Prices'!T316),0)</f>
        <v>-4.9068917567936833E-2</v>
      </c>
      <c r="T323" s="1">
        <f>+IFERROR(LN('Portfolio Adjusted Prices'!U317/'Portfolio Adjusted Prices'!U316),0)</f>
        <v>-1.7344111697584555E-2</v>
      </c>
      <c r="U323" s="1">
        <f>+IFERROR(LN('Portfolio Adjusted Prices'!V317/'Portfolio Adjusted Prices'!V316),0)</f>
        <v>-3.6646131860785421E-2</v>
      </c>
      <c r="W323" s="83">
        <f>+IFERROR(LN('Portfolio Adjusted Prices'!X317/'Portfolio Adjusted Prices'!X316),0)</f>
        <v>-3.8452375744320533E-2</v>
      </c>
    </row>
    <row r="324" spans="2:23">
      <c r="B324" s="1">
        <f>+IFERROR(LN('Portfolio Adjusted Prices'!C318/'Portfolio Adjusted Prices'!C317),0)</f>
        <v>8.5964784168761962E-3</v>
      </c>
      <c r="C324" s="1">
        <f>+IFERROR(LN('Portfolio Adjusted Prices'!D318/'Portfolio Adjusted Prices'!D317),0)</f>
        <v>7.8607587573568446E-3</v>
      </c>
      <c r="D324" s="1">
        <f>+IFERROR(LN('Portfolio Adjusted Prices'!E318/'Portfolio Adjusted Prices'!E317),0)</f>
        <v>1.5371097282020773E-2</v>
      </c>
      <c r="E324" s="1">
        <f>+IFERROR(LN('Portfolio Adjusted Prices'!F318/'Portfolio Adjusted Prices'!F317),0)</f>
        <v>2.4752430738184391E-2</v>
      </c>
      <c r="F324" s="1">
        <f>+IFERROR(LN('Portfolio Adjusted Prices'!G318/'Portfolio Adjusted Prices'!G317),0)</f>
        <v>2.5130433415584876E-2</v>
      </c>
      <c r="G324" s="1">
        <f>+IFERROR(LN('Portfolio Adjusted Prices'!H318/'Portfolio Adjusted Prices'!H317),0)</f>
        <v>3.9982273564721348E-3</v>
      </c>
      <c r="H324" s="1">
        <f>+IFERROR(LN('Portfolio Adjusted Prices'!I318/'Portfolio Adjusted Prices'!I317),0)</f>
        <v>2.2504800676624439E-2</v>
      </c>
      <c r="I324" s="1">
        <f>+IFERROR(LN('Portfolio Adjusted Prices'!J318/'Portfolio Adjusted Prices'!J317),0)</f>
        <v>-3.7553256184123963E-3</v>
      </c>
      <c r="J324" s="1">
        <f>+IFERROR(LN('Portfolio Adjusted Prices'!K318/'Portfolio Adjusted Prices'!K317),0)</f>
        <v>-3.9373703290897892E-2</v>
      </c>
      <c r="K324" s="1">
        <f>+IFERROR(LN('Portfolio Adjusted Prices'!L318/'Portfolio Adjusted Prices'!L317),0)</f>
        <v>2.1886661081521507E-2</v>
      </c>
      <c r="L324" s="1">
        <f>+IFERROR(LN('Portfolio Adjusted Prices'!M318/'Portfolio Adjusted Prices'!M317),0)</f>
        <v>4.3803337297466808E-3</v>
      </c>
      <c r="M324" s="1">
        <f>+IFERROR(LN('Portfolio Adjusted Prices'!N318/'Portfolio Adjusted Prices'!N317),0)</f>
        <v>8.9573078033214279E-3</v>
      </c>
      <c r="N324" s="1">
        <f>+IFERROR(LN('Portfolio Adjusted Prices'!O318/'Portfolio Adjusted Prices'!O317),0)</f>
        <v>1.2602408066363433E-2</v>
      </c>
      <c r="O324" s="1">
        <f>+IFERROR(LN('Portfolio Adjusted Prices'!P318/'Portfolio Adjusted Prices'!P317),0)</f>
        <v>4.4149741708147762E-2</v>
      </c>
      <c r="P324" s="1">
        <f>+IFERROR(LN('Portfolio Adjusted Prices'!Q318/'Portfolio Adjusted Prices'!Q317),0)</f>
        <v>2.7497646525337774E-2</v>
      </c>
      <c r="Q324" s="1">
        <f>+IFERROR(LN('Portfolio Adjusted Prices'!R318/'Portfolio Adjusted Prices'!R317),0)</f>
        <v>4.2037773085703389E-2</v>
      </c>
      <c r="R324" s="1">
        <f>+IFERROR(LN('Portfolio Adjusted Prices'!S318/'Portfolio Adjusted Prices'!S317),0)</f>
        <v>-7.1056260972912604E-3</v>
      </c>
      <c r="S324" s="1">
        <f>+IFERROR(LN('Portfolio Adjusted Prices'!T318/'Portfolio Adjusted Prices'!T317),0)</f>
        <v>2.165344578260476E-3</v>
      </c>
      <c r="T324" s="1">
        <f>+IFERROR(LN('Portfolio Adjusted Prices'!U318/'Portfolio Adjusted Prices'!U317),0)</f>
        <v>-1.3119024128478337E-2</v>
      </c>
      <c r="U324" s="1">
        <f>+IFERROR(LN('Portfolio Adjusted Prices'!V318/'Portfolio Adjusted Prices'!V317),0)</f>
        <v>2.6195561862616307E-2</v>
      </c>
      <c r="W324" s="83">
        <f>+IFERROR(LN('Portfolio Adjusted Prices'!X318/'Portfolio Adjusted Prices'!X317),0)</f>
        <v>5.1757763659758373E-3</v>
      </c>
    </row>
    <row r="325" spans="2:23">
      <c r="B325" s="1">
        <f>+IFERROR(LN('Portfolio Adjusted Prices'!C319/'Portfolio Adjusted Prices'!C318),0)</f>
        <v>1.2291412984993762E-2</v>
      </c>
      <c r="C325" s="1">
        <f>+IFERROR(LN('Portfolio Adjusted Prices'!D319/'Portfolio Adjusted Prices'!D318),0)</f>
        <v>6.3714312383466188E-3</v>
      </c>
      <c r="D325" s="1">
        <f>+IFERROR(LN('Portfolio Adjusted Prices'!E319/'Portfolio Adjusted Prices'!E318),0)</f>
        <v>2.6649595776049469E-2</v>
      </c>
      <c r="E325" s="1">
        <f>+IFERROR(LN('Portfolio Adjusted Prices'!F319/'Portfolio Adjusted Prices'!F318),0)</f>
        <v>1.4453039018046751E-2</v>
      </c>
      <c r="F325" s="1">
        <f>+IFERROR(LN('Portfolio Adjusted Prices'!G319/'Portfolio Adjusted Prices'!G318),0)</f>
        <v>6.5779645496874409E-3</v>
      </c>
      <c r="G325" s="1">
        <f>+IFERROR(LN('Portfolio Adjusted Prices'!H319/'Portfolio Adjusted Prices'!H318),0)</f>
        <v>2.6871359646513656E-2</v>
      </c>
      <c r="H325" s="1">
        <f>+IFERROR(LN('Portfolio Adjusted Prices'!I319/'Portfolio Adjusted Prices'!I318),0)</f>
        <v>1.6432637543700356E-2</v>
      </c>
      <c r="I325" s="1">
        <f>+IFERROR(LN('Portfolio Adjusted Prices'!J319/'Portfolio Adjusted Prices'!J318),0)</f>
        <v>-1.4172493341342065E-2</v>
      </c>
      <c r="J325" s="1">
        <f>+IFERROR(LN('Portfolio Adjusted Prices'!K319/'Portfolio Adjusted Prices'!K318),0)</f>
        <v>5.7767615320715698E-2</v>
      </c>
      <c r="K325" s="1">
        <f>+IFERROR(LN('Portfolio Adjusted Prices'!L319/'Portfolio Adjusted Prices'!L318),0)</f>
        <v>1.2707989784721983E-2</v>
      </c>
      <c r="L325" s="1">
        <f>+IFERROR(LN('Portfolio Adjusted Prices'!M319/'Portfolio Adjusted Prices'!M318),0)</f>
        <v>1.6357853402108064E-2</v>
      </c>
      <c r="M325" s="1">
        <f>+IFERROR(LN('Portfolio Adjusted Prices'!N319/'Portfolio Adjusted Prices'!N318),0)</f>
        <v>-1.9952645007859761E-3</v>
      </c>
      <c r="N325" s="1">
        <f>+IFERROR(LN('Portfolio Adjusted Prices'!O319/'Portfolio Adjusted Prices'!O318),0)</f>
        <v>2.1816363534910958E-2</v>
      </c>
      <c r="O325" s="1">
        <f>+IFERROR(LN('Portfolio Adjusted Prices'!P319/'Portfolio Adjusted Prices'!P318),0)</f>
        <v>6.1210749114411094E-2</v>
      </c>
      <c r="P325" s="1">
        <f>+IFERROR(LN('Portfolio Adjusted Prices'!Q319/'Portfolio Adjusted Prices'!Q318),0)</f>
        <v>6.4559260018858737E-4</v>
      </c>
      <c r="Q325" s="1">
        <f>+IFERROR(LN('Portfolio Adjusted Prices'!R319/'Portfolio Adjusted Prices'!R318),0)</f>
        <v>3.2402328948654337E-2</v>
      </c>
      <c r="R325" s="1">
        <f>+IFERROR(LN('Portfolio Adjusted Prices'!S319/'Portfolio Adjusted Prices'!S318),0)</f>
        <v>-5.1015538625715662E-3</v>
      </c>
      <c r="S325" s="1">
        <f>+IFERROR(LN('Portfolio Adjusted Prices'!T319/'Portfolio Adjusted Prices'!T318),0)</f>
        <v>6.6833004235852013E-3</v>
      </c>
      <c r="T325" s="1">
        <f>+IFERROR(LN('Portfolio Adjusted Prices'!U319/'Portfolio Adjusted Prices'!U318),0)</f>
        <v>3.6981663834145151E-3</v>
      </c>
      <c r="U325" s="1">
        <f>+IFERROR(LN('Portfolio Adjusted Prices'!V319/'Portfolio Adjusted Prices'!V318),0)</f>
        <v>-1.5365497793244915E-2</v>
      </c>
      <c r="W325" s="83">
        <f>+IFERROR(LN('Portfolio Adjusted Prices'!X319/'Portfolio Adjusted Prices'!X318),0)</f>
        <v>1.1883419827018567E-2</v>
      </c>
    </row>
    <row r="326" spans="2:23">
      <c r="B326" s="1">
        <f>+IFERROR(LN('Portfolio Adjusted Prices'!C320/'Portfolio Adjusted Prices'!C319),0)</f>
        <v>2.6157287336792404E-2</v>
      </c>
      <c r="C326" s="1">
        <f>+IFERROR(LN('Portfolio Adjusted Prices'!D320/'Portfolio Adjusted Prices'!D319),0)</f>
        <v>2.4209633587591532E-2</v>
      </c>
      <c r="D326" s="1">
        <f>+IFERROR(LN('Portfolio Adjusted Prices'!E320/'Portfolio Adjusted Prices'!E319),0)</f>
        <v>-1.1539293106877124E-2</v>
      </c>
      <c r="E326" s="1">
        <f>+IFERROR(LN('Portfolio Adjusted Prices'!F320/'Portfolio Adjusted Prices'!F319),0)</f>
        <v>1.368295066537278E-2</v>
      </c>
      <c r="F326" s="1">
        <f>+IFERROR(LN('Portfolio Adjusted Prices'!G320/'Portfolio Adjusted Prices'!G319),0)</f>
        <v>2.7420402861939041E-2</v>
      </c>
      <c r="G326" s="1">
        <f>+IFERROR(LN('Portfolio Adjusted Prices'!H320/'Portfolio Adjusted Prices'!H319),0)</f>
        <v>5.5502632219218311E-4</v>
      </c>
      <c r="H326" s="1">
        <f>+IFERROR(LN('Portfolio Adjusted Prices'!I320/'Portfolio Adjusted Prices'!I319),0)</f>
        <v>2.7527094122853962E-2</v>
      </c>
      <c r="I326" s="1">
        <f>+IFERROR(LN('Portfolio Adjusted Prices'!J320/'Portfolio Adjusted Prices'!J319),0)</f>
        <v>0.1456557461417452</v>
      </c>
      <c r="J326" s="1">
        <f>+IFERROR(LN('Portfolio Adjusted Prices'!K320/'Portfolio Adjusted Prices'!K319),0)</f>
        <v>-8.8898888828977465E-3</v>
      </c>
      <c r="K326" s="1">
        <f>+IFERROR(LN('Portfolio Adjusted Prices'!L320/'Portfolio Adjusted Prices'!L319),0)</f>
        <v>2.1568466476424172E-2</v>
      </c>
      <c r="L326" s="1">
        <f>+IFERROR(LN('Portfolio Adjusted Prices'!M320/'Portfolio Adjusted Prices'!M319),0)</f>
        <v>1.8633456038931091E-2</v>
      </c>
      <c r="M326" s="1">
        <f>+IFERROR(LN('Portfolio Adjusted Prices'!N320/'Portfolio Adjusted Prices'!N319),0)</f>
        <v>5.4513867166868426E-3</v>
      </c>
      <c r="N326" s="1">
        <f>+IFERROR(LN('Portfolio Adjusted Prices'!O320/'Portfolio Adjusted Prices'!O319),0)</f>
        <v>-4.0315470022628192E-3</v>
      </c>
      <c r="O326" s="1">
        <f>+IFERROR(LN('Portfolio Adjusted Prices'!P320/'Portfolio Adjusted Prices'!P319),0)</f>
        <v>-3.9303933639575572E-2</v>
      </c>
      <c r="P326" s="1">
        <f>+IFERROR(LN('Portfolio Adjusted Prices'!Q320/'Portfolio Adjusted Prices'!Q319),0)</f>
        <v>3.3320586360680665E-2</v>
      </c>
      <c r="Q326" s="1">
        <f>+IFERROR(LN('Portfolio Adjusted Prices'!R320/'Portfolio Adjusted Prices'!R319),0)</f>
        <v>1.7775278149964425E-2</v>
      </c>
      <c r="R326" s="1">
        <f>+IFERROR(LN('Portfolio Adjusted Prices'!S320/'Portfolio Adjusted Prices'!S319),0)</f>
        <v>1.3967314770477196E-2</v>
      </c>
      <c r="S326" s="1">
        <f>+IFERROR(LN('Portfolio Adjusted Prices'!T320/'Portfolio Adjusted Prices'!T319),0)</f>
        <v>3.1513690761206747E-2</v>
      </c>
      <c r="T326" s="1">
        <f>+IFERROR(LN('Portfolio Adjusted Prices'!U320/'Portfolio Adjusted Prices'!U319),0)</f>
        <v>3.9376072699498759E-3</v>
      </c>
      <c r="U326" s="1">
        <f>+IFERROR(LN('Portfolio Adjusted Prices'!V320/'Portfolio Adjusted Prices'!V319),0)</f>
        <v>1.9386209841228644E-2</v>
      </c>
      <c r="W326" s="83">
        <f>+IFERROR(LN('Portfolio Adjusted Prices'!X320/'Portfolio Adjusted Prices'!X319),0)</f>
        <v>2.3303310026102877E-2</v>
      </c>
    </row>
    <row r="327" spans="2:23">
      <c r="B327" s="1">
        <f>+IFERROR(LN('Portfolio Adjusted Prices'!C321/'Portfolio Adjusted Prices'!C320),0)</f>
        <v>-1.3927769707848246E-3</v>
      </c>
      <c r="C327" s="1">
        <f>+IFERROR(LN('Portfolio Adjusted Prices'!D321/'Portfolio Adjusted Prices'!D320),0)</f>
        <v>3.455328424143676E-3</v>
      </c>
      <c r="D327" s="1">
        <f>+IFERROR(LN('Portfolio Adjusted Prices'!E321/'Portfolio Adjusted Prices'!E320),0)</f>
        <v>1.830215326796529E-2</v>
      </c>
      <c r="E327" s="1">
        <f>+IFERROR(LN('Portfolio Adjusted Prices'!F321/'Portfolio Adjusted Prices'!F320),0)</f>
        <v>-6.8181087443479676E-3</v>
      </c>
      <c r="F327" s="1">
        <f>+IFERROR(LN('Portfolio Adjusted Prices'!G321/'Portfolio Adjusted Prices'!G320),0)</f>
        <v>-4.6035332243775998E-3</v>
      </c>
      <c r="G327" s="1">
        <f>+IFERROR(LN('Portfolio Adjusted Prices'!H321/'Portfolio Adjusted Prices'!H320),0)</f>
        <v>6.6947568480247993E-3</v>
      </c>
      <c r="H327" s="1">
        <f>+IFERROR(LN('Portfolio Adjusted Prices'!I321/'Portfolio Adjusted Prices'!I320),0)</f>
        <v>4.6525567599920515E-3</v>
      </c>
      <c r="I327" s="1">
        <f>+IFERROR(LN('Portfolio Adjusted Prices'!J321/'Portfolio Adjusted Prices'!J320),0)</f>
        <v>-2.3110484775555544E-2</v>
      </c>
      <c r="J327" s="1">
        <f>+IFERROR(LN('Portfolio Adjusted Prices'!K321/'Portfolio Adjusted Prices'!K320),0)</f>
        <v>9.7876662545981312E-3</v>
      </c>
      <c r="K327" s="1">
        <f>+IFERROR(LN('Portfolio Adjusted Prices'!L321/'Portfolio Adjusted Prices'!L320),0)</f>
        <v>8.7159331615833044E-3</v>
      </c>
      <c r="L327" s="1">
        <f>+IFERROR(LN('Portfolio Adjusted Prices'!M321/'Portfolio Adjusted Prices'!M320),0)</f>
        <v>6.6986113484520746E-3</v>
      </c>
      <c r="M327" s="1">
        <f>+IFERROR(LN('Portfolio Adjusted Prices'!N321/'Portfolio Adjusted Prices'!N320),0)</f>
        <v>2.7836740790270133E-2</v>
      </c>
      <c r="N327" s="1">
        <f>+IFERROR(LN('Portfolio Adjusted Prices'!O321/'Portfolio Adjusted Prices'!O320),0)</f>
        <v>1.6512278584121362E-3</v>
      </c>
      <c r="O327" s="1">
        <f>+IFERROR(LN('Portfolio Adjusted Prices'!P321/'Portfolio Adjusted Prices'!P320),0)</f>
        <v>2.5669831188533474E-2</v>
      </c>
      <c r="P327" s="1">
        <f>+IFERROR(LN('Portfolio Adjusted Prices'!Q321/'Portfolio Adjusted Prices'!Q320),0)</f>
        <v>-8.6201152707662595E-3</v>
      </c>
      <c r="Q327" s="1">
        <f>+IFERROR(LN('Portfolio Adjusted Prices'!R321/'Portfolio Adjusted Prices'!R320),0)</f>
        <v>5.8555659278841116E-3</v>
      </c>
      <c r="R327" s="1">
        <f>+IFERROR(LN('Portfolio Adjusted Prices'!S321/'Portfolio Adjusted Prices'!S320),0)</f>
        <v>-5.8236467087737671E-3</v>
      </c>
      <c r="S327" s="1">
        <f>+IFERROR(LN('Portfolio Adjusted Prices'!T321/'Portfolio Adjusted Prices'!T320),0)</f>
        <v>-3.3369820063119714E-3</v>
      </c>
      <c r="T327" s="1">
        <f>+IFERROR(LN('Portfolio Adjusted Prices'!U321/'Portfolio Adjusted Prices'!U320),0)</f>
        <v>1.7057188085298412E-2</v>
      </c>
      <c r="U327" s="1">
        <f>+IFERROR(LN('Portfolio Adjusted Prices'!V321/'Portfolio Adjusted Prices'!V320),0)</f>
        <v>7.6403563943997013E-3</v>
      </c>
      <c r="W327" s="83">
        <f>+IFERROR(LN('Portfolio Adjusted Prices'!X321/'Portfolio Adjusted Prices'!X320),0)</f>
        <v>1.5068875251007564E-3</v>
      </c>
    </row>
    <row r="328" spans="2:23">
      <c r="B328" s="1">
        <f>+IFERROR(LN('Portfolio Adjusted Prices'!C322/'Portfolio Adjusted Prices'!C321),0)</f>
        <v>3.9834972464159742E-4</v>
      </c>
      <c r="C328" s="1">
        <f>+IFERROR(LN('Portfolio Adjusted Prices'!D322/'Portfolio Adjusted Prices'!D321),0)</f>
        <v>1.0651552328279811E-2</v>
      </c>
      <c r="D328" s="1">
        <f>+IFERROR(LN('Portfolio Adjusted Prices'!E322/'Portfolio Adjusted Prices'!E321),0)</f>
        <v>-1.9507298616266333E-3</v>
      </c>
      <c r="E328" s="1">
        <f>+IFERROR(LN('Portfolio Adjusted Prices'!F322/'Portfolio Adjusted Prices'!F321),0)</f>
        <v>3.6861117564635417E-3</v>
      </c>
      <c r="F328" s="1">
        <f>+IFERROR(LN('Portfolio Adjusted Prices'!G322/'Portfolio Adjusted Prices'!G321),0)</f>
        <v>7.4063578547062326E-3</v>
      </c>
      <c r="G328" s="1">
        <f>+IFERROR(LN('Portfolio Adjusted Prices'!H322/'Portfolio Adjusted Prices'!H321),0)</f>
        <v>8.0476937667901816E-3</v>
      </c>
      <c r="H328" s="1">
        <f>+IFERROR(LN('Portfolio Adjusted Prices'!I322/'Portfolio Adjusted Prices'!I321),0)</f>
        <v>-7.7393822308669316E-4</v>
      </c>
      <c r="I328" s="1">
        <f>+IFERROR(LN('Portfolio Adjusted Prices'!J322/'Portfolio Adjusted Prices'!J321),0)</f>
        <v>6.8526549319216559E-3</v>
      </c>
      <c r="J328" s="1">
        <f>+IFERROR(LN('Portfolio Adjusted Prices'!K322/'Portfolio Adjusted Prices'!K321),0)</f>
        <v>1.2196058432993706E-2</v>
      </c>
      <c r="K328" s="1">
        <f>+IFERROR(LN('Portfolio Adjusted Prices'!L322/'Portfolio Adjusted Prices'!L321),0)</f>
        <v>1.6673552796979345E-2</v>
      </c>
      <c r="L328" s="1">
        <f>+IFERROR(LN('Portfolio Adjusted Prices'!M322/'Portfolio Adjusted Prices'!M321),0)</f>
        <v>-6.3826943893663876E-3</v>
      </c>
      <c r="M328" s="1">
        <f>+IFERROR(LN('Portfolio Adjusted Prices'!N322/'Portfolio Adjusted Prices'!N321),0)</f>
        <v>8.3029780516792225E-3</v>
      </c>
      <c r="N328" s="1">
        <f>+IFERROR(LN('Portfolio Adjusted Prices'!O322/'Portfolio Adjusted Prices'!O321),0)</f>
        <v>-9.393168259363139E-3</v>
      </c>
      <c r="O328" s="1">
        <f>+IFERROR(LN('Portfolio Adjusted Prices'!P322/'Portfolio Adjusted Prices'!P321),0)</f>
        <v>7.0329533539903163E-2</v>
      </c>
      <c r="P328" s="1">
        <f>+IFERROR(LN('Portfolio Adjusted Prices'!Q322/'Portfolio Adjusted Prices'!Q321),0)</f>
        <v>6.5893238912532112E-3</v>
      </c>
      <c r="Q328" s="1">
        <f>+IFERROR(LN('Portfolio Adjusted Prices'!R322/'Portfolio Adjusted Prices'!R321),0)</f>
        <v>2.8144061020751374E-2</v>
      </c>
      <c r="R328" s="1">
        <f>+IFERROR(LN('Portfolio Adjusted Prices'!S322/'Portfolio Adjusted Prices'!S321),0)</f>
        <v>-1.3360714026976642E-4</v>
      </c>
      <c r="S328" s="1">
        <f>+IFERROR(LN('Portfolio Adjusted Prices'!T322/'Portfolio Adjusted Prices'!T321),0)</f>
        <v>5.1050807780356391E-3</v>
      </c>
      <c r="T328" s="1">
        <f>+IFERROR(LN('Portfolio Adjusted Prices'!U322/'Portfolio Adjusted Prices'!U321),0)</f>
        <v>-9.5798145833717319E-3</v>
      </c>
      <c r="U328" s="1">
        <f>+IFERROR(LN('Portfolio Adjusted Prices'!V322/'Portfolio Adjusted Prices'!V321),0)</f>
        <v>1.0330036585826187E-2</v>
      </c>
      <c r="W328" s="83">
        <f>+IFERROR(LN('Portfolio Adjusted Prices'!X322/'Portfolio Adjusted Prices'!X321),0)</f>
        <v>-9.3758744664428271E-5</v>
      </c>
    </row>
    <row r="329" spans="2:23">
      <c r="B329" s="1">
        <f>+IFERROR(LN('Portfolio Adjusted Prices'!C323/'Portfolio Adjusted Prices'!C322),0)</f>
        <v>-5.731382440915503E-3</v>
      </c>
      <c r="C329" s="1">
        <f>+IFERROR(LN('Portfolio Adjusted Prices'!D323/'Portfolio Adjusted Prices'!D322),0)</f>
        <v>-5.9775670680750704E-3</v>
      </c>
      <c r="D329" s="1">
        <f>+IFERROR(LN('Portfolio Adjusted Prices'!E323/'Portfolio Adjusted Prices'!E322),0)</f>
        <v>4.6808603152399385E-3</v>
      </c>
      <c r="E329" s="1">
        <f>+IFERROR(LN('Portfolio Adjusted Prices'!F323/'Portfolio Adjusted Prices'!F322),0)</f>
        <v>-4.941542351934578E-3</v>
      </c>
      <c r="F329" s="1">
        <f>+IFERROR(LN('Portfolio Adjusted Prices'!G323/'Portfolio Adjusted Prices'!G322),0)</f>
        <v>-7.1500736399219304E-3</v>
      </c>
      <c r="G329" s="1">
        <f>+IFERROR(LN('Portfolio Adjusted Prices'!H323/'Portfolio Adjusted Prices'!H322),0)</f>
        <v>2.1208939066978572E-2</v>
      </c>
      <c r="H329" s="1">
        <f>+IFERROR(LN('Portfolio Adjusted Prices'!I323/'Portfolio Adjusted Prices'!I322),0)</f>
        <v>-3.3087724731111845E-3</v>
      </c>
      <c r="I329" s="1">
        <f>+IFERROR(LN('Portfolio Adjusted Prices'!J323/'Portfolio Adjusted Prices'!J322),0)</f>
        <v>-7.0402204236719758E-3</v>
      </c>
      <c r="J329" s="1">
        <f>+IFERROR(LN('Portfolio Adjusted Prices'!K323/'Portfolio Adjusted Prices'!K322),0)</f>
        <v>-3.0525060499917841E-3</v>
      </c>
      <c r="K329" s="1">
        <f>+IFERROR(LN('Portfolio Adjusted Prices'!L323/'Portfolio Adjusted Prices'!L322),0)</f>
        <v>-4.105860177008365E-2</v>
      </c>
      <c r="L329" s="1">
        <f>+IFERROR(LN('Portfolio Adjusted Prices'!M323/'Portfolio Adjusted Prices'!M322),0)</f>
        <v>-8.3325003305223435E-3</v>
      </c>
      <c r="M329" s="1">
        <f>+IFERROR(LN('Portfolio Adjusted Prices'!N323/'Portfolio Adjusted Prices'!N322),0)</f>
        <v>-4.569919464265549E-2</v>
      </c>
      <c r="N329" s="1">
        <f>+IFERROR(LN('Portfolio Adjusted Prices'!O323/'Portfolio Adjusted Prices'!O322),0)</f>
        <v>3.5097223781589823E-3</v>
      </c>
      <c r="O329" s="1">
        <f>+IFERROR(LN('Portfolio Adjusted Prices'!P323/'Portfolio Adjusted Prices'!P322),0)</f>
        <v>0</v>
      </c>
      <c r="P329" s="1">
        <f>+IFERROR(LN('Portfolio Adjusted Prices'!Q323/'Portfolio Adjusted Prices'!Q322),0)</f>
        <v>4.2131677144111391E-3</v>
      </c>
      <c r="Q329" s="1">
        <f>+IFERROR(LN('Portfolio Adjusted Prices'!R323/'Portfolio Adjusted Prices'!R322),0)</f>
        <v>2.8342565835210677E-3</v>
      </c>
      <c r="R329" s="1">
        <f>+IFERROR(LN('Portfolio Adjusted Prices'!S323/'Portfolio Adjusted Prices'!S322),0)</f>
        <v>1.1008473374313507E-3</v>
      </c>
      <c r="S329" s="1">
        <f>+IFERROR(LN('Portfolio Adjusted Prices'!T323/'Portfolio Adjusted Prices'!T322),0)</f>
        <v>4.9756713201872787E-3</v>
      </c>
      <c r="T329" s="1">
        <f>+IFERROR(LN('Portfolio Adjusted Prices'!U323/'Portfolio Adjusted Prices'!U322),0)</f>
        <v>7.5071302852539656E-2</v>
      </c>
      <c r="U329" s="1">
        <f>+IFERROR(LN('Portfolio Adjusted Prices'!V323/'Portfolio Adjusted Prices'!V322),0)</f>
        <v>-2.2399173551714759E-2</v>
      </c>
      <c r="W329" s="83">
        <f>+IFERROR(LN('Portfolio Adjusted Prices'!X323/'Portfolio Adjusted Prices'!X322),0)</f>
        <v>-1.1071770009673137E-3</v>
      </c>
    </row>
    <row r="330" spans="2:23">
      <c r="B330" s="1">
        <f>+IFERROR(LN('Portfolio Adjusted Prices'!C324/'Portfolio Adjusted Prices'!C323),0)</f>
        <v>2.5827639698126698E-2</v>
      </c>
      <c r="C330" s="1">
        <f>+IFERROR(LN('Portfolio Adjusted Prices'!D324/'Portfolio Adjusted Prices'!D323),0)</f>
        <v>2.7395004086668256E-2</v>
      </c>
      <c r="D330" s="1">
        <f>+IFERROR(LN('Portfolio Adjusted Prices'!E324/'Portfolio Adjusted Prices'!E323),0)</f>
        <v>2.8264525122272406E-2</v>
      </c>
      <c r="E330" s="1">
        <f>+IFERROR(LN('Portfolio Adjusted Prices'!F324/'Portfolio Adjusted Prices'!F323),0)</f>
        <v>1.5452422103716385E-2</v>
      </c>
      <c r="F330" s="1">
        <f>+IFERROR(LN('Portfolio Adjusted Prices'!G324/'Portfolio Adjusted Prices'!G323),0)</f>
        <v>2.7551420119817122E-2</v>
      </c>
      <c r="G330" s="1">
        <f>+IFERROR(LN('Portfolio Adjusted Prices'!H324/'Portfolio Adjusted Prices'!H323),0)</f>
        <v>-2.840011892726084E-2</v>
      </c>
      <c r="H330" s="1">
        <f>+IFERROR(LN('Portfolio Adjusted Prices'!I324/'Portfolio Adjusted Prices'!I323),0)</f>
        <v>-6.4422574084844067E-3</v>
      </c>
      <c r="I330" s="1">
        <f>+IFERROR(LN('Portfolio Adjusted Prices'!J324/'Portfolio Adjusted Prices'!J323),0)</f>
        <v>3.1836386319916902E-3</v>
      </c>
      <c r="J330" s="1">
        <f>+IFERROR(LN('Portfolio Adjusted Prices'!K324/'Portfolio Adjusted Prices'!K323),0)</f>
        <v>-6.5957970399044838E-3</v>
      </c>
      <c r="K330" s="1">
        <f>+IFERROR(LN('Portfolio Adjusted Prices'!L324/'Portfolio Adjusted Prices'!L323),0)</f>
        <v>3.495360973308019E-2</v>
      </c>
      <c r="L330" s="1">
        <f>+IFERROR(LN('Portfolio Adjusted Prices'!M324/'Portfolio Adjusted Prices'!M323),0)</f>
        <v>7.9991247108380167E-3</v>
      </c>
      <c r="M330" s="1">
        <f>+IFERROR(LN('Portfolio Adjusted Prices'!N324/'Portfolio Adjusted Prices'!N323),0)</f>
        <v>2.089078275332518E-2</v>
      </c>
      <c r="N330" s="1">
        <f>+IFERROR(LN('Portfolio Adjusted Prices'!O324/'Portfolio Adjusted Prices'!O323),0)</f>
        <v>9.7257173571014856E-3</v>
      </c>
      <c r="O330" s="1">
        <f>+IFERROR(LN('Portfolio Adjusted Prices'!P324/'Portfolio Adjusted Prices'!P323),0)</f>
        <v>-1.9705124425169404E-3</v>
      </c>
      <c r="P330" s="1">
        <f>+IFERROR(LN('Portfolio Adjusted Prices'!Q324/'Portfolio Adjusted Prices'!Q323),0)</f>
        <v>-1.7593962304261898E-2</v>
      </c>
      <c r="Q330" s="1">
        <f>+IFERROR(LN('Portfolio Adjusted Prices'!R324/'Portfolio Adjusted Prices'!R323),0)</f>
        <v>-1.4890181310874521E-2</v>
      </c>
      <c r="R330" s="1">
        <f>+IFERROR(LN('Portfolio Adjusted Prices'!S324/'Portfolio Adjusted Prices'!S323),0)</f>
        <v>1.8323124436543763E-3</v>
      </c>
      <c r="S330" s="1">
        <f>+IFERROR(LN('Portfolio Adjusted Prices'!T324/'Portfolio Adjusted Prices'!T323),0)</f>
        <v>5.7734785623548401E-3</v>
      </c>
      <c r="T330" s="1">
        <f>+IFERROR(LN('Portfolio Adjusted Prices'!U324/'Portfolio Adjusted Prices'!U323),0)</f>
        <v>-2.427029359607389E-2</v>
      </c>
      <c r="U330" s="1">
        <f>+IFERROR(LN('Portfolio Adjusted Prices'!V324/'Portfolio Adjusted Prices'!V323),0)</f>
        <v>2.3795049865952708E-2</v>
      </c>
      <c r="W330" s="83">
        <f>+IFERROR(LN('Portfolio Adjusted Prices'!X324/'Portfolio Adjusted Prices'!X323),0)</f>
        <v>4.4734222455837984E-3</v>
      </c>
    </row>
    <row r="331" spans="2:23">
      <c r="B331" s="1">
        <f>+IFERROR(LN('Portfolio Adjusted Prices'!C325/'Portfolio Adjusted Prices'!C324),0)</f>
        <v>2.1119848800111942E-2</v>
      </c>
      <c r="C331" s="1">
        <f>+IFERROR(LN('Portfolio Adjusted Prices'!D325/'Portfolio Adjusted Prices'!D324),0)</f>
        <v>6.658630446763002E-3</v>
      </c>
      <c r="D331" s="1">
        <f>+IFERROR(LN('Portfolio Adjusted Prices'!E325/'Portfolio Adjusted Prices'!E324),0)</f>
        <v>-8.0889566634152355E-3</v>
      </c>
      <c r="E331" s="1">
        <f>+IFERROR(LN('Portfolio Adjusted Prices'!F325/'Portfolio Adjusted Prices'!F324),0)</f>
        <v>-6.8852788199935825E-3</v>
      </c>
      <c r="F331" s="1">
        <f>+IFERROR(LN('Portfolio Adjusted Prices'!G325/'Portfolio Adjusted Prices'!G324),0)</f>
        <v>-3.2432528126733848E-2</v>
      </c>
      <c r="G331" s="1">
        <f>+IFERROR(LN('Portfolio Adjusted Prices'!H325/'Portfolio Adjusted Prices'!H324),0)</f>
        <v>8.9507404580205681E-3</v>
      </c>
      <c r="H331" s="1">
        <f>+IFERROR(LN('Portfolio Adjusted Prices'!I325/'Portfolio Adjusted Prices'!I324),0)</f>
        <v>7.011778932670955E-3</v>
      </c>
      <c r="I331" s="1">
        <f>+IFERROR(LN('Portfolio Adjusted Prices'!J325/'Portfolio Adjusted Prices'!J324),0)</f>
        <v>-6.9419526727439868E-3</v>
      </c>
      <c r="J331" s="1">
        <f>+IFERROR(LN('Portfolio Adjusted Prices'!K325/'Portfolio Adjusted Prices'!K324),0)</f>
        <v>7.4745557712533875E-3</v>
      </c>
      <c r="K331" s="1">
        <f>+IFERROR(LN('Portfolio Adjusted Prices'!L325/'Portfolio Adjusted Prices'!L324),0)</f>
        <v>-7.1698466433084305E-3</v>
      </c>
      <c r="L331" s="1">
        <f>+IFERROR(LN('Portfolio Adjusted Prices'!M325/'Portfolio Adjusted Prices'!M324),0)</f>
        <v>-4.0972792446577885E-3</v>
      </c>
      <c r="M331" s="1">
        <f>+IFERROR(LN('Portfolio Adjusted Prices'!N325/'Portfolio Adjusted Prices'!N324),0)</f>
        <v>8.0302893579421043E-3</v>
      </c>
      <c r="N331" s="1">
        <f>+IFERROR(LN('Portfolio Adjusted Prices'!O325/'Portfolio Adjusted Prices'!O324),0)</f>
        <v>-1.4161094450247609E-2</v>
      </c>
      <c r="O331" s="1">
        <f>+IFERROR(LN('Portfolio Adjusted Prices'!P325/'Portfolio Adjusted Prices'!P324),0)</f>
        <v>9.0457089184483225E-2</v>
      </c>
      <c r="P331" s="1">
        <f>+IFERROR(LN('Portfolio Adjusted Prices'!Q325/'Portfolio Adjusted Prices'!Q324),0)</f>
        <v>1.0562122140283979E-2</v>
      </c>
      <c r="Q331" s="1">
        <f>+IFERROR(LN('Portfolio Adjusted Prices'!R325/'Portfolio Adjusted Prices'!R324),0)</f>
        <v>5.0937557032043543E-3</v>
      </c>
      <c r="R331" s="1">
        <f>+IFERROR(LN('Portfolio Adjusted Prices'!S325/'Portfolio Adjusted Prices'!S324),0)</f>
        <v>2.792064784033055E-3</v>
      </c>
      <c r="S331" s="1">
        <f>+IFERROR(LN('Portfolio Adjusted Prices'!T325/'Portfolio Adjusted Prices'!T324),0)</f>
        <v>4.1128946911406309E-4</v>
      </c>
      <c r="T331" s="1">
        <f>+IFERROR(LN('Portfolio Adjusted Prices'!U325/'Portfolio Adjusted Prices'!U324),0)</f>
        <v>4.4546674251674556E-4</v>
      </c>
      <c r="U331" s="1">
        <f>+IFERROR(LN('Portfolio Adjusted Prices'!V325/'Portfolio Adjusted Prices'!V324),0)</f>
        <v>6.9998234488457068E-3</v>
      </c>
      <c r="W331" s="83">
        <f>+IFERROR(LN('Portfolio Adjusted Prices'!X325/'Portfolio Adjusted Prices'!X324),0)</f>
        <v>-1.8402257676972244E-3</v>
      </c>
    </row>
    <row r="332" spans="2:23">
      <c r="B332" s="1">
        <f>+IFERROR(LN('Portfolio Adjusted Prices'!C326/'Portfolio Adjusted Prices'!C325),0)</f>
        <v>-1.7809605531698545E-2</v>
      </c>
      <c r="C332" s="1">
        <f>+IFERROR(LN('Portfolio Adjusted Prices'!D326/'Portfolio Adjusted Prices'!D325),0)</f>
        <v>-2.0363555458018021E-2</v>
      </c>
      <c r="D332" s="1">
        <f>+IFERROR(LN('Portfolio Adjusted Prices'!E326/'Portfolio Adjusted Prices'!E325),0)</f>
        <v>-2.2959797679019209E-2</v>
      </c>
      <c r="E332" s="1">
        <f>+IFERROR(LN('Portfolio Adjusted Prices'!F326/'Portfolio Adjusted Prices'!F325),0)</f>
        <v>-3.9473609365591585E-2</v>
      </c>
      <c r="F332" s="1">
        <f>+IFERROR(LN('Portfolio Adjusted Prices'!G326/'Portfolio Adjusted Prices'!G325),0)</f>
        <v>-1.8454200638112241E-2</v>
      </c>
      <c r="G332" s="1">
        <f>+IFERROR(LN('Portfolio Adjusted Prices'!H326/'Portfolio Adjusted Prices'!H325),0)</f>
        <v>-9.9298493615941463E-3</v>
      </c>
      <c r="H332" s="1">
        <f>+IFERROR(LN('Portfolio Adjusted Prices'!I326/'Portfolio Adjusted Prices'!I325),0)</f>
        <v>-2.404340274696776E-2</v>
      </c>
      <c r="I332" s="1">
        <f>+IFERROR(LN('Portfolio Adjusted Prices'!J326/'Portfolio Adjusted Prices'!J325),0)</f>
        <v>-1.4603491860027098E-2</v>
      </c>
      <c r="J332" s="1">
        <f>+IFERROR(LN('Portfolio Adjusted Prices'!K326/'Portfolio Adjusted Prices'!K325),0)</f>
        <v>-4.171541244464802E-2</v>
      </c>
      <c r="K332" s="1">
        <f>+IFERROR(LN('Portfolio Adjusted Prices'!L326/'Portfolio Adjusted Prices'!L325),0)</f>
        <v>-1.4006914764812724E-2</v>
      </c>
      <c r="L332" s="1">
        <f>+IFERROR(LN('Portfolio Adjusted Prices'!M326/'Portfolio Adjusted Prices'!M325),0)</f>
        <v>-3.1149253961509971E-2</v>
      </c>
      <c r="M332" s="1">
        <f>+IFERROR(LN('Portfolio Adjusted Prices'!N326/'Portfolio Adjusted Prices'!N325),0)</f>
        <v>-2.8498915359555274E-2</v>
      </c>
      <c r="N332" s="1">
        <f>+IFERROR(LN('Portfolio Adjusted Prices'!O326/'Portfolio Adjusted Prices'!O325),0)</f>
        <v>-3.0083153548696982E-2</v>
      </c>
      <c r="O332" s="1">
        <f>+IFERROR(LN('Portfolio Adjusted Prices'!P326/'Portfolio Adjusted Prices'!P325),0)</f>
        <v>-6.1300533270399707E-2</v>
      </c>
      <c r="P332" s="1">
        <f>+IFERROR(LN('Portfolio Adjusted Prices'!Q326/'Portfolio Adjusted Prices'!Q325),0)</f>
        <v>-3.008582453959702E-2</v>
      </c>
      <c r="Q332" s="1">
        <f>+IFERROR(LN('Portfolio Adjusted Prices'!R326/'Portfolio Adjusted Prices'!R325),0)</f>
        <v>-3.8192301124691817E-2</v>
      </c>
      <c r="R332" s="1">
        <f>+IFERROR(LN('Portfolio Adjusted Prices'!S326/'Portfolio Adjusted Prices'!S325),0)</f>
        <v>-1.0912542048870882E-2</v>
      </c>
      <c r="S332" s="1">
        <f>+IFERROR(LN('Portfolio Adjusted Prices'!T326/'Portfolio Adjusted Prices'!T325),0)</f>
        <v>-2.2552028683080792E-2</v>
      </c>
      <c r="T332" s="1">
        <f>+IFERROR(LN('Portfolio Adjusted Prices'!U326/'Portfolio Adjusted Prices'!U325),0)</f>
        <v>-3.8455106159864423E-2</v>
      </c>
      <c r="U332" s="1">
        <f>+IFERROR(LN('Portfolio Adjusted Prices'!V326/'Portfolio Adjusted Prices'!V325),0)</f>
        <v>-3.842551612735802E-2</v>
      </c>
      <c r="W332" s="83">
        <f>+IFERROR(LN('Portfolio Adjusted Prices'!X326/'Portfolio Adjusted Prices'!X325),0)</f>
        <v>-2.5837310131966156E-2</v>
      </c>
    </row>
    <row r="333" spans="2:23">
      <c r="B333" s="1">
        <f>+IFERROR(LN('Portfolio Adjusted Prices'!C327/'Portfolio Adjusted Prices'!C326),0)</f>
        <v>1.3188241488683326E-2</v>
      </c>
      <c r="C333" s="1">
        <f>+IFERROR(LN('Portfolio Adjusted Prices'!D327/'Portfolio Adjusted Prices'!D326),0)</f>
        <v>1.2557256877890137E-2</v>
      </c>
      <c r="D333" s="1">
        <f>+IFERROR(LN('Portfolio Adjusted Prices'!E327/'Portfolio Adjusted Prices'!E326),0)</f>
        <v>2.7183801808326778E-2</v>
      </c>
      <c r="E333" s="1">
        <f>+IFERROR(LN('Portfolio Adjusted Prices'!F327/'Portfolio Adjusted Prices'!F326),0)</f>
        <v>1.7712437727071782E-2</v>
      </c>
      <c r="F333" s="1">
        <f>+IFERROR(LN('Portfolio Adjusted Prices'!G327/'Portfolio Adjusted Prices'!G326),0)</f>
        <v>2.2053120459307459E-2</v>
      </c>
      <c r="G333" s="1">
        <f>+IFERROR(LN('Portfolio Adjusted Prices'!H327/'Portfolio Adjusted Prices'!H326),0)</f>
        <v>-2.0224270110116497E-3</v>
      </c>
      <c r="H333" s="1">
        <f>+IFERROR(LN('Portfolio Adjusted Prices'!I327/'Portfolio Adjusted Prices'!I326),0)</f>
        <v>1.958221664456837E-2</v>
      </c>
      <c r="I333" s="1">
        <f>+IFERROR(LN('Portfolio Adjusted Prices'!J327/'Portfolio Adjusted Prices'!J326),0)</f>
        <v>3.6453803224668284E-2</v>
      </c>
      <c r="J333" s="1">
        <f>+IFERROR(LN('Portfolio Adjusted Prices'!K327/'Portfolio Adjusted Prices'!K326),0)</f>
        <v>2.581784462858806E-2</v>
      </c>
      <c r="K333" s="1">
        <f>+IFERROR(LN('Portfolio Adjusted Prices'!L327/'Portfolio Adjusted Prices'!L326),0)</f>
        <v>6.1056153253866222E-3</v>
      </c>
      <c r="L333" s="1">
        <f>+IFERROR(LN('Portfolio Adjusted Prices'!M327/'Portfolio Adjusted Prices'!M326),0)</f>
        <v>2.804697870726743E-3</v>
      </c>
      <c r="M333" s="1">
        <f>+IFERROR(LN('Portfolio Adjusted Prices'!N327/'Portfolio Adjusted Prices'!N326),0)</f>
        <v>2.6035038332406116E-2</v>
      </c>
      <c r="N333" s="1">
        <f>+IFERROR(LN('Portfolio Adjusted Prices'!O327/'Portfolio Adjusted Prices'!O326),0)</f>
        <v>-8.8190580370698483E-3</v>
      </c>
      <c r="O333" s="1">
        <f>+IFERROR(LN('Portfolio Adjusted Prices'!P327/'Portfolio Adjusted Prices'!P326),0)</f>
        <v>8.4453942048402328E-2</v>
      </c>
      <c r="P333" s="1">
        <f>+IFERROR(LN('Portfolio Adjusted Prices'!Q327/'Portfolio Adjusted Prices'!Q326),0)</f>
        <v>2.3635714173306562E-2</v>
      </c>
      <c r="Q333" s="1">
        <f>+IFERROR(LN('Portfolio Adjusted Prices'!R327/'Portfolio Adjusted Prices'!R326),0)</f>
        <v>3.7557069849572286E-2</v>
      </c>
      <c r="R333" s="1">
        <f>+IFERROR(LN('Portfolio Adjusted Prices'!S327/'Portfolio Adjusted Prices'!S326),0)</f>
        <v>8.3867816889553574E-3</v>
      </c>
      <c r="S333" s="1">
        <f>+IFERROR(LN('Portfolio Adjusted Prices'!T327/'Portfolio Adjusted Prices'!T326),0)</f>
        <v>1.9258258854493476E-2</v>
      </c>
      <c r="T333" s="1">
        <f>+IFERROR(LN('Portfolio Adjusted Prices'!U327/'Portfolio Adjusted Prices'!U326),0)</f>
        <v>2.4360460039168957E-2</v>
      </c>
      <c r="U333" s="1">
        <f>+IFERROR(LN('Portfolio Adjusted Prices'!V327/'Portfolio Adjusted Prices'!V326),0)</f>
        <v>-7.5339987250784089E-3</v>
      </c>
      <c r="W333" s="83">
        <f>+IFERROR(LN('Portfolio Adjusted Prices'!X327/'Portfolio Adjusted Prices'!X326),0)</f>
        <v>1.1286436808494227E-2</v>
      </c>
    </row>
    <row r="334" spans="2:23">
      <c r="B334" s="1">
        <f>+IFERROR(LN('Portfolio Adjusted Prices'!C328/'Portfolio Adjusted Prices'!C327),0)</f>
        <v>-3.120756483061287E-2</v>
      </c>
      <c r="C334" s="1">
        <f>+IFERROR(LN('Portfolio Adjusted Prices'!D328/'Portfolio Adjusted Prices'!D327),0)</f>
        <v>-2.0218900941891566E-2</v>
      </c>
      <c r="D334" s="1">
        <f>+IFERROR(LN('Portfolio Adjusted Prices'!E328/'Portfolio Adjusted Prices'!E327),0)</f>
        <v>-3.5938445636059038E-2</v>
      </c>
      <c r="E334" s="1">
        <f>+IFERROR(LN('Portfolio Adjusted Prices'!F328/'Portfolio Adjusted Prices'!F327),0)</f>
        <v>-2.4728597110700665E-2</v>
      </c>
      <c r="F334" s="1">
        <f>+IFERROR(LN('Portfolio Adjusted Prices'!G328/'Portfolio Adjusted Prices'!G327),0)</f>
        <v>-5.9193773994067533E-3</v>
      </c>
      <c r="G334" s="1">
        <f>+IFERROR(LN('Portfolio Adjusted Prices'!H328/'Portfolio Adjusted Prices'!H327),0)</f>
        <v>-6.1142411802666137E-5</v>
      </c>
      <c r="H334" s="1">
        <f>+IFERROR(LN('Portfolio Adjusted Prices'!I328/'Portfolio Adjusted Prices'!I327),0)</f>
        <v>-1.4558304786606699E-2</v>
      </c>
      <c r="I334" s="1">
        <f>+IFERROR(LN('Portfolio Adjusted Prices'!J328/'Portfolio Adjusted Prices'!J327),0)</f>
        <v>-1.8413828531908824E-4</v>
      </c>
      <c r="J334" s="1">
        <f>+IFERROR(LN('Portfolio Adjusted Prices'!K328/'Portfolio Adjusted Prices'!K327),0)</f>
        <v>-2.6973700506142454E-2</v>
      </c>
      <c r="K334" s="1">
        <f>+IFERROR(LN('Portfolio Adjusted Prices'!L328/'Portfolio Adjusted Prices'!L327),0)</f>
        <v>-4.6735044703809306E-3</v>
      </c>
      <c r="L334" s="1">
        <f>+IFERROR(LN('Portfolio Adjusted Prices'!M328/'Portfolio Adjusted Prices'!M327),0)</f>
        <v>1.4763001165415848E-3</v>
      </c>
      <c r="M334" s="1">
        <f>+IFERROR(LN('Portfolio Adjusted Prices'!N328/'Portfolio Adjusted Prices'!N327),0)</f>
        <v>-6.2904724990742612E-3</v>
      </c>
      <c r="N334" s="1">
        <f>+IFERROR(LN('Portfolio Adjusted Prices'!O328/'Portfolio Adjusted Prices'!O327),0)</f>
        <v>-3.5875686098749901E-2</v>
      </c>
      <c r="O334" s="1">
        <f>+IFERROR(LN('Portfolio Adjusted Prices'!P328/'Portfolio Adjusted Prices'!P327),0)</f>
        <v>-2.8573470994290254E-2</v>
      </c>
      <c r="P334" s="1">
        <f>+IFERROR(LN('Portfolio Adjusted Prices'!Q328/'Portfolio Adjusted Prices'!Q327),0)</f>
        <v>-5.8663566327624775E-2</v>
      </c>
      <c r="Q334" s="1">
        <f>+IFERROR(LN('Portfolio Adjusted Prices'!R328/'Portfolio Adjusted Prices'!R327),0)</f>
        <v>-6.159836910198651E-2</v>
      </c>
      <c r="R334" s="1">
        <f>+IFERROR(LN('Portfolio Adjusted Prices'!S328/'Portfolio Adjusted Prices'!S327),0)</f>
        <v>-1.3297747337405815E-2</v>
      </c>
      <c r="S334" s="1">
        <f>+IFERROR(LN('Portfolio Adjusted Prices'!T328/'Portfolio Adjusted Prices'!T327),0)</f>
        <v>-8.9064804478780901E-3</v>
      </c>
      <c r="T334" s="1">
        <f>+IFERROR(LN('Portfolio Adjusted Prices'!U328/'Portfolio Adjusted Prices'!U327),0)</f>
        <v>-1.3969035532727011E-2</v>
      </c>
      <c r="U334" s="1">
        <f>+IFERROR(LN('Portfolio Adjusted Prices'!V328/'Portfolio Adjusted Prices'!V327),0)</f>
        <v>-3.6663108739233209E-2</v>
      </c>
      <c r="W334" s="83">
        <f>+IFERROR(LN('Portfolio Adjusted Prices'!X328/'Portfolio Adjusted Prices'!X327),0)</f>
        <v>-9.800368831865941E-3</v>
      </c>
    </row>
    <row r="335" spans="2:23">
      <c r="B335" s="1">
        <f>+IFERROR(LN('Portfolio Adjusted Prices'!C329/'Portfolio Adjusted Prices'!C328),0)</f>
        <v>2.2784877805427244E-2</v>
      </c>
      <c r="C335" s="1">
        <f>+IFERROR(LN('Portfolio Adjusted Prices'!D329/'Portfolio Adjusted Prices'!D328),0)</f>
        <v>1.068990596736628E-2</v>
      </c>
      <c r="D335" s="1">
        <f>+IFERROR(LN('Portfolio Adjusted Prices'!E329/'Portfolio Adjusted Prices'!E328),0)</f>
        <v>4.9034700851077126E-3</v>
      </c>
      <c r="E335" s="1">
        <f>+IFERROR(LN('Portfolio Adjusted Prices'!F329/'Portfolio Adjusted Prices'!F328),0)</f>
        <v>-4.1863370699769917E-4</v>
      </c>
      <c r="F335" s="1">
        <f>+IFERROR(LN('Portfolio Adjusted Prices'!G329/'Portfolio Adjusted Prices'!G328),0)</f>
        <v>-2.5357712401111274E-2</v>
      </c>
      <c r="G335" s="1">
        <f>+IFERROR(LN('Portfolio Adjusted Prices'!H329/'Portfolio Adjusted Prices'!H328),0)</f>
        <v>1.0193147872209648E-2</v>
      </c>
      <c r="H335" s="1">
        <f>+IFERROR(LN('Portfolio Adjusted Prices'!I329/'Portfolio Adjusted Prices'!I328),0)</f>
        <v>1.1329678786774244E-2</v>
      </c>
      <c r="I335" s="1">
        <f>+IFERROR(LN('Portfolio Adjusted Prices'!J329/'Portfolio Adjusted Prices'!J328),0)</f>
        <v>-6.7575974779141533E-4</v>
      </c>
      <c r="J335" s="1">
        <f>+IFERROR(LN('Portfolio Adjusted Prices'!K329/'Portfolio Adjusted Prices'!K328),0)</f>
        <v>5.0399447636836681E-2</v>
      </c>
      <c r="K335" s="1">
        <f>+IFERROR(LN('Portfolio Adjusted Prices'!L329/'Portfolio Adjusted Prices'!L328),0)</f>
        <v>7.680022380340391E-3</v>
      </c>
      <c r="L335" s="1">
        <f>+IFERROR(LN('Portfolio Adjusted Prices'!M329/'Portfolio Adjusted Prices'!M328),0)</f>
        <v>2.0593234379244669E-2</v>
      </c>
      <c r="M335" s="1">
        <f>+IFERROR(LN('Portfolio Adjusted Prices'!N329/'Portfolio Adjusted Prices'!N328),0)</f>
        <v>-1.0398196073829405E-2</v>
      </c>
      <c r="N335" s="1">
        <f>+IFERROR(LN('Portfolio Adjusted Prices'!O329/'Portfolio Adjusted Prices'!O328),0)</f>
        <v>3.5863818097877876E-3</v>
      </c>
      <c r="O335" s="1">
        <f>+IFERROR(LN('Portfolio Adjusted Prices'!P329/'Portfolio Adjusted Prices'!P328),0)</f>
        <v>4.6025716807090569E-2</v>
      </c>
      <c r="P335" s="1">
        <f>+IFERROR(LN('Portfolio Adjusted Prices'!Q329/'Portfolio Adjusted Prices'!Q328),0)</f>
        <v>4.6436332562885839E-2</v>
      </c>
      <c r="Q335" s="1">
        <f>+IFERROR(LN('Portfolio Adjusted Prices'!R329/'Portfolio Adjusted Prices'!R328),0)</f>
        <v>1.9411745947172824E-2</v>
      </c>
      <c r="R335" s="1">
        <f>+IFERROR(LN('Portfolio Adjusted Prices'!S329/'Portfolio Adjusted Prices'!S328),0)</f>
        <v>1.6818756270550246E-2</v>
      </c>
      <c r="S335" s="1">
        <f>+IFERROR(LN('Portfolio Adjusted Prices'!T329/'Portfolio Adjusted Prices'!T328),0)</f>
        <v>3.2196966608511396E-3</v>
      </c>
      <c r="T335" s="1">
        <f>+IFERROR(LN('Portfolio Adjusted Prices'!U329/'Portfolio Adjusted Prices'!U328),0)</f>
        <v>-8.0179715512548248E-4</v>
      </c>
      <c r="U335" s="1">
        <f>+IFERROR(LN('Portfolio Adjusted Prices'!V329/'Portfolio Adjusted Prices'!V328),0)</f>
        <v>4.4967907859848333E-2</v>
      </c>
      <c r="W335" s="83">
        <f>+IFERROR(LN('Portfolio Adjusted Prices'!X329/'Portfolio Adjusted Prices'!X328),0)</f>
        <v>1.4412065248511024E-2</v>
      </c>
    </row>
    <row r="336" spans="2:23">
      <c r="B336" s="1">
        <f>+IFERROR(LN('Portfolio Adjusted Prices'!C330/'Portfolio Adjusted Prices'!C329),0)</f>
        <v>8.3130272475302538E-3</v>
      </c>
      <c r="C336" s="1">
        <f>+IFERROR(LN('Portfolio Adjusted Prices'!D330/'Portfolio Adjusted Prices'!D329),0)</f>
        <v>2.522827495969682E-2</v>
      </c>
      <c r="D336" s="1">
        <f>+IFERROR(LN('Portfolio Adjusted Prices'!E330/'Portfolio Adjusted Prices'!E329),0)</f>
        <v>3.1851231927839882E-2</v>
      </c>
      <c r="E336" s="1">
        <f>+IFERROR(LN('Portfolio Adjusted Prices'!F330/'Portfolio Adjusted Prices'!F329),0)</f>
        <v>2.91500966756826E-2</v>
      </c>
      <c r="F336" s="1">
        <f>+IFERROR(LN('Portfolio Adjusted Prices'!G330/'Portfolio Adjusted Prices'!G329),0)</f>
        <v>4.9836127667223076E-2</v>
      </c>
      <c r="G336" s="1">
        <f>+IFERROR(LN('Portfolio Adjusted Prices'!H330/'Portfolio Adjusted Prices'!H329),0)</f>
        <v>2.9440342738843113E-2</v>
      </c>
      <c r="H336" s="1">
        <f>+IFERROR(LN('Portfolio Adjusted Prices'!I330/'Portfolio Adjusted Prices'!I329),0)</f>
        <v>1.424130528538322E-2</v>
      </c>
      <c r="I336" s="1">
        <f>+IFERROR(LN('Portfolio Adjusted Prices'!J330/'Portfolio Adjusted Prices'!J329),0)</f>
        <v>8.9325058586541359E-3</v>
      </c>
      <c r="J336" s="1">
        <f>+IFERROR(LN('Portfolio Adjusted Prices'!K330/'Portfolio Adjusted Prices'!K329),0)</f>
        <v>6.7478552808454551E-2</v>
      </c>
      <c r="K336" s="1">
        <f>+IFERROR(LN('Portfolio Adjusted Prices'!L330/'Portfolio Adjusted Prices'!L329),0)</f>
        <v>1.8644886421829321E-2</v>
      </c>
      <c r="L336" s="1">
        <f>+IFERROR(LN('Portfolio Adjusted Prices'!M330/'Portfolio Adjusted Prices'!M329),0)</f>
        <v>1.7725853171173257E-4</v>
      </c>
      <c r="M336" s="1">
        <f>+IFERROR(LN('Portfolio Adjusted Prices'!N330/'Portfolio Adjusted Prices'!N329),0)</f>
        <v>1.884510788285643E-2</v>
      </c>
      <c r="N336" s="1">
        <f>+IFERROR(LN('Portfolio Adjusted Prices'!O330/'Portfolio Adjusted Prices'!O329),0)</f>
        <v>4.5298867900210843E-2</v>
      </c>
      <c r="O336" s="1">
        <f>+IFERROR(LN('Portfolio Adjusted Prices'!P330/'Portfolio Adjusted Prices'!P329),0)</f>
        <v>1.8003042572761689E-2</v>
      </c>
      <c r="P336" s="1">
        <f>+IFERROR(LN('Portfolio Adjusted Prices'!Q330/'Portfolio Adjusted Prices'!Q329),0)</f>
        <v>1.5221462255614722E-2</v>
      </c>
      <c r="Q336" s="1">
        <f>+IFERROR(LN('Portfolio Adjusted Prices'!R330/'Portfolio Adjusted Prices'!R329),0)</f>
        <v>2.326043479389072E-2</v>
      </c>
      <c r="R336" s="1">
        <f>+IFERROR(LN('Portfolio Adjusted Prices'!S330/'Portfolio Adjusted Prices'!S329),0)</f>
        <v>5.3570105628544685E-3</v>
      </c>
      <c r="S336" s="1">
        <f>+IFERROR(LN('Portfolio Adjusted Prices'!T330/'Portfolio Adjusted Prices'!T329),0)</f>
        <v>1.7881356552407201E-2</v>
      </c>
      <c r="T336" s="1">
        <f>+IFERROR(LN('Portfolio Adjusted Prices'!U330/'Portfolio Adjusted Prices'!U329),0)</f>
        <v>2.0705190135722969E-2</v>
      </c>
      <c r="U336" s="1">
        <f>+IFERROR(LN('Portfolio Adjusted Prices'!V330/'Portfolio Adjusted Prices'!V329),0)</f>
        <v>8.7966671240315413E-3</v>
      </c>
      <c r="W336" s="83">
        <f>+IFERROR(LN('Portfolio Adjusted Prices'!X330/'Portfolio Adjusted Prices'!X329),0)</f>
        <v>1.3227859285926926E-2</v>
      </c>
    </row>
    <row r="337" spans="2:23">
      <c r="B337" s="1">
        <f>+IFERROR(LN('Portfolio Adjusted Prices'!C331/'Portfolio Adjusted Prices'!C330),0)</f>
        <v>-1.8933122144099489E-3</v>
      </c>
      <c r="C337" s="1">
        <f>+IFERROR(LN('Portfolio Adjusted Prices'!D331/'Portfolio Adjusted Prices'!D330),0)</f>
        <v>5.8305263858976506E-3</v>
      </c>
      <c r="D337" s="1">
        <f>+IFERROR(LN('Portfolio Adjusted Prices'!E331/'Portfolio Adjusted Prices'!E330),0)</f>
        <v>3.3898199868692305E-3</v>
      </c>
      <c r="E337" s="1">
        <f>+IFERROR(LN('Portfolio Adjusted Prices'!F331/'Portfolio Adjusted Prices'!F330),0)</f>
        <v>1.3141664814437095E-2</v>
      </c>
      <c r="F337" s="1">
        <f>+IFERROR(LN('Portfolio Adjusted Prices'!G331/'Portfolio Adjusted Prices'!G330),0)</f>
        <v>-4.2913908656350376E-3</v>
      </c>
      <c r="G337" s="1">
        <f>+IFERROR(LN('Portfolio Adjusted Prices'!H331/'Portfolio Adjusted Prices'!H330),0)</f>
        <v>-7.2792058265920495E-3</v>
      </c>
      <c r="H337" s="1">
        <f>+IFERROR(LN('Portfolio Adjusted Prices'!I331/'Portfolio Adjusted Prices'!I330),0)</f>
        <v>-6.8624171978488042E-3</v>
      </c>
      <c r="I337" s="1">
        <f>+IFERROR(LN('Portfolio Adjusted Prices'!J331/'Portfolio Adjusted Prices'!J330),0)</f>
        <v>-5.3742292971696876E-3</v>
      </c>
      <c r="J337" s="1">
        <f>+IFERROR(LN('Portfolio Adjusted Prices'!K331/'Portfolio Adjusted Prices'!K330),0)</f>
        <v>3.6213124954005832E-2</v>
      </c>
      <c r="K337" s="1">
        <f>+IFERROR(LN('Portfolio Adjusted Prices'!L331/'Portfolio Adjusted Prices'!L330),0)</f>
        <v>-9.1668200030968518E-3</v>
      </c>
      <c r="L337" s="1">
        <f>+IFERROR(LN('Portfolio Adjusted Prices'!M331/'Portfolio Adjusted Prices'!M330),0)</f>
        <v>2.0897779473494946E-3</v>
      </c>
      <c r="M337" s="1">
        <f>+IFERROR(LN('Portfolio Adjusted Prices'!N331/'Portfolio Adjusted Prices'!N330),0)</f>
        <v>-1.437082033907863E-3</v>
      </c>
      <c r="N337" s="1">
        <f>+IFERROR(LN('Portfolio Adjusted Prices'!O331/'Portfolio Adjusted Prices'!O330),0)</f>
        <v>-5.7037321825114719E-4</v>
      </c>
      <c r="O337" s="1">
        <f>+IFERROR(LN('Portfolio Adjusted Prices'!P331/'Portfolio Adjusted Prices'!P330),0)</f>
        <v>-6.3123502602568604E-2</v>
      </c>
      <c r="P337" s="1">
        <f>+IFERROR(LN('Portfolio Adjusted Prices'!Q331/'Portfolio Adjusted Prices'!Q330),0)</f>
        <v>2.8848222329995146E-2</v>
      </c>
      <c r="Q337" s="1">
        <f>+IFERROR(LN('Portfolio Adjusted Prices'!R331/'Portfolio Adjusted Prices'!R330),0)</f>
        <v>-9.7173633217878281E-4</v>
      </c>
      <c r="R337" s="1">
        <f>+IFERROR(LN('Portfolio Adjusted Prices'!S331/'Portfolio Adjusted Prices'!S330),0)</f>
        <v>5.0662424613274852E-3</v>
      </c>
      <c r="S337" s="1">
        <f>+IFERROR(LN('Portfolio Adjusted Prices'!T331/'Portfolio Adjusted Prices'!T330),0)</f>
        <v>9.7305060838191321E-3</v>
      </c>
      <c r="T337" s="1">
        <f>+IFERROR(LN('Portfolio Adjusted Prices'!U331/'Portfolio Adjusted Prices'!U330),0)</f>
        <v>-2.3492005876007412E-2</v>
      </c>
      <c r="U337" s="1">
        <f>+IFERROR(LN('Portfolio Adjusted Prices'!V331/'Portfolio Adjusted Prices'!V330),0)</f>
        <v>-1.0441786316278611E-2</v>
      </c>
      <c r="W337" s="83">
        <f>+IFERROR(LN('Portfolio Adjusted Prices'!X331/'Portfolio Adjusted Prices'!X330),0)</f>
        <v>2.8767140017274687E-3</v>
      </c>
    </row>
    <row r="338" spans="2:23">
      <c r="B338" s="1">
        <f>+IFERROR(LN('Portfolio Adjusted Prices'!C332/'Portfolio Adjusted Prices'!C331),0)</f>
        <v>0</v>
      </c>
      <c r="C338" s="1">
        <f>+IFERROR(LN('Portfolio Adjusted Prices'!D332/'Portfolio Adjusted Prices'!D331),0)</f>
        <v>7.5917848693025517E-3</v>
      </c>
      <c r="D338" s="1">
        <f>+IFERROR(LN('Portfolio Adjusted Prices'!E332/'Portfolio Adjusted Prices'!E331),0)</f>
        <v>8.5935841339686118E-3</v>
      </c>
      <c r="E338" s="1">
        <f>+IFERROR(LN('Portfolio Adjusted Prices'!F332/'Portfolio Adjusted Prices'!F331),0)</f>
        <v>-1.1396990023158922E-2</v>
      </c>
      <c r="F338" s="1">
        <f>+IFERROR(LN('Portfolio Adjusted Prices'!G332/'Portfolio Adjusted Prices'!G331),0)</f>
        <v>-4.3096688957618163E-3</v>
      </c>
      <c r="G338" s="1">
        <f>+IFERROR(LN('Portfolio Adjusted Prices'!H332/'Portfolio Adjusted Prices'!H331),0)</f>
        <v>1.4798486997101261E-2</v>
      </c>
      <c r="H338" s="1">
        <f>+IFERROR(LN('Portfolio Adjusted Prices'!I332/'Portfolio Adjusted Prices'!I331),0)</f>
        <v>1.7246492393655614E-2</v>
      </c>
      <c r="I338" s="1">
        <f>+IFERROR(LN('Portfolio Adjusted Prices'!J332/'Portfolio Adjusted Prices'!J331),0)</f>
        <v>3.4844706854356834E-3</v>
      </c>
      <c r="J338" s="1">
        <f>+IFERROR(LN('Portfolio Adjusted Prices'!K332/'Portfolio Adjusted Prices'!K331),0)</f>
        <v>7.6514035021872179E-2</v>
      </c>
      <c r="K338" s="1">
        <f>+IFERROR(LN('Portfolio Adjusted Prices'!L332/'Portfolio Adjusted Prices'!L331),0)</f>
        <v>8.7231239489025097E-3</v>
      </c>
      <c r="L338" s="1">
        <f>+IFERROR(LN('Portfolio Adjusted Prices'!M332/'Portfolio Adjusted Prices'!M331),0)</f>
        <v>1.6223559351394967E-2</v>
      </c>
      <c r="M338" s="1">
        <f>+IFERROR(LN('Portfolio Adjusted Prices'!N332/'Portfolio Adjusted Prices'!N331),0)</f>
        <v>-1.0292125662883801E-4</v>
      </c>
      <c r="N338" s="1">
        <f>+IFERROR(LN('Portfolio Adjusted Prices'!O332/'Portfolio Adjusted Prices'!O331),0)</f>
        <v>-4.5749541085808422E-3</v>
      </c>
      <c r="O338" s="1">
        <f>+IFERROR(LN('Portfolio Adjusted Prices'!P332/'Portfolio Adjusted Prices'!P331),0)</f>
        <v>8.1117997370842645E-3</v>
      </c>
      <c r="P338" s="1">
        <f>+IFERROR(LN('Portfolio Adjusted Prices'!Q332/'Portfolio Adjusted Prices'!Q331),0)</f>
        <v>1.6827395899582955E-2</v>
      </c>
      <c r="Q338" s="1">
        <f>+IFERROR(LN('Portfolio Adjusted Prices'!R332/'Portfolio Adjusted Prices'!R331),0)</f>
        <v>1.1281202703223603E-2</v>
      </c>
      <c r="R338" s="1">
        <f>+IFERROR(LN('Portfolio Adjusted Prices'!S332/'Portfolio Adjusted Prices'!S331),0)</f>
        <v>3.2430379276197898E-3</v>
      </c>
      <c r="S338" s="1">
        <f>+IFERROR(LN('Portfolio Adjusted Prices'!T332/'Portfolio Adjusted Prices'!T331),0)</f>
        <v>-2.626036615161424E-3</v>
      </c>
      <c r="T338" s="1">
        <f>+IFERROR(LN('Portfolio Adjusted Prices'!U332/'Portfolio Adjusted Prices'!U331),0)</f>
        <v>2.1565976596291527E-2</v>
      </c>
      <c r="U338" s="1">
        <f>+IFERROR(LN('Portfolio Adjusted Prices'!V332/'Portfolio Adjusted Prices'!V331),0)</f>
        <v>-7.7214856028265497E-4</v>
      </c>
      <c r="W338" s="83">
        <f>+IFERROR(LN('Portfolio Adjusted Prices'!X332/'Portfolio Adjusted Prices'!X331),0)</f>
        <v>1.096814432087706E-2</v>
      </c>
    </row>
    <row r="339" spans="2:23">
      <c r="B339" s="1">
        <f>+IFERROR(LN('Portfolio Adjusted Prices'!C333/'Portfolio Adjusted Prices'!C332),0)</f>
        <v>2.6398666737379194E-2</v>
      </c>
      <c r="C339" s="1">
        <f>+IFERROR(LN('Portfolio Adjusted Prices'!D333/'Portfolio Adjusted Prices'!D332),0)</f>
        <v>2.1297834589502487E-2</v>
      </c>
      <c r="D339" s="1">
        <f>+IFERROR(LN('Portfolio Adjusted Prices'!E333/'Portfolio Adjusted Prices'!E332),0)</f>
        <v>2.3341396314850205E-2</v>
      </c>
      <c r="E339" s="1">
        <f>+IFERROR(LN('Portfolio Adjusted Prices'!F333/'Portfolio Adjusted Prices'!F332),0)</f>
        <v>-4.595357459403657E-3</v>
      </c>
      <c r="F339" s="1">
        <f>+IFERROR(LN('Portfolio Adjusted Prices'!G333/'Portfolio Adjusted Prices'!G332),0)</f>
        <v>0</v>
      </c>
      <c r="G339" s="1">
        <f>+IFERROR(LN('Portfolio Adjusted Prices'!H333/'Portfolio Adjusted Prices'!H332),0)</f>
        <v>2.8898920332880895E-2</v>
      </c>
      <c r="H339" s="1">
        <f>+IFERROR(LN('Portfolio Adjusted Prices'!I333/'Portfolio Adjusted Prices'!I332),0)</f>
        <v>3.5394880412998195E-2</v>
      </c>
      <c r="I339" s="1">
        <f>+IFERROR(LN('Portfolio Adjusted Prices'!J333/'Portfolio Adjusted Prices'!J332),0)</f>
        <v>1.8261491090800049E-2</v>
      </c>
      <c r="J339" s="1">
        <f>+IFERROR(LN('Portfolio Adjusted Prices'!K333/'Portfolio Adjusted Prices'!K332),0)</f>
        <v>0.12645108117682685</v>
      </c>
      <c r="K339" s="1">
        <f>+IFERROR(LN('Portfolio Adjusted Prices'!L333/'Portfolio Adjusted Prices'!L332),0)</f>
        <v>1.0469259876622913E-2</v>
      </c>
      <c r="L339" s="1">
        <f>+IFERROR(LN('Portfolio Adjusted Prices'!M333/'Portfolio Adjusted Prices'!M332),0)</f>
        <v>-1.0138487301224958E-2</v>
      </c>
      <c r="M339" s="1">
        <f>+IFERROR(LN('Portfolio Adjusted Prices'!N333/'Portfolio Adjusted Prices'!N332),0)</f>
        <v>-4.7368761855779368E-3</v>
      </c>
      <c r="N339" s="1">
        <f>+IFERROR(LN('Portfolio Adjusted Prices'!O333/'Portfolio Adjusted Prices'!O332),0)</f>
        <v>2.0049874523339246E-2</v>
      </c>
      <c r="O339" s="1">
        <f>+IFERROR(LN('Portfolio Adjusted Prices'!P333/'Portfolio Adjusted Prices'!P332),0)</f>
        <v>1.6028888188757681E-2</v>
      </c>
      <c r="P339" s="1">
        <f>+IFERROR(LN('Portfolio Adjusted Prices'!Q333/'Portfolio Adjusted Prices'!Q332),0)</f>
        <v>1.652281493344513E-3</v>
      </c>
      <c r="Q339" s="1">
        <f>+IFERROR(LN('Portfolio Adjusted Prices'!R333/'Portfolio Adjusted Prices'!R332),0)</f>
        <v>1.2105920104139705E-2</v>
      </c>
      <c r="R339" s="1">
        <f>+IFERROR(LN('Portfolio Adjusted Prices'!S333/'Portfolio Adjusted Prices'!S332),0)</f>
        <v>1.8632224075213685E-2</v>
      </c>
      <c r="S339" s="1">
        <f>+IFERROR(LN('Portfolio Adjusted Prices'!T333/'Portfolio Adjusted Prices'!T332),0)</f>
        <v>1.3139255221893678E-3</v>
      </c>
      <c r="T339" s="1">
        <f>+IFERROR(LN('Portfolio Adjusted Prices'!U333/'Portfolio Adjusted Prices'!U332),0)</f>
        <v>7.6818618074733433E-3</v>
      </c>
      <c r="U339" s="1">
        <f>+IFERROR(LN('Portfolio Adjusted Prices'!V333/'Portfolio Adjusted Prices'!V332),0)</f>
        <v>3.5980350546595545E-3</v>
      </c>
      <c r="W339" s="83">
        <f>+IFERROR(LN('Portfolio Adjusted Prices'!X333/'Portfolio Adjusted Prices'!X332),0)</f>
        <v>8.1333857433885451E-3</v>
      </c>
    </row>
    <row r="340" spans="2:23">
      <c r="B340" s="1">
        <f>+IFERROR(LN('Portfolio Adjusted Prices'!C334/'Portfolio Adjusted Prices'!C333),0)</f>
        <v>-3.1075596683316623E-3</v>
      </c>
      <c r="C340" s="1">
        <f>+IFERROR(LN('Portfolio Adjusted Prices'!D334/'Portfolio Adjusted Prices'!D333),0)</f>
        <v>-1.1695940220110742E-2</v>
      </c>
      <c r="D340" s="1">
        <f>+IFERROR(LN('Portfolio Adjusted Prices'!E334/'Portfolio Adjusted Prices'!E333),0)</f>
        <v>3.2973935834170755E-3</v>
      </c>
      <c r="E340" s="1">
        <f>+IFERROR(LN('Portfolio Adjusted Prices'!F334/'Portfolio Adjusted Prices'!F333),0)</f>
        <v>-1.7057253481596407E-2</v>
      </c>
      <c r="F340" s="1">
        <f>+IFERROR(LN('Portfolio Adjusted Prices'!G334/'Portfolio Adjusted Prices'!G333),0)</f>
        <v>-3.7799008165709483E-2</v>
      </c>
      <c r="G340" s="1">
        <f>+IFERROR(LN('Portfolio Adjusted Prices'!H334/'Portfolio Adjusted Prices'!H333),0)</f>
        <v>-1.4223391318163121E-3</v>
      </c>
      <c r="H340" s="1">
        <f>+IFERROR(LN('Portfolio Adjusted Prices'!I334/'Portfolio Adjusted Prices'!I333),0)</f>
        <v>-4.4306312816774036E-3</v>
      </c>
      <c r="I340" s="1">
        <f>+IFERROR(LN('Portfolio Adjusted Prices'!J334/'Portfolio Adjusted Prices'!J333),0)</f>
        <v>-8.393169336195662E-4</v>
      </c>
      <c r="J340" s="1">
        <f>+IFERROR(LN('Portfolio Adjusted Prices'!K334/'Portfolio Adjusted Prices'!K333),0)</f>
        <v>1.3239656197588613E-2</v>
      </c>
      <c r="K340" s="1">
        <f>+IFERROR(LN('Portfolio Adjusted Prices'!L334/'Portfolio Adjusted Prices'!L333),0)</f>
        <v>-1.7946191033031519E-2</v>
      </c>
      <c r="L340" s="1">
        <f>+IFERROR(LN('Portfolio Adjusted Prices'!M334/'Portfolio Adjusted Prices'!M333),0)</f>
        <v>-7.7672096786275896E-3</v>
      </c>
      <c r="M340" s="1">
        <f>+IFERROR(LN('Portfolio Adjusted Prices'!N334/'Portfolio Adjusted Prices'!N333),0)</f>
        <v>8.1212348247695163E-3</v>
      </c>
      <c r="N340" s="1">
        <f>+IFERROR(LN('Portfolio Adjusted Prices'!O334/'Portfolio Adjusted Prices'!O333),0)</f>
        <v>-8.8404829051148218E-3</v>
      </c>
      <c r="O340" s="1">
        <f>+IFERROR(LN('Portfolio Adjusted Prices'!P334/'Portfolio Adjusted Prices'!P333),0)</f>
        <v>4.406756707984881E-2</v>
      </c>
      <c r="P340" s="1">
        <f>+IFERROR(LN('Portfolio Adjusted Prices'!Q334/'Portfolio Adjusted Prices'!Q333),0)</f>
        <v>-1.2079196058360662E-2</v>
      </c>
      <c r="Q340" s="1">
        <f>+IFERROR(LN('Portfolio Adjusted Prices'!R334/'Portfolio Adjusted Prices'!R333),0)</f>
        <v>-2.500943001129188E-2</v>
      </c>
      <c r="R340" s="1">
        <f>+IFERROR(LN('Portfolio Adjusted Prices'!S334/'Portfolio Adjusted Prices'!S333),0)</f>
        <v>1.5102929529447551E-2</v>
      </c>
      <c r="S340" s="1">
        <f>+IFERROR(LN('Portfolio Adjusted Prices'!T334/'Portfolio Adjusted Prices'!T333),0)</f>
        <v>3.4278995030762103E-3</v>
      </c>
      <c r="T340" s="1">
        <f>+IFERROR(LN('Portfolio Adjusted Prices'!U334/'Portfolio Adjusted Prices'!U333),0)</f>
        <v>2.1497054279247477E-2</v>
      </c>
      <c r="U340" s="1">
        <f>+IFERROR(LN('Portfolio Adjusted Prices'!V334/'Portfolio Adjusted Prices'!V333),0)</f>
        <v>-3.0210567256303968E-2</v>
      </c>
      <c r="W340" s="83">
        <f>+IFERROR(LN('Portfolio Adjusted Prices'!X334/'Portfolio Adjusted Prices'!X333),0)</f>
        <v>-3.1906287254915163E-3</v>
      </c>
    </row>
    <row r="341" spans="2:23">
      <c r="B341" s="1">
        <f>+IFERROR(LN('Portfolio Adjusted Prices'!C335/'Portfolio Adjusted Prices'!C334),0)</f>
        <v>2.302291522006663E-2</v>
      </c>
      <c r="C341" s="1">
        <f>+IFERROR(LN('Portfolio Adjusted Prices'!D335/'Portfolio Adjusted Prices'!D334),0)</f>
        <v>2.1754623387309234E-2</v>
      </c>
      <c r="D341" s="1">
        <f>+IFERROR(LN('Portfolio Adjusted Prices'!E335/'Portfolio Adjusted Prices'!E334),0)</f>
        <v>3.4278053202680042E-2</v>
      </c>
      <c r="E341" s="1">
        <f>+IFERROR(LN('Portfolio Adjusted Prices'!F335/'Portfolio Adjusted Prices'!F334),0)</f>
        <v>2.9336108018989886E-2</v>
      </c>
      <c r="F341" s="1">
        <f>+IFERROR(LN('Portfolio Adjusted Prices'!G335/'Portfolio Adjusted Prices'!G334),0)</f>
        <v>2.295342355524425E-2</v>
      </c>
      <c r="G341" s="1">
        <f>+IFERROR(LN('Portfolio Adjusted Prices'!H335/'Portfolio Adjusted Prices'!H334),0)</f>
        <v>7.0352032634056396E-3</v>
      </c>
      <c r="H341" s="1">
        <f>+IFERROR(LN('Portfolio Adjusted Prices'!I335/'Portfolio Adjusted Prices'!I334),0)</f>
        <v>8.9392319427920967E-3</v>
      </c>
      <c r="I341" s="1">
        <f>+IFERROR(LN('Portfolio Adjusted Prices'!J335/'Portfolio Adjusted Prices'!J334),0)</f>
        <v>1.4172034798689559E-2</v>
      </c>
      <c r="J341" s="1">
        <f>+IFERROR(LN('Portfolio Adjusted Prices'!K335/'Portfolio Adjusted Prices'!K334),0)</f>
        <v>-1.7404076436543198E-2</v>
      </c>
      <c r="K341" s="1">
        <f>+IFERROR(LN('Portfolio Adjusted Prices'!L335/'Portfolio Adjusted Prices'!L334),0)</f>
        <v>2.0389734130148208E-2</v>
      </c>
      <c r="L341" s="1">
        <f>+IFERROR(LN('Portfolio Adjusted Prices'!M335/'Portfolio Adjusted Prices'!M334),0)</f>
        <v>-9.4366983718282976E-3</v>
      </c>
      <c r="M341" s="1">
        <f>+IFERROR(LN('Portfolio Adjusted Prices'!N335/'Portfolio Adjusted Prices'!N334),0)</f>
        <v>7.1417015387104489E-3</v>
      </c>
      <c r="N341" s="1">
        <f>+IFERROR(LN('Portfolio Adjusted Prices'!O335/'Portfolio Adjusted Prices'!O334),0)</f>
        <v>9.4021000458286794E-3</v>
      </c>
      <c r="O341" s="1">
        <f>+IFERROR(LN('Portfolio Adjusted Prices'!P335/'Portfolio Adjusted Prices'!P334),0)</f>
        <v>4.4635529284695198E-2</v>
      </c>
      <c r="P341" s="1">
        <f>+IFERROR(LN('Portfolio Adjusted Prices'!Q335/'Portfolio Adjusted Prices'!Q334),0)</f>
        <v>-3.6524998223895302E-3</v>
      </c>
      <c r="Q341" s="1">
        <f>+IFERROR(LN('Portfolio Adjusted Prices'!R335/'Portfolio Adjusted Prices'!R334),0)</f>
        <v>9.5310414465931567E-2</v>
      </c>
      <c r="R341" s="1">
        <f>+IFERROR(LN('Portfolio Adjusted Prices'!S335/'Portfolio Adjusted Prices'!S334),0)</f>
        <v>2.8423675312078329E-4</v>
      </c>
      <c r="S341" s="1">
        <f>+IFERROR(LN('Portfolio Adjusted Prices'!T335/'Portfolio Adjusted Prices'!T334),0)</f>
        <v>-7.0467535797886767E-4</v>
      </c>
      <c r="T341" s="1">
        <f>+IFERROR(LN('Portfolio Adjusted Prices'!U335/'Portfolio Adjusted Prices'!U334),0)</f>
        <v>-8.4291229599601136E-4</v>
      </c>
      <c r="U341" s="1">
        <f>+IFERROR(LN('Portfolio Adjusted Prices'!V335/'Portfolio Adjusted Prices'!V334),0)</f>
        <v>2.2277731610716119E-2</v>
      </c>
      <c r="W341" s="83">
        <f>+IFERROR(LN('Portfolio Adjusted Prices'!X335/'Portfolio Adjusted Prices'!X334),0)</f>
        <v>3.6884458337015833E-3</v>
      </c>
    </row>
    <row r="342" spans="2:23">
      <c r="B342" s="1">
        <f>+IFERROR(LN('Portfolio Adjusted Prices'!C336/'Portfolio Adjusted Prices'!C335),0)</f>
        <v>4.2911468355338756E-3</v>
      </c>
      <c r="C342" s="1">
        <f>+IFERROR(LN('Portfolio Adjusted Prices'!D336/'Portfolio Adjusted Prices'!D335),0)</f>
        <v>6.9764187663311546E-3</v>
      </c>
      <c r="D342" s="1">
        <f>+IFERROR(LN('Portfolio Adjusted Prices'!E336/'Portfolio Adjusted Prices'!E335),0)</f>
        <v>2.8276721889304361E-2</v>
      </c>
      <c r="E342" s="1">
        <f>+IFERROR(LN('Portfolio Adjusted Prices'!F336/'Portfolio Adjusted Prices'!F335),0)</f>
        <v>-5.6885900746449735E-4</v>
      </c>
      <c r="F342" s="1">
        <f>+IFERROR(LN('Portfolio Adjusted Prices'!G336/'Portfolio Adjusted Prices'!G335),0)</f>
        <v>-2.5787052824663708E-4</v>
      </c>
      <c r="G342" s="1">
        <f>+IFERROR(LN('Portfolio Adjusted Prices'!H336/'Portfolio Adjusted Prices'!H335),0)</f>
        <v>-2.5472774412378897E-3</v>
      </c>
      <c r="H342" s="1">
        <f>+IFERROR(LN('Portfolio Adjusted Prices'!I336/'Portfolio Adjusted Prices'!I335),0)</f>
        <v>-4.5086006611147061E-3</v>
      </c>
      <c r="I342" s="1">
        <f>+IFERROR(LN('Portfolio Adjusted Prices'!J336/'Portfolio Adjusted Prices'!J335),0)</f>
        <v>-1.5972877887108373E-2</v>
      </c>
      <c r="J342" s="1">
        <f>+IFERROR(LN('Portfolio Adjusted Prices'!K336/'Portfolio Adjusted Prices'!K335),0)</f>
        <v>2.0579243780394343E-2</v>
      </c>
      <c r="K342" s="1">
        <f>+IFERROR(LN('Portfolio Adjusted Prices'!L336/'Portfolio Adjusted Prices'!L335),0)</f>
        <v>6.0211188481269374E-3</v>
      </c>
      <c r="L342" s="1">
        <f>+IFERROR(LN('Portfolio Adjusted Prices'!M336/'Portfolio Adjusted Prices'!M335),0)</f>
        <v>-9.1835008351470477E-3</v>
      </c>
      <c r="M342" s="1">
        <f>+IFERROR(LN('Portfolio Adjusted Prices'!N336/'Portfolio Adjusted Prices'!N335),0)</f>
        <v>-7.9608677486505183E-3</v>
      </c>
      <c r="N342" s="1">
        <f>+IFERROR(LN('Portfolio Adjusted Prices'!O336/'Portfolio Adjusted Prices'!O335),0)</f>
        <v>6.9229878675517609E-2</v>
      </c>
      <c r="O342" s="1">
        <f>+IFERROR(LN('Portfolio Adjusted Prices'!P336/'Portfolio Adjusted Prices'!P335),0)</f>
        <v>4.1953255667407242E-2</v>
      </c>
      <c r="P342" s="1">
        <f>+IFERROR(LN('Portfolio Adjusted Prices'!Q336/'Portfolio Adjusted Prices'!Q335),0)</f>
        <v>-3.5379873224724245E-2</v>
      </c>
      <c r="Q342" s="1">
        <f>+IFERROR(LN('Portfolio Adjusted Prices'!R336/'Portfolio Adjusted Prices'!R335),0)</f>
        <v>2.4778941431724696E-2</v>
      </c>
      <c r="R342" s="1">
        <f>+IFERROR(LN('Portfolio Adjusted Prices'!S336/'Portfolio Adjusted Prices'!S335),0)</f>
        <v>2.8731047873779319E-2</v>
      </c>
      <c r="S342" s="1">
        <f>+IFERROR(LN('Portfolio Adjusted Prices'!T336/'Portfolio Adjusted Prices'!T335),0)</f>
        <v>-1.3589157851229307E-2</v>
      </c>
      <c r="T342" s="1">
        <f>+IFERROR(LN('Portfolio Adjusted Prices'!U336/'Portfolio Adjusted Prices'!U335),0)</f>
        <v>4.5274756647175284E-4</v>
      </c>
      <c r="U342" s="1">
        <f>+IFERROR(LN('Portfolio Adjusted Prices'!V336/'Portfolio Adjusted Prices'!V335),0)</f>
        <v>-1.7424387288911995E-2</v>
      </c>
      <c r="W342" s="83">
        <f>+IFERROR(LN('Portfolio Adjusted Prices'!X336/'Portfolio Adjusted Prices'!X335),0)</f>
        <v>3.5501034819837113E-4</v>
      </c>
    </row>
    <row r="343" spans="2:23">
      <c r="B343" s="1">
        <f>+IFERROR(LN('Portfolio Adjusted Prices'!C337/'Portfolio Adjusted Prices'!C336),0)</f>
        <v>1.7477540889671152E-3</v>
      </c>
      <c r="C343" s="1">
        <f>+IFERROR(LN('Portfolio Adjusted Prices'!D337/'Portfolio Adjusted Prices'!D336),0)</f>
        <v>-3.0375295947101351E-3</v>
      </c>
      <c r="D343" s="1">
        <f>+IFERROR(LN('Portfolio Adjusted Prices'!E337/'Portfolio Adjusted Prices'!E336),0)</f>
        <v>-2.8346821749034882E-3</v>
      </c>
      <c r="E343" s="1">
        <f>+IFERROR(LN('Portfolio Adjusted Prices'!F337/'Portfolio Adjusted Prices'!F336),0)</f>
        <v>-2.3000536846436374E-2</v>
      </c>
      <c r="F343" s="1">
        <f>+IFERROR(LN('Portfolio Adjusted Prices'!G337/'Portfolio Adjusted Prices'!G336),0)</f>
        <v>1.6373055309207064E-2</v>
      </c>
      <c r="G343" s="1">
        <f>+IFERROR(LN('Portfolio Adjusted Prices'!H337/'Portfolio Adjusted Prices'!H336),0)</f>
        <v>2.6042377230080177E-3</v>
      </c>
      <c r="H343" s="1">
        <f>+IFERROR(LN('Portfolio Adjusted Prices'!I337/'Portfolio Adjusted Prices'!I336),0)</f>
        <v>-6.5544947964145143E-3</v>
      </c>
      <c r="I343" s="1">
        <f>+IFERROR(LN('Portfolio Adjusted Prices'!J337/'Portfolio Adjusted Prices'!J336),0)</f>
        <v>-1.8738520615217996E-2</v>
      </c>
      <c r="J343" s="1">
        <f>+IFERROR(LN('Portfolio Adjusted Prices'!K337/'Portfolio Adjusted Prices'!K336),0)</f>
        <v>0.10241918272488901</v>
      </c>
      <c r="K343" s="1">
        <f>+IFERROR(LN('Portfolio Adjusted Prices'!L337/'Portfolio Adjusted Prices'!L336),0)</f>
        <v>-6.4280320672667045E-3</v>
      </c>
      <c r="L343" s="1">
        <f>+IFERROR(LN('Portfolio Adjusted Prices'!M337/'Portfolio Adjusted Prices'!M336),0)</f>
        <v>5.2490327994291373E-3</v>
      </c>
      <c r="M343" s="1">
        <f>+IFERROR(LN('Portfolio Adjusted Prices'!N337/'Portfolio Adjusted Prices'!N336),0)</f>
        <v>1.5757888185278589E-2</v>
      </c>
      <c r="N343" s="1">
        <f>+IFERROR(LN('Portfolio Adjusted Prices'!O337/'Portfolio Adjusted Prices'!O336),0)</f>
        <v>-2.4395716853685363E-2</v>
      </c>
      <c r="O343" s="1">
        <f>+IFERROR(LN('Portfolio Adjusted Prices'!P337/'Portfolio Adjusted Prices'!P336),0)</f>
        <v>2.3228237829876117E-3</v>
      </c>
      <c r="P343" s="1">
        <f>+IFERROR(LN('Portfolio Adjusted Prices'!Q337/'Portfolio Adjusted Prices'!Q336),0)</f>
        <v>-7.4515004319513078E-3</v>
      </c>
      <c r="Q343" s="1">
        <f>+IFERROR(LN('Portfolio Adjusted Prices'!R337/'Portfolio Adjusted Prices'!R336),0)</f>
        <v>4.5964024179396944E-3</v>
      </c>
      <c r="R343" s="1">
        <f>+IFERROR(LN('Portfolio Adjusted Prices'!S337/'Portfolio Adjusted Prices'!S336),0)</f>
        <v>2.1173465110023533E-3</v>
      </c>
      <c r="S343" s="1">
        <f>+IFERROR(LN('Portfolio Adjusted Prices'!T337/'Portfolio Adjusted Prices'!T336),0)</f>
        <v>-1.1398088711163891E-2</v>
      </c>
      <c r="T343" s="1">
        <f>+IFERROR(LN('Portfolio Adjusted Prices'!U337/'Portfolio Adjusted Prices'!U336),0)</f>
        <v>-3.1346484706756515E-2</v>
      </c>
      <c r="U343" s="1">
        <f>+IFERROR(LN('Portfolio Adjusted Prices'!V337/'Portfolio Adjusted Prices'!V336),0)</f>
        <v>3.1189333531038803E-2</v>
      </c>
      <c r="W343" s="83">
        <f>+IFERROR(LN('Portfolio Adjusted Prices'!X337/'Portfolio Adjusted Prices'!X336),0)</f>
        <v>1.3421764608894989E-3</v>
      </c>
    </row>
    <row r="344" spans="2:23">
      <c r="B344" s="1">
        <f>+IFERROR(LN('Portfolio Adjusted Prices'!C338/'Portfolio Adjusted Prices'!C337),0)</f>
        <v>-4.6239030627486192E-3</v>
      </c>
      <c r="C344" s="1">
        <f>+IFERROR(LN('Portfolio Adjusted Prices'!D338/'Portfolio Adjusted Prices'!D337),0)</f>
        <v>-3.1375827988339565E-2</v>
      </c>
      <c r="D344" s="1">
        <f>+IFERROR(LN('Portfolio Adjusted Prices'!E338/'Portfolio Adjusted Prices'!E337),0)</f>
        <v>-4.1600711743154072E-2</v>
      </c>
      <c r="E344" s="1">
        <f>+IFERROR(LN('Portfolio Adjusted Prices'!F338/'Portfolio Adjusted Prices'!F337),0)</f>
        <v>-3.0921834828762089E-2</v>
      </c>
      <c r="F344" s="1">
        <f>+IFERROR(LN('Portfolio Adjusted Prices'!G338/'Portfolio Adjusted Prices'!G337),0)</f>
        <v>-9.1768217343425797E-3</v>
      </c>
      <c r="G344" s="1">
        <f>+IFERROR(LN('Portfolio Adjusted Prices'!H338/'Portfolio Adjusted Prices'!H337),0)</f>
        <v>-2.6292693613317937E-2</v>
      </c>
      <c r="H344" s="1">
        <f>+IFERROR(LN('Portfolio Adjusted Prices'!I338/'Portfolio Adjusted Prices'!I337),0)</f>
        <v>-1.33887304804301E-2</v>
      </c>
      <c r="I344" s="1">
        <f>+IFERROR(LN('Portfolio Adjusted Prices'!J338/'Portfolio Adjusted Prices'!J337),0)</f>
        <v>-7.8661902060362023E-3</v>
      </c>
      <c r="J344" s="1">
        <f>+IFERROR(LN('Portfolio Adjusted Prices'!K338/'Portfolio Adjusted Prices'!K337),0)</f>
        <v>-3.1294179797157227E-2</v>
      </c>
      <c r="K344" s="1">
        <f>+IFERROR(LN('Portfolio Adjusted Prices'!L338/'Portfolio Adjusted Prices'!L337),0)</f>
        <v>-2.5780089667238756E-2</v>
      </c>
      <c r="L344" s="1">
        <f>+IFERROR(LN('Portfolio Adjusted Prices'!M338/'Portfolio Adjusted Prices'!M337),0)</f>
        <v>-4.7346617130320364E-3</v>
      </c>
      <c r="M344" s="1">
        <f>+IFERROR(LN('Portfolio Adjusted Prices'!N338/'Portfolio Adjusted Prices'!N337),0)</f>
        <v>-9.3232366428121372E-3</v>
      </c>
      <c r="N344" s="1">
        <f>+IFERROR(LN('Portfolio Adjusted Prices'!O338/'Portfolio Adjusted Prices'!O337),0)</f>
        <v>-4.1844067149126883E-2</v>
      </c>
      <c r="O344" s="1">
        <f>+IFERROR(LN('Portfolio Adjusted Prices'!P338/'Portfolio Adjusted Prices'!P337),0)</f>
        <v>3.7195851125576371E-2</v>
      </c>
      <c r="P344" s="1">
        <f>+IFERROR(LN('Portfolio Adjusted Prices'!Q338/'Portfolio Adjusted Prices'!Q337),0)</f>
        <v>1.0920400248231288E-2</v>
      </c>
      <c r="Q344" s="1">
        <f>+IFERROR(LN('Portfolio Adjusted Prices'!R338/'Portfolio Adjusted Prices'!R337),0)</f>
        <v>-2.0267142721568272E-2</v>
      </c>
      <c r="R344" s="1">
        <f>+IFERROR(LN('Portfolio Adjusted Prices'!S338/'Portfolio Adjusted Prices'!S337),0)</f>
        <v>-1.019781440696727E-2</v>
      </c>
      <c r="S344" s="1">
        <f>+IFERROR(LN('Portfolio Adjusted Prices'!T338/'Portfolio Adjusted Prices'!T337),0)</f>
        <v>1.0581092400265883E-2</v>
      </c>
      <c r="T344" s="1">
        <f>+IFERROR(LN('Portfolio Adjusted Prices'!U338/'Portfolio Adjusted Prices'!U337),0)</f>
        <v>-8.0534427995929223E-3</v>
      </c>
      <c r="U344" s="1">
        <f>+IFERROR(LN('Portfolio Adjusted Prices'!V338/'Portfolio Adjusted Prices'!V337),0)</f>
        <v>-1.1801603442395938E-2</v>
      </c>
      <c r="W344" s="83">
        <f>+IFERROR(LN('Portfolio Adjusted Prices'!X338/'Portfolio Adjusted Prices'!X337),0)</f>
        <v>-1.3401893397978908E-2</v>
      </c>
    </row>
    <row r="345" spans="2:23">
      <c r="B345" s="1">
        <f>+IFERROR(LN('Portfolio Adjusted Prices'!C339/'Portfolio Adjusted Prices'!C338),0)</f>
        <v>1.6413032111642103E-2</v>
      </c>
      <c r="C345" s="1">
        <f>+IFERROR(LN('Portfolio Adjusted Prices'!D339/'Portfolio Adjusted Prices'!D338),0)</f>
        <v>6.1624329572262391E-3</v>
      </c>
      <c r="D345" s="1">
        <f>+IFERROR(LN('Portfolio Adjusted Prices'!E339/'Portfolio Adjusted Prices'!E338),0)</f>
        <v>3.1795418944411742E-2</v>
      </c>
      <c r="E345" s="1">
        <f>+IFERROR(LN('Portfolio Adjusted Prices'!F339/'Portfolio Adjusted Prices'!F338),0)</f>
        <v>2.2198115954867693E-2</v>
      </c>
      <c r="F345" s="1">
        <f>+IFERROR(LN('Portfolio Adjusted Prices'!G339/'Portfolio Adjusted Prices'!G338),0)</f>
        <v>1.7263797949284395E-2</v>
      </c>
      <c r="G345" s="1">
        <f>+IFERROR(LN('Portfolio Adjusted Prices'!H339/'Portfolio Adjusted Prices'!H338),0)</f>
        <v>3.1086535768042121E-2</v>
      </c>
      <c r="H345" s="1">
        <f>+IFERROR(LN('Portfolio Adjusted Prices'!I339/'Portfolio Adjusted Prices'!I338),0)</f>
        <v>6.791547791130865E-3</v>
      </c>
      <c r="I345" s="1">
        <f>+IFERROR(LN('Portfolio Adjusted Prices'!J339/'Portfolio Adjusted Prices'!J338),0)</f>
        <v>1.1044177575617589E-2</v>
      </c>
      <c r="J345" s="1">
        <f>+IFERROR(LN('Portfolio Adjusted Prices'!K339/'Portfolio Adjusted Prices'!K338),0)</f>
        <v>1.309968632390314E-2</v>
      </c>
      <c r="K345" s="1">
        <f>+IFERROR(LN('Portfolio Adjusted Prices'!L339/'Portfolio Adjusted Prices'!L338),0)</f>
        <v>1.2037081517548813E-2</v>
      </c>
      <c r="L345" s="1">
        <f>+IFERROR(LN('Portfolio Adjusted Prices'!M339/'Portfolio Adjusted Prices'!M338),0)</f>
        <v>2.2341152797250519E-2</v>
      </c>
      <c r="M345" s="1">
        <f>+IFERROR(LN('Portfolio Adjusted Prices'!N339/'Portfolio Adjusted Prices'!N338),0)</f>
        <v>2.8603497620214274E-2</v>
      </c>
      <c r="N345" s="1">
        <f>+IFERROR(LN('Portfolio Adjusted Prices'!O339/'Portfolio Adjusted Prices'!O338),0)</f>
        <v>2.0866809268386088E-2</v>
      </c>
      <c r="O345" s="1">
        <f>+IFERROR(LN('Portfolio Adjusted Prices'!P339/'Portfolio Adjusted Prices'!P338),0)</f>
        <v>-2.9849673799188553E-3</v>
      </c>
      <c r="P345" s="1">
        <f>+IFERROR(LN('Portfolio Adjusted Prices'!Q339/'Portfolio Adjusted Prices'!Q338),0)</f>
        <v>2.7173475892506842E-2</v>
      </c>
      <c r="Q345" s="1">
        <f>+IFERROR(LN('Portfolio Adjusted Prices'!R339/'Portfolio Adjusted Prices'!R338),0)</f>
        <v>8.7366250573175409E-3</v>
      </c>
      <c r="R345" s="1">
        <f>+IFERROR(LN('Portfolio Adjusted Prices'!S339/'Portfolio Adjusted Prices'!S338),0)</f>
        <v>1.5608847566461253E-2</v>
      </c>
      <c r="S345" s="1">
        <f>+IFERROR(LN('Portfolio Adjusted Prices'!T339/'Portfolio Adjusted Prices'!T338),0)</f>
        <v>2.2399414901065336E-2</v>
      </c>
      <c r="T345" s="1">
        <f>+IFERROR(LN('Portfolio Adjusted Prices'!U339/'Portfolio Adjusted Prices'!U338),0)</f>
        <v>4.033602916582358E-2</v>
      </c>
      <c r="U345" s="1">
        <f>+IFERROR(LN('Portfolio Adjusted Prices'!V339/'Portfolio Adjusted Prices'!V338),0)</f>
        <v>2.3919273834798964E-2</v>
      </c>
      <c r="W345" s="83">
        <f>+IFERROR(LN('Portfolio Adjusted Prices'!X339/'Portfolio Adjusted Prices'!X338),0)</f>
        <v>2.1468731839049061E-2</v>
      </c>
    </row>
    <row r="346" spans="2:23">
      <c r="B346" s="1">
        <f>+IFERROR(LN('Portfolio Adjusted Prices'!C340/'Portfolio Adjusted Prices'!C339),0)</f>
        <v>6.8538653454163134E-3</v>
      </c>
      <c r="C346" s="1">
        <f>+IFERROR(LN('Portfolio Adjusted Prices'!D340/'Portfolio Adjusted Prices'!D339),0)</f>
        <v>-1.4888953592482274E-3</v>
      </c>
      <c r="D346" s="1">
        <f>+IFERROR(LN('Portfolio Adjusted Prices'!E340/'Portfolio Adjusted Prices'!E339),0)</f>
        <v>-1.4535989894718392E-2</v>
      </c>
      <c r="E346" s="1">
        <f>+IFERROR(LN('Portfolio Adjusted Prices'!F340/'Portfolio Adjusted Prices'!F339),0)</f>
        <v>-6.3343854152679976E-3</v>
      </c>
      <c r="F346" s="1">
        <f>+IFERROR(LN('Portfolio Adjusted Prices'!G340/'Portfolio Adjusted Prices'!G339),0)</f>
        <v>1.6722918992533763E-2</v>
      </c>
      <c r="G346" s="1">
        <f>+IFERROR(LN('Portfolio Adjusted Prices'!H340/'Portfolio Adjusted Prices'!H339),0)</f>
        <v>9.1294446177192356E-3</v>
      </c>
      <c r="H346" s="1">
        <f>+IFERROR(LN('Portfolio Adjusted Prices'!I340/'Portfolio Adjusted Prices'!I339),0)</f>
        <v>-2.4637925386333876E-2</v>
      </c>
      <c r="I346" s="1">
        <f>+IFERROR(LN('Portfolio Adjusted Prices'!J340/'Portfolio Adjusted Prices'!J339),0)</f>
        <v>9.5348068266573657E-3</v>
      </c>
      <c r="J346" s="1">
        <f>+IFERROR(LN('Portfolio Adjusted Prices'!K340/'Portfolio Adjusted Prices'!K339),0)</f>
        <v>1.9074500672004533E-2</v>
      </c>
      <c r="K346" s="1">
        <f>+IFERROR(LN('Portfolio Adjusted Prices'!L340/'Portfolio Adjusted Prices'!L339),0)</f>
        <v>-4.1341708360655496E-3</v>
      </c>
      <c r="L346" s="1">
        <f>+IFERROR(LN('Portfolio Adjusted Prices'!M340/'Portfolio Adjusted Prices'!M339),0)</f>
        <v>1.389664484017763E-2</v>
      </c>
      <c r="M346" s="1">
        <f>+IFERROR(LN('Portfolio Adjusted Prices'!N340/'Portfolio Adjusted Prices'!N339),0)</f>
        <v>4.1470199157296371E-3</v>
      </c>
      <c r="N346" s="1">
        <f>+IFERROR(LN('Portfolio Adjusted Prices'!O340/'Portfolio Adjusted Prices'!O339),0)</f>
        <v>1.1266681493594832E-2</v>
      </c>
      <c r="O346" s="1">
        <f>+IFERROR(LN('Portfolio Adjusted Prices'!P340/'Portfolio Adjusted Prices'!P339),0)</f>
        <v>2.8004855193559938E-2</v>
      </c>
      <c r="P346" s="1">
        <f>+IFERROR(LN('Portfolio Adjusted Prices'!Q340/'Portfolio Adjusted Prices'!Q339),0)</f>
        <v>4.8899807333384069E-3</v>
      </c>
      <c r="Q346" s="1">
        <f>+IFERROR(LN('Portfolio Adjusted Prices'!R340/'Portfolio Adjusted Prices'!R339),0)</f>
        <v>1.4963837514080159E-2</v>
      </c>
      <c r="R346" s="1">
        <f>+IFERROR(LN('Portfolio Adjusted Prices'!S340/'Portfolio Adjusted Prices'!S339),0)</f>
        <v>-3.9712912516099812E-3</v>
      </c>
      <c r="S346" s="1">
        <f>+IFERROR(LN('Portfolio Adjusted Prices'!T340/'Portfolio Adjusted Prices'!T339),0)</f>
        <v>1.6152743563590297E-2</v>
      </c>
      <c r="T346" s="1">
        <f>+IFERROR(LN('Portfolio Adjusted Prices'!U340/'Portfolio Adjusted Prices'!U339),0)</f>
        <v>-1.3328596619275214E-2</v>
      </c>
      <c r="U346" s="1">
        <f>+IFERROR(LN('Portfolio Adjusted Prices'!V340/'Portfolio Adjusted Prices'!V339),0)</f>
        <v>1.7583770711653388E-2</v>
      </c>
      <c r="W346" s="83">
        <f>+IFERROR(LN('Portfolio Adjusted Prices'!X340/'Portfolio Adjusted Prices'!X339),0)</f>
        <v>5.6127490637194223E-3</v>
      </c>
    </row>
    <row r="347" spans="2:23">
      <c r="B347" s="1">
        <f>+IFERROR(LN('Portfolio Adjusted Prices'!C341/'Portfolio Adjusted Prices'!C340),0)</f>
        <v>-1.2381424775953257E-2</v>
      </c>
      <c r="C347" s="1">
        <f>+IFERROR(LN('Portfolio Adjusted Prices'!D341/'Portfolio Adjusted Prices'!D340),0)</f>
        <v>-2.0002710421287356E-2</v>
      </c>
      <c r="D347" s="1">
        <f>+IFERROR(LN('Portfolio Adjusted Prices'!E341/'Portfolio Adjusted Prices'!E340),0)</f>
        <v>-9.0856588407872054E-3</v>
      </c>
      <c r="E347" s="1">
        <f>+IFERROR(LN('Portfolio Adjusted Prices'!F341/'Portfolio Adjusted Prices'!F340),0)</f>
        <v>-1.4188508123681273E-2</v>
      </c>
      <c r="F347" s="1">
        <f>+IFERROR(LN('Portfolio Adjusted Prices'!G341/'Portfolio Adjusted Prices'!G340),0)</f>
        <v>-1.733990427697495E-3</v>
      </c>
      <c r="G347" s="1">
        <f>+IFERROR(LN('Portfolio Adjusted Prices'!H341/'Portfolio Adjusted Prices'!H340),0)</f>
        <v>8.9363698441311014E-3</v>
      </c>
      <c r="H347" s="1">
        <f>+IFERROR(LN('Portfolio Adjusted Prices'!I341/'Portfolio Adjusted Prices'!I340),0)</f>
        <v>0</v>
      </c>
      <c r="I347" s="1">
        <f>+IFERROR(LN('Portfolio Adjusted Prices'!J341/'Portfolio Adjusted Prices'!J340),0)</f>
        <v>-2.7236480936545025E-3</v>
      </c>
      <c r="J347" s="1">
        <f>+IFERROR(LN('Portfolio Adjusted Prices'!K341/'Portfolio Adjusted Prices'!K340),0)</f>
        <v>-2.978572748503128E-2</v>
      </c>
      <c r="K347" s="1">
        <f>+IFERROR(LN('Portfolio Adjusted Prices'!L341/'Portfolio Adjusted Prices'!L340),0)</f>
        <v>-7.806615434978177E-3</v>
      </c>
      <c r="L347" s="1">
        <f>+IFERROR(LN('Portfolio Adjusted Prices'!M341/'Portfolio Adjusted Prices'!M340),0)</f>
        <v>7.8280501379247896E-5</v>
      </c>
      <c r="M347" s="1">
        <f>+IFERROR(LN('Portfolio Adjusted Prices'!N341/'Portfolio Adjusted Prices'!N340),0)</f>
        <v>1.0390240462704934E-2</v>
      </c>
      <c r="N347" s="1">
        <f>+IFERROR(LN('Portfolio Adjusted Prices'!O341/'Portfolio Adjusted Prices'!O340),0)</f>
        <v>-7.618429556689307E-3</v>
      </c>
      <c r="O347" s="1">
        <f>+IFERROR(LN('Portfolio Adjusted Prices'!P341/'Portfolio Adjusted Prices'!P340),0)</f>
        <v>6.5193417295128109E-3</v>
      </c>
      <c r="P347" s="1">
        <f>+IFERROR(LN('Portfolio Adjusted Prices'!Q341/'Portfolio Adjusted Prices'!Q340),0)</f>
        <v>6.5334930296875662E-3</v>
      </c>
      <c r="Q347" s="1">
        <f>+IFERROR(LN('Portfolio Adjusted Prices'!R341/'Portfolio Adjusted Prices'!R340),0)</f>
        <v>-9.7589779223822525E-3</v>
      </c>
      <c r="R347" s="1">
        <f>+IFERROR(LN('Portfolio Adjusted Prices'!S341/'Portfolio Adjusted Prices'!S340),0)</f>
        <v>-1.3171535622697513E-3</v>
      </c>
      <c r="S347" s="1">
        <f>+IFERROR(LN('Portfolio Adjusted Prices'!T341/'Portfolio Adjusted Prices'!T340),0)</f>
        <v>-5.5890053232660218E-3</v>
      </c>
      <c r="T347" s="1">
        <f>+IFERROR(LN('Portfolio Adjusted Prices'!U341/'Portfolio Adjusted Prices'!U340),0)</f>
        <v>-8.3792764554051896E-4</v>
      </c>
      <c r="U347" s="1">
        <f>+IFERROR(LN('Portfolio Adjusted Prices'!V341/'Portfolio Adjusted Prices'!V340),0)</f>
        <v>3.6082175728789335E-3</v>
      </c>
      <c r="W347" s="83">
        <f>+IFERROR(LN('Portfolio Adjusted Prices'!X341/'Portfolio Adjusted Prices'!X340),0)</f>
        <v>-2.7192607008312349E-3</v>
      </c>
    </row>
    <row r="348" spans="2:23">
      <c r="B348" s="1">
        <f>+IFERROR(LN('Portfolio Adjusted Prices'!C342/'Portfolio Adjusted Prices'!C341),0)</f>
        <v>-2.0221197246338054E-3</v>
      </c>
      <c r="C348" s="1">
        <f>+IFERROR(LN('Portfolio Adjusted Prices'!D342/'Portfolio Adjusted Prices'!D341),0)</f>
        <v>-5.1130101705995643E-3</v>
      </c>
      <c r="D348" s="1">
        <f>+IFERROR(LN('Portfolio Adjusted Prices'!E342/'Portfolio Adjusted Prices'!E341),0)</f>
        <v>6.5646670426764185E-3</v>
      </c>
      <c r="E348" s="1">
        <f>+IFERROR(LN('Portfolio Adjusted Prices'!F342/'Portfolio Adjusted Prices'!F341),0)</f>
        <v>3.1621402604802326E-2</v>
      </c>
      <c r="F348" s="1">
        <f>+IFERROR(LN('Portfolio Adjusted Prices'!G342/'Portfolio Adjusted Prices'!G341),0)</f>
        <v>6.4261734805763499E-3</v>
      </c>
      <c r="G348" s="1">
        <f>+IFERROR(LN('Portfolio Adjusted Prices'!H342/'Portfolio Adjusted Prices'!H341),0)</f>
        <v>2.9724370458195187E-2</v>
      </c>
      <c r="H348" s="1">
        <f>+IFERROR(LN('Portfolio Adjusted Prices'!I342/'Portfolio Adjusted Prices'!I341),0)</f>
        <v>5.8998632003963098E-3</v>
      </c>
      <c r="I348" s="1">
        <f>+IFERROR(LN('Portfolio Adjusted Prices'!J342/'Portfolio Adjusted Prices'!J341),0)</f>
        <v>5.801424143042278E-3</v>
      </c>
      <c r="J348" s="1">
        <f>+IFERROR(LN('Portfolio Adjusted Prices'!K342/'Portfolio Adjusted Prices'!K341),0)</f>
        <v>1.3329605943194142E-4</v>
      </c>
      <c r="K348" s="1">
        <f>+IFERROR(LN('Portfolio Adjusted Prices'!L342/'Portfolio Adjusted Prices'!L341),0)</f>
        <v>4.39054638691909E-3</v>
      </c>
      <c r="L348" s="1">
        <f>+IFERROR(LN('Portfolio Adjusted Prices'!M342/'Portfolio Adjusted Prices'!M341),0)</f>
        <v>6.9193316581334201E-3</v>
      </c>
      <c r="M348" s="1">
        <f>+IFERROR(LN('Portfolio Adjusted Prices'!N342/'Portfolio Adjusted Prices'!N341),0)</f>
        <v>9.7040398602164044E-3</v>
      </c>
      <c r="N348" s="1">
        <f>+IFERROR(LN('Portfolio Adjusted Prices'!O342/'Portfolio Adjusted Prices'!O341),0)</f>
        <v>2.1826626995706706E-3</v>
      </c>
      <c r="O348" s="1">
        <f>+IFERROR(LN('Portfolio Adjusted Prices'!P342/'Portfolio Adjusted Prices'!P341),0)</f>
        <v>3.6161345947381247E-2</v>
      </c>
      <c r="P348" s="1">
        <f>+IFERROR(LN('Portfolio Adjusted Prices'!Q342/'Portfolio Adjusted Prices'!Q341),0)</f>
        <v>3.6280897253491407E-3</v>
      </c>
      <c r="Q348" s="1">
        <f>+IFERROR(LN('Portfolio Adjusted Prices'!R342/'Portfolio Adjusted Prices'!R341),0)</f>
        <v>8.9018092434980534E-3</v>
      </c>
      <c r="R348" s="1">
        <f>+IFERROR(LN('Portfolio Adjusted Prices'!S342/'Portfolio Adjusted Prices'!S341),0)</f>
        <v>-4.5466181210104635E-3</v>
      </c>
      <c r="S348" s="1">
        <f>+IFERROR(LN('Portfolio Adjusted Prices'!T342/'Portfolio Adjusted Prices'!T341),0)</f>
        <v>9.0661728649000569E-3</v>
      </c>
      <c r="T348" s="1">
        <f>+IFERROR(LN('Portfolio Adjusted Prices'!U342/'Portfolio Adjusted Prices'!U341),0)</f>
        <v>1.8570233484812952E-2</v>
      </c>
      <c r="U348" s="1">
        <f>+IFERROR(LN('Portfolio Adjusted Prices'!V342/'Portfolio Adjusted Prices'!V341),0)</f>
        <v>-6.5836268604171008E-3</v>
      </c>
      <c r="W348" s="83">
        <f>+IFERROR(LN('Portfolio Adjusted Prices'!X342/'Portfolio Adjusted Prices'!X341),0)</f>
        <v>9.3845299605676419E-3</v>
      </c>
    </row>
    <row r="349" spans="2:23">
      <c r="B349" s="1">
        <f>+IFERROR(LN('Portfolio Adjusted Prices'!C343/'Portfolio Adjusted Prices'!C342),0)</f>
        <v>2.0854918469859547E-2</v>
      </c>
      <c r="C349" s="1">
        <f>+IFERROR(LN('Portfolio Adjusted Prices'!D343/'Portfolio Adjusted Prices'!D342),0)</f>
        <v>4.2082880734383515E-2</v>
      </c>
      <c r="D349" s="1">
        <f>+IFERROR(LN('Portfolio Adjusted Prices'!E343/'Portfolio Adjusted Prices'!E342),0)</f>
        <v>2.9863602578624436E-2</v>
      </c>
      <c r="E349" s="1">
        <f>+IFERROR(LN('Portfolio Adjusted Prices'!F343/'Portfolio Adjusted Prices'!F342),0)</f>
        <v>6.2253291356064453E-3</v>
      </c>
      <c r="F349" s="1">
        <f>+IFERROR(LN('Portfolio Adjusted Prices'!G343/'Portfolio Adjusted Prices'!G342),0)</f>
        <v>6.1401300397594142E-3</v>
      </c>
      <c r="G349" s="1">
        <f>+IFERROR(LN('Portfolio Adjusted Prices'!H343/'Portfolio Adjusted Prices'!H342),0)</f>
        <v>6.2030651229150486E-3</v>
      </c>
      <c r="H349" s="1">
        <f>+IFERROR(LN('Portfolio Adjusted Prices'!I343/'Portfolio Adjusted Prices'!I342),0)</f>
        <v>2.9036742953270613E-2</v>
      </c>
      <c r="I349" s="1">
        <f>+IFERROR(LN('Portfolio Adjusted Prices'!J343/'Portfolio Adjusted Prices'!J342),0)</f>
        <v>6.4863710954017493E-3</v>
      </c>
      <c r="J349" s="1">
        <f>+IFERROR(LN('Portfolio Adjusted Prices'!K343/'Portfolio Adjusted Prices'!K342),0)</f>
        <v>9.0498885484920272E-2</v>
      </c>
      <c r="K349" s="1">
        <f>+IFERROR(LN('Portfolio Adjusted Prices'!L343/'Portfolio Adjusted Prices'!L342),0)</f>
        <v>1.4035529146821111E-2</v>
      </c>
      <c r="L349" s="1">
        <f>+IFERROR(LN('Portfolio Adjusted Prices'!M343/'Portfolio Adjusted Prices'!M342),0)</f>
        <v>-1.0201811956851551E-3</v>
      </c>
      <c r="M349" s="1">
        <f>+IFERROR(LN('Portfolio Adjusted Prices'!N343/'Portfolio Adjusted Prices'!N342),0)</f>
        <v>5.5856064708606733E-3</v>
      </c>
      <c r="N349" s="1">
        <f>+IFERROR(LN('Portfolio Adjusted Prices'!O343/'Portfolio Adjusted Prices'!O342),0)</f>
        <v>4.302882735890376E-2</v>
      </c>
      <c r="O349" s="1">
        <f>+IFERROR(LN('Portfolio Adjusted Prices'!P343/'Portfolio Adjusted Prices'!P342),0)</f>
        <v>-4.1870221744505446E-3</v>
      </c>
      <c r="P349" s="1">
        <f>+IFERROR(LN('Portfolio Adjusted Prices'!Q343/'Portfolio Adjusted Prices'!Q342),0)</f>
        <v>-2.1506145155265777E-2</v>
      </c>
      <c r="Q349" s="1">
        <f>+IFERROR(LN('Portfolio Adjusted Prices'!R343/'Portfolio Adjusted Prices'!R342),0)</f>
        <v>8.5716867888409028E-4</v>
      </c>
      <c r="R349" s="1">
        <f>+IFERROR(LN('Portfolio Adjusted Prices'!S343/'Portfolio Adjusted Prices'!S342),0)</f>
        <v>5.281933591708963E-3</v>
      </c>
      <c r="S349" s="1">
        <f>+IFERROR(LN('Portfolio Adjusted Prices'!T343/'Portfolio Adjusted Prices'!T342),0)</f>
        <v>-1.2876209363673258E-2</v>
      </c>
      <c r="T349" s="1">
        <f>+IFERROR(LN('Portfolio Adjusted Prices'!U343/'Portfolio Adjusted Prices'!U342),0)</f>
        <v>2.1732177051012391E-2</v>
      </c>
      <c r="U349" s="1">
        <f>+IFERROR(LN('Portfolio Adjusted Prices'!V343/'Portfolio Adjusted Prices'!V342),0)</f>
        <v>-2.5553433544159353E-2</v>
      </c>
      <c r="W349" s="83">
        <f>+IFERROR(LN('Portfolio Adjusted Prices'!X343/'Portfolio Adjusted Prices'!X342),0)</f>
        <v>7.6603598702588219E-3</v>
      </c>
    </row>
    <row r="350" spans="2:23">
      <c r="B350" s="1">
        <f>+IFERROR(LN('Portfolio Adjusted Prices'!C344/'Portfolio Adjusted Prices'!C343),0)</f>
        <v>-1.3897816629998486E-2</v>
      </c>
      <c r="C350" s="1">
        <f>+IFERROR(LN('Portfolio Adjusted Prices'!D344/'Portfolio Adjusted Prices'!D343),0)</f>
        <v>-1.3560247639518996E-2</v>
      </c>
      <c r="D350" s="1">
        <f>+IFERROR(LN('Portfolio Adjusted Prices'!E344/'Portfolio Adjusted Prices'!E343),0)</f>
        <v>-1.7491278861905334E-2</v>
      </c>
      <c r="E350" s="1">
        <f>+IFERROR(LN('Portfolio Adjusted Prices'!F344/'Portfolio Adjusted Prices'!F343),0)</f>
        <v>2.8343424408559031E-3</v>
      </c>
      <c r="F350" s="1">
        <f>+IFERROR(LN('Portfolio Adjusted Prices'!G344/'Portfolio Adjusted Prices'!G343),0)</f>
        <v>3.1780718221807833E-3</v>
      </c>
      <c r="G350" s="1">
        <f>+IFERROR(LN('Portfolio Adjusted Prices'!H344/'Portfolio Adjusted Prices'!H343),0)</f>
        <v>-8.0014632214017495E-4</v>
      </c>
      <c r="H350" s="1">
        <f>+IFERROR(LN('Portfolio Adjusted Prices'!I344/'Portfolio Adjusted Prices'!I343),0)</f>
        <v>2.4599445525212171E-3</v>
      </c>
      <c r="I350" s="1">
        <f>+IFERROR(LN('Portfolio Adjusted Prices'!J344/'Portfolio Adjusted Prices'!J343),0)</f>
        <v>-1.0471141135228021E-2</v>
      </c>
      <c r="J350" s="1">
        <f>+IFERROR(LN('Portfolio Adjusted Prices'!K344/'Portfolio Adjusted Prices'!K343),0)</f>
        <v>-4.6493332015909473E-2</v>
      </c>
      <c r="K350" s="1">
        <f>+IFERROR(LN('Portfolio Adjusted Prices'!L344/'Portfolio Adjusted Prices'!L343),0)</f>
        <v>-8.8366343983981299E-3</v>
      </c>
      <c r="L350" s="1">
        <f>+IFERROR(LN('Portfolio Adjusted Prices'!M344/'Portfolio Adjusted Prices'!M343),0)</f>
        <v>-3.0276145179556247E-4</v>
      </c>
      <c r="M350" s="1">
        <f>+IFERROR(LN('Portfolio Adjusted Prices'!N344/'Portfolio Adjusted Prices'!N343),0)</f>
        <v>-8.6469760758198851E-4</v>
      </c>
      <c r="N350" s="1">
        <f>+IFERROR(LN('Portfolio Adjusted Prices'!O344/'Portfolio Adjusted Prices'!O343),0)</f>
        <v>-8.0377697832952899E-3</v>
      </c>
      <c r="O350" s="1">
        <f>+IFERROR(LN('Portfolio Adjusted Prices'!P344/'Portfolio Adjusted Prices'!P343),0)</f>
        <v>-9.1326258159720574E-3</v>
      </c>
      <c r="P350" s="1">
        <f>+IFERROR(LN('Portfolio Adjusted Prices'!Q344/'Portfolio Adjusted Prices'!Q343),0)</f>
        <v>1.5452034060145149E-2</v>
      </c>
      <c r="Q350" s="1">
        <f>+IFERROR(LN('Portfolio Adjusted Prices'!R344/'Portfolio Adjusted Prices'!R343),0)</f>
        <v>1.7273583632995956E-2</v>
      </c>
      <c r="R350" s="1">
        <f>+IFERROR(LN('Portfolio Adjusted Prices'!S344/'Portfolio Adjusted Prices'!S343),0)</f>
        <v>3.7603929194437486E-3</v>
      </c>
      <c r="S350" s="1">
        <f>+IFERROR(LN('Portfolio Adjusted Prices'!T344/'Portfolio Adjusted Prices'!T343),0)</f>
        <v>-2.1733537939712645E-2</v>
      </c>
      <c r="T350" s="1">
        <f>+IFERROR(LN('Portfolio Adjusted Prices'!U344/'Portfolio Adjusted Prices'!U343),0)</f>
        <v>-2.9838747614230148E-2</v>
      </c>
      <c r="U350" s="1">
        <f>+IFERROR(LN('Portfolio Adjusted Prices'!V344/'Portfolio Adjusted Prices'!V343),0)</f>
        <v>2.5305063739723216E-2</v>
      </c>
      <c r="W350" s="83">
        <f>+IFERROR(LN('Portfolio Adjusted Prices'!X344/'Portfolio Adjusted Prices'!X343),0)</f>
        <v>-3.258864568796207E-3</v>
      </c>
    </row>
    <row r="351" spans="2:23">
      <c r="B351" s="1">
        <f>+IFERROR(LN('Portfolio Adjusted Prices'!C345/'Portfolio Adjusted Prices'!C344),0)</f>
        <v>2.8054044043706768E-3</v>
      </c>
      <c r="C351" s="1">
        <f>+IFERROR(LN('Portfolio Adjusted Prices'!D345/'Portfolio Adjusted Prices'!D344),0)</f>
        <v>1.4268829533159395E-2</v>
      </c>
      <c r="D351" s="1">
        <f>+IFERROR(LN('Portfolio Adjusted Prices'!E345/'Portfolio Adjusted Prices'!E344),0)</f>
        <v>1.0617670099075093E-2</v>
      </c>
      <c r="E351" s="1">
        <f>+IFERROR(LN('Portfolio Adjusted Prices'!F345/'Portfolio Adjusted Prices'!F344),0)</f>
        <v>1.2371887297802633E-2</v>
      </c>
      <c r="F351" s="1">
        <f>+IFERROR(LN('Portfolio Adjusted Prices'!G345/'Portfolio Adjusted Prices'!G344),0)</f>
        <v>-4.6482473594942827E-3</v>
      </c>
      <c r="G351" s="1">
        <f>+IFERROR(LN('Portfolio Adjusted Prices'!H345/'Portfolio Adjusted Prices'!H344),0)</f>
        <v>-6.3686505982509054E-3</v>
      </c>
      <c r="H351" s="1">
        <f>+IFERROR(LN('Portfolio Adjusted Prices'!I345/'Portfolio Adjusted Prices'!I344),0)</f>
        <v>1.1869552144019116E-2</v>
      </c>
      <c r="I351" s="1">
        <f>+IFERROR(LN('Portfolio Adjusted Prices'!J345/'Portfolio Adjusted Prices'!J344),0)</f>
        <v>-2.7868549674924499E-3</v>
      </c>
      <c r="J351" s="1">
        <f>+IFERROR(LN('Portfolio Adjusted Prices'!K345/'Portfolio Adjusted Prices'!K344),0)</f>
        <v>1.5167860710441542E-2</v>
      </c>
      <c r="K351" s="1">
        <f>+IFERROR(LN('Portfolio Adjusted Prices'!L345/'Portfolio Adjusted Prices'!L344),0)</f>
        <v>-1.719348344063065E-3</v>
      </c>
      <c r="L351" s="1">
        <f>+IFERROR(LN('Portfolio Adjusted Prices'!M345/'Portfolio Adjusted Prices'!M344),0)</f>
        <v>1.1364751579947143E-2</v>
      </c>
      <c r="M351" s="1">
        <f>+IFERROR(LN('Portfolio Adjusted Prices'!N345/'Portfolio Adjusted Prices'!N344),0)</f>
        <v>3.9329581674218241E-3</v>
      </c>
      <c r="N351" s="1">
        <f>+IFERROR(LN('Portfolio Adjusted Prices'!O345/'Portfolio Adjusted Prices'!O344),0)</f>
        <v>8.0690286055092986E-2</v>
      </c>
      <c r="O351" s="1">
        <f>+IFERROR(LN('Portfolio Adjusted Prices'!P345/'Portfolio Adjusted Prices'!P344),0)</f>
        <v>2.9894596709107785E-2</v>
      </c>
      <c r="P351" s="1">
        <f>+IFERROR(LN('Portfolio Adjusted Prices'!Q345/'Portfolio Adjusted Prices'!Q344),0)</f>
        <v>1.431928801186789E-2</v>
      </c>
      <c r="Q351" s="1">
        <f>+IFERROR(LN('Portfolio Adjusted Prices'!R345/'Portfolio Adjusted Prices'!R344),0)</f>
        <v>-1.4044588509241986E-3</v>
      </c>
      <c r="R351" s="1">
        <f>+IFERROR(LN('Portfolio Adjusted Prices'!S345/'Portfolio Adjusted Prices'!S344),0)</f>
        <v>1.7067754925251953E-3</v>
      </c>
      <c r="S351" s="1">
        <f>+IFERROR(LN('Portfolio Adjusted Prices'!T345/'Portfolio Adjusted Prices'!T344),0)</f>
        <v>3.0753471920741795E-3</v>
      </c>
      <c r="T351" s="1">
        <f>+IFERROR(LN('Portfolio Adjusted Prices'!U345/'Portfolio Adjusted Prices'!U344),0)</f>
        <v>-2.0839344099107013E-3</v>
      </c>
      <c r="U351" s="1">
        <f>+IFERROR(LN('Portfolio Adjusted Prices'!V345/'Portfolio Adjusted Prices'!V344),0)</f>
        <v>2.5213477300757712E-2</v>
      </c>
      <c r="W351" s="83">
        <f>+IFERROR(LN('Portfolio Adjusted Prices'!X345/'Portfolio Adjusted Prices'!X344),0)</f>
        <v>7.2082454711083765E-3</v>
      </c>
    </row>
    <row r="352" spans="2:23">
      <c r="B352" s="1">
        <f>+IFERROR(LN('Portfolio Adjusted Prices'!C346/'Portfolio Adjusted Prices'!C345),0)</f>
        <v>-4.6585107801775077E-2</v>
      </c>
      <c r="C352" s="1">
        <f>+IFERROR(LN('Portfolio Adjusted Prices'!D346/'Portfolio Adjusted Prices'!D345),0)</f>
        <v>-4.4468909315041452E-2</v>
      </c>
      <c r="D352" s="1">
        <f>+IFERROR(LN('Portfolio Adjusted Prices'!E346/'Portfolio Adjusted Prices'!E345),0)</f>
        <v>-3.0048159579888632E-2</v>
      </c>
      <c r="E352" s="1">
        <f>+IFERROR(LN('Portfolio Adjusted Prices'!F346/'Portfolio Adjusted Prices'!F345),0)</f>
        <v>-3.6313157847984901E-3</v>
      </c>
      <c r="F352" s="1">
        <f>+IFERROR(LN('Portfolio Adjusted Prices'!G346/'Portfolio Adjusted Prices'!G345),0)</f>
        <v>-7.136707557856151E-3</v>
      </c>
      <c r="G352" s="1">
        <f>+IFERROR(LN('Portfolio Adjusted Prices'!H346/'Portfolio Adjusted Prices'!H345),0)</f>
        <v>-1.1502319343012738E-2</v>
      </c>
      <c r="H352" s="1">
        <f>+IFERROR(LN('Portfolio Adjusted Prices'!I346/'Portfolio Adjusted Prices'!I345),0)</f>
        <v>-9.8569770744936173E-3</v>
      </c>
      <c r="I352" s="1">
        <f>+IFERROR(LN('Portfolio Adjusted Prices'!J346/'Portfolio Adjusted Prices'!J345),0)</f>
        <v>-2.0346172033116929E-2</v>
      </c>
      <c r="J352" s="1">
        <f>+IFERROR(LN('Portfolio Adjusted Prices'!K346/'Portfolio Adjusted Prices'!K345),0)</f>
        <v>-5.1057694128466072E-2</v>
      </c>
      <c r="K352" s="1">
        <f>+IFERROR(LN('Portfolio Adjusted Prices'!L346/'Portfolio Adjusted Prices'!L345),0)</f>
        <v>-1.3248503087145282E-2</v>
      </c>
      <c r="L352" s="1">
        <f>+IFERROR(LN('Portfolio Adjusted Prices'!M346/'Portfolio Adjusted Prices'!M345),0)</f>
        <v>-4.4494793694380662E-4</v>
      </c>
      <c r="M352" s="1">
        <f>+IFERROR(LN('Portfolio Adjusted Prices'!N346/'Portfolio Adjusted Prices'!N345),0)</f>
        <v>-4.0291842504096035E-3</v>
      </c>
      <c r="N352" s="1">
        <f>+IFERROR(LN('Portfolio Adjusted Prices'!O346/'Portfolio Adjusted Prices'!O345),0)</f>
        <v>-3.6589467372025217E-2</v>
      </c>
      <c r="O352" s="1">
        <f>+IFERROR(LN('Portfolio Adjusted Prices'!P346/'Portfolio Adjusted Prices'!P345),0)</f>
        <v>-3.4305808882397378E-3</v>
      </c>
      <c r="P352" s="1">
        <f>+IFERROR(LN('Portfolio Adjusted Prices'!Q346/'Portfolio Adjusted Prices'!Q345),0)</f>
        <v>1.3674383492415084E-2</v>
      </c>
      <c r="Q352" s="1">
        <f>+IFERROR(LN('Portfolio Adjusted Prices'!R346/'Portfolio Adjusted Prices'!R345),0)</f>
        <v>-1.4727072502336781E-2</v>
      </c>
      <c r="R352" s="1">
        <f>+IFERROR(LN('Portfolio Adjusted Prices'!S346/'Portfolio Adjusted Prices'!S345),0)</f>
        <v>-6.6932302755829606E-3</v>
      </c>
      <c r="S352" s="1">
        <f>+IFERROR(LN('Portfolio Adjusted Prices'!T346/'Portfolio Adjusted Prices'!T345),0)</f>
        <v>3.3719758613684251E-3</v>
      </c>
      <c r="T352" s="1">
        <f>+IFERROR(LN('Portfolio Adjusted Prices'!U346/'Portfolio Adjusted Prices'!U345),0)</f>
        <v>-1.138962272183849E-2</v>
      </c>
      <c r="U352" s="1">
        <f>+IFERROR(LN('Portfolio Adjusted Prices'!V346/'Portfolio Adjusted Prices'!V345),0)</f>
        <v>4.8412443278910394E-5</v>
      </c>
      <c r="W352" s="83">
        <f>+IFERROR(LN('Portfolio Adjusted Prices'!X346/'Portfolio Adjusted Prices'!X345),0)</f>
        <v>-8.2383401583356625E-3</v>
      </c>
    </row>
    <row r="353" spans="2:23">
      <c r="B353" s="1">
        <f>+IFERROR(LN('Portfolio Adjusted Prices'!C347/'Portfolio Adjusted Prices'!C346),0)</f>
        <v>-2.4800242894482284E-3</v>
      </c>
      <c r="C353" s="1">
        <f>+IFERROR(LN('Portfolio Adjusted Prices'!D347/'Portfolio Adjusted Prices'!D346),0)</f>
        <v>-6.140992433285088E-3</v>
      </c>
      <c r="D353" s="1">
        <f>+IFERROR(LN('Portfolio Adjusted Prices'!E347/'Portfolio Adjusted Prices'!E346),0)</f>
        <v>6.3716469478711018E-3</v>
      </c>
      <c r="E353" s="1">
        <f>+IFERROR(LN('Portfolio Adjusted Prices'!F347/'Portfolio Adjusted Prices'!F346),0)</f>
        <v>-1.4948226113896962E-2</v>
      </c>
      <c r="F353" s="1">
        <f>+IFERROR(LN('Portfolio Adjusted Prices'!G347/'Portfolio Adjusted Prices'!G346),0)</f>
        <v>-3.6468343826130449E-2</v>
      </c>
      <c r="G353" s="1">
        <f>+IFERROR(LN('Portfolio Adjusted Prices'!H347/'Portfolio Adjusted Prices'!H346),0)</f>
        <v>-1.0263326734070564E-2</v>
      </c>
      <c r="H353" s="1">
        <f>+IFERROR(LN('Portfolio Adjusted Prices'!I347/'Portfolio Adjusted Prices'!I346),0)</f>
        <v>-8.0169463244490563E-2</v>
      </c>
      <c r="I353" s="1">
        <f>+IFERROR(LN('Portfolio Adjusted Prices'!J347/'Portfolio Adjusted Prices'!J346),0)</f>
        <v>-1.2334436320556088E-2</v>
      </c>
      <c r="J353" s="1">
        <f>+IFERROR(LN('Portfolio Adjusted Prices'!K347/'Portfolio Adjusted Prices'!K346),0)</f>
        <v>-6.5598702884889407E-2</v>
      </c>
      <c r="K353" s="1">
        <f>+IFERROR(LN('Portfolio Adjusted Prices'!L347/'Portfolio Adjusted Prices'!L346),0)</f>
        <v>-1.2608623814003928E-2</v>
      </c>
      <c r="L353" s="1">
        <f>+IFERROR(LN('Portfolio Adjusted Prices'!M347/'Portfolio Adjusted Prices'!M346),0)</f>
        <v>1.1125554611010679E-4</v>
      </c>
      <c r="M353" s="1">
        <f>+IFERROR(LN('Portfolio Adjusted Prices'!N347/'Portfolio Adjusted Prices'!N346),0)</f>
        <v>-9.6169420482643221E-4</v>
      </c>
      <c r="N353" s="1">
        <f>+IFERROR(LN('Portfolio Adjusted Prices'!O347/'Portfolio Adjusted Prices'!O346),0)</f>
        <v>0.15273480298186839</v>
      </c>
      <c r="O353" s="1">
        <f>+IFERROR(LN('Portfolio Adjusted Prices'!P347/'Portfolio Adjusted Prices'!P346),0)</f>
        <v>-4.06786791719871E-2</v>
      </c>
      <c r="P353" s="1">
        <f>+IFERROR(LN('Portfolio Adjusted Prices'!Q347/'Portfolio Adjusted Prices'!Q346),0)</f>
        <v>-3.4010491569430278E-3</v>
      </c>
      <c r="Q353" s="1">
        <f>+IFERROR(LN('Portfolio Adjusted Prices'!R347/'Portfolio Adjusted Prices'!R346),0)</f>
        <v>-1.0324355722540536E-2</v>
      </c>
      <c r="R353" s="1">
        <f>+IFERROR(LN('Portfolio Adjusted Prices'!S347/'Portfolio Adjusted Prices'!S346),0)</f>
        <v>-1.0121236543453849E-3</v>
      </c>
      <c r="S353" s="1">
        <f>+IFERROR(LN('Portfolio Adjusted Prices'!T347/'Portfolio Adjusted Prices'!T346),0)</f>
        <v>-9.4292427053943167E-3</v>
      </c>
      <c r="T353" s="1">
        <f>+IFERROR(LN('Portfolio Adjusted Prices'!U347/'Portfolio Adjusted Prices'!U346),0)</f>
        <v>-3.4492013282705528E-2</v>
      </c>
      <c r="U353" s="1">
        <f>+IFERROR(LN('Portfolio Adjusted Prices'!V347/'Portfolio Adjusted Prices'!V346),0)</f>
        <v>-3.2506065344446423E-3</v>
      </c>
      <c r="W353" s="83">
        <f>+IFERROR(LN('Portfolio Adjusted Prices'!X347/'Portfolio Adjusted Prices'!X346),0)</f>
        <v>-7.7174201300491416E-3</v>
      </c>
    </row>
    <row r="354" spans="2:23">
      <c r="B354" s="1">
        <f>+IFERROR(LN('Portfolio Adjusted Prices'!C348/'Portfolio Adjusted Prices'!C347),0)</f>
        <v>2.3423667032057827E-2</v>
      </c>
      <c r="C354" s="1">
        <f>+IFERROR(LN('Portfolio Adjusted Prices'!D348/'Portfolio Adjusted Prices'!D347),0)</f>
        <v>1.2588112594213179E-2</v>
      </c>
      <c r="D354" s="1">
        <f>+IFERROR(LN('Portfolio Adjusted Prices'!E348/'Portfolio Adjusted Prices'!E347),0)</f>
        <v>2.2022693907319753E-2</v>
      </c>
      <c r="E354" s="1">
        <f>+IFERROR(LN('Portfolio Adjusted Prices'!F348/'Portfolio Adjusted Prices'!F347),0)</f>
        <v>2.7119130690589102E-2</v>
      </c>
      <c r="F354" s="1">
        <f>+IFERROR(LN('Portfolio Adjusted Prices'!G348/'Portfolio Adjusted Prices'!G347),0)</f>
        <v>1.1461010452683371E-2</v>
      </c>
      <c r="G354" s="1">
        <f>+IFERROR(LN('Portfolio Adjusted Prices'!H348/'Portfolio Adjusted Prices'!H347),0)</f>
        <v>1.6597595409435433E-2</v>
      </c>
      <c r="H354" s="1">
        <f>+IFERROR(LN('Portfolio Adjusted Prices'!I348/'Portfolio Adjusted Prices'!I347),0)</f>
        <v>4.6000777520049919E-2</v>
      </c>
      <c r="I354" s="1">
        <f>+IFERROR(LN('Portfolio Adjusted Prices'!J348/'Portfolio Adjusted Prices'!J347),0)</f>
        <v>5.9992742524651458E-3</v>
      </c>
      <c r="J354" s="1">
        <f>+IFERROR(LN('Portfolio Adjusted Prices'!K348/'Portfolio Adjusted Prices'!K347),0)</f>
        <v>8.2980670388190611E-2</v>
      </c>
      <c r="K354" s="1">
        <f>+IFERROR(LN('Portfolio Adjusted Prices'!L348/'Portfolio Adjusted Prices'!L347),0)</f>
        <v>2.2281599161792853E-2</v>
      </c>
      <c r="L354" s="1">
        <f>+IFERROR(LN('Portfolio Adjusted Prices'!M348/'Portfolio Adjusted Prices'!M347),0)</f>
        <v>1.8894529355746093E-3</v>
      </c>
      <c r="M354" s="1">
        <f>+IFERROR(LN('Portfolio Adjusted Prices'!N348/'Portfolio Adjusted Prices'!N347),0)</f>
        <v>-3.8562836596080959E-3</v>
      </c>
      <c r="N354" s="1">
        <f>+IFERROR(LN('Portfolio Adjusted Prices'!O348/'Portfolio Adjusted Prices'!O347),0)</f>
        <v>-6.2152443572421378E-3</v>
      </c>
      <c r="O354" s="1">
        <f>+IFERROR(LN('Portfolio Adjusted Prices'!P348/'Portfolio Adjusted Prices'!P347),0)</f>
        <v>5.7714802219248823E-2</v>
      </c>
      <c r="P354" s="1">
        <f>+IFERROR(LN('Portfolio Adjusted Prices'!Q348/'Portfolio Adjusted Prices'!Q347),0)</f>
        <v>-3.5614445618241198E-3</v>
      </c>
      <c r="Q354" s="1">
        <f>+IFERROR(LN('Portfolio Adjusted Prices'!R348/'Portfolio Adjusted Prices'!R347),0)</f>
        <v>1.4594795364747674E-2</v>
      </c>
      <c r="R354" s="1">
        <f>+IFERROR(LN('Portfolio Adjusted Prices'!S348/'Portfolio Adjusted Prices'!S347),0)</f>
        <v>5.5710270865546628E-3</v>
      </c>
      <c r="S354" s="1">
        <f>+IFERROR(LN('Portfolio Adjusted Prices'!T348/'Portfolio Adjusted Prices'!T347),0)</f>
        <v>5.1495974646391623E-4</v>
      </c>
      <c r="T354" s="1">
        <f>+IFERROR(LN('Portfolio Adjusted Prices'!U348/'Portfolio Adjusted Prices'!U347),0)</f>
        <v>4.5677695587757826E-2</v>
      </c>
      <c r="U354" s="1">
        <f>+IFERROR(LN('Portfolio Adjusted Prices'!V348/'Portfolio Adjusted Prices'!V347),0)</f>
        <v>2.5619038051346636E-2</v>
      </c>
      <c r="W354" s="83">
        <f>+IFERROR(LN('Portfolio Adjusted Prices'!X348/'Portfolio Adjusted Prices'!X347),0)</f>
        <v>1.274924212523504E-2</v>
      </c>
    </row>
    <row r="355" spans="2:23">
      <c r="B355" s="1">
        <f>+IFERROR(LN('Portfolio Adjusted Prices'!C349/'Portfolio Adjusted Prices'!C348),0)</f>
        <v>-1.6564173821226498E-2</v>
      </c>
      <c r="C355" s="1">
        <f>+IFERROR(LN('Portfolio Adjusted Prices'!D349/'Portfolio Adjusted Prices'!D348),0)</f>
        <v>-9.0178154635288752E-3</v>
      </c>
      <c r="D355" s="1">
        <f>+IFERROR(LN('Portfolio Adjusted Prices'!E349/'Portfolio Adjusted Prices'!E348),0)</f>
        <v>-1.9964999172170119E-2</v>
      </c>
      <c r="E355" s="1">
        <f>+IFERROR(LN('Portfolio Adjusted Prices'!F349/'Portfolio Adjusted Prices'!F348),0)</f>
        <v>-2.2375731161977355E-2</v>
      </c>
      <c r="F355" s="1">
        <f>+IFERROR(LN('Portfolio Adjusted Prices'!G349/'Portfolio Adjusted Prices'!G348),0)</f>
        <v>7.5931607587250956E-4</v>
      </c>
      <c r="G355" s="1">
        <f>+IFERROR(LN('Portfolio Adjusted Prices'!H349/'Portfolio Adjusted Prices'!H348),0)</f>
        <v>-1.5719984766131873E-2</v>
      </c>
      <c r="H355" s="1">
        <f>+IFERROR(LN('Portfolio Adjusted Prices'!I349/'Portfolio Adjusted Prices'!I348),0)</f>
        <v>-2.3618800389236014E-2</v>
      </c>
      <c r="I355" s="1">
        <f>+IFERROR(LN('Portfolio Adjusted Prices'!J349/'Portfolio Adjusted Prices'!J348),0)</f>
        <v>1.3306555382358445E-2</v>
      </c>
      <c r="J355" s="1">
        <f>+IFERROR(LN('Portfolio Adjusted Prices'!K349/'Portfolio Adjusted Prices'!K348),0)</f>
        <v>-4.1854947184290781E-2</v>
      </c>
      <c r="K355" s="1">
        <f>+IFERROR(LN('Portfolio Adjusted Prices'!L349/'Portfolio Adjusted Prices'!L348),0)</f>
        <v>-1.7192935401091958E-2</v>
      </c>
      <c r="L355" s="1">
        <f>+IFERROR(LN('Portfolio Adjusted Prices'!M349/'Portfolio Adjusted Prices'!M348),0)</f>
        <v>-3.9795720106884716E-3</v>
      </c>
      <c r="M355" s="1">
        <f>+IFERROR(LN('Portfolio Adjusted Prices'!N349/'Portfolio Adjusted Prices'!N348),0)</f>
        <v>2.2192163689052783E-3</v>
      </c>
      <c r="N355" s="1">
        <f>+IFERROR(LN('Portfolio Adjusted Prices'!O349/'Portfolio Adjusted Prices'!O348),0)</f>
        <v>-1.9915735012123213E-2</v>
      </c>
      <c r="O355" s="1">
        <f>+IFERROR(LN('Portfolio Adjusted Prices'!P349/'Portfolio Adjusted Prices'!P348),0)</f>
        <v>-1.0869565017201998E-2</v>
      </c>
      <c r="P355" s="1">
        <f>+IFERROR(LN('Portfolio Adjusted Prices'!Q349/'Portfolio Adjusted Prices'!Q348),0)</f>
        <v>-4.6243878601163441E-2</v>
      </c>
      <c r="Q355" s="1">
        <f>+IFERROR(LN('Portfolio Adjusted Prices'!R349/'Portfolio Adjusted Prices'!R348),0)</f>
        <v>-6.8417801613397129E-3</v>
      </c>
      <c r="R355" s="1">
        <f>+IFERROR(LN('Portfolio Adjusted Prices'!S349/'Portfolio Adjusted Prices'!S348),0)</f>
        <v>-9.1340466629708089E-5</v>
      </c>
      <c r="S355" s="1">
        <f>+IFERROR(LN('Portfolio Adjusted Prices'!T349/'Portfolio Adjusted Prices'!T348),0)</f>
        <v>-4.6424747855826386E-3</v>
      </c>
      <c r="T355" s="1">
        <f>+IFERROR(LN('Portfolio Adjusted Prices'!U349/'Portfolio Adjusted Prices'!U348),0)</f>
        <v>-1.0091577744598285E-2</v>
      </c>
      <c r="U355" s="1">
        <f>+IFERROR(LN('Portfolio Adjusted Prices'!V349/'Portfolio Adjusted Prices'!V348),0)</f>
        <v>-2.3711302975223925E-3</v>
      </c>
      <c r="W355" s="83">
        <f>+IFERROR(LN('Portfolio Adjusted Prices'!X349/'Portfolio Adjusted Prices'!X348),0)</f>
        <v>-9.0692907657761741E-3</v>
      </c>
    </row>
    <row r="356" spans="2:23">
      <c r="B356" s="1">
        <f>+IFERROR(LN('Portfolio Adjusted Prices'!C350/'Portfolio Adjusted Prices'!C349),0)</f>
        <v>1.8987261847495204E-2</v>
      </c>
      <c r="C356" s="1">
        <f>+IFERROR(LN('Portfolio Adjusted Prices'!D350/'Portfolio Adjusted Prices'!D349),0)</f>
        <v>1.0047394801564389E-2</v>
      </c>
      <c r="D356" s="1">
        <f>+IFERROR(LN('Portfolio Adjusted Prices'!E350/'Portfolio Adjusted Prices'!E349),0)</f>
        <v>2.4177998997434138E-2</v>
      </c>
      <c r="E356" s="1">
        <f>+IFERROR(LN('Portfolio Adjusted Prices'!F350/'Portfolio Adjusted Prices'!F349),0)</f>
        <v>5.1702833690589249E-2</v>
      </c>
      <c r="F356" s="1">
        <f>+IFERROR(LN('Portfolio Adjusted Prices'!G350/'Portfolio Adjusted Prices'!G349),0)</f>
        <v>2.3506792693416673E-2</v>
      </c>
      <c r="G356" s="1">
        <f>+IFERROR(LN('Portfolio Adjusted Prices'!H350/'Portfolio Adjusted Prices'!H349),0)</f>
        <v>-4.3875148835439168E-4</v>
      </c>
      <c r="H356" s="1">
        <f>+IFERROR(LN('Portfolio Adjusted Prices'!I350/'Portfolio Adjusted Prices'!I349),0)</f>
        <v>1.3725644599132964E-2</v>
      </c>
      <c r="I356" s="1">
        <f>+IFERROR(LN('Portfolio Adjusted Prices'!J350/'Portfolio Adjusted Prices'!J349),0)</f>
        <v>-5.5487013043475997E-3</v>
      </c>
      <c r="J356" s="1">
        <f>+IFERROR(LN('Portfolio Adjusted Prices'!K350/'Portfolio Adjusted Prices'!K349),0)</f>
        <v>1.5203904704179868E-2</v>
      </c>
      <c r="K356" s="1">
        <f>+IFERROR(LN('Portfolio Adjusted Prices'!L350/'Portfolio Adjusted Prices'!L349),0)</f>
        <v>4.8685667377087495E-3</v>
      </c>
      <c r="L356" s="1">
        <f>+IFERROR(LN('Portfolio Adjusted Prices'!M350/'Portfolio Adjusted Prices'!M349),0)</f>
        <v>1.1425305676428308E-2</v>
      </c>
      <c r="M356" s="1">
        <f>+IFERROR(LN('Portfolio Adjusted Prices'!N350/'Portfolio Adjusted Prices'!N349),0)</f>
        <v>9.9733566659213017E-3</v>
      </c>
      <c r="N356" s="1">
        <f>+IFERROR(LN('Portfolio Adjusted Prices'!O350/'Portfolio Adjusted Prices'!O349),0)</f>
        <v>0.11816089192965368</v>
      </c>
      <c r="O356" s="1">
        <f>+IFERROR(LN('Portfolio Adjusted Prices'!P350/'Portfolio Adjusted Prices'!P349),0)</f>
        <v>3.6879725607452431E-2</v>
      </c>
      <c r="P356" s="1">
        <f>+IFERROR(LN('Portfolio Adjusted Prices'!Q350/'Portfolio Adjusted Prices'!Q349),0)</f>
        <v>3.2322534782810844E-2</v>
      </c>
      <c r="Q356" s="1">
        <f>+IFERROR(LN('Portfolio Adjusted Prices'!R350/'Portfolio Adjusted Prices'!R349),0)</f>
        <v>2.6811524569921891E-2</v>
      </c>
      <c r="R356" s="1">
        <f>+IFERROR(LN('Portfolio Adjusted Prices'!S350/'Portfolio Adjusted Prices'!S349),0)</f>
        <v>-4.3752079566935238E-3</v>
      </c>
      <c r="S356" s="1">
        <f>+IFERROR(LN('Portfolio Adjusted Prices'!T350/'Portfolio Adjusted Prices'!T349),0)</f>
        <v>3.0972551319905102E-3</v>
      </c>
      <c r="T356" s="1">
        <f>+IFERROR(LN('Portfolio Adjusted Prices'!U350/'Portfolio Adjusted Prices'!U349),0)</f>
        <v>1.8366216397908877E-3</v>
      </c>
      <c r="U356" s="1">
        <f>+IFERROR(LN('Portfolio Adjusted Prices'!V350/'Portfolio Adjusted Prices'!V349),0)</f>
        <v>3.8239642264335266E-2</v>
      </c>
      <c r="W356" s="83">
        <f>+IFERROR(LN('Portfolio Adjusted Prices'!X350/'Portfolio Adjusted Prices'!X349),0)</f>
        <v>1.315990146036675E-2</v>
      </c>
    </row>
    <row r="357" spans="2:23">
      <c r="B357" s="1">
        <f>+IFERROR(LN('Portfolio Adjusted Prices'!C351/'Portfolio Adjusted Prices'!C350),0)</f>
        <v>1.2027414609381053E-2</v>
      </c>
      <c r="C357" s="1">
        <f>+IFERROR(LN('Portfolio Adjusted Prices'!D351/'Portfolio Adjusted Prices'!D350),0)</f>
        <v>-7.8442629413968934E-4</v>
      </c>
      <c r="D357" s="1">
        <f>+IFERROR(LN('Portfolio Adjusted Prices'!E351/'Portfolio Adjusted Prices'!E350),0)</f>
        <v>1.4089846945550962E-2</v>
      </c>
      <c r="E357" s="1">
        <f>+IFERROR(LN('Portfolio Adjusted Prices'!F351/'Portfolio Adjusted Prices'!F350),0)</f>
        <v>1.6182328988906891E-3</v>
      </c>
      <c r="F357" s="1">
        <f>+IFERROR(LN('Portfolio Adjusted Prices'!G351/'Portfolio Adjusted Prices'!G350),0)</f>
        <v>-1.5693458892063868E-2</v>
      </c>
      <c r="G357" s="1">
        <f>+IFERROR(LN('Portfolio Adjusted Prices'!H351/'Portfolio Adjusted Prices'!H350),0)</f>
        <v>-1.1640420640154163E-2</v>
      </c>
      <c r="H357" s="1">
        <f>+IFERROR(LN('Portfolio Adjusted Prices'!I351/'Portfolio Adjusted Prices'!I350),0)</f>
        <v>1.4095981757526604E-2</v>
      </c>
      <c r="I357" s="1">
        <f>+IFERROR(LN('Portfolio Adjusted Prices'!J351/'Portfolio Adjusted Prices'!J350),0)</f>
        <v>-5.5613951697030067E-2</v>
      </c>
      <c r="J357" s="1">
        <f>+IFERROR(LN('Portfolio Adjusted Prices'!K351/'Portfolio Adjusted Prices'!K350),0)</f>
        <v>-7.7814545819289392E-3</v>
      </c>
      <c r="K357" s="1">
        <f>+IFERROR(LN('Portfolio Adjusted Prices'!L351/'Portfolio Adjusted Prices'!L350),0)</f>
        <v>1.0467817895274737E-2</v>
      </c>
      <c r="L357" s="1">
        <f>+IFERROR(LN('Portfolio Adjusted Prices'!M351/'Portfolio Adjusted Prices'!M350),0)</f>
        <v>2.5280675485038592E-2</v>
      </c>
      <c r="M357" s="1">
        <f>+IFERROR(LN('Portfolio Adjusted Prices'!N351/'Portfolio Adjusted Prices'!N350),0)</f>
        <v>-2.1971691248820662E-3</v>
      </c>
      <c r="N357" s="1">
        <f>+IFERROR(LN('Portfolio Adjusted Prices'!O351/'Portfolio Adjusted Prices'!O350),0)</f>
        <v>2.7352806466454261E-2</v>
      </c>
      <c r="O357" s="1">
        <f>+IFERROR(LN('Portfolio Adjusted Prices'!P351/'Portfolio Adjusted Prices'!P350),0)</f>
        <v>-3.1430028968871621E-2</v>
      </c>
      <c r="P357" s="1">
        <f>+IFERROR(LN('Portfolio Adjusted Prices'!Q351/'Portfolio Adjusted Prices'!Q350),0)</f>
        <v>7.0597550780855389E-3</v>
      </c>
      <c r="Q357" s="1">
        <f>+IFERROR(LN('Portfolio Adjusted Prices'!R351/'Portfolio Adjusted Prices'!R350),0)</f>
        <v>-1.4021781360818856E-2</v>
      </c>
      <c r="R357" s="1">
        <f>+IFERROR(LN('Portfolio Adjusted Prices'!S351/'Portfolio Adjusted Prices'!S350),0)</f>
        <v>-1.9070686661373261E-3</v>
      </c>
      <c r="S357" s="1">
        <f>+IFERROR(LN('Portfolio Adjusted Prices'!T351/'Portfolio Adjusted Prices'!T350),0)</f>
        <v>-1.0049370805261852E-2</v>
      </c>
      <c r="T357" s="1">
        <f>+IFERROR(LN('Portfolio Adjusted Prices'!U351/'Portfolio Adjusted Prices'!U350),0)</f>
        <v>-1.0920958518662676E-3</v>
      </c>
      <c r="U357" s="1">
        <f>+IFERROR(LN('Portfolio Adjusted Prices'!V351/'Portfolio Adjusted Prices'!V350),0)</f>
        <v>-2.161850547349136E-2</v>
      </c>
      <c r="W357" s="83">
        <f>+IFERROR(LN('Portfolio Adjusted Prices'!X351/'Portfolio Adjusted Prices'!X350),0)</f>
        <v>5.2393678101324307E-3</v>
      </c>
    </row>
    <row r="358" spans="2:23">
      <c r="B358" s="1">
        <f>+IFERROR(LN('Portfolio Adjusted Prices'!C352/'Portfolio Adjusted Prices'!C351),0)</f>
        <v>9.9563598284152857E-2</v>
      </c>
      <c r="C358" s="1">
        <f>+IFERROR(LN('Portfolio Adjusted Prices'!D352/'Portfolio Adjusted Prices'!D351),0)</f>
        <v>5.4292403005189336E-3</v>
      </c>
      <c r="D358" s="1">
        <f>+IFERROR(LN('Portfolio Adjusted Prices'!E352/'Portfolio Adjusted Prices'!E351),0)</f>
        <v>7.0644443879803881E-5</v>
      </c>
      <c r="E358" s="1">
        <f>+IFERROR(LN('Portfolio Adjusted Prices'!F352/'Portfolio Adjusted Prices'!F351),0)</f>
        <v>2.0493535695367363E-4</v>
      </c>
      <c r="F358" s="1">
        <f>+IFERROR(LN('Portfolio Adjusted Prices'!G352/'Portfolio Adjusted Prices'!G351),0)</f>
        <v>2.7578500813167E-3</v>
      </c>
      <c r="G358" s="1">
        <f>+IFERROR(LN('Portfolio Adjusted Prices'!H352/'Portfolio Adjusted Prices'!H351),0)</f>
        <v>1.437916821428141E-2</v>
      </c>
      <c r="H358" s="1">
        <f>+IFERROR(LN('Portfolio Adjusted Prices'!I352/'Portfolio Adjusted Prices'!I351),0)</f>
        <v>9.7050985936182471E-3</v>
      </c>
      <c r="I358" s="1">
        <f>+IFERROR(LN('Portfolio Adjusted Prices'!J352/'Portfolio Adjusted Prices'!J351),0)</f>
        <v>-1.7871389357845914E-2</v>
      </c>
      <c r="J358" s="1">
        <f>+IFERROR(LN('Portfolio Adjusted Prices'!K352/'Portfolio Adjusted Prices'!K351),0)</f>
        <v>-3.8884339639870209E-2</v>
      </c>
      <c r="K358" s="1">
        <f>+IFERROR(LN('Portfolio Adjusted Prices'!L352/'Portfolio Adjusted Prices'!L351),0)</f>
        <v>1.4789291363256055E-2</v>
      </c>
      <c r="L358" s="1">
        <f>+IFERROR(LN('Portfolio Adjusted Prices'!M352/'Portfolio Adjusted Prices'!M351),0)</f>
        <v>-1.9278385334493991E-3</v>
      </c>
      <c r="M358" s="1">
        <f>+IFERROR(LN('Portfolio Adjusted Prices'!N352/'Portfolio Adjusted Prices'!N351),0)</f>
        <v>2.7541165725164626E-2</v>
      </c>
      <c r="N358" s="1">
        <f>+IFERROR(LN('Portfolio Adjusted Prices'!O352/'Portfolio Adjusted Prices'!O351),0)</f>
        <v>-9.8953021862846022E-3</v>
      </c>
      <c r="O358" s="1">
        <f>+IFERROR(LN('Portfolio Adjusted Prices'!P352/'Portfolio Adjusted Prices'!P351),0)</f>
        <v>-3.4026637714224418E-3</v>
      </c>
      <c r="P358" s="1">
        <f>+IFERROR(LN('Portfolio Adjusted Prices'!Q352/'Portfolio Adjusted Prices'!Q351),0)</f>
        <v>-2.3626687192056055E-2</v>
      </c>
      <c r="Q358" s="1">
        <f>+IFERROR(LN('Portfolio Adjusted Prices'!R352/'Portfolio Adjusted Prices'!R351),0)</f>
        <v>-1.1300980218396594E-3</v>
      </c>
      <c r="R358" s="1">
        <f>+IFERROR(LN('Portfolio Adjusted Prices'!S352/'Portfolio Adjusted Prices'!S351),0)</f>
        <v>2.183578017899633E-3</v>
      </c>
      <c r="S358" s="1">
        <f>+IFERROR(LN('Portfolio Adjusted Prices'!T352/'Portfolio Adjusted Prices'!T351),0)</f>
        <v>-1.1835426729434006E-2</v>
      </c>
      <c r="T358" s="1">
        <f>+IFERROR(LN('Portfolio Adjusted Prices'!U352/'Portfolio Adjusted Prices'!U351),0)</f>
        <v>9.4977076568133188E-4</v>
      </c>
      <c r="U358" s="1">
        <f>+IFERROR(LN('Portfolio Adjusted Prices'!V352/'Portfolio Adjusted Prices'!V351),0)</f>
        <v>-2.3146966190669551E-2</v>
      </c>
      <c r="W358" s="83">
        <f>+IFERROR(LN('Portfolio Adjusted Prices'!X352/'Portfolio Adjusted Prices'!X351),0)</f>
        <v>-1.7982397758553659E-3</v>
      </c>
    </row>
    <row r="359" spans="2:23">
      <c r="B359" s="1">
        <f>+IFERROR(LN('Portfolio Adjusted Prices'!C353/'Portfolio Adjusted Prices'!C352),0)</f>
        <v>2.4885231005538869E-2</v>
      </c>
      <c r="C359" s="1">
        <f>+IFERROR(LN('Portfolio Adjusted Prices'!D353/'Portfolio Adjusted Prices'!D352),0)</f>
        <v>5.4716399459517007E-2</v>
      </c>
      <c r="D359" s="1">
        <f>+IFERROR(LN('Portfolio Adjusted Prices'!E353/'Portfolio Adjusted Prices'!E352),0)</f>
        <v>3.658222695824493E-2</v>
      </c>
      <c r="E359" s="1">
        <f>+IFERROR(LN('Portfolio Adjusted Prices'!F353/'Portfolio Adjusted Prices'!F352),0)</f>
        <v>-2.3251332514564781E-3</v>
      </c>
      <c r="F359" s="1">
        <f>+IFERROR(LN('Portfolio Adjusted Prices'!G353/'Portfolio Adjusted Prices'!G352),0)</f>
        <v>1.9832081759206976E-2</v>
      </c>
      <c r="G359" s="1">
        <f>+IFERROR(LN('Portfolio Adjusted Prices'!H353/'Portfolio Adjusted Prices'!H352),0)</f>
        <v>-2.1903807041461017E-3</v>
      </c>
      <c r="H359" s="1">
        <f>+IFERROR(LN('Portfolio Adjusted Prices'!I353/'Portfolio Adjusted Prices'!I352),0)</f>
        <v>3.8386967565664433E-2</v>
      </c>
      <c r="I359" s="1">
        <f>+IFERROR(LN('Portfolio Adjusted Prices'!J353/'Portfolio Adjusted Prices'!J352),0)</f>
        <v>1.6825159372595842E-2</v>
      </c>
      <c r="J359" s="1">
        <f>+IFERROR(LN('Portfolio Adjusted Prices'!K353/'Portfolio Adjusted Prices'!K352),0)</f>
        <v>3.7208972475650588E-2</v>
      </c>
      <c r="K359" s="1">
        <f>+IFERROR(LN('Portfolio Adjusted Prices'!L353/'Portfolio Adjusted Prices'!L352),0)</f>
        <v>1.4044414051637149E-2</v>
      </c>
      <c r="L359" s="1">
        <f>+IFERROR(LN('Portfolio Adjusted Prices'!M353/'Portfolio Adjusted Prices'!M352),0)</f>
        <v>-4.3077928739172929E-4</v>
      </c>
      <c r="M359" s="1">
        <f>+IFERROR(LN('Portfolio Adjusted Prices'!N353/'Portfolio Adjusted Prices'!N352),0)</f>
        <v>-1.3110078626820171E-2</v>
      </c>
      <c r="N359" s="1">
        <f>+IFERROR(LN('Portfolio Adjusted Prices'!O353/'Portfolio Adjusted Prices'!O352),0)</f>
        <v>3.0947525168115043E-3</v>
      </c>
      <c r="O359" s="1">
        <f>+IFERROR(LN('Portfolio Adjusted Prices'!P353/'Portfolio Adjusted Prices'!P352),0)</f>
        <v>-1.8576318532948506E-2</v>
      </c>
      <c r="P359" s="1">
        <f>+IFERROR(LN('Portfolio Adjusted Prices'!Q353/'Portfolio Adjusted Prices'!Q352),0)</f>
        <v>-3.3505300837551627E-2</v>
      </c>
      <c r="Q359" s="1">
        <f>+IFERROR(LN('Portfolio Adjusted Prices'!R353/'Portfolio Adjusted Prices'!R352),0)</f>
        <v>1.2083830322186174E-2</v>
      </c>
      <c r="R359" s="1">
        <f>+IFERROR(LN('Portfolio Adjusted Prices'!S353/'Portfolio Adjusted Prices'!S352),0)</f>
        <v>1.1575109771988732E-2</v>
      </c>
      <c r="S359" s="1">
        <f>+IFERROR(LN('Portfolio Adjusted Prices'!T353/'Portfolio Adjusted Prices'!T352),0)</f>
        <v>1.0793774652225974E-2</v>
      </c>
      <c r="T359" s="1">
        <f>+IFERROR(LN('Portfolio Adjusted Prices'!U353/'Portfolio Adjusted Prices'!U352),0)</f>
        <v>2.0529177183460565E-2</v>
      </c>
      <c r="U359" s="1">
        <f>+IFERROR(LN('Portfolio Adjusted Prices'!V353/'Portfolio Adjusted Prices'!V352),0)</f>
        <v>-1.2648375580131431E-2</v>
      </c>
      <c r="W359" s="83">
        <f>+IFERROR(LN('Portfolio Adjusted Prices'!X353/'Portfolio Adjusted Prices'!X352),0)</f>
        <v>6.127565024162107E-3</v>
      </c>
    </row>
    <row r="360" spans="2:23">
      <c r="B360" s="1">
        <f>+IFERROR(LN('Portfolio Adjusted Prices'!C354/'Portfolio Adjusted Prices'!C353),0)</f>
        <v>6.6560602456535167E-3</v>
      </c>
      <c r="C360" s="1">
        <f>+IFERROR(LN('Portfolio Adjusted Prices'!D354/'Portfolio Adjusted Prices'!D353),0)</f>
        <v>-1.512261826095432E-2</v>
      </c>
      <c r="D360" s="1">
        <f>+IFERROR(LN('Portfolio Adjusted Prices'!E354/'Portfolio Adjusted Prices'!E353),0)</f>
        <v>1.9561724251713108E-2</v>
      </c>
      <c r="E360" s="1">
        <f>+IFERROR(LN('Portfolio Adjusted Prices'!F354/'Portfolio Adjusted Prices'!F353),0)</f>
        <v>-5.49243756044983E-3</v>
      </c>
      <c r="F360" s="1">
        <f>+IFERROR(LN('Portfolio Adjusted Prices'!G354/'Portfolio Adjusted Prices'!G353),0)</f>
        <v>-8.1331048099500727E-3</v>
      </c>
      <c r="G360" s="1">
        <f>+IFERROR(LN('Portfolio Adjusted Prices'!H354/'Portfolio Adjusted Prices'!H353),0)</f>
        <v>1.4098297094698812E-2</v>
      </c>
      <c r="H360" s="1">
        <f>+IFERROR(LN('Portfolio Adjusted Prices'!I354/'Portfolio Adjusted Prices'!I353),0)</f>
        <v>-1.3332014921314837E-2</v>
      </c>
      <c r="I360" s="1">
        <f>+IFERROR(LN('Portfolio Adjusted Prices'!J354/'Portfolio Adjusted Prices'!J353),0)</f>
        <v>1.3065336092471447E-2</v>
      </c>
      <c r="J360" s="1">
        <f>+IFERROR(LN('Portfolio Adjusted Prices'!K354/'Portfolio Adjusted Prices'!K353),0)</f>
        <v>1.3458747004373235E-3</v>
      </c>
      <c r="K360" s="1">
        <f>+IFERROR(LN('Portfolio Adjusted Prices'!L354/'Portfolio Adjusted Prices'!L353),0)</f>
        <v>2.204459011379855E-2</v>
      </c>
      <c r="L360" s="1">
        <f>+IFERROR(LN('Portfolio Adjusted Prices'!M354/'Portfolio Adjusted Prices'!M353),0)</f>
        <v>-7.1281123057336871E-4</v>
      </c>
      <c r="M360" s="1">
        <f>+IFERROR(LN('Portfolio Adjusted Prices'!N354/'Portfolio Adjusted Prices'!N353),0)</f>
        <v>-6.1457591999170601E-3</v>
      </c>
      <c r="N360" s="1">
        <f>+IFERROR(LN('Portfolio Adjusted Prices'!O354/'Portfolio Adjusted Prices'!O353),0)</f>
        <v>9.0652685942779698E-2</v>
      </c>
      <c r="O360" s="1">
        <f>+IFERROR(LN('Portfolio Adjusted Prices'!P354/'Portfolio Adjusted Prices'!P353),0)</f>
        <v>-1.0471339603723749E-2</v>
      </c>
      <c r="P360" s="1">
        <f>+IFERROR(LN('Portfolio Adjusted Prices'!Q354/'Portfolio Adjusted Prices'!Q353),0)</f>
        <v>-7.316703426502977E-3</v>
      </c>
      <c r="Q360" s="1">
        <f>+IFERROR(LN('Portfolio Adjusted Prices'!R354/'Portfolio Adjusted Prices'!R353),0)</f>
        <v>1.1939772494992111E-2</v>
      </c>
      <c r="R360" s="1">
        <f>+IFERROR(LN('Portfolio Adjusted Prices'!S354/'Portfolio Adjusted Prices'!S353),0)</f>
        <v>3.1297709655802704E-2</v>
      </c>
      <c r="S360" s="1">
        <f>+IFERROR(LN('Portfolio Adjusted Prices'!T354/'Portfolio Adjusted Prices'!T353),0)</f>
        <v>-1.7347849498741574E-2</v>
      </c>
      <c r="T360" s="1">
        <f>+IFERROR(LN('Portfolio Adjusted Prices'!U354/'Portfolio Adjusted Prices'!U353),0)</f>
        <v>5.0247089535763135E-3</v>
      </c>
      <c r="U360" s="1">
        <f>+IFERROR(LN('Portfolio Adjusted Prices'!V354/'Portfolio Adjusted Prices'!V353),0)</f>
        <v>-5.6299333240899729E-3</v>
      </c>
      <c r="W360" s="83">
        <f>+IFERROR(LN('Portfolio Adjusted Prices'!X354/'Portfolio Adjusted Prices'!X353),0)</f>
        <v>6.6683540813266317E-3</v>
      </c>
    </row>
    <row r="361" spans="2:23">
      <c r="B361" s="1">
        <f>+IFERROR(LN('Portfolio Adjusted Prices'!C355/'Portfolio Adjusted Prices'!C354),0)</f>
        <v>3.6180678789231469E-3</v>
      </c>
      <c r="C361" s="1">
        <f>+IFERROR(LN('Portfolio Adjusted Prices'!D355/'Portfolio Adjusted Prices'!D354),0)</f>
        <v>-1.6421123462052292E-3</v>
      </c>
      <c r="D361" s="1">
        <f>+IFERROR(LN('Portfolio Adjusted Prices'!E355/'Portfolio Adjusted Prices'!E354),0)</f>
        <v>5.2409358171897772E-3</v>
      </c>
      <c r="E361" s="1">
        <f>+IFERROR(LN('Portfolio Adjusted Prices'!F355/'Portfolio Adjusted Prices'!F354),0)</f>
        <v>3.8250031039283941E-3</v>
      </c>
      <c r="F361" s="1">
        <f>+IFERROR(LN('Portfolio Adjusted Prices'!G355/'Portfolio Adjusted Prices'!G354),0)</f>
        <v>3.7050007840028145E-3</v>
      </c>
      <c r="G361" s="1">
        <f>+IFERROR(LN('Portfolio Adjusted Prices'!H355/'Portfolio Adjusted Prices'!H354),0)</f>
        <v>2.1056605439499082E-3</v>
      </c>
      <c r="H361" s="1">
        <f>+IFERROR(LN('Portfolio Adjusted Prices'!I355/'Portfolio Adjusted Prices'!I354),0)</f>
        <v>-4.4510027525228807E-3</v>
      </c>
      <c r="I361" s="1">
        <f>+IFERROR(LN('Portfolio Adjusted Prices'!J355/'Portfolio Adjusted Prices'!J354),0)</f>
        <v>-3.2990655733638823E-3</v>
      </c>
      <c r="J361" s="1">
        <f>+IFERROR(LN('Portfolio Adjusted Prices'!K355/'Portfolio Adjusted Prices'!K354),0)</f>
        <v>-1.3323884879120208E-3</v>
      </c>
      <c r="K361" s="1">
        <f>+IFERROR(LN('Portfolio Adjusted Prices'!L355/'Portfolio Adjusted Prices'!L354),0)</f>
        <v>3.4958460896591182E-3</v>
      </c>
      <c r="L361" s="1">
        <f>+IFERROR(LN('Portfolio Adjusted Prices'!M355/'Portfolio Adjusted Prices'!M354),0)</f>
        <v>-1.1198127209749692E-2</v>
      </c>
      <c r="M361" s="1">
        <f>+IFERROR(LN('Portfolio Adjusted Prices'!N355/'Portfolio Adjusted Prices'!N354),0)</f>
        <v>5.6874368721816651E-4</v>
      </c>
      <c r="N361" s="1">
        <f>+IFERROR(LN('Portfolio Adjusted Prices'!O355/'Portfolio Adjusted Prices'!O354),0)</f>
        <v>3.1699075030132452E-3</v>
      </c>
      <c r="O361" s="1">
        <f>+IFERROR(LN('Portfolio Adjusted Prices'!P355/'Portfolio Adjusted Prices'!P354),0)</f>
        <v>9.3714107771747615E-2</v>
      </c>
      <c r="P361" s="1">
        <f>+IFERROR(LN('Portfolio Adjusted Prices'!Q355/'Portfolio Adjusted Prices'!Q354),0)</f>
        <v>2.1166485427830093E-2</v>
      </c>
      <c r="Q361" s="1">
        <f>+IFERROR(LN('Portfolio Adjusted Prices'!R355/'Portfolio Adjusted Prices'!R354),0)</f>
        <v>2.2055776583428132E-3</v>
      </c>
      <c r="R361" s="1">
        <f>+IFERROR(LN('Portfolio Adjusted Prices'!S355/'Portfolio Adjusted Prices'!S354),0)</f>
        <v>5.297900214940698E-4</v>
      </c>
      <c r="S361" s="1">
        <f>+IFERROR(LN('Portfolio Adjusted Prices'!T355/'Portfolio Adjusted Prices'!T354),0)</f>
        <v>-1.1091051060355126E-2</v>
      </c>
      <c r="T361" s="1">
        <f>+IFERROR(LN('Portfolio Adjusted Prices'!U355/'Portfolio Adjusted Prices'!U354),0)</f>
        <v>-3.7570659284518547E-2</v>
      </c>
      <c r="U361" s="1">
        <f>+IFERROR(LN('Portfolio Adjusted Prices'!V355/'Portfolio Adjusted Prices'!V354),0)</f>
        <v>2.8784486589073434E-2</v>
      </c>
      <c r="W361" s="83">
        <f>+IFERROR(LN('Portfolio Adjusted Prices'!X355/'Portfolio Adjusted Prices'!X354),0)</f>
        <v>-3.564327321163757E-3</v>
      </c>
    </row>
    <row r="362" spans="2:23">
      <c r="B362" s="1">
        <f>+IFERROR(LN('Portfolio Adjusted Prices'!C356/'Portfolio Adjusted Prices'!C355),0)</f>
        <v>3.4294349825181487E-2</v>
      </c>
      <c r="C362" s="1">
        <f>+IFERROR(LN('Portfolio Adjusted Prices'!D356/'Portfolio Adjusted Prices'!D355),0)</f>
        <v>1.5886988015387973E-2</v>
      </c>
      <c r="D362" s="1">
        <f>+IFERROR(LN('Portfolio Adjusted Prices'!E356/'Portfolio Adjusted Prices'!E355),0)</f>
        <v>4.3100559869286752E-3</v>
      </c>
      <c r="E362" s="1">
        <f>+IFERROR(LN('Portfolio Adjusted Prices'!F356/'Portfolio Adjusted Prices'!F355),0)</f>
        <v>8.241355962029526E-3</v>
      </c>
      <c r="F362" s="1">
        <f>+IFERROR(LN('Portfolio Adjusted Prices'!G356/'Portfolio Adjusted Prices'!G355),0)</f>
        <v>-7.1754516118861323E-3</v>
      </c>
      <c r="G362" s="1">
        <f>+IFERROR(LN('Portfolio Adjusted Prices'!H356/'Portfolio Adjusted Prices'!H355),0)</f>
        <v>9.6084696782499698E-3</v>
      </c>
      <c r="H362" s="1">
        <f>+IFERROR(LN('Portfolio Adjusted Prices'!I356/'Portfolio Adjusted Prices'!I355),0)</f>
        <v>-1.9627116320939018E-3</v>
      </c>
      <c r="I362" s="1">
        <f>+IFERROR(LN('Portfolio Adjusted Prices'!J356/'Portfolio Adjusted Prices'!J355),0)</f>
        <v>-9.5045054422160692E-3</v>
      </c>
      <c r="J362" s="1">
        <f>+IFERROR(LN('Portfolio Adjusted Prices'!K356/'Portfolio Adjusted Prices'!K355),0)</f>
        <v>3.0659693985973365E-3</v>
      </c>
      <c r="K362" s="1">
        <f>+IFERROR(LN('Portfolio Adjusted Prices'!L356/'Portfolio Adjusted Prices'!L355),0)</f>
        <v>-1.1537023203764842E-3</v>
      </c>
      <c r="L362" s="1">
        <f>+IFERROR(LN('Portfolio Adjusted Prices'!M356/'Portfolio Adjusted Prices'!M355),0)</f>
        <v>-1.2012046980080961E-2</v>
      </c>
      <c r="M362" s="1">
        <f>+IFERROR(LN('Portfolio Adjusted Prices'!N356/'Portfolio Adjusted Prices'!N355),0)</f>
        <v>5.6872315012871223E-4</v>
      </c>
      <c r="N362" s="1">
        <f>+IFERROR(LN('Portfolio Adjusted Prices'!O356/'Portfolio Adjusted Prices'!O355),0)</f>
        <v>1.6277554528022719E-2</v>
      </c>
      <c r="O362" s="1">
        <f>+IFERROR(LN('Portfolio Adjusted Prices'!P356/'Portfolio Adjusted Prices'!P355),0)</f>
        <v>0.2859232142319314</v>
      </c>
      <c r="P362" s="1">
        <f>+IFERROR(LN('Portfolio Adjusted Prices'!Q356/'Portfolio Adjusted Prices'!Q355),0)</f>
        <v>-4.0720231674315228E-3</v>
      </c>
      <c r="Q362" s="1">
        <f>+IFERROR(LN('Portfolio Adjusted Prices'!R356/'Portfolio Adjusted Prices'!R355),0)</f>
        <v>9.0473145502718046E-3</v>
      </c>
      <c r="R362" s="1">
        <f>+IFERROR(LN('Portfolio Adjusted Prices'!S356/'Portfolio Adjusted Prices'!S355),0)</f>
        <v>9.7764669440160105E-3</v>
      </c>
      <c r="S362" s="1">
        <f>+IFERROR(LN('Portfolio Adjusted Prices'!T356/'Portfolio Adjusted Prices'!T355),0)</f>
        <v>-7.3189529318617866E-3</v>
      </c>
      <c r="T362" s="1">
        <f>+IFERROR(LN('Portfolio Adjusted Prices'!U356/'Portfolio Adjusted Prices'!U355),0)</f>
        <v>-5.3141615565571948E-3</v>
      </c>
      <c r="U362" s="1">
        <f>+IFERROR(LN('Portfolio Adjusted Prices'!V356/'Portfolio Adjusted Prices'!V355),0)</f>
        <v>-2.3687076275726963E-2</v>
      </c>
      <c r="W362" s="83">
        <f>+IFERROR(LN('Portfolio Adjusted Prices'!X356/'Portfolio Adjusted Prices'!X355),0)</f>
        <v>-1.2465724467083928E-3</v>
      </c>
    </row>
    <row r="363" spans="2:23">
      <c r="B363" s="1">
        <f>+IFERROR(LN('Portfolio Adjusted Prices'!C357/'Portfolio Adjusted Prices'!C356),0)</f>
        <v>-2.2998137200965687E-2</v>
      </c>
      <c r="C363" s="1">
        <f>+IFERROR(LN('Portfolio Adjusted Prices'!D357/'Portfolio Adjusted Prices'!D356),0)</f>
        <v>-1.804941434363069E-2</v>
      </c>
      <c r="D363" s="1">
        <f>+IFERROR(LN('Portfolio Adjusted Prices'!E357/'Portfolio Adjusted Prices'!E356),0)</f>
        <v>-1.2070325852599225E-2</v>
      </c>
      <c r="E363" s="1">
        <f>+IFERROR(LN('Portfolio Adjusted Prices'!F357/'Portfolio Adjusted Prices'!F356),0)</f>
        <v>1.4952848637160528E-3</v>
      </c>
      <c r="F363" s="1">
        <f>+IFERROR(LN('Portfolio Adjusted Prices'!G357/'Portfolio Adjusted Prices'!G356),0)</f>
        <v>1.3320215536600384E-2</v>
      </c>
      <c r="G363" s="1">
        <f>+IFERROR(LN('Portfolio Adjusted Prices'!H357/'Portfolio Adjusted Prices'!H356),0)</f>
        <v>-6.4846887639279831E-3</v>
      </c>
      <c r="H363" s="1">
        <f>+IFERROR(LN('Portfolio Adjusted Prices'!I357/'Portfolio Adjusted Prices'!I356),0)</f>
        <v>-3.6413452149001544E-3</v>
      </c>
      <c r="I363" s="1">
        <f>+IFERROR(LN('Portfolio Adjusted Prices'!J357/'Portfolio Adjusted Prices'!J356),0)</f>
        <v>3.2684774321984435E-4</v>
      </c>
      <c r="J363" s="1">
        <f>+IFERROR(LN('Portfolio Adjusted Prices'!K357/'Portfolio Adjusted Prices'!K356),0)</f>
        <v>-2.5063424630081429E-2</v>
      </c>
      <c r="K363" s="1">
        <f>+IFERROR(LN('Portfolio Adjusted Prices'!L357/'Portfolio Adjusted Prices'!L356),0)</f>
        <v>-9.8614653820299977E-3</v>
      </c>
      <c r="L363" s="1">
        <f>+IFERROR(LN('Portfolio Adjusted Prices'!M357/'Portfolio Adjusted Prices'!M356),0)</f>
        <v>3.2618786449760259E-3</v>
      </c>
      <c r="M363" s="1">
        <f>+IFERROR(LN('Portfolio Adjusted Prices'!N357/'Portfolio Adjusted Prices'!N356),0)</f>
        <v>1.1772061040118364E-2</v>
      </c>
      <c r="N363" s="1">
        <f>+IFERROR(LN('Portfolio Adjusted Prices'!O357/'Portfolio Adjusted Prices'!O356),0)</f>
        <v>-2.1684233133588242E-2</v>
      </c>
      <c r="O363" s="1">
        <f>+IFERROR(LN('Portfolio Adjusted Prices'!P357/'Portfolio Adjusted Prices'!P356),0)</f>
        <v>1.7607011439655668E-2</v>
      </c>
      <c r="P363" s="1">
        <f>+IFERROR(LN('Portfolio Adjusted Prices'!Q357/'Portfolio Adjusted Prices'!Q356),0)</f>
        <v>8.750017679762195E-3</v>
      </c>
      <c r="Q363" s="1">
        <f>+IFERROR(LN('Portfolio Adjusted Prices'!R357/'Portfolio Adjusted Prices'!R356),0)</f>
        <v>7.0711142055843463E-3</v>
      </c>
      <c r="R363" s="1">
        <f>+IFERROR(LN('Portfolio Adjusted Prices'!S357/'Portfolio Adjusted Prices'!S356),0)</f>
        <v>-7.0153215757793414E-3</v>
      </c>
      <c r="S363" s="1">
        <f>+IFERROR(LN('Portfolio Adjusted Prices'!T357/'Portfolio Adjusted Prices'!T356),0)</f>
        <v>3.773727740640893E-3</v>
      </c>
      <c r="T363" s="1">
        <f>+IFERROR(LN('Portfolio Adjusted Prices'!U357/'Portfolio Adjusted Prices'!U356),0)</f>
        <v>-1.6110585956296214E-3</v>
      </c>
      <c r="U363" s="1">
        <f>+IFERROR(LN('Portfolio Adjusted Prices'!V357/'Portfolio Adjusted Prices'!V356),0)</f>
        <v>1.9421825763419418E-2</v>
      </c>
      <c r="W363" s="83">
        <f>+IFERROR(LN('Portfolio Adjusted Prices'!X357/'Portfolio Adjusted Prices'!X356),0)</f>
        <v>-1.4033694933453852E-3</v>
      </c>
    </row>
    <row r="364" spans="2:23">
      <c r="B364" s="1">
        <f>+IFERROR(LN('Portfolio Adjusted Prices'!C358/'Portfolio Adjusted Prices'!C357),0)</f>
        <v>1.4430283706123795E-2</v>
      </c>
      <c r="C364" s="1">
        <f>+IFERROR(LN('Portfolio Adjusted Prices'!D358/'Portfolio Adjusted Prices'!D357),0)</f>
        <v>-2.0108810919121763E-2</v>
      </c>
      <c r="D364" s="1">
        <f>+IFERROR(LN('Portfolio Adjusted Prices'!E358/'Portfolio Adjusted Prices'!E357),0)</f>
        <v>-3.0853024742184139E-3</v>
      </c>
      <c r="E364" s="1">
        <f>+IFERROR(LN('Portfolio Adjusted Prices'!F358/'Portfolio Adjusted Prices'!F357),0)</f>
        <v>-1.0148193760030686E-2</v>
      </c>
      <c r="F364" s="1">
        <f>+IFERROR(LN('Portfolio Adjusted Prices'!G358/'Portfolio Adjusted Prices'!G357),0)</f>
        <v>3.0407901520180466E-2</v>
      </c>
      <c r="G364" s="1">
        <f>+IFERROR(LN('Portfolio Adjusted Prices'!H358/'Portfolio Adjusted Prices'!H357),0)</f>
        <v>5.3622399492622612E-3</v>
      </c>
      <c r="H364" s="1">
        <f>+IFERROR(LN('Portfolio Adjusted Prices'!I358/'Portfolio Adjusted Prices'!I357),0)</f>
        <v>1.1822898071966075E-3</v>
      </c>
      <c r="I364" s="1">
        <f>+IFERROR(LN('Portfolio Adjusted Prices'!J358/'Portfolio Adjusted Prices'!J357),0)</f>
        <v>4.5761716513882005E-4</v>
      </c>
      <c r="J364" s="1">
        <f>+IFERROR(LN('Portfolio Adjusted Prices'!K358/'Portfolio Adjusted Prices'!K357),0)</f>
        <v>-2.3781465364230404E-2</v>
      </c>
      <c r="K364" s="1">
        <f>+IFERROR(LN('Portfolio Adjusted Prices'!L358/'Portfolio Adjusted Prices'!L357),0)</f>
        <v>4.3777989555175102E-3</v>
      </c>
      <c r="L364" s="1">
        <f>+IFERROR(LN('Portfolio Adjusted Prices'!M358/'Portfolio Adjusted Prices'!M357),0)</f>
        <v>-6.3642057081476355E-3</v>
      </c>
      <c r="M364" s="1">
        <f>+IFERROR(LN('Portfolio Adjusted Prices'!N358/'Portfolio Adjusted Prices'!N357),0)</f>
        <v>5.8811307448544048E-3</v>
      </c>
      <c r="N364" s="1">
        <f>+IFERROR(LN('Portfolio Adjusted Prices'!O358/'Portfolio Adjusted Prices'!O357),0)</f>
        <v>-3.1243197965694254E-2</v>
      </c>
      <c r="O364" s="1">
        <f>+IFERROR(LN('Portfolio Adjusted Prices'!P358/'Portfolio Adjusted Prices'!P357),0)</f>
        <v>-6.6805277427439649E-2</v>
      </c>
      <c r="P364" s="1">
        <f>+IFERROR(LN('Portfolio Adjusted Prices'!Q358/'Portfolio Adjusted Prices'!Q357),0)</f>
        <v>-2.011379548737607E-2</v>
      </c>
      <c r="Q364" s="1">
        <f>+IFERROR(LN('Portfolio Adjusted Prices'!R358/'Portfolio Adjusted Prices'!R357),0)</f>
        <v>2.9766178228326904E-3</v>
      </c>
      <c r="R364" s="1">
        <f>+IFERROR(LN('Portfolio Adjusted Prices'!S358/'Portfolio Adjusted Prices'!S357),0)</f>
        <v>-2.6730353256926502E-3</v>
      </c>
      <c r="S364" s="1">
        <f>+IFERROR(LN('Portfolio Adjusted Prices'!T358/'Portfolio Adjusted Prices'!T357),0)</f>
        <v>-5.8284390417400961E-3</v>
      </c>
      <c r="T364" s="1">
        <f>+IFERROR(LN('Portfolio Adjusted Prices'!U358/'Portfolio Adjusted Prices'!U357),0)</f>
        <v>-1.9488640930515059E-2</v>
      </c>
      <c r="U364" s="1">
        <f>+IFERROR(LN('Portfolio Adjusted Prices'!V358/'Portfolio Adjusted Prices'!V357),0)</f>
        <v>3.701537799351589E-2</v>
      </c>
      <c r="W364" s="83">
        <f>+IFERROR(LN('Portfolio Adjusted Prices'!X358/'Portfolio Adjusted Prices'!X357),0)</f>
        <v>-4.9585636618365474E-3</v>
      </c>
    </row>
    <row r="365" spans="2:23">
      <c r="B365" s="1">
        <f>+IFERROR(LN('Portfolio Adjusted Prices'!C359/'Portfolio Adjusted Prices'!C358),0)</f>
        <v>-3.0191053801352386E-2</v>
      </c>
      <c r="C365" s="1">
        <f>+IFERROR(LN('Portfolio Adjusted Prices'!D359/'Portfolio Adjusted Prices'!D358),0)</f>
        <v>-2.3663276512833592E-2</v>
      </c>
      <c r="D365" s="1">
        <f>+IFERROR(LN('Portfolio Adjusted Prices'!E359/'Portfolio Adjusted Prices'!E358),0)</f>
        <v>-2.8618792704773563E-2</v>
      </c>
      <c r="E365" s="1">
        <f>+IFERROR(LN('Portfolio Adjusted Prices'!F359/'Portfolio Adjusted Prices'!F358),0)</f>
        <v>-1.8092513934395177E-2</v>
      </c>
      <c r="F365" s="1">
        <f>+IFERROR(LN('Portfolio Adjusted Prices'!G359/'Portfolio Adjusted Prices'!G358),0)</f>
        <v>-4.1247904392792863E-2</v>
      </c>
      <c r="G365" s="1">
        <f>+IFERROR(LN('Portfolio Adjusted Prices'!H359/'Portfolio Adjusted Prices'!H358),0)</f>
        <v>5.1742404547641535E-3</v>
      </c>
      <c r="H365" s="1">
        <f>+IFERROR(LN('Portfolio Adjusted Prices'!I359/'Portfolio Adjusted Prices'!I358),0)</f>
        <v>-1.2635493461568897E-2</v>
      </c>
      <c r="I365" s="1">
        <f>+IFERROR(LN('Portfolio Adjusted Prices'!J359/'Portfolio Adjusted Prices'!J358),0)</f>
        <v>-1.5611533199365944E-2</v>
      </c>
      <c r="J365" s="1">
        <f>+IFERROR(LN('Portfolio Adjusted Prices'!K359/'Portfolio Adjusted Prices'!K358),0)</f>
        <v>-3.1639347547503582E-2</v>
      </c>
      <c r="K365" s="1">
        <f>+IFERROR(LN('Portfolio Adjusted Prices'!L359/'Portfolio Adjusted Prices'!L358),0)</f>
        <v>-1.02243117135861E-2</v>
      </c>
      <c r="L365" s="1">
        <f>+IFERROR(LN('Portfolio Adjusted Prices'!M359/'Portfolio Adjusted Prices'!M358),0)</f>
        <v>-2.6935523299884065E-3</v>
      </c>
      <c r="M365" s="1">
        <f>+IFERROR(LN('Portfolio Adjusted Prices'!N359/'Portfolio Adjusted Prices'!N358),0)</f>
        <v>-6.5170393199087044E-4</v>
      </c>
      <c r="N365" s="1">
        <f>+IFERROR(LN('Portfolio Adjusted Prices'!O359/'Portfolio Adjusted Prices'!O358),0)</f>
        <v>-6.7396046794825193E-2</v>
      </c>
      <c r="O365" s="1">
        <f>+IFERROR(LN('Portfolio Adjusted Prices'!P359/'Portfolio Adjusted Prices'!P358),0)</f>
        <v>1.0080636202628264E-3</v>
      </c>
      <c r="P365" s="1">
        <f>+IFERROR(LN('Portfolio Adjusted Prices'!Q359/'Portfolio Adjusted Prices'!Q358),0)</f>
        <v>-1.9065612840168332E-3</v>
      </c>
      <c r="Q365" s="1">
        <f>+IFERROR(LN('Portfolio Adjusted Prices'!R359/'Portfolio Adjusted Prices'!R358),0)</f>
        <v>-5.5840300982730962E-2</v>
      </c>
      <c r="R365" s="1">
        <f>+IFERROR(LN('Portfolio Adjusted Prices'!S359/'Portfolio Adjusted Prices'!S358),0)</f>
        <v>-2.2516277534381766E-2</v>
      </c>
      <c r="S365" s="1">
        <f>+IFERROR(LN('Portfolio Adjusted Prices'!T359/'Portfolio Adjusted Prices'!T358),0)</f>
        <v>3.1342641086651844E-3</v>
      </c>
      <c r="T365" s="1">
        <f>+IFERROR(LN('Portfolio Adjusted Prices'!U359/'Portfolio Adjusted Prices'!U358),0)</f>
        <v>-1.5541701398624045E-2</v>
      </c>
      <c r="U365" s="1">
        <f>+IFERROR(LN('Portfolio Adjusted Prices'!V359/'Portfolio Adjusted Prices'!V358),0)</f>
        <v>2.1819738703482895E-2</v>
      </c>
      <c r="W365" s="83">
        <f>+IFERROR(LN('Portfolio Adjusted Prices'!X359/'Portfolio Adjusted Prices'!X358),0)</f>
        <v>-1.1151312628706583E-2</v>
      </c>
    </row>
    <row r="366" spans="2:23">
      <c r="B366" s="1">
        <f>+IFERROR(LN('Portfolio Adjusted Prices'!C360/'Portfolio Adjusted Prices'!C359),0)</f>
        <v>3.269387332255172E-2</v>
      </c>
      <c r="C366" s="1">
        <f>+IFERROR(LN('Portfolio Adjusted Prices'!D360/'Portfolio Adjusted Prices'!D359),0)</f>
        <v>2.8167034964778539E-2</v>
      </c>
      <c r="D366" s="1">
        <f>+IFERROR(LN('Portfolio Adjusted Prices'!E360/'Portfolio Adjusted Prices'!E359),0)</f>
        <v>5.2972709076803341E-2</v>
      </c>
      <c r="E366" s="1">
        <f>+IFERROR(LN('Portfolio Adjusted Prices'!F360/'Portfolio Adjusted Prices'!F359),0)</f>
        <v>5.2954385900579048E-3</v>
      </c>
      <c r="F366" s="1">
        <f>+IFERROR(LN('Portfolio Adjusted Prices'!G360/'Portfolio Adjusted Prices'!G359),0)</f>
        <v>-8.4579206097593496E-3</v>
      </c>
      <c r="G366" s="1">
        <f>+IFERROR(LN('Portfolio Adjusted Prices'!H360/'Portfolio Adjusted Prices'!H359),0)</f>
        <v>2.314074820698047E-2</v>
      </c>
      <c r="H366" s="1">
        <f>+IFERROR(LN('Portfolio Adjusted Prices'!I360/'Portfolio Adjusted Prices'!I359),0)</f>
        <v>3.6524422714372638E-2</v>
      </c>
      <c r="I366" s="1">
        <f>+IFERROR(LN('Portfolio Adjusted Prices'!J360/'Portfolio Adjusted Prices'!J359),0)</f>
        <v>1.2666032868077512E-2</v>
      </c>
      <c r="J366" s="1">
        <f>+IFERROR(LN('Portfolio Adjusted Prices'!K360/'Portfolio Adjusted Prices'!K359),0)</f>
        <v>0.1233111892120731</v>
      </c>
      <c r="K366" s="1">
        <f>+IFERROR(LN('Portfolio Adjusted Prices'!L360/'Portfolio Adjusted Prices'!L359),0)</f>
        <v>2.9226552952036078E-2</v>
      </c>
      <c r="L366" s="1">
        <f>+IFERROR(LN('Portfolio Adjusted Prices'!M360/'Portfolio Adjusted Prices'!M359),0)</f>
        <v>1.424637209638358E-2</v>
      </c>
      <c r="M366" s="1">
        <f>+IFERROR(LN('Portfolio Adjusted Prices'!N360/'Portfolio Adjusted Prices'!N359),0)</f>
        <v>-3.8260918573989992E-3</v>
      </c>
      <c r="N366" s="1">
        <f>+IFERROR(LN('Portfolio Adjusted Prices'!O360/'Portfolio Adjusted Prices'!O359),0)</f>
        <v>7.1885017026299999E-2</v>
      </c>
      <c r="O366" s="1">
        <f>+IFERROR(LN('Portfolio Adjusted Prices'!P360/'Portfolio Adjusted Prices'!P359),0)</f>
        <v>1.3013112938611415E-2</v>
      </c>
      <c r="P366" s="1">
        <f>+IFERROR(LN('Portfolio Adjusted Prices'!Q360/'Portfolio Adjusted Prices'!Q359),0)</f>
        <v>3.3928086765029668E-2</v>
      </c>
      <c r="Q366" s="1">
        <f>+IFERROR(LN('Portfolio Adjusted Prices'!R360/'Portfolio Adjusted Prices'!R359),0)</f>
        <v>3.8121328892872279E-2</v>
      </c>
      <c r="R366" s="1">
        <f>+IFERROR(LN('Portfolio Adjusted Prices'!S360/'Portfolio Adjusted Prices'!S359),0)</f>
        <v>1.2941205610269233E-2</v>
      </c>
      <c r="S366" s="1">
        <f>+IFERROR(LN('Portfolio Adjusted Prices'!T360/'Portfolio Adjusted Prices'!T359),0)</f>
        <v>3.0186402462221328E-2</v>
      </c>
      <c r="T366" s="1">
        <f>+IFERROR(LN('Portfolio Adjusted Prices'!U360/'Portfolio Adjusted Prices'!U359),0)</f>
        <v>2.2276151131827009E-2</v>
      </c>
      <c r="U366" s="1">
        <f>+IFERROR(LN('Portfolio Adjusted Prices'!V360/'Portfolio Adjusted Prices'!V359),0)</f>
        <v>-1.1031482200926595E-2</v>
      </c>
      <c r="W366" s="83">
        <f>+IFERROR(LN('Portfolio Adjusted Prices'!X360/'Portfolio Adjusted Prices'!X359),0)</f>
        <v>2.0480720705089554E-2</v>
      </c>
    </row>
    <row r="367" spans="2:23">
      <c r="B367" s="1">
        <f>+IFERROR(LN('Portfolio Adjusted Prices'!C361/'Portfolio Adjusted Prices'!C360),0)</f>
        <v>1.7542752296261222E-2</v>
      </c>
      <c r="C367" s="1">
        <f>+IFERROR(LN('Portfolio Adjusted Prices'!D361/'Portfolio Adjusted Prices'!D360),0)</f>
        <v>-2.3453827225248963E-3</v>
      </c>
      <c r="D367" s="1">
        <f>+IFERROR(LN('Portfolio Adjusted Prices'!E361/'Portfolio Adjusted Prices'!E360),0)</f>
        <v>2.4027905655833672E-4</v>
      </c>
      <c r="E367" s="1">
        <f>+IFERROR(LN('Portfolio Adjusted Prices'!F361/'Portfolio Adjusted Prices'!F360),0)</f>
        <v>7.1551963339212933E-3</v>
      </c>
      <c r="F367" s="1">
        <f>+IFERROR(LN('Portfolio Adjusted Prices'!G361/'Portfolio Adjusted Prices'!G360),0)</f>
        <v>2.9933738721133821E-3</v>
      </c>
      <c r="G367" s="1">
        <f>+IFERROR(LN('Portfolio Adjusted Prices'!H361/'Portfolio Adjusted Prices'!H360),0)</f>
        <v>7.7964899800565465E-4</v>
      </c>
      <c r="H367" s="1">
        <f>+IFERROR(LN('Portfolio Adjusted Prices'!I361/'Portfolio Adjusted Prices'!I360),0)</f>
        <v>9.3789063261359735E-3</v>
      </c>
      <c r="I367" s="1">
        <f>+IFERROR(LN('Portfolio Adjusted Prices'!J361/'Portfolio Adjusted Prices'!J360),0)</f>
        <v>-8.9324235183526404E-3</v>
      </c>
      <c r="J367" s="1">
        <f>+IFERROR(LN('Portfolio Adjusted Prices'!K361/'Portfolio Adjusted Prices'!K360),0)</f>
        <v>4.172205380430033E-2</v>
      </c>
      <c r="K367" s="1">
        <f>+IFERROR(LN('Portfolio Adjusted Prices'!L361/'Portfolio Adjusted Prices'!L360),0)</f>
        <v>-1.2729034189524558E-2</v>
      </c>
      <c r="L367" s="1">
        <f>+IFERROR(LN('Portfolio Adjusted Prices'!M361/'Portfolio Adjusted Prices'!M360),0)</f>
        <v>-1.0355507437217796E-3</v>
      </c>
      <c r="M367" s="1">
        <f>+IFERROR(LN('Portfolio Adjusted Prices'!N361/'Portfolio Adjusted Prices'!N360),0)</f>
        <v>2.1482011282198867E-3</v>
      </c>
      <c r="N367" s="1">
        <f>+IFERROR(LN('Portfolio Adjusted Prices'!O361/'Portfolio Adjusted Prices'!O360),0)</f>
        <v>-9.364669066576306E-3</v>
      </c>
      <c r="O367" s="1">
        <f>+IFERROR(LN('Portfolio Adjusted Prices'!P361/'Portfolio Adjusted Prices'!P360),0)</f>
        <v>6.4507519422699153E-2</v>
      </c>
      <c r="P367" s="1">
        <f>+IFERROR(LN('Portfolio Adjusted Prices'!Q361/'Portfolio Adjusted Prices'!Q360),0)</f>
        <v>-5.704212445398856E-3</v>
      </c>
      <c r="Q367" s="1">
        <f>+IFERROR(LN('Portfolio Adjusted Prices'!R361/'Portfolio Adjusted Prices'!R360),0)</f>
        <v>2.7525012900422716E-4</v>
      </c>
      <c r="R367" s="1">
        <f>+IFERROR(LN('Portfolio Adjusted Prices'!S361/'Portfolio Adjusted Prices'!S360),0)</f>
        <v>-3.1523882525901084E-3</v>
      </c>
      <c r="S367" s="1">
        <f>+IFERROR(LN('Portfolio Adjusted Prices'!T361/'Portfolio Adjusted Prices'!T360),0)</f>
        <v>-8.728177038931478E-3</v>
      </c>
      <c r="T367" s="1">
        <f>+IFERROR(LN('Portfolio Adjusted Prices'!U361/'Portfolio Adjusted Prices'!U360),0)</f>
        <v>-2.3870403884583341E-3</v>
      </c>
      <c r="U367" s="1">
        <f>+IFERROR(LN('Portfolio Adjusted Prices'!V361/'Portfolio Adjusted Prices'!V360),0)</f>
        <v>-1.3538057098255948E-2</v>
      </c>
      <c r="W367" s="83">
        <f>+IFERROR(LN('Portfolio Adjusted Prices'!X361/'Portfolio Adjusted Prices'!X360),0)</f>
        <v>7.3975434939088907E-4</v>
      </c>
    </row>
    <row r="368" spans="2:23">
      <c r="B368" s="1">
        <f>+IFERROR(LN('Portfolio Adjusted Prices'!C362/'Portfolio Adjusted Prices'!C361),0)</f>
        <v>-8.9167895671583993E-4</v>
      </c>
      <c r="C368" s="1">
        <f>+IFERROR(LN('Portfolio Adjusted Prices'!D362/'Portfolio Adjusted Prices'!D361),0)</f>
        <v>9.5793582823765178E-4</v>
      </c>
      <c r="D368" s="1">
        <f>+IFERROR(LN('Portfolio Adjusted Prices'!E362/'Portfolio Adjusted Prices'!E361),0)</f>
        <v>1.0518768157678937E-2</v>
      </c>
      <c r="E368" s="1">
        <f>+IFERROR(LN('Portfolio Adjusted Prices'!F362/'Portfolio Adjusted Prices'!F361),0)</f>
        <v>-1.1868623727848632E-2</v>
      </c>
      <c r="F368" s="1">
        <f>+IFERROR(LN('Portfolio Adjusted Prices'!G362/'Portfolio Adjusted Prices'!G361),0)</f>
        <v>-3.493177462383788E-3</v>
      </c>
      <c r="G368" s="1">
        <f>+IFERROR(LN('Portfolio Adjusted Prices'!H362/'Portfolio Adjusted Prices'!H361),0)</f>
        <v>-4.8952097738877631E-3</v>
      </c>
      <c r="H368" s="1">
        <f>+IFERROR(LN('Portfolio Adjusted Prices'!I362/'Portfolio Adjusted Prices'!I361),0)</f>
        <v>1.1650883649677708E-2</v>
      </c>
      <c r="I368" s="1">
        <f>+IFERROR(LN('Portfolio Adjusted Prices'!J362/'Portfolio Adjusted Prices'!J361),0)</f>
        <v>-2.4621345494030256E-3</v>
      </c>
      <c r="J368" s="1">
        <f>+IFERROR(LN('Portfolio Adjusted Prices'!K362/'Portfolio Adjusted Prices'!K361),0)</f>
        <v>1.8162259872137661E-2</v>
      </c>
      <c r="K368" s="1">
        <f>+IFERROR(LN('Portfolio Adjusted Prices'!L362/'Portfolio Adjusted Prices'!L361),0)</f>
        <v>-4.8687532533581877E-3</v>
      </c>
      <c r="L368" s="1">
        <f>+IFERROR(LN('Portfolio Adjusted Prices'!M362/'Portfolio Adjusted Prices'!M361),0)</f>
        <v>7.4774360895917113E-3</v>
      </c>
      <c r="M368" s="1">
        <f>+IFERROR(LN('Portfolio Adjusted Prices'!N362/'Portfolio Adjusted Prices'!N361),0)</f>
        <v>-1.8675313428215346E-3</v>
      </c>
      <c r="N368" s="1">
        <f>+IFERROR(LN('Portfolio Adjusted Prices'!O362/'Portfolio Adjusted Prices'!O361),0)</f>
        <v>-6.6200228054271466E-3</v>
      </c>
      <c r="O368" s="1">
        <f>+IFERROR(LN('Portfolio Adjusted Prices'!P362/'Portfolio Adjusted Prices'!P361),0)</f>
        <v>3.2580535372811583E-3</v>
      </c>
      <c r="P368" s="1">
        <f>+IFERROR(LN('Portfolio Adjusted Prices'!Q362/'Portfolio Adjusted Prices'!Q361),0)</f>
        <v>-6.1863465662730132E-4</v>
      </c>
      <c r="Q368" s="1">
        <f>+IFERROR(LN('Portfolio Adjusted Prices'!R362/'Portfolio Adjusted Prices'!R361),0)</f>
        <v>1.084217012999982E-2</v>
      </c>
      <c r="R368" s="1">
        <f>+IFERROR(LN('Portfolio Adjusted Prices'!S362/'Portfolio Adjusted Prices'!S361),0)</f>
        <v>1.7262572366076427E-3</v>
      </c>
      <c r="S368" s="1">
        <f>+IFERROR(LN('Portfolio Adjusted Prices'!T362/'Portfolio Adjusted Prices'!T361),0)</f>
        <v>4.1106196881756955E-3</v>
      </c>
      <c r="T368" s="1">
        <f>+IFERROR(LN('Portfolio Adjusted Prices'!U362/'Portfolio Adjusted Prices'!U361),0)</f>
        <v>2.7462993502149705E-3</v>
      </c>
      <c r="U368" s="1">
        <f>+IFERROR(LN('Portfolio Adjusted Prices'!V362/'Portfolio Adjusted Prices'!V361),0)</f>
        <v>-1.0101269808815101E-2</v>
      </c>
      <c r="W368" s="83">
        <f>+IFERROR(LN('Portfolio Adjusted Prices'!X362/'Portfolio Adjusted Prices'!X361),0)</f>
        <v>2.4476286419237827E-3</v>
      </c>
    </row>
    <row r="369" spans="2:23">
      <c r="B369" s="1">
        <f>+IFERROR(LN('Portfolio Adjusted Prices'!C363/'Portfolio Adjusted Prices'!C362),0)</f>
        <v>-2.6141765498645616E-3</v>
      </c>
      <c r="C369" s="1">
        <f>+IFERROR(LN('Portfolio Adjusted Prices'!D363/'Portfolio Adjusted Prices'!D362),0)</f>
        <v>6.5843993103854399E-3</v>
      </c>
      <c r="D369" s="1">
        <f>+IFERROR(LN('Portfolio Adjusted Prices'!E363/'Portfolio Adjusted Prices'!E362),0)</f>
        <v>6.4706181310174485E-2</v>
      </c>
      <c r="E369" s="1">
        <f>+IFERROR(LN('Portfolio Adjusted Prices'!F363/'Portfolio Adjusted Prices'!F362),0)</f>
        <v>1.1316515868009287E-2</v>
      </c>
      <c r="F369" s="1">
        <f>+IFERROR(LN('Portfolio Adjusted Prices'!G363/'Portfolio Adjusted Prices'!G362),0)</f>
        <v>9.205269728052988E-3</v>
      </c>
      <c r="G369" s="1">
        <f>+IFERROR(LN('Portfolio Adjusted Prices'!H363/'Portfolio Adjusted Prices'!H362),0)</f>
        <v>8.8872637137322307E-3</v>
      </c>
      <c r="H369" s="1">
        <f>+IFERROR(LN('Portfolio Adjusted Prices'!I363/'Portfolio Adjusted Prices'!I362),0)</f>
        <v>2.3918536944637792E-2</v>
      </c>
      <c r="I369" s="1">
        <f>+IFERROR(LN('Portfolio Adjusted Prices'!J363/'Portfolio Adjusted Prices'!J362),0)</f>
        <v>9.5483619137936501E-3</v>
      </c>
      <c r="J369" s="1">
        <f>+IFERROR(LN('Portfolio Adjusted Prices'!K363/'Portfolio Adjusted Prices'!K362),0)</f>
        <v>0.10618769683980016</v>
      </c>
      <c r="K369" s="1">
        <f>+IFERROR(LN('Portfolio Adjusted Prices'!L363/'Portfolio Adjusted Prices'!L362),0)</f>
        <v>7.5969434204935004E-3</v>
      </c>
      <c r="L369" s="1">
        <f>+IFERROR(LN('Portfolio Adjusted Prices'!M363/'Portfolio Adjusted Prices'!M362),0)</f>
        <v>9.7346229532397754E-3</v>
      </c>
      <c r="M369" s="1">
        <f>+IFERROR(LN('Portfolio Adjusted Prices'!N363/'Portfolio Adjusted Prices'!N362),0)</f>
        <v>-3.1830242587476969E-3</v>
      </c>
      <c r="N369" s="1">
        <f>+IFERROR(LN('Portfolio Adjusted Prices'!O363/'Portfolio Adjusted Prices'!O362),0)</f>
        <v>1.3682049603765255E-2</v>
      </c>
      <c r="O369" s="1">
        <f>+IFERROR(LN('Portfolio Adjusted Prices'!P363/'Portfolio Adjusted Prices'!P362),0)</f>
        <v>6.7815072808532662E-2</v>
      </c>
      <c r="P369" s="1">
        <f>+IFERROR(LN('Portfolio Adjusted Prices'!Q363/'Portfolio Adjusted Prices'!Q362),0)</f>
        <v>-8.0770341941398833E-3</v>
      </c>
      <c r="Q369" s="1">
        <f>+IFERROR(LN('Portfolio Adjusted Prices'!R363/'Portfolio Adjusted Prices'!R362),0)</f>
        <v>-1.6516044807342905E-2</v>
      </c>
      <c r="R369" s="1">
        <f>+IFERROR(LN('Portfolio Adjusted Prices'!S363/'Portfolio Adjusted Prices'!S362),0)</f>
        <v>1.0883624539102327E-2</v>
      </c>
      <c r="S369" s="1">
        <f>+IFERROR(LN('Portfolio Adjusted Prices'!T363/'Portfolio Adjusted Prices'!T362),0)</f>
        <v>1.3373938301640393E-2</v>
      </c>
      <c r="T369" s="1">
        <f>+IFERROR(LN('Portfolio Adjusted Prices'!U363/'Portfolio Adjusted Prices'!U362),0)</f>
        <v>1.3232939754855091E-2</v>
      </c>
      <c r="U369" s="1">
        <f>+IFERROR(LN('Portfolio Adjusted Prices'!V363/'Portfolio Adjusted Prices'!V362),0)</f>
        <v>-1.6594219872560659E-2</v>
      </c>
      <c r="W369" s="83">
        <f>+IFERROR(LN('Portfolio Adjusted Prices'!X363/'Portfolio Adjusted Prices'!X362),0)</f>
        <v>1.619782754854596E-2</v>
      </c>
    </row>
    <row r="370" spans="2:23">
      <c r="B370" s="1">
        <f>+IFERROR(LN('Portfolio Adjusted Prices'!C364/'Portfolio Adjusted Prices'!C363),0)</f>
        <v>8.2982547306452784E-3</v>
      </c>
      <c r="C370" s="1">
        <f>+IFERROR(LN('Portfolio Adjusted Prices'!D364/'Portfolio Adjusted Prices'!D363),0)</f>
        <v>5.737785108247755E-3</v>
      </c>
      <c r="D370" s="1">
        <f>+IFERROR(LN('Portfolio Adjusted Prices'!E364/'Portfolio Adjusted Prices'!E363),0)</f>
        <v>-6.1999158645745667E-3</v>
      </c>
      <c r="E370" s="1">
        <f>+IFERROR(LN('Portfolio Adjusted Prices'!F364/'Portfolio Adjusted Prices'!F363),0)</f>
        <v>-1.0223248164283808E-2</v>
      </c>
      <c r="F370" s="1">
        <f>+IFERROR(LN('Portfolio Adjusted Prices'!G364/'Portfolio Adjusted Prices'!G363),0)</f>
        <v>-1.5221725957025138E-2</v>
      </c>
      <c r="G370" s="1">
        <f>+IFERROR(LN('Portfolio Adjusted Prices'!H364/'Portfolio Adjusted Prices'!H363),0)</f>
        <v>1.0960419125245013E-2</v>
      </c>
      <c r="H370" s="1">
        <f>+IFERROR(LN('Portfolio Adjusted Prices'!I364/'Portfolio Adjusted Prices'!I363),0)</f>
        <v>-2.2737298779549522E-2</v>
      </c>
      <c r="I370" s="1">
        <f>+IFERROR(LN('Portfolio Adjusted Prices'!J364/'Portfolio Adjusted Prices'!J363),0)</f>
        <v>1.0373095428702796E-2</v>
      </c>
      <c r="J370" s="1">
        <f>+IFERROR(LN('Portfolio Adjusted Prices'!K364/'Portfolio Adjusted Prices'!K363),0)</f>
        <v>2.7642768009735339E-2</v>
      </c>
      <c r="K370" s="1">
        <f>+IFERROR(LN('Portfolio Adjusted Prices'!L364/'Portfolio Adjusted Prices'!L363),0)</f>
        <v>-5.0989928036705599E-3</v>
      </c>
      <c r="L370" s="1">
        <f>+IFERROR(LN('Portfolio Adjusted Prices'!M364/'Portfolio Adjusted Prices'!M363),0)</f>
        <v>3.3560335814100694E-3</v>
      </c>
      <c r="M370" s="1">
        <f>+IFERROR(LN('Portfolio Adjusted Prices'!N364/'Portfolio Adjusted Prices'!N363),0)</f>
        <v>6.8214559786684281E-3</v>
      </c>
      <c r="N370" s="1">
        <f>+IFERROR(LN('Portfolio Adjusted Prices'!O364/'Portfolio Adjusted Prices'!O363),0)</f>
        <v>-9.2637729572801406E-3</v>
      </c>
      <c r="O370" s="1">
        <f>+IFERROR(LN('Portfolio Adjusted Prices'!P364/'Portfolio Adjusted Prices'!P363),0)</f>
        <v>1.735294568612556E-3</v>
      </c>
      <c r="P370" s="1">
        <f>+IFERROR(LN('Portfolio Adjusted Prices'!Q364/'Portfolio Adjusted Prices'!Q363),0)</f>
        <v>-1.5401897113173054E-2</v>
      </c>
      <c r="Q370" s="1">
        <f>+IFERROR(LN('Portfolio Adjusted Prices'!R364/'Portfolio Adjusted Prices'!R363),0)</f>
        <v>-8.3610661101271942E-3</v>
      </c>
      <c r="R370" s="1">
        <f>+IFERROR(LN('Portfolio Adjusted Prices'!S364/'Portfolio Adjusted Prices'!S363),0)</f>
        <v>2.3210875742134297E-3</v>
      </c>
      <c r="S370" s="1">
        <f>+IFERROR(LN('Portfolio Adjusted Prices'!T364/'Portfolio Adjusted Prices'!T363),0)</f>
        <v>-7.2917570316075094E-3</v>
      </c>
      <c r="T370" s="1">
        <f>+IFERROR(LN('Portfolio Adjusted Prices'!U364/'Portfolio Adjusted Prices'!U363),0)</f>
        <v>-3.4534353152202617E-3</v>
      </c>
      <c r="U370" s="1">
        <f>+IFERROR(LN('Portfolio Adjusted Prices'!V364/'Portfolio Adjusted Prices'!V363),0)</f>
        <v>-6.2885940416842097E-3</v>
      </c>
      <c r="W370" s="83">
        <f>+IFERROR(LN('Portfolio Adjusted Prices'!X364/'Portfolio Adjusted Prices'!X363),0)</f>
        <v>1.9288193898776302E-3</v>
      </c>
    </row>
    <row r="371" spans="2:23">
      <c r="B371" s="1">
        <f>+IFERROR(LN('Portfolio Adjusted Prices'!C365/'Portfolio Adjusted Prices'!C364),0)</f>
        <v>1.2538995749379687E-3</v>
      </c>
      <c r="C371" s="1">
        <f>+IFERROR(LN('Portfolio Adjusted Prices'!D365/'Portfolio Adjusted Prices'!D364),0)</f>
        <v>-6.0855210983412639E-3</v>
      </c>
      <c r="D371" s="1">
        <f>+IFERROR(LN('Portfolio Adjusted Prices'!E365/'Portfolio Adjusted Prices'!E364),0)</f>
        <v>-1.0020841370996729E-2</v>
      </c>
      <c r="E371" s="1">
        <f>+IFERROR(LN('Portfolio Adjusted Prices'!F365/'Portfolio Adjusted Prices'!F364),0)</f>
        <v>-8.4984042161487267E-3</v>
      </c>
      <c r="F371" s="1">
        <f>+IFERROR(LN('Portfolio Adjusted Prices'!G365/'Portfolio Adjusted Prices'!G364),0)</f>
        <v>5.5166166902641256E-3</v>
      </c>
      <c r="G371" s="1">
        <f>+IFERROR(LN('Portfolio Adjusted Prices'!H365/'Portfolio Adjusted Prices'!H364),0)</f>
        <v>3.0150049768702019E-3</v>
      </c>
      <c r="H371" s="1">
        <f>+IFERROR(LN('Portfolio Adjusted Prices'!I365/'Portfolio Adjusted Prices'!I364),0)</f>
        <v>-5.7778490522653152E-3</v>
      </c>
      <c r="I371" s="1">
        <f>+IFERROR(LN('Portfolio Adjusted Prices'!J365/'Portfolio Adjusted Prices'!J364),0)</f>
        <v>-5.3701245328046758E-3</v>
      </c>
      <c r="J371" s="1">
        <f>+IFERROR(LN('Portfolio Adjusted Prices'!K365/'Portfolio Adjusted Prices'!K364),0)</f>
        <v>-4.5463782503045481E-3</v>
      </c>
      <c r="K371" s="1">
        <f>+IFERROR(LN('Portfolio Adjusted Prices'!L365/'Portfolio Adjusted Prices'!L364),0)</f>
        <v>1.7331491142030502E-3</v>
      </c>
      <c r="L371" s="1">
        <f>+IFERROR(LN('Portfolio Adjusted Prices'!M365/'Portfolio Adjusted Prices'!M364),0)</f>
        <v>-1.4947984251393303E-3</v>
      </c>
      <c r="M371" s="1">
        <f>+IFERROR(LN('Portfolio Adjusted Prices'!N365/'Portfolio Adjusted Prices'!N364),0)</f>
        <v>-7.1028708228720655E-3</v>
      </c>
      <c r="N371" s="1">
        <f>+IFERROR(LN('Portfolio Adjusted Prices'!O365/'Portfolio Adjusted Prices'!O364),0)</f>
        <v>-7.0047269418288391E-3</v>
      </c>
      <c r="O371" s="1">
        <f>+IFERROR(LN('Portfolio Adjusted Prices'!P365/'Portfolio Adjusted Prices'!P364),0)</f>
        <v>9.5428387168785461E-2</v>
      </c>
      <c r="P371" s="1">
        <f>+IFERROR(LN('Portfolio Adjusted Prices'!Q365/'Portfolio Adjusted Prices'!Q364),0)</f>
        <v>5.2128990879293721E-3</v>
      </c>
      <c r="Q371" s="1">
        <f>+IFERROR(LN('Portfolio Adjusted Prices'!R365/'Portfolio Adjusted Prices'!R364),0)</f>
        <v>1.1187749790097224E-3</v>
      </c>
      <c r="R371" s="1">
        <f>+IFERROR(LN('Portfolio Adjusted Prices'!S365/'Portfolio Adjusted Prices'!S364),0)</f>
        <v>4.4004269683225588E-4</v>
      </c>
      <c r="S371" s="1">
        <f>+IFERROR(LN('Portfolio Adjusted Prices'!T365/'Portfolio Adjusted Prices'!T364),0)</f>
        <v>4.693526042314944E-3</v>
      </c>
      <c r="T371" s="1">
        <f>+IFERROR(LN('Portfolio Adjusted Prices'!U365/'Portfolio Adjusted Prices'!U364),0)</f>
        <v>1.7689615024965098E-2</v>
      </c>
      <c r="U371" s="1">
        <f>+IFERROR(LN('Portfolio Adjusted Prices'!V365/'Portfolio Adjusted Prices'!V364),0)</f>
        <v>-1.4957414027924172E-2</v>
      </c>
      <c r="W371" s="83">
        <f>+IFERROR(LN('Portfolio Adjusted Prices'!X365/'Portfolio Adjusted Prices'!X364),0)</f>
        <v>-1.3764970659680569E-3</v>
      </c>
    </row>
    <row r="372" spans="2:23">
      <c r="B372" s="1">
        <f>+IFERROR(LN('Portfolio Adjusted Prices'!C366/'Portfolio Adjusted Prices'!C365),0)</f>
        <v>2.1947042649923951E-2</v>
      </c>
      <c r="C372" s="1">
        <f>+IFERROR(LN('Portfolio Adjusted Prices'!D366/'Portfolio Adjusted Prices'!D365),0)</f>
        <v>2.3004863071699754E-2</v>
      </c>
      <c r="D372" s="1">
        <f>+IFERROR(LN('Portfolio Adjusted Prices'!E366/'Portfolio Adjusted Prices'!E365),0)</f>
        <v>2.0591394111215894E-4</v>
      </c>
      <c r="E372" s="1">
        <f>+IFERROR(LN('Portfolio Adjusted Prices'!F366/'Portfolio Adjusted Prices'!F365),0)</f>
        <v>4.7017308463870259E-3</v>
      </c>
      <c r="F372" s="1">
        <f>+IFERROR(LN('Portfolio Adjusted Prices'!G366/'Portfolio Adjusted Prices'!G365),0)</f>
        <v>-3.758016487015692E-3</v>
      </c>
      <c r="G372" s="1">
        <f>+IFERROR(LN('Portfolio Adjusted Prices'!H366/'Portfolio Adjusted Prices'!H365),0)</f>
        <v>-8.6778498267440661E-4</v>
      </c>
      <c r="H372" s="1">
        <f>+IFERROR(LN('Portfolio Adjusted Prices'!I366/'Portfolio Adjusted Prices'!I365),0)</f>
        <v>-1.768160717630286E-2</v>
      </c>
      <c r="I372" s="1">
        <f>+IFERROR(LN('Portfolio Adjusted Prices'!J366/'Portfolio Adjusted Prices'!J365),0)</f>
        <v>-6.2573969496885545E-3</v>
      </c>
      <c r="J372" s="1">
        <f>+IFERROR(LN('Portfolio Adjusted Prices'!K366/'Portfolio Adjusted Prices'!K365),0)</f>
        <v>6.3572213795281066E-2</v>
      </c>
      <c r="K372" s="1">
        <f>+IFERROR(LN('Portfolio Adjusted Prices'!L366/'Portfolio Adjusted Prices'!L365),0)</f>
        <v>-1.1550646997354273E-3</v>
      </c>
      <c r="L372" s="1">
        <f>+IFERROR(LN('Portfolio Adjusted Prices'!M366/'Portfolio Adjusted Prices'!M365),0)</f>
        <v>-5.3863813676600794E-3</v>
      </c>
      <c r="M372" s="1">
        <f>+IFERROR(LN('Portfolio Adjusted Prices'!N366/'Portfolio Adjusted Prices'!N365),0)</f>
        <v>-2.3476077077862981E-3</v>
      </c>
      <c r="N372" s="1">
        <f>+IFERROR(LN('Portfolio Adjusted Prices'!O366/'Portfolio Adjusted Prices'!O365),0)</f>
        <v>2.0506032544516068E-2</v>
      </c>
      <c r="O372" s="1">
        <f>+IFERROR(LN('Portfolio Adjusted Prices'!P366/'Portfolio Adjusted Prices'!P365),0)</f>
        <v>-0.1036982536003854</v>
      </c>
      <c r="P372" s="1">
        <f>+IFERROR(LN('Portfolio Adjusted Prices'!Q366/'Portfolio Adjusted Prices'!Q365),0)</f>
        <v>-1.7002072722566489E-2</v>
      </c>
      <c r="Q372" s="1">
        <f>+IFERROR(LN('Portfolio Adjusted Prices'!R366/'Portfolio Adjusted Prices'!R365),0)</f>
        <v>-4.1089771547393773E-2</v>
      </c>
      <c r="R372" s="1">
        <f>+IFERROR(LN('Portfolio Adjusted Prices'!S366/'Portfolio Adjusted Prices'!S365),0)</f>
        <v>-8.7781055411650127E-5</v>
      </c>
      <c r="S372" s="1">
        <f>+IFERROR(LN('Portfolio Adjusted Prices'!T366/'Portfolio Adjusted Prices'!T365),0)</f>
        <v>-9.4090922972929255E-3</v>
      </c>
      <c r="T372" s="1">
        <f>+IFERROR(LN('Portfolio Adjusted Prices'!U366/'Portfolio Adjusted Prices'!U365),0)</f>
        <v>-2.0441603277034589E-2</v>
      </c>
      <c r="U372" s="1">
        <f>+IFERROR(LN('Portfolio Adjusted Prices'!V366/'Portfolio Adjusted Prices'!V365),0)</f>
        <v>2.8882472558173366E-4</v>
      </c>
      <c r="W372" s="83">
        <f>+IFERROR(LN('Portfolio Adjusted Prices'!X366/'Portfolio Adjusted Prices'!X365),0)</f>
        <v>-5.8934013868533453E-4</v>
      </c>
    </row>
    <row r="373" spans="2:23">
      <c r="B373" s="1">
        <f>+IFERROR(LN('Portfolio Adjusted Prices'!C367/'Portfolio Adjusted Prices'!C366),0)</f>
        <v>5.0248577868646699E-2</v>
      </c>
      <c r="C373" s="1">
        <f>+IFERROR(LN('Portfolio Adjusted Prices'!D367/'Portfolio Adjusted Prices'!D366),0)</f>
        <v>-7.2967154828710631E-3</v>
      </c>
      <c r="D373" s="1">
        <f>+IFERROR(LN('Portfolio Adjusted Prices'!E367/'Portfolio Adjusted Prices'!E366),0)</f>
        <v>4.3713801866159724E-2</v>
      </c>
      <c r="E373" s="1">
        <f>+IFERROR(LN('Portfolio Adjusted Prices'!F367/'Portfolio Adjusted Prices'!F366),0)</f>
        <v>-1.6257086073937981E-2</v>
      </c>
      <c r="F373" s="1">
        <f>+IFERROR(LN('Portfolio Adjusted Prices'!G367/'Portfolio Adjusted Prices'!G366),0)</f>
        <v>-2.2614568278815726E-3</v>
      </c>
      <c r="G373" s="1">
        <f>+IFERROR(LN('Portfolio Adjusted Prices'!H367/'Portfolio Adjusted Prices'!H366),0)</f>
        <v>7.2760597500371891E-3</v>
      </c>
      <c r="H373" s="1">
        <f>+IFERROR(LN('Portfolio Adjusted Prices'!I367/'Portfolio Adjusted Prices'!I366),0)</f>
        <v>-1.402094363395371E-2</v>
      </c>
      <c r="I373" s="1">
        <f>+IFERROR(LN('Portfolio Adjusted Prices'!J367/'Portfolio Adjusted Prices'!J366),0)</f>
        <v>-1.3839477032606951E-2</v>
      </c>
      <c r="J373" s="1">
        <f>+IFERROR(LN('Portfolio Adjusted Prices'!K367/'Portfolio Adjusted Prices'!K366),0)</f>
        <v>2.3768211540484488E-2</v>
      </c>
      <c r="K373" s="1">
        <f>+IFERROR(LN('Portfolio Adjusted Prices'!L367/'Portfolio Adjusted Prices'!L366),0)</f>
        <v>3.6124066167928636E-3</v>
      </c>
      <c r="L373" s="1">
        <f>+IFERROR(LN('Portfolio Adjusted Prices'!M367/'Portfolio Adjusted Prices'!M366),0)</f>
        <v>4.6174463823843107E-3</v>
      </c>
      <c r="M373" s="1">
        <f>+IFERROR(LN('Portfolio Adjusted Prices'!N367/'Portfolio Adjusted Prices'!N366),0)</f>
        <v>-2.7641632204225719E-2</v>
      </c>
      <c r="N373" s="1">
        <f>+IFERROR(LN('Portfolio Adjusted Prices'!O367/'Portfolio Adjusted Prices'!O366),0)</f>
        <v>1.2486666640632391E-2</v>
      </c>
      <c r="O373" s="1">
        <f>+IFERROR(LN('Portfolio Adjusted Prices'!P367/'Portfolio Adjusted Prices'!P366),0)</f>
        <v>-7.1556153911607454E-2</v>
      </c>
      <c r="P373" s="1">
        <f>+IFERROR(LN('Portfolio Adjusted Prices'!Q367/'Portfolio Adjusted Prices'!Q366),0)</f>
        <v>1.1211612175382496E-3</v>
      </c>
      <c r="Q373" s="1">
        <f>+IFERROR(LN('Portfolio Adjusted Prices'!R367/'Portfolio Adjusted Prices'!R366),0)</f>
        <v>1.4172268327531891E-2</v>
      </c>
      <c r="R373" s="1">
        <f>+IFERROR(LN('Portfolio Adjusted Prices'!S367/'Portfolio Adjusted Prices'!S366),0)</f>
        <v>1.0912201970742819E-2</v>
      </c>
      <c r="S373" s="1">
        <f>+IFERROR(LN('Portfolio Adjusted Prices'!T367/'Portfolio Adjusted Prices'!T366),0)</f>
        <v>-3.5780118037946574E-3</v>
      </c>
      <c r="T373" s="1">
        <f>+IFERROR(LN('Portfolio Adjusted Prices'!U367/'Portfolio Adjusted Prices'!U366),0)</f>
        <v>-1.8652718295489368E-2</v>
      </c>
      <c r="U373" s="1">
        <f>+IFERROR(LN('Portfolio Adjusted Prices'!V367/'Portfolio Adjusted Prices'!V366),0)</f>
        <v>7.8149979747773064E-3</v>
      </c>
      <c r="W373" s="83">
        <f>+IFERROR(LN('Portfolio Adjusted Prices'!X367/'Portfolio Adjusted Prices'!X366),0)</f>
        <v>4.2577724709047119E-3</v>
      </c>
    </row>
    <row r="374" spans="2:23">
      <c r="B374" s="1">
        <f>+IFERROR(LN('Portfolio Adjusted Prices'!C368/'Portfolio Adjusted Prices'!C367),0)</f>
        <v>1.1889301929353951E-2</v>
      </c>
      <c r="C374" s="1">
        <f>+IFERROR(LN('Portfolio Adjusted Prices'!D368/'Portfolio Adjusted Prices'!D367),0)</f>
        <v>3.140356235925356E-3</v>
      </c>
      <c r="D374" s="1">
        <f>+IFERROR(LN('Portfolio Adjusted Prices'!E368/'Portfolio Adjusted Prices'!E367),0)</f>
        <v>2.8931058173799927E-3</v>
      </c>
      <c r="E374" s="1">
        <f>+IFERROR(LN('Portfolio Adjusted Prices'!F368/'Portfolio Adjusted Prices'!F367),0)</f>
        <v>-2.2320965516248567E-3</v>
      </c>
      <c r="F374" s="1">
        <f>+IFERROR(LN('Portfolio Adjusted Prices'!G368/'Portfolio Adjusted Prices'!G367),0)</f>
        <v>-8.3366187511826062E-3</v>
      </c>
      <c r="G374" s="1">
        <f>+IFERROR(LN('Portfolio Adjusted Prices'!H368/'Portfolio Adjusted Prices'!H367),0)</f>
        <v>7.9782415658539527E-3</v>
      </c>
      <c r="H374" s="1">
        <f>+IFERROR(LN('Portfolio Adjusted Prices'!I368/'Portfolio Adjusted Prices'!I367),0)</f>
        <v>2.1294226751633238E-2</v>
      </c>
      <c r="I374" s="1">
        <f>+IFERROR(LN('Portfolio Adjusted Prices'!J368/'Portfolio Adjusted Prices'!J367),0)</f>
        <v>1.7405654144669104E-3</v>
      </c>
      <c r="J374" s="1">
        <f>+IFERROR(LN('Portfolio Adjusted Prices'!K368/'Portfolio Adjusted Prices'!K367),0)</f>
        <v>-1.7607920006299044E-2</v>
      </c>
      <c r="K374" s="1">
        <f>+IFERROR(LN('Portfolio Adjusted Prices'!L368/'Portfolio Adjusted Prices'!L367),0)</f>
        <v>1.1987829771883967E-2</v>
      </c>
      <c r="L374" s="1">
        <f>+IFERROR(LN('Portfolio Adjusted Prices'!M368/'Portfolio Adjusted Prices'!M367),0)</f>
        <v>7.1112646393249265E-4</v>
      </c>
      <c r="M374" s="1">
        <f>+IFERROR(LN('Portfolio Adjusted Prices'!N368/'Portfolio Adjusted Prices'!N367),0)</f>
        <v>5.3013875322573383E-3</v>
      </c>
      <c r="N374" s="1">
        <f>+IFERROR(LN('Portfolio Adjusted Prices'!O368/'Portfolio Adjusted Prices'!O367),0)</f>
        <v>-8.7482819329967754E-3</v>
      </c>
      <c r="O374" s="1">
        <f>+IFERROR(LN('Portfolio Adjusted Prices'!P368/'Portfolio Adjusted Prices'!P367),0)</f>
        <v>-4.7058191253527386E-3</v>
      </c>
      <c r="P374" s="1">
        <f>+IFERROR(LN('Portfolio Adjusted Prices'!Q368/'Portfolio Adjusted Prices'!Q367),0)</f>
        <v>-3.568610753836194E-2</v>
      </c>
      <c r="Q374" s="1">
        <f>+IFERROR(LN('Portfolio Adjusted Prices'!R368/'Portfolio Adjusted Prices'!R367),0)</f>
        <v>-8.6206244663249621E-4</v>
      </c>
      <c r="R374" s="1">
        <f>+IFERROR(LN('Portfolio Adjusted Prices'!S368/'Portfolio Adjusted Prices'!S367),0)</f>
        <v>-1.3939080454095957E-3</v>
      </c>
      <c r="S374" s="1">
        <f>+IFERROR(LN('Portfolio Adjusted Prices'!T368/'Portfolio Adjusted Prices'!T367),0)</f>
        <v>-3.6965010460846539E-3</v>
      </c>
      <c r="T374" s="1">
        <f>+IFERROR(LN('Portfolio Adjusted Prices'!U368/'Portfolio Adjusted Prices'!U367),0)</f>
        <v>-1.7863222421063491E-2</v>
      </c>
      <c r="U374" s="1">
        <f>+IFERROR(LN('Portfolio Adjusted Prices'!V368/'Portfolio Adjusted Prices'!V367),0)</f>
        <v>-5.2547645335597731E-4</v>
      </c>
      <c r="W374" s="83">
        <f>+IFERROR(LN('Portfolio Adjusted Prices'!X368/'Portfolio Adjusted Prices'!X367),0)</f>
        <v>-1.1760454816759406E-3</v>
      </c>
    </row>
    <row r="375" spans="2:23">
      <c r="B375" s="1">
        <f>+IFERROR(LN('Portfolio Adjusted Prices'!C369/'Portfolio Adjusted Prices'!C368),0)</f>
        <v>-8.2375575351629118E-3</v>
      </c>
      <c r="C375" s="1">
        <f>+IFERROR(LN('Portfolio Adjusted Prices'!D369/'Portfolio Adjusted Prices'!D368),0)</f>
        <v>1.2925660649245253E-2</v>
      </c>
      <c r="D375" s="1">
        <f>+IFERROR(LN('Portfolio Adjusted Prices'!E369/'Portfolio Adjusted Prices'!E368),0)</f>
        <v>2.3362831021647842E-3</v>
      </c>
      <c r="E375" s="1">
        <f>+IFERROR(LN('Portfolio Adjusted Prices'!F369/'Portfolio Adjusted Prices'!F368),0)</f>
        <v>6.5397108007996156E-3</v>
      </c>
      <c r="F375" s="1">
        <f>+IFERROR(LN('Portfolio Adjusted Prices'!G369/'Portfolio Adjusted Prices'!G368),0)</f>
        <v>-3.8123507990431597E-3</v>
      </c>
      <c r="G375" s="1">
        <f>+IFERROR(LN('Portfolio Adjusted Prices'!H369/'Portfolio Adjusted Prices'!H368),0)</f>
        <v>-5.851138987028567E-3</v>
      </c>
      <c r="H375" s="1">
        <f>+IFERROR(LN('Portfolio Adjusted Prices'!I369/'Portfolio Adjusted Prices'!I368),0)</f>
        <v>9.1726084791745668E-3</v>
      </c>
      <c r="I375" s="1">
        <f>+IFERROR(LN('Portfolio Adjusted Prices'!J369/'Portfolio Adjusted Prices'!J368),0)</f>
        <v>1.0694902253774461E-3</v>
      </c>
      <c r="J375" s="1">
        <f>+IFERROR(LN('Portfolio Adjusted Prices'!K369/'Portfolio Adjusted Prices'!K368),0)</f>
        <v>4.5274866327422413E-3</v>
      </c>
      <c r="K375" s="1">
        <f>+IFERROR(LN('Portfolio Adjusted Prices'!L369/'Portfolio Adjusted Prices'!L368),0)</f>
        <v>6.3867341880238151E-3</v>
      </c>
      <c r="L375" s="1">
        <f>+IFERROR(LN('Portfolio Adjusted Prices'!M369/'Portfolio Adjusted Prices'!M368),0)</f>
        <v>-6.8585884403737987E-3</v>
      </c>
      <c r="M375" s="1">
        <f>+IFERROR(LN('Portfolio Adjusted Prices'!N369/'Portfolio Adjusted Prices'!N368),0)</f>
        <v>2.4004271994694606E-3</v>
      </c>
      <c r="N375" s="1">
        <f>+IFERROR(LN('Portfolio Adjusted Prices'!O369/'Portfolio Adjusted Prices'!O368),0)</f>
        <v>3.8604765874257582E-2</v>
      </c>
      <c r="O375" s="1">
        <f>+IFERROR(LN('Portfolio Adjusted Prices'!P369/'Portfolio Adjusted Prices'!P368),0)</f>
        <v>4.7058191253527533E-3</v>
      </c>
      <c r="P375" s="1">
        <f>+IFERROR(LN('Portfolio Adjusted Prices'!Q369/'Portfolio Adjusted Prices'!Q368),0)</f>
        <v>8.4249633133773507E-3</v>
      </c>
      <c r="Q375" s="1">
        <f>+IFERROR(LN('Portfolio Adjusted Prices'!R369/'Portfolio Adjusted Prices'!R368),0)</f>
        <v>-2.0138794997895154E-3</v>
      </c>
      <c r="R375" s="1">
        <f>+IFERROR(LN('Portfolio Adjusted Prices'!S369/'Portfolio Adjusted Prices'!S368),0)</f>
        <v>1.6840055722453177E-3</v>
      </c>
      <c r="S375" s="1">
        <f>+IFERROR(LN('Portfolio Adjusted Prices'!T369/'Portfolio Adjusted Prices'!T368),0)</f>
        <v>-4.7728646030787136E-3</v>
      </c>
      <c r="T375" s="1">
        <f>+IFERROR(LN('Portfolio Adjusted Prices'!U369/'Portfolio Adjusted Prices'!U368),0)</f>
        <v>2.6103484520151824E-2</v>
      </c>
      <c r="U375" s="1">
        <f>+IFERROR(LN('Portfolio Adjusted Prices'!V369/'Portfolio Adjusted Prices'!V368),0)</f>
        <v>2.1956321606447808E-3</v>
      </c>
      <c r="W375" s="83">
        <f>+IFERROR(LN('Portfolio Adjusted Prices'!X369/'Portfolio Adjusted Prices'!X368),0)</f>
        <v>-5.0966327047460283E-4</v>
      </c>
    </row>
    <row r="376" spans="2:23">
      <c r="B376" s="1">
        <f>+IFERROR(LN('Portfolio Adjusted Prices'!C370/'Portfolio Adjusted Prices'!C369),0)</f>
        <v>1.3507355673113843E-2</v>
      </c>
      <c r="C376" s="1">
        <f>+IFERROR(LN('Portfolio Adjusted Prices'!D370/'Portfolio Adjusted Prices'!D369),0)</f>
        <v>2.1389225380772352E-2</v>
      </c>
      <c r="D376" s="1">
        <f>+IFERROR(LN('Portfolio Adjusted Prices'!E370/'Portfolio Adjusted Prices'!E369),0)</f>
        <v>1.8022675286064845E-3</v>
      </c>
      <c r="E376" s="1">
        <f>+IFERROR(LN('Portfolio Adjusted Prices'!F370/'Portfolio Adjusted Prices'!F369),0)</f>
        <v>4.6182726117472974E-3</v>
      </c>
      <c r="F376" s="1">
        <f>+IFERROR(LN('Portfolio Adjusted Prices'!G370/'Portfolio Adjusted Prices'!G369),0)</f>
        <v>2.1912389522380622E-2</v>
      </c>
      <c r="G376" s="1">
        <f>+IFERROR(LN('Portfolio Adjusted Prices'!H370/'Portfolio Adjusted Prices'!H369),0)</f>
        <v>6.705637043621226E-3</v>
      </c>
      <c r="H376" s="1">
        <f>+IFERROR(LN('Portfolio Adjusted Prices'!I370/'Portfolio Adjusted Prices'!I369),0)</f>
        <v>9.2307471085740639E-3</v>
      </c>
      <c r="I376" s="1">
        <f>+IFERROR(LN('Portfolio Adjusted Prices'!J370/'Portfolio Adjusted Prices'!J369),0)</f>
        <v>-2.8100556398443664E-3</v>
      </c>
      <c r="J376" s="1">
        <f>+IFERROR(LN('Portfolio Adjusted Prices'!K370/'Portfolio Adjusted Prices'!K369),0)</f>
        <v>6.219157388537902E-2</v>
      </c>
      <c r="K376" s="1">
        <f>+IFERROR(LN('Portfolio Adjusted Prices'!L370/'Portfolio Adjusted Prices'!L369),0)</f>
        <v>1.0446740036545051E-2</v>
      </c>
      <c r="L376" s="1">
        <f>+IFERROR(LN('Portfolio Adjusted Prices'!M370/'Portfolio Adjusted Prices'!M369),0)</f>
        <v>-3.0421075915696067E-3</v>
      </c>
      <c r="M376" s="1">
        <f>+IFERROR(LN('Portfolio Adjusted Prices'!N370/'Portfolio Adjusted Prices'!N369),0)</f>
        <v>1.916201694667527E-3</v>
      </c>
      <c r="N376" s="1">
        <f>+IFERROR(LN('Portfolio Adjusted Prices'!O370/'Portfolio Adjusted Prices'!O369),0)</f>
        <v>-3.8289985912722648E-3</v>
      </c>
      <c r="O376" s="1">
        <f>+IFERROR(LN('Portfolio Adjusted Prices'!P370/'Portfolio Adjusted Prices'!P369),0)</f>
        <v>1.3059874914986967E-2</v>
      </c>
      <c r="P376" s="1">
        <f>+IFERROR(LN('Portfolio Adjusted Prices'!Q370/'Portfolio Adjusted Prices'!Q369),0)</f>
        <v>-2.3467829497715444E-2</v>
      </c>
      <c r="Q376" s="1">
        <f>+IFERROR(LN('Portfolio Adjusted Prices'!R370/'Portfolio Adjusted Prices'!R369),0)</f>
        <v>7.7463333272269714E-3</v>
      </c>
      <c r="R376" s="1">
        <f>+IFERROR(LN('Portfolio Adjusted Prices'!S370/'Portfolio Adjusted Prices'!S369),0)</f>
        <v>-1.2771926575819562E-3</v>
      </c>
      <c r="S376" s="1">
        <f>+IFERROR(LN('Portfolio Adjusted Prices'!T370/'Portfolio Adjusted Prices'!T369),0)</f>
        <v>3.0783693578379655E-3</v>
      </c>
      <c r="T376" s="1">
        <f>+IFERROR(LN('Portfolio Adjusted Prices'!U370/'Portfolio Adjusted Prices'!U369),0)</f>
        <v>2.453988961566787E-3</v>
      </c>
      <c r="U376" s="1">
        <f>+IFERROR(LN('Portfolio Adjusted Prices'!V370/'Portfolio Adjusted Prices'!V369),0)</f>
        <v>8.7817279840173759E-3</v>
      </c>
      <c r="W376" s="83">
        <f>+IFERROR(LN('Portfolio Adjusted Prices'!X370/'Portfolio Adjusted Prices'!X369),0)</f>
        <v>3.0031695877304754E-3</v>
      </c>
    </row>
    <row r="377" spans="2:23">
      <c r="B377" s="1">
        <f>+IFERROR(LN('Portfolio Adjusted Prices'!C371/'Portfolio Adjusted Prices'!C370),0)</f>
        <v>-1.2026325129740105E-2</v>
      </c>
      <c r="C377" s="1">
        <f>+IFERROR(LN('Portfolio Adjusted Prices'!D371/'Portfolio Adjusted Prices'!D370),0)</f>
        <v>2.4256774066716613E-2</v>
      </c>
      <c r="D377" s="1">
        <f>+IFERROR(LN('Portfolio Adjusted Prices'!E371/'Portfolio Adjusted Prices'!E370),0)</f>
        <v>-1.1397158071455379E-2</v>
      </c>
      <c r="E377" s="1">
        <f>+IFERROR(LN('Portfolio Adjusted Prices'!F371/'Portfolio Adjusted Prices'!F370),0)</f>
        <v>-8.7017752833539515E-4</v>
      </c>
      <c r="F377" s="1">
        <f>+IFERROR(LN('Portfolio Adjusted Prices'!G371/'Portfolio Adjusted Prices'!G370),0)</f>
        <v>1.5818419268880148E-2</v>
      </c>
      <c r="G377" s="1">
        <f>+IFERROR(LN('Portfolio Adjusted Prices'!H371/'Portfolio Adjusted Prices'!H370),0)</f>
        <v>3.5199671802097203E-4</v>
      </c>
      <c r="H377" s="1">
        <f>+IFERROR(LN('Portfolio Adjusted Prices'!I371/'Portfolio Adjusted Prices'!I370),0)</f>
        <v>-3.7347219726439007E-2</v>
      </c>
      <c r="I377" s="1">
        <f>+IFERROR(LN('Portfolio Adjusted Prices'!J371/'Portfolio Adjusted Prices'!J370),0)</f>
        <v>-1.9446426646346755E-3</v>
      </c>
      <c r="J377" s="1">
        <f>+IFERROR(LN('Portfolio Adjusted Prices'!K371/'Portfolio Adjusted Prices'!K370),0)</f>
        <v>3.897652873348436E-2</v>
      </c>
      <c r="K377" s="1">
        <f>+IFERROR(LN('Portfolio Adjusted Prices'!L371/'Portfolio Adjusted Prices'!L370),0)</f>
        <v>-1.561663379124239E-3</v>
      </c>
      <c r="L377" s="1">
        <f>+IFERROR(LN('Portfolio Adjusted Prices'!M371/'Portfolio Adjusted Prices'!M370),0)</f>
        <v>-1.7711647518824536E-3</v>
      </c>
      <c r="M377" s="1">
        <f>+IFERROR(LN('Portfolio Adjusted Prices'!N371/'Portfolio Adjusted Prices'!N370),0)</f>
        <v>1.4539248830977783E-2</v>
      </c>
      <c r="N377" s="1">
        <f>+IFERROR(LN('Portfolio Adjusted Prices'!O371/'Portfolio Adjusted Prices'!O370),0)</f>
        <v>-2.6146744425359292E-2</v>
      </c>
      <c r="O377" s="1">
        <f>+IFERROR(LN('Portfolio Adjusted Prices'!P371/'Portfolio Adjusted Prices'!P370),0)</f>
        <v>-3.7294857099174482E-2</v>
      </c>
      <c r="P377" s="1">
        <f>+IFERROR(LN('Portfolio Adjusted Prices'!Q371/'Portfolio Adjusted Prices'!Q370),0)</f>
        <v>1.8520602543254237E-2</v>
      </c>
      <c r="Q377" s="1">
        <f>+IFERROR(LN('Portfolio Adjusted Prices'!R371/'Portfolio Adjusted Prices'!R370),0)</f>
        <v>-4.870391380804826E-3</v>
      </c>
      <c r="R377" s="1">
        <f>+IFERROR(LN('Portfolio Adjusted Prices'!S371/'Portfolio Adjusted Prices'!S370),0)</f>
        <v>6.0522605467557946E-3</v>
      </c>
      <c r="S377" s="1">
        <f>+IFERROR(LN('Portfolio Adjusted Prices'!T371/'Portfolio Adjusted Prices'!T370),0)</f>
        <v>-5.2992571966836558E-4</v>
      </c>
      <c r="T377" s="1">
        <f>+IFERROR(LN('Portfolio Adjusted Prices'!U371/'Portfolio Adjusted Prices'!U370),0)</f>
        <v>4.8411559770601686E-3</v>
      </c>
      <c r="U377" s="1">
        <f>+IFERROR(LN('Portfolio Adjusted Prices'!V371/'Portfolio Adjusted Prices'!V370),0)</f>
        <v>-3.6456990120077803E-3</v>
      </c>
      <c r="W377" s="83">
        <f>+IFERROR(LN('Portfolio Adjusted Prices'!X371/'Portfolio Adjusted Prices'!X370),0)</f>
        <v>1.8069933419434302E-3</v>
      </c>
    </row>
    <row r="378" spans="2:23">
      <c r="B378" s="1">
        <f>+IFERROR(LN('Portfolio Adjusted Prices'!C372/'Portfolio Adjusted Prices'!C371),0)</f>
        <v>-1.6212863407350602E-3</v>
      </c>
      <c r="C378" s="1">
        <f>+IFERROR(LN('Portfolio Adjusted Prices'!D372/'Portfolio Adjusted Prices'!D371),0)</f>
        <v>1.0231024376586172E-2</v>
      </c>
      <c r="D378" s="1">
        <f>+IFERROR(LN('Portfolio Adjusted Prices'!E372/'Portfolio Adjusted Prices'!E371),0)</f>
        <v>4.0314259440404995E-2</v>
      </c>
      <c r="E378" s="1">
        <f>+IFERROR(LN('Portfolio Adjusted Prices'!F372/'Portfolio Adjusted Prices'!F371),0)</f>
        <v>1.1052481677152322E-3</v>
      </c>
      <c r="F378" s="1">
        <f>+IFERROR(LN('Portfolio Adjusted Prices'!G372/'Portfolio Adjusted Prices'!G371),0)</f>
        <v>-1.1592106576761145E-2</v>
      </c>
      <c r="G378" s="1">
        <f>+IFERROR(LN('Portfolio Adjusted Prices'!H372/'Portfolio Adjusted Prices'!H371),0)</f>
        <v>6.259531376411615E-3</v>
      </c>
      <c r="H378" s="1">
        <f>+IFERROR(LN('Portfolio Adjusted Prices'!I372/'Portfolio Adjusted Prices'!I371),0)</f>
        <v>2.0143102305734007E-2</v>
      </c>
      <c r="I378" s="1">
        <f>+IFERROR(LN('Portfolio Adjusted Prices'!J372/'Portfolio Adjusted Prices'!J371),0)</f>
        <v>-1.1001921223316764E-2</v>
      </c>
      <c r="J378" s="1">
        <f>+IFERROR(LN('Portfolio Adjusted Prices'!K372/'Portfolio Adjusted Prices'!K371),0)</f>
        <v>-1.1387896089411546E-2</v>
      </c>
      <c r="K378" s="1">
        <f>+IFERROR(LN('Portfolio Adjusted Prices'!L372/'Portfolio Adjusted Prices'!L371),0)</f>
        <v>1.6609629659256327E-2</v>
      </c>
      <c r="L378" s="1">
        <f>+IFERROR(LN('Portfolio Adjusted Prices'!M372/'Portfolio Adjusted Prices'!M371),0)</f>
        <v>-5.6771566464916953E-3</v>
      </c>
      <c r="M378" s="1">
        <f>+IFERROR(LN('Portfolio Adjusted Prices'!N372/'Portfolio Adjusted Prices'!N371),0)</f>
        <v>-9.0026949827638151E-3</v>
      </c>
      <c r="N378" s="1">
        <f>+IFERROR(LN('Portfolio Adjusted Prices'!O372/'Portfolio Adjusted Prices'!O371),0)</f>
        <v>2.0667992105220318E-2</v>
      </c>
      <c r="O378" s="1">
        <f>+IFERROR(LN('Portfolio Adjusted Prices'!P372/'Portfolio Adjusted Prices'!P371),0)</f>
        <v>-1.2097851240899843E-2</v>
      </c>
      <c r="P378" s="1">
        <f>+IFERROR(LN('Portfolio Adjusted Prices'!Q372/'Portfolio Adjusted Prices'!Q371),0)</f>
        <v>-1.6536556422848238E-4</v>
      </c>
      <c r="Q378" s="1">
        <f>+IFERROR(LN('Portfolio Adjusted Prices'!R372/'Portfolio Adjusted Prices'!R371),0)</f>
        <v>3.1541370151218586E-3</v>
      </c>
      <c r="R378" s="1">
        <f>+IFERROR(LN('Portfolio Adjusted Prices'!S372/'Portfolio Adjusted Prices'!S371),0)</f>
        <v>5.7864781659859293E-3</v>
      </c>
      <c r="S378" s="1">
        <f>+IFERROR(LN('Portfolio Adjusted Prices'!T372/'Portfolio Adjusted Prices'!T371),0)</f>
        <v>-1.3795733394619636E-3</v>
      </c>
      <c r="T378" s="1">
        <f>+IFERROR(LN('Portfolio Adjusted Prices'!U372/'Portfolio Adjusted Prices'!U371),0)</f>
        <v>-2.0303241483141991E-2</v>
      </c>
      <c r="U378" s="1">
        <f>+IFERROR(LN('Portfolio Adjusted Prices'!V372/'Portfolio Adjusted Prices'!V371),0)</f>
        <v>-2.04177525273998E-3</v>
      </c>
      <c r="W378" s="83">
        <f>+IFERROR(LN('Portfolio Adjusted Prices'!X372/'Portfolio Adjusted Prices'!X371),0)</f>
        <v>1.4694049560581957E-4</v>
      </c>
    </row>
    <row r="379" spans="2:23">
      <c r="B379" s="1">
        <f>+IFERROR(LN('Portfolio Adjusted Prices'!C373/'Portfolio Adjusted Prices'!C372),0)</f>
        <v>3.3349871063040798E-2</v>
      </c>
      <c r="C379" s="1">
        <f>+IFERROR(LN('Portfolio Adjusted Prices'!D373/'Portfolio Adjusted Prices'!D372),0)</f>
        <v>-1.4875868882337388E-2</v>
      </c>
      <c r="D379" s="1">
        <f>+IFERROR(LN('Portfolio Adjusted Prices'!E373/'Portfolio Adjusted Prices'!E372),0)</f>
        <v>1.7099079183590327E-2</v>
      </c>
      <c r="E379" s="1">
        <f>+IFERROR(LN('Portfolio Adjusted Prices'!F373/'Portfolio Adjusted Prices'!F372),0)</f>
        <v>-1.1084052015058302E-2</v>
      </c>
      <c r="F379" s="1">
        <f>+IFERROR(LN('Portfolio Adjusted Prices'!G373/'Portfolio Adjusted Prices'!G372),0)</f>
        <v>3.467012662197302E-3</v>
      </c>
      <c r="G379" s="1">
        <f>+IFERROR(LN('Portfolio Adjusted Prices'!H373/'Portfolio Adjusted Prices'!H372),0)</f>
        <v>9.2421925519723114E-3</v>
      </c>
      <c r="H379" s="1">
        <f>+IFERROR(LN('Portfolio Adjusted Prices'!I373/'Portfolio Adjusted Prices'!I372),0)</f>
        <v>-1.677383809329901E-2</v>
      </c>
      <c r="I379" s="1">
        <f>+IFERROR(LN('Portfolio Adjusted Prices'!J373/'Portfolio Adjusted Prices'!J372),0)</f>
        <v>7.1010388960900213E-3</v>
      </c>
      <c r="J379" s="1">
        <f>+IFERROR(LN('Portfolio Adjusted Prices'!K373/'Portfolio Adjusted Prices'!K372),0)</f>
        <v>0.11839534141276489</v>
      </c>
      <c r="K379" s="1">
        <f>+IFERROR(LN('Portfolio Adjusted Prices'!L373/'Portfolio Adjusted Prices'!L372),0)</f>
        <v>6.7344178951708189E-3</v>
      </c>
      <c r="L379" s="1">
        <f>+IFERROR(LN('Portfolio Adjusted Prices'!M373/'Portfolio Adjusted Prices'!M372),0)</f>
        <v>6.0283345887759852E-3</v>
      </c>
      <c r="M379" s="1">
        <f>+IFERROR(LN('Portfolio Adjusted Prices'!N373/'Portfolio Adjusted Prices'!N372),0)</f>
        <v>2.3770711897656929E-3</v>
      </c>
      <c r="N379" s="1">
        <f>+IFERROR(LN('Portfolio Adjusted Prices'!O373/'Portfolio Adjusted Prices'!O372),0)</f>
        <v>5.9778486299163811E-2</v>
      </c>
      <c r="O379" s="1">
        <f>+IFERROR(LN('Portfolio Adjusted Prices'!P373/'Portfolio Adjusted Prices'!P372),0)</f>
        <v>-5.6070832728220603E-2</v>
      </c>
      <c r="P379" s="1">
        <f>+IFERROR(LN('Portfolio Adjusted Prices'!Q373/'Portfolio Adjusted Prices'!Q372),0)</f>
        <v>1.3793324724405667E-2</v>
      </c>
      <c r="Q379" s="1">
        <f>+IFERROR(LN('Portfolio Adjusted Prices'!R373/'Portfolio Adjusted Prices'!R372),0)</f>
        <v>2.5160325848955091E-2</v>
      </c>
      <c r="R379" s="1">
        <f>+IFERROR(LN('Portfolio Adjusted Prices'!S373/'Portfolio Adjusted Prices'!S372),0)</f>
        <v>-2.0400824863808678E-3</v>
      </c>
      <c r="S379" s="1">
        <f>+IFERROR(LN('Portfolio Adjusted Prices'!T373/'Portfolio Adjusted Prices'!T372),0)</f>
        <v>1.6847694296080729E-2</v>
      </c>
      <c r="T379" s="1">
        <f>+IFERROR(LN('Portfolio Adjusted Prices'!U373/'Portfolio Adjusted Prices'!U372),0)</f>
        <v>2.8336359618447188E-2</v>
      </c>
      <c r="U379" s="1">
        <f>+IFERROR(LN('Portfolio Adjusted Prices'!V373/'Portfolio Adjusted Prices'!V372),0)</f>
        <v>-3.1480436457446623E-2</v>
      </c>
      <c r="W379" s="83">
        <f>+IFERROR(LN('Portfolio Adjusted Prices'!X373/'Portfolio Adjusted Prices'!X372),0)</f>
        <v>1.0348435534856862E-2</v>
      </c>
    </row>
    <row r="380" spans="2:23">
      <c r="B380" s="1">
        <f>+IFERROR(LN('Portfolio Adjusted Prices'!C374/'Portfolio Adjusted Prices'!C373),0)</f>
        <v>3.9059646815317331E-2</v>
      </c>
      <c r="C380" s="1">
        <f>+IFERROR(LN('Portfolio Adjusted Prices'!D374/'Portfolio Adjusted Prices'!D373),0)</f>
        <v>7.6855606624534663E-3</v>
      </c>
      <c r="D380" s="1">
        <f>+IFERROR(LN('Portfolio Adjusted Prices'!E374/'Portfolio Adjusted Prices'!E373),0)</f>
        <v>3.3138618702564501E-2</v>
      </c>
      <c r="E380" s="1">
        <f>+IFERROR(LN('Portfolio Adjusted Prices'!F374/'Portfolio Adjusted Prices'!F373),0)</f>
        <v>5.5288447929734745E-2</v>
      </c>
      <c r="F380" s="1">
        <f>+IFERROR(LN('Portfolio Adjusted Prices'!G374/'Portfolio Adjusted Prices'!G373),0)</f>
        <v>4.9405098908861982E-4</v>
      </c>
      <c r="G380" s="1">
        <f>+IFERROR(LN('Portfolio Adjusted Prices'!H374/'Portfolio Adjusted Prices'!H373),0)</f>
        <v>1.0340837979079311E-2</v>
      </c>
      <c r="H380" s="1">
        <f>+IFERROR(LN('Portfolio Adjusted Prices'!I374/'Portfolio Adjusted Prices'!I373),0)</f>
        <v>1.3605058365808647E-2</v>
      </c>
      <c r="I380" s="1">
        <f>+IFERROR(LN('Portfolio Adjusted Prices'!J374/'Portfolio Adjusted Prices'!J373),0)</f>
        <v>-7.3727390509052701E-3</v>
      </c>
      <c r="J380" s="1">
        <f>+IFERROR(LN('Portfolio Adjusted Prices'!K374/'Portfolio Adjusted Prices'!K373),0)</f>
        <v>-4.7822386066951973E-2</v>
      </c>
      <c r="K380" s="1">
        <f>+IFERROR(LN('Portfolio Adjusted Prices'!L374/'Portfolio Adjusted Prices'!L373),0)</f>
        <v>3.5068432310831059E-2</v>
      </c>
      <c r="L380" s="1">
        <f>+IFERROR(LN('Portfolio Adjusted Prices'!M374/'Portfolio Adjusted Prices'!M373),0)</f>
        <v>2.1598856705867697E-2</v>
      </c>
      <c r="M380" s="1">
        <f>+IFERROR(LN('Portfolio Adjusted Prices'!N374/'Portfolio Adjusted Prices'!N373),0)</f>
        <v>3.6969455946672942E-3</v>
      </c>
      <c r="N380" s="1">
        <f>+IFERROR(LN('Portfolio Adjusted Prices'!O374/'Portfolio Adjusted Prices'!O373),0)</f>
        <v>1.4863668293434742E-2</v>
      </c>
      <c r="O380" s="1">
        <f>+IFERROR(LN('Portfolio Adjusted Prices'!P374/'Portfolio Adjusted Prices'!P373),0)</f>
        <v>4.0368786503555687E-2</v>
      </c>
      <c r="P380" s="1">
        <f>+IFERROR(LN('Portfolio Adjusted Prices'!Q374/'Portfolio Adjusted Prices'!Q373),0)</f>
        <v>8.1504996964953393E-4</v>
      </c>
      <c r="Q380" s="1">
        <f>+IFERROR(LN('Portfolio Adjusted Prices'!R374/'Portfolio Adjusted Prices'!R373),0)</f>
        <v>1.2208638548351655E-2</v>
      </c>
      <c r="R380" s="1">
        <f>+IFERROR(LN('Portfolio Adjusted Prices'!S374/'Portfolio Adjusted Prices'!S373),0)</f>
        <v>1.0643290108837205E-2</v>
      </c>
      <c r="S380" s="1">
        <f>+IFERROR(LN('Portfolio Adjusted Prices'!T374/'Portfolio Adjusted Prices'!T373),0)</f>
        <v>-3.7555418469108953E-2</v>
      </c>
      <c r="T380" s="1">
        <f>+IFERROR(LN('Portfolio Adjusted Prices'!U374/'Portfolio Adjusted Prices'!U373),0)</f>
        <v>-4.4951944641954421E-2</v>
      </c>
      <c r="U380" s="1">
        <f>+IFERROR(LN('Portfolio Adjusted Prices'!V374/'Portfolio Adjusted Prices'!V373),0)</f>
        <v>2.9482157324828132E-2</v>
      </c>
      <c r="W380" s="83">
        <f>+IFERROR(LN('Portfolio Adjusted Prices'!X374/'Portfolio Adjusted Prices'!X373),0)</f>
        <v>1.4865763246436119E-2</v>
      </c>
    </row>
    <row r="381" spans="2:23">
      <c r="B381" s="1">
        <f>+IFERROR(LN('Portfolio Adjusted Prices'!C375/'Portfolio Adjusted Prices'!C374),0)</f>
        <v>-2.0935940999333706E-2</v>
      </c>
      <c r="C381" s="1">
        <f>+IFERROR(LN('Portfolio Adjusted Prices'!D375/'Portfolio Adjusted Prices'!D374),0)</f>
        <v>1.9088754268339204E-2</v>
      </c>
      <c r="D381" s="1">
        <f>+IFERROR(LN('Portfolio Adjusted Prices'!E375/'Portfolio Adjusted Prices'!E374),0)</f>
        <v>3.7316657732110084E-2</v>
      </c>
      <c r="E381" s="1">
        <f>+IFERROR(LN('Portfolio Adjusted Prices'!F375/'Portfolio Adjusted Prices'!F374),0)</f>
        <v>1.4089294939422122E-2</v>
      </c>
      <c r="F381" s="1">
        <f>+IFERROR(LN('Portfolio Adjusted Prices'!G375/'Portfolio Adjusted Prices'!G374),0)</f>
        <v>1.2035205590653205E-2</v>
      </c>
      <c r="G381" s="1">
        <f>+IFERROR(LN('Portfolio Adjusted Prices'!H375/'Portfolio Adjusted Prices'!H374),0)</f>
        <v>-2.5508400885673162E-3</v>
      </c>
      <c r="H381" s="1">
        <f>+IFERROR(LN('Portfolio Adjusted Prices'!I375/'Portfolio Adjusted Prices'!I374),0)</f>
        <v>3.584871955765892E-2</v>
      </c>
      <c r="I381" s="1">
        <f>+IFERROR(LN('Portfolio Adjusted Prices'!J375/'Portfolio Adjusted Prices'!J374),0)</f>
        <v>1.5159559453104602E-2</v>
      </c>
      <c r="J381" s="1">
        <f>+IFERROR(LN('Portfolio Adjusted Prices'!K375/'Portfolio Adjusted Prices'!K374),0)</f>
        <v>-6.0034084286442913E-2</v>
      </c>
      <c r="K381" s="1">
        <f>+IFERROR(LN('Portfolio Adjusted Prices'!L375/'Portfolio Adjusted Prices'!L374),0)</f>
        <v>4.2127443129753951E-2</v>
      </c>
      <c r="L381" s="1">
        <f>+IFERROR(LN('Portfolio Adjusted Prices'!M375/'Portfolio Adjusted Prices'!M374),0)</f>
        <v>2.2582767644111722E-2</v>
      </c>
      <c r="M381" s="1">
        <f>+IFERROR(LN('Portfolio Adjusted Prices'!N375/'Portfolio Adjusted Prices'!N374),0)</f>
        <v>1.558402222543397E-2</v>
      </c>
      <c r="N381" s="1">
        <f>+IFERROR(LN('Portfolio Adjusted Prices'!O375/'Portfolio Adjusted Prices'!O374),0)</f>
        <v>-2.1492045092469627E-2</v>
      </c>
      <c r="O381" s="1">
        <f>+IFERROR(LN('Portfolio Adjusted Prices'!P375/'Portfolio Adjusted Prices'!P374),0)</f>
        <v>-1.645506950664017E-2</v>
      </c>
      <c r="P381" s="1">
        <f>+IFERROR(LN('Portfolio Adjusted Prices'!Q375/'Portfolio Adjusted Prices'!Q374),0)</f>
        <v>9.8906459774454787E-3</v>
      </c>
      <c r="Q381" s="1">
        <f>+IFERROR(LN('Portfolio Adjusted Prices'!R375/'Portfolio Adjusted Prices'!R374),0)</f>
        <v>1.423907252916267E-2</v>
      </c>
      <c r="R381" s="1">
        <f>+IFERROR(LN('Portfolio Adjusted Prices'!S375/'Portfolio Adjusted Prices'!S374),0)</f>
        <v>2.1063869034015217E-2</v>
      </c>
      <c r="S381" s="1">
        <f>+IFERROR(LN('Portfolio Adjusted Prices'!T375/'Portfolio Adjusted Prices'!T374),0)</f>
        <v>1.8368709852053397E-2</v>
      </c>
      <c r="T381" s="1">
        <f>+IFERROR(LN('Portfolio Adjusted Prices'!U375/'Portfolio Adjusted Prices'!U374),0)</f>
        <v>2.9050256608324058E-2</v>
      </c>
      <c r="U381" s="1">
        <f>+IFERROR(LN('Portfolio Adjusted Prices'!V375/'Portfolio Adjusted Prices'!V374),0)</f>
        <v>-1.120699614448804E-2</v>
      </c>
      <c r="W381" s="83">
        <f>+IFERROR(LN('Portfolio Adjusted Prices'!X375/'Portfolio Adjusted Prices'!X374),0)</f>
        <v>1.4779104128552337E-2</v>
      </c>
    </row>
    <row r="382" spans="2:23">
      <c r="B382" s="1">
        <f>+IFERROR(LN('Portfolio Adjusted Prices'!C376/'Portfolio Adjusted Prices'!C375),0)</f>
        <v>-8.3447637785226833E-2</v>
      </c>
      <c r="C382" s="1">
        <f>+IFERROR(LN('Portfolio Adjusted Prices'!D376/'Portfolio Adjusted Prices'!D375),0)</f>
        <v>-6.3948582307666216E-2</v>
      </c>
      <c r="D382" s="1">
        <f>+IFERROR(LN('Portfolio Adjusted Prices'!E376/'Portfolio Adjusted Prices'!E375),0)</f>
        <v>-9.7365209133482927E-2</v>
      </c>
      <c r="E382" s="1">
        <f>+IFERROR(LN('Portfolio Adjusted Prices'!F376/'Portfolio Adjusted Prices'!F375),0)</f>
        <v>-7.2829622074521136E-2</v>
      </c>
      <c r="F382" s="1">
        <f>+IFERROR(LN('Portfolio Adjusted Prices'!G376/'Portfolio Adjusted Prices'!G375),0)</f>
        <v>-3.8576195427978056E-2</v>
      </c>
      <c r="G382" s="1">
        <f>+IFERROR(LN('Portfolio Adjusted Prices'!H376/'Portfolio Adjusted Prices'!H375),0)</f>
        <v>-2.4309484211844479E-2</v>
      </c>
      <c r="H382" s="1">
        <f>+IFERROR(LN('Portfolio Adjusted Prices'!I376/'Portfolio Adjusted Prices'!I375),0)</f>
        <v>-6.7803806349767265E-2</v>
      </c>
      <c r="I382" s="1">
        <f>+IFERROR(LN('Portfolio Adjusted Prices'!J376/'Portfolio Adjusted Prices'!J375),0)</f>
        <v>-3.5505327264358623E-3</v>
      </c>
      <c r="J382" s="1">
        <f>+IFERROR(LN('Portfolio Adjusted Prices'!K376/'Portfolio Adjusted Prices'!K375),0)</f>
        <v>-9.4572792977300868E-2</v>
      </c>
      <c r="K382" s="1">
        <f>+IFERROR(LN('Portfolio Adjusted Prices'!L376/'Portfolio Adjusted Prices'!L375),0)</f>
        <v>-6.3065999066764064E-2</v>
      </c>
      <c r="L382" s="1">
        <f>+IFERROR(LN('Portfolio Adjusted Prices'!M376/'Portfolio Adjusted Prices'!M375),0)</f>
        <v>-2.8103490180747103E-2</v>
      </c>
      <c r="M382" s="1">
        <f>+IFERROR(LN('Portfolio Adjusted Prices'!N376/'Portfolio Adjusted Prices'!N375),0)</f>
        <v>-2.1941306232934853E-2</v>
      </c>
      <c r="N382" s="1">
        <f>+IFERROR(LN('Portfolio Adjusted Prices'!O376/'Portfolio Adjusted Prices'!O375),0)</f>
        <v>-8.8968110094185093E-2</v>
      </c>
      <c r="O382" s="1">
        <f>+IFERROR(LN('Portfolio Adjusted Prices'!P376/'Portfolio Adjusted Prices'!P375),0)</f>
        <v>-6.4907333613692927E-2</v>
      </c>
      <c r="P382" s="1">
        <f>+IFERROR(LN('Portfolio Adjusted Prices'!Q376/'Portfolio Adjusted Prices'!Q375),0)</f>
        <v>-2.8641185518565183E-2</v>
      </c>
      <c r="Q382" s="1">
        <f>+IFERROR(LN('Portfolio Adjusted Prices'!R376/'Portfolio Adjusted Prices'!R375),0)</f>
        <v>-3.064423610656599E-2</v>
      </c>
      <c r="R382" s="1">
        <f>+IFERROR(LN('Portfolio Adjusted Prices'!S376/'Portfolio Adjusted Prices'!S375),0)</f>
        <v>-2.9868210010116705E-2</v>
      </c>
      <c r="S382" s="1">
        <f>+IFERROR(LN('Portfolio Adjusted Prices'!T376/'Portfolio Adjusted Prices'!T375),0)</f>
        <v>-2.2388325659838382E-2</v>
      </c>
      <c r="T382" s="1">
        <f>+IFERROR(LN('Portfolio Adjusted Prices'!U376/'Portfolio Adjusted Prices'!U375),0)</f>
        <v>-5.5169559079473372E-2</v>
      </c>
      <c r="U382" s="1">
        <f>+IFERROR(LN('Portfolio Adjusted Prices'!V376/'Portfolio Adjusted Prices'!V375),0)</f>
        <v>-4.6279227448275014E-2</v>
      </c>
      <c r="W382" s="83">
        <f>+IFERROR(LN('Portfolio Adjusted Prices'!X376/'Portfolio Adjusted Prices'!X375),0)</f>
        <v>-4.0990229754621563E-2</v>
      </c>
    </row>
    <row r="383" spans="2:23">
      <c r="B383" s="1">
        <f>+IFERROR(LN('Portfolio Adjusted Prices'!C377/'Portfolio Adjusted Prices'!C376),0)</f>
        <v>6.6147009449374881E-4</v>
      </c>
      <c r="C383" s="1">
        <f>+IFERROR(LN('Portfolio Adjusted Prices'!D377/'Portfolio Adjusted Prices'!D376),0)</f>
        <v>-1.4135298108767468E-2</v>
      </c>
      <c r="D383" s="1">
        <f>+IFERROR(LN('Portfolio Adjusted Prices'!E377/'Portfolio Adjusted Prices'!E376),0)</f>
        <v>-3.0659983536437417E-2</v>
      </c>
      <c r="E383" s="1">
        <f>+IFERROR(LN('Portfolio Adjusted Prices'!F377/'Portfolio Adjusted Prices'!F376),0)</f>
        <v>2.1459122146511207E-4</v>
      </c>
      <c r="F383" s="1">
        <f>+IFERROR(LN('Portfolio Adjusted Prices'!G377/'Portfolio Adjusted Prices'!G376),0)</f>
        <v>4.5566983761705553E-3</v>
      </c>
      <c r="G383" s="1">
        <f>+IFERROR(LN('Portfolio Adjusted Prices'!H377/'Portfolio Adjusted Prices'!H376),0)</f>
        <v>-1.2456706130486798E-2</v>
      </c>
      <c r="H383" s="1">
        <f>+IFERROR(LN('Portfolio Adjusted Prices'!I377/'Portfolio Adjusted Prices'!I376),0)</f>
        <v>-4.0736964988977713E-2</v>
      </c>
      <c r="I383" s="1">
        <f>+IFERROR(LN('Portfolio Adjusted Prices'!J377/'Portfolio Adjusted Prices'!J376),0)</f>
        <v>1.2603402742325107E-2</v>
      </c>
      <c r="J383" s="1">
        <f>+IFERROR(LN('Portfolio Adjusted Prices'!K377/'Portfolio Adjusted Prices'!K376),0)</f>
        <v>2.7433484455045107E-2</v>
      </c>
      <c r="K383" s="1">
        <f>+IFERROR(LN('Portfolio Adjusted Prices'!L377/'Portfolio Adjusted Prices'!L376),0)</f>
        <v>3.0378268352969889E-2</v>
      </c>
      <c r="L383" s="1">
        <f>+IFERROR(LN('Portfolio Adjusted Prices'!M377/'Portfolio Adjusted Prices'!M376),0)</f>
        <v>-7.3560281548279366E-3</v>
      </c>
      <c r="M383" s="1">
        <f>+IFERROR(LN('Portfolio Adjusted Prices'!N377/'Portfolio Adjusted Prices'!N376),0)</f>
        <v>-8.6432002323334946E-3</v>
      </c>
      <c r="N383" s="1">
        <f>+IFERROR(LN('Portfolio Adjusted Prices'!O377/'Portfolio Adjusted Prices'!O376),0)</f>
        <v>-6.4418183196240939E-3</v>
      </c>
      <c r="O383" s="1">
        <f>+IFERROR(LN('Portfolio Adjusted Prices'!P377/'Portfolio Adjusted Prices'!P376),0)</f>
        <v>1.4909816345729177E-2</v>
      </c>
      <c r="P383" s="1">
        <f>+IFERROR(LN('Portfolio Adjusted Prices'!Q377/'Portfolio Adjusted Prices'!Q376),0)</f>
        <v>-9.3412086077322622E-3</v>
      </c>
      <c r="Q383" s="1">
        <f>+IFERROR(LN('Portfolio Adjusted Prices'!R377/'Portfolio Adjusted Prices'!R376),0)</f>
        <v>8.4091473877676525E-4</v>
      </c>
      <c r="R383" s="1">
        <f>+IFERROR(LN('Portfolio Adjusted Prices'!S377/'Portfolio Adjusted Prices'!S376),0)</f>
        <v>-4.9791620329952824E-3</v>
      </c>
      <c r="S383" s="1">
        <f>+IFERROR(LN('Portfolio Adjusted Prices'!T377/'Portfolio Adjusted Prices'!T376),0)</f>
        <v>0</v>
      </c>
      <c r="T383" s="1">
        <f>+IFERROR(LN('Portfolio Adjusted Prices'!U377/'Portfolio Adjusted Prices'!U376),0)</f>
        <v>5.1132658956352184E-3</v>
      </c>
      <c r="U383" s="1">
        <f>+IFERROR(LN('Portfolio Adjusted Prices'!V377/'Portfolio Adjusted Prices'!V376),0)</f>
        <v>-5.8686986238122669E-3</v>
      </c>
      <c r="W383" s="83">
        <f>+IFERROR(LN('Portfolio Adjusted Prices'!X377/'Portfolio Adjusted Prices'!X376),0)</f>
        <v>-4.339970719568995E-3</v>
      </c>
    </row>
    <row r="384" spans="2:23">
      <c r="B384" s="1">
        <f>+IFERROR(LN('Portfolio Adjusted Prices'!C378/'Portfolio Adjusted Prices'!C377),0)</f>
        <v>-6.9666236904031051E-2</v>
      </c>
      <c r="C384" s="1">
        <f>+IFERROR(LN('Portfolio Adjusted Prices'!D378/'Portfolio Adjusted Prices'!D377),0)</f>
        <v>-5.5613885715445253E-2</v>
      </c>
      <c r="D384" s="1">
        <f>+IFERROR(LN('Portfolio Adjusted Prices'!E378/'Portfolio Adjusted Prices'!E377),0)</f>
        <v>-5.7850446239566464E-2</v>
      </c>
      <c r="E384" s="1">
        <f>+IFERROR(LN('Portfolio Adjusted Prices'!F378/'Portfolio Adjusted Prices'!F377),0)</f>
        <v>-3.1755584686797102E-2</v>
      </c>
      <c r="F384" s="1">
        <f>+IFERROR(LN('Portfolio Adjusted Prices'!G378/'Portfolio Adjusted Prices'!G377),0)</f>
        <v>-2.8437962338292433E-2</v>
      </c>
      <c r="G384" s="1">
        <f>+IFERROR(LN('Portfolio Adjusted Prices'!H378/'Portfolio Adjusted Prices'!H377),0)</f>
        <v>-1.0139787517694007E-2</v>
      </c>
      <c r="H384" s="1">
        <f>+IFERROR(LN('Portfolio Adjusted Prices'!I378/'Portfolio Adjusted Prices'!I377),0)</f>
        <v>-0.10285295186984174</v>
      </c>
      <c r="I384" s="1">
        <f>+IFERROR(LN('Portfolio Adjusted Prices'!J378/'Portfolio Adjusted Prices'!J377),0)</f>
        <v>-1.065909078181883E-2</v>
      </c>
      <c r="J384" s="1">
        <f>+IFERROR(LN('Portfolio Adjusted Prices'!K378/'Portfolio Adjusted Prices'!K377),0)</f>
        <v>-0.23651789445767671</v>
      </c>
      <c r="K384" s="1">
        <f>+IFERROR(LN('Portfolio Adjusted Prices'!L378/'Portfolio Adjusted Prices'!L377),0)</f>
        <v>-3.4790370973180072E-2</v>
      </c>
      <c r="L384" s="1">
        <f>+IFERROR(LN('Portfolio Adjusted Prices'!M378/'Portfolio Adjusted Prices'!M377),0)</f>
        <v>3.8870246890802878E-3</v>
      </c>
      <c r="M384" s="1">
        <f>+IFERROR(LN('Portfolio Adjusted Prices'!N378/'Portfolio Adjusted Prices'!N377),0)</f>
        <v>-2.5397042520001235E-2</v>
      </c>
      <c r="N384" s="1">
        <f>+IFERROR(LN('Portfolio Adjusted Prices'!O378/'Portfolio Adjusted Prices'!O377),0)</f>
        <v>-4.1325103524220842E-2</v>
      </c>
      <c r="O384" s="1">
        <f>+IFERROR(LN('Portfolio Adjusted Prices'!P378/'Portfolio Adjusted Prices'!P377),0)</f>
        <v>-1.1161374077087607E-2</v>
      </c>
      <c r="P384" s="1">
        <f>+IFERROR(LN('Portfolio Adjusted Prices'!Q378/'Portfolio Adjusted Prices'!Q377),0)</f>
        <v>-4.2975000455457511E-2</v>
      </c>
      <c r="Q384" s="1">
        <f>+IFERROR(LN('Portfolio Adjusted Prices'!R378/'Portfolio Adjusted Prices'!R377),0)</f>
        <v>-4.1172359087797143E-2</v>
      </c>
      <c r="R384" s="1">
        <f>+IFERROR(LN('Portfolio Adjusted Prices'!S378/'Portfolio Adjusted Prices'!S377),0)</f>
        <v>-2.2497625059730599E-2</v>
      </c>
      <c r="S384" s="1">
        <f>+IFERROR(LN('Portfolio Adjusted Prices'!T378/'Portfolio Adjusted Prices'!T377),0)</f>
        <v>-1.8123006916804501E-2</v>
      </c>
      <c r="T384" s="1">
        <f>+IFERROR(LN('Portfolio Adjusted Prices'!U378/'Portfolio Adjusted Prices'!U377),0)</f>
        <v>-3.2342448138485622E-2</v>
      </c>
      <c r="U384" s="1">
        <f>+IFERROR(LN('Portfolio Adjusted Prices'!V378/'Portfolio Adjusted Prices'!V377),0)</f>
        <v>1.4157465222431451E-2</v>
      </c>
      <c r="W384" s="83">
        <f>+IFERROR(LN('Portfolio Adjusted Prices'!X378/'Portfolio Adjusted Prices'!X377),0)</f>
        <v>-2.4553714371351142E-2</v>
      </c>
    </row>
    <row r="385" spans="2:23">
      <c r="B385" s="1">
        <f>+IFERROR(LN('Portfolio Adjusted Prices'!C379/'Portfolio Adjusted Prices'!C378),0)</f>
        <v>3.9111591168993244E-2</v>
      </c>
      <c r="C385" s="1">
        <f>+IFERROR(LN('Portfolio Adjusted Prices'!D379/'Portfolio Adjusted Prices'!D378),0)</f>
        <v>4.1701853483127264E-2</v>
      </c>
      <c r="D385" s="1">
        <f>+IFERROR(LN('Portfolio Adjusted Prices'!E379/'Portfolio Adjusted Prices'!E378),0)</f>
        <v>6.5152177998733934E-2</v>
      </c>
      <c r="E385" s="1">
        <f>+IFERROR(LN('Portfolio Adjusted Prices'!F379/'Portfolio Adjusted Prices'!F378),0)</f>
        <v>3.2399154905949371E-2</v>
      </c>
      <c r="F385" s="1">
        <f>+IFERROR(LN('Portfolio Adjusted Prices'!G379/'Portfolio Adjusted Prices'!G378),0)</f>
        <v>2.2611663791626602E-2</v>
      </c>
      <c r="G385" s="1">
        <f>+IFERROR(LN('Portfolio Adjusted Prices'!H379/'Portfolio Adjusted Prices'!H378),0)</f>
        <v>2.4205536858211505E-2</v>
      </c>
      <c r="H385" s="1">
        <f>+IFERROR(LN('Portfolio Adjusted Prices'!I379/'Portfolio Adjusted Prices'!I378),0)</f>
        <v>-5.7224823345597429E-5</v>
      </c>
      <c r="I385" s="1">
        <f>+IFERROR(LN('Portfolio Adjusted Prices'!J379/'Portfolio Adjusted Prices'!J378),0)</f>
        <v>1.7658180357718288E-2</v>
      </c>
      <c r="J385" s="1">
        <f>+IFERROR(LN('Portfolio Adjusted Prices'!K379/'Portfolio Adjusted Prices'!K378),0)</f>
        <v>0.10366923114657561</v>
      </c>
      <c r="K385" s="1">
        <f>+IFERROR(LN('Portfolio Adjusted Prices'!L379/'Portfolio Adjusted Prices'!L378),0)</f>
        <v>2.6712573736155727E-2</v>
      </c>
      <c r="L385" s="1">
        <f>+IFERROR(LN('Portfolio Adjusted Prices'!M379/'Portfolio Adjusted Prices'!M378),0)</f>
        <v>1.7599225232957368E-2</v>
      </c>
      <c r="M385" s="1">
        <f>+IFERROR(LN('Portfolio Adjusted Prices'!N379/'Portfolio Adjusted Prices'!N378),0)</f>
        <v>2.1047150068344747E-2</v>
      </c>
      <c r="N385" s="1">
        <f>+IFERROR(LN('Portfolio Adjusted Prices'!O379/'Portfolio Adjusted Prices'!O378),0)</f>
        <v>4.0105014663937746E-2</v>
      </c>
      <c r="O385" s="1">
        <f>+IFERROR(LN('Portfolio Adjusted Prices'!P379/'Portfolio Adjusted Prices'!P378),0)</f>
        <v>8.4514002878393418E-2</v>
      </c>
      <c r="P385" s="1">
        <f>+IFERROR(LN('Portfolio Adjusted Prices'!Q379/'Portfolio Adjusted Prices'!Q378),0)</f>
        <v>3.318466576767647E-3</v>
      </c>
      <c r="Q385" s="1">
        <f>+IFERROR(LN('Portfolio Adjusted Prices'!R379/'Portfolio Adjusted Prices'!R378),0)</f>
        <v>2.0225912334841698E-2</v>
      </c>
      <c r="R385" s="1">
        <f>+IFERROR(LN('Portfolio Adjusted Prices'!S379/'Portfolio Adjusted Prices'!S378),0)</f>
        <v>2.2093796876877115E-2</v>
      </c>
      <c r="S385" s="1">
        <f>+IFERROR(LN('Portfolio Adjusted Prices'!T379/'Portfolio Adjusted Prices'!T378),0)</f>
        <v>1.5507259991172395E-2</v>
      </c>
      <c r="T385" s="1">
        <f>+IFERROR(LN('Portfolio Adjusted Prices'!U379/'Portfolio Adjusted Prices'!U378),0)</f>
        <v>1.6345787656664775E-2</v>
      </c>
      <c r="U385" s="1">
        <f>+IFERROR(LN('Portfolio Adjusted Prices'!V379/'Portfolio Adjusted Prices'!V378),0)</f>
        <v>1.5290978694623156E-2</v>
      </c>
      <c r="W385" s="83">
        <f>+IFERROR(LN('Portfolio Adjusted Prices'!X379/'Portfolio Adjusted Prices'!X378),0)</f>
        <v>2.6588143950721836E-2</v>
      </c>
    </row>
    <row r="386" spans="2:23">
      <c r="B386" s="1">
        <f>+IFERROR(LN('Portfolio Adjusted Prices'!C380/'Portfolio Adjusted Prices'!C379),0)</f>
        <v>-3.3190341034258858E-2</v>
      </c>
      <c r="C386" s="1">
        <f>+IFERROR(LN('Portfolio Adjusted Prices'!D380/'Portfolio Adjusted Prices'!D379),0)</f>
        <v>-2.8418517675127614E-2</v>
      </c>
      <c r="D386" s="1">
        <f>+IFERROR(LN('Portfolio Adjusted Prices'!E380/'Portfolio Adjusted Prices'!E379),0)</f>
        <v>-3.2228380872154148E-2</v>
      </c>
      <c r="E386" s="1">
        <f>+IFERROR(LN('Portfolio Adjusted Prices'!F380/'Portfolio Adjusted Prices'!F379),0)</f>
        <v>-1.5197135562964944E-2</v>
      </c>
      <c r="F386" s="1">
        <f>+IFERROR(LN('Portfolio Adjusted Prices'!G380/'Portfolio Adjusted Prices'!G379),0)</f>
        <v>7.6171454862021093E-4</v>
      </c>
      <c r="G386" s="1">
        <f>+IFERROR(LN('Portfolio Adjusted Prices'!H380/'Portfolio Adjusted Prices'!H379),0)</f>
        <v>-2.2713851647355666E-2</v>
      </c>
      <c r="H386" s="1">
        <f>+IFERROR(LN('Portfolio Adjusted Prices'!I380/'Portfolio Adjusted Prices'!I379),0)</f>
        <v>-7.6525557476262553E-3</v>
      </c>
      <c r="I386" s="1">
        <f>+IFERROR(LN('Portfolio Adjusted Prices'!J380/'Portfolio Adjusted Prices'!J379),0)</f>
        <v>-3.8570772067744251E-2</v>
      </c>
      <c r="J386" s="1">
        <f>+IFERROR(LN('Portfolio Adjusted Prices'!K380/'Portfolio Adjusted Prices'!K379),0)</f>
        <v>1.372003104002633E-2</v>
      </c>
      <c r="K386" s="1">
        <f>+IFERROR(LN('Portfolio Adjusted Prices'!L380/'Portfolio Adjusted Prices'!L379),0)</f>
        <v>-8.2274380310037136E-3</v>
      </c>
      <c r="L386" s="1">
        <f>+IFERROR(LN('Portfolio Adjusted Prices'!M380/'Portfolio Adjusted Prices'!M379),0)</f>
        <v>-1.3850514319700635E-2</v>
      </c>
      <c r="M386" s="1">
        <f>+IFERROR(LN('Portfolio Adjusted Prices'!N380/'Portfolio Adjusted Prices'!N379),0)</f>
        <v>-1.2673136195652794E-2</v>
      </c>
      <c r="N386" s="1">
        <f>+IFERROR(LN('Portfolio Adjusted Prices'!O380/'Portfolio Adjusted Prices'!O379),0)</f>
        <v>-3.6426429874358068E-2</v>
      </c>
      <c r="O386" s="1">
        <f>+IFERROR(LN('Portfolio Adjusted Prices'!P380/'Portfolio Adjusted Prices'!P379),0)</f>
        <v>2.089985543886282E-2</v>
      </c>
      <c r="P386" s="1">
        <f>+IFERROR(LN('Portfolio Adjusted Prices'!Q380/'Portfolio Adjusted Prices'!Q379),0)</f>
        <v>-4.3687270299057326E-3</v>
      </c>
      <c r="Q386" s="1">
        <f>+IFERROR(LN('Portfolio Adjusted Prices'!R380/'Portfolio Adjusted Prices'!R379),0)</f>
        <v>-8.0412043190203567E-3</v>
      </c>
      <c r="R386" s="1">
        <f>+IFERROR(LN('Portfolio Adjusted Prices'!S380/'Portfolio Adjusted Prices'!S379),0)</f>
        <v>-2.0118711011090824E-2</v>
      </c>
      <c r="S386" s="1">
        <f>+IFERROR(LN('Portfolio Adjusted Prices'!T380/'Portfolio Adjusted Prices'!T379),0)</f>
        <v>-2.1845306641760764E-2</v>
      </c>
      <c r="T386" s="1">
        <f>+IFERROR(LN('Portfolio Adjusted Prices'!U380/'Portfolio Adjusted Prices'!U379),0)</f>
        <v>-3.7551879425125181E-2</v>
      </c>
      <c r="U386" s="1">
        <f>+IFERROR(LN('Portfolio Adjusted Prices'!V380/'Portfolio Adjusted Prices'!V379),0)</f>
        <v>-2.3327619131853761E-2</v>
      </c>
      <c r="W386" s="83">
        <f>+IFERROR(LN('Portfolio Adjusted Prices'!X380/'Portfolio Adjusted Prices'!X379),0)</f>
        <v>-1.737743136292029E-2</v>
      </c>
    </row>
    <row r="387" spans="2:23">
      <c r="B387" s="1">
        <f>+IFERROR(LN('Portfolio Adjusted Prices'!C381/'Portfolio Adjusted Prices'!C380),0)</f>
        <v>-1.3216108446385468E-2</v>
      </c>
      <c r="C387" s="1">
        <f>+IFERROR(LN('Portfolio Adjusted Prices'!D381/'Portfolio Adjusted Prices'!D380),0)</f>
        <v>-6.5459032547796805E-3</v>
      </c>
      <c r="D387" s="1">
        <f>+IFERROR(LN('Portfolio Adjusted Prices'!E381/'Portfolio Adjusted Prices'!E380),0)</f>
        <v>-1.2032116491771255E-2</v>
      </c>
      <c r="E387" s="1">
        <f>+IFERROR(LN('Portfolio Adjusted Prices'!F381/'Portfolio Adjusted Prices'!F380),0)</f>
        <v>9.6780077555057801E-3</v>
      </c>
      <c r="F387" s="1">
        <f>+IFERROR(LN('Portfolio Adjusted Prices'!G381/'Portfolio Adjusted Prices'!G380),0)</f>
        <v>1.0857348221706739E-2</v>
      </c>
      <c r="G387" s="1">
        <f>+IFERROR(LN('Portfolio Adjusted Prices'!H381/'Portfolio Adjusted Prices'!H380),0)</f>
        <v>5.4841750688002407E-3</v>
      </c>
      <c r="H387" s="1">
        <f>+IFERROR(LN('Portfolio Adjusted Prices'!I381/'Portfolio Adjusted Prices'!I380),0)</f>
        <v>-6.8972139483549728E-3</v>
      </c>
      <c r="I387" s="1">
        <f>+IFERROR(LN('Portfolio Adjusted Prices'!J381/'Portfolio Adjusted Prices'!J380),0)</f>
        <v>1.2708017546289516E-2</v>
      </c>
      <c r="J387" s="1">
        <f>+IFERROR(LN('Portfolio Adjusted Prices'!K381/'Portfolio Adjusted Prices'!K380),0)</f>
        <v>3.709375196710208E-3</v>
      </c>
      <c r="K387" s="1">
        <f>+IFERROR(LN('Portfolio Adjusted Prices'!L381/'Portfolio Adjusted Prices'!L380),0)</f>
        <v>7.310502781805478E-3</v>
      </c>
      <c r="L387" s="1">
        <f>+IFERROR(LN('Portfolio Adjusted Prices'!M381/'Portfolio Adjusted Prices'!M380),0)</f>
        <v>1.5025777338175275E-2</v>
      </c>
      <c r="M387" s="1">
        <f>+IFERROR(LN('Portfolio Adjusted Prices'!N381/'Portfolio Adjusted Prices'!N380),0)</f>
        <v>-1.374459433614704E-3</v>
      </c>
      <c r="N387" s="1">
        <f>+IFERROR(LN('Portfolio Adjusted Prices'!O381/'Portfolio Adjusted Prices'!O380),0)</f>
        <v>-3.3997699016053338E-2</v>
      </c>
      <c r="O387" s="1">
        <f>+IFERROR(LN('Portfolio Adjusted Prices'!P381/'Portfolio Adjusted Prices'!P380),0)</f>
        <v>-8.2106503103099478E-3</v>
      </c>
      <c r="P387" s="1">
        <f>+IFERROR(LN('Portfolio Adjusted Prices'!Q381/'Portfolio Adjusted Prices'!Q380),0)</f>
        <v>-1.1625987286302895E-2</v>
      </c>
      <c r="Q387" s="1">
        <f>+IFERROR(LN('Portfolio Adjusted Prices'!R381/'Portfolio Adjusted Prices'!R380),0)</f>
        <v>-8.6542973699595886E-4</v>
      </c>
      <c r="R387" s="1">
        <f>+IFERROR(LN('Portfolio Adjusted Prices'!S381/'Portfolio Adjusted Prices'!S380),0)</f>
        <v>-1.1787138845748063E-3</v>
      </c>
      <c r="S387" s="1">
        <f>+IFERROR(LN('Portfolio Adjusted Prices'!T381/'Portfolio Adjusted Prices'!T380),0)</f>
        <v>5.5750302816550334E-4</v>
      </c>
      <c r="T387" s="1">
        <f>+IFERROR(LN('Portfolio Adjusted Prices'!U381/'Portfolio Adjusted Prices'!U380),0)</f>
        <v>-9.7730616755476798E-3</v>
      </c>
      <c r="U387" s="1">
        <f>+IFERROR(LN('Portfolio Adjusted Prices'!V381/'Portfolio Adjusted Prices'!V380),0)</f>
        <v>2.4509388379023764E-2</v>
      </c>
      <c r="W387" s="83">
        <f>+IFERROR(LN('Portfolio Adjusted Prices'!X381/'Portfolio Adjusted Prices'!X380),0)</f>
        <v>7.0076826534928175E-3</v>
      </c>
    </row>
    <row r="388" spans="2:23">
      <c r="B388" s="1">
        <f>+IFERROR(LN('Portfolio Adjusted Prices'!C382/'Portfolio Adjusted Prices'!C381),0)</f>
        <v>2.9558865696892991E-2</v>
      </c>
      <c r="C388" s="1">
        <f>+IFERROR(LN('Portfolio Adjusted Prices'!D382/'Portfolio Adjusted Prices'!D381),0)</f>
        <v>6.740845231423525E-3</v>
      </c>
      <c r="D388" s="1">
        <f>+IFERROR(LN('Portfolio Adjusted Prices'!E382/'Portfolio Adjusted Prices'!E381),0)</f>
        <v>5.6551997499456004E-2</v>
      </c>
      <c r="E388" s="1">
        <f>+IFERROR(LN('Portfolio Adjusted Prices'!F382/'Portfolio Adjusted Prices'!F381),0)</f>
        <v>1.7197141388854715E-2</v>
      </c>
      <c r="F388" s="1">
        <f>+IFERROR(LN('Portfolio Adjusted Prices'!G382/'Portfolio Adjusted Prices'!G381),0)</f>
        <v>1.6191527237493213E-2</v>
      </c>
      <c r="G388" s="1">
        <f>+IFERROR(LN('Portfolio Adjusted Prices'!H382/'Portfolio Adjusted Prices'!H381),0)</f>
        <v>-1.2809134580275348E-2</v>
      </c>
      <c r="H388" s="1">
        <f>+IFERROR(LN('Portfolio Adjusted Prices'!I382/'Portfolio Adjusted Prices'!I381),0)</f>
        <v>3.5087174798951466E-2</v>
      </c>
      <c r="I388" s="1">
        <f>+IFERROR(LN('Portfolio Adjusted Prices'!J382/'Portfolio Adjusted Prices'!J381),0)</f>
        <v>6.1263278724259526E-3</v>
      </c>
      <c r="J388" s="1">
        <f>+IFERROR(LN('Portfolio Adjusted Prices'!K382/'Portfolio Adjusted Prices'!K381),0)</f>
        <v>0.11852211424147192</v>
      </c>
      <c r="K388" s="1">
        <f>+IFERROR(LN('Portfolio Adjusted Prices'!L382/'Portfolio Adjusted Prices'!L381),0)</f>
        <v>6.9262373486405609E-3</v>
      </c>
      <c r="L388" s="1">
        <f>+IFERROR(LN('Portfolio Adjusted Prices'!M382/'Portfolio Adjusted Prices'!M381),0)</f>
        <v>5.8237343482152393E-3</v>
      </c>
      <c r="M388" s="1">
        <f>+IFERROR(LN('Portfolio Adjusted Prices'!N382/'Portfolio Adjusted Prices'!N381),0)</f>
        <v>8.0235757929426957E-3</v>
      </c>
      <c r="N388" s="1">
        <f>+IFERROR(LN('Portfolio Adjusted Prices'!O382/'Portfolio Adjusted Prices'!O381),0)</f>
        <v>2.0228973118325149E-2</v>
      </c>
      <c r="O388" s="1">
        <f>+IFERROR(LN('Portfolio Adjusted Prices'!P382/'Portfolio Adjusted Prices'!P381),0)</f>
        <v>2.4432365121491439E-2</v>
      </c>
      <c r="P388" s="1">
        <f>+IFERROR(LN('Portfolio Adjusted Prices'!Q382/'Portfolio Adjusted Prices'!Q381),0)</f>
        <v>3.1050856631813506E-2</v>
      </c>
      <c r="Q388" s="1">
        <f>+IFERROR(LN('Portfolio Adjusted Prices'!R382/'Portfolio Adjusted Prices'!R381),0)</f>
        <v>1.5464174541364652E-2</v>
      </c>
      <c r="R388" s="1">
        <f>+IFERROR(LN('Portfolio Adjusted Prices'!S382/'Portfolio Adjusted Prices'!S381),0)</f>
        <v>1.1113679985367358E-2</v>
      </c>
      <c r="S388" s="1">
        <f>+IFERROR(LN('Portfolio Adjusted Prices'!T382/'Portfolio Adjusted Prices'!T381),0)</f>
        <v>8.7684836383059173E-3</v>
      </c>
      <c r="T388" s="1">
        <f>+IFERROR(LN('Portfolio Adjusted Prices'!U382/'Portfolio Adjusted Prices'!U381),0)</f>
        <v>3.5081846379166046E-2</v>
      </c>
      <c r="U388" s="1">
        <f>+IFERROR(LN('Portfolio Adjusted Prices'!V382/'Portfolio Adjusted Prices'!V381),0)</f>
        <v>2.4211175883589561E-2</v>
      </c>
      <c r="W388" s="83">
        <f>+IFERROR(LN('Portfolio Adjusted Prices'!X382/'Portfolio Adjusted Prices'!X381),0)</f>
        <v>1.6172526595999208E-2</v>
      </c>
    </row>
    <row r="389" spans="2:23">
      <c r="B389" s="1">
        <f>+IFERROR(LN('Portfolio Adjusted Prices'!C383/'Portfolio Adjusted Prices'!C382),0)</f>
        <v>1.5589756820164964E-3</v>
      </c>
      <c r="C389" s="1">
        <f>+IFERROR(LN('Portfolio Adjusted Prices'!D383/'Portfolio Adjusted Prices'!D382),0)</f>
        <v>1.6273194096950806E-2</v>
      </c>
      <c r="D389" s="1">
        <f>+IFERROR(LN('Portfolio Adjusted Prices'!E383/'Portfolio Adjusted Prices'!E382),0)</f>
        <v>9.1830456310407205E-3</v>
      </c>
      <c r="E389" s="1">
        <f>+IFERROR(LN('Portfolio Adjusted Prices'!F383/'Portfolio Adjusted Prices'!F382),0)</f>
        <v>2.5781625009746574E-2</v>
      </c>
      <c r="F389" s="1">
        <f>+IFERROR(LN('Portfolio Adjusted Prices'!G383/'Portfolio Adjusted Prices'!G382),0)</f>
        <v>2.4927541672060878E-3</v>
      </c>
      <c r="G389" s="1">
        <f>+IFERROR(LN('Portfolio Adjusted Prices'!H383/'Portfolio Adjusted Prices'!H382),0)</f>
        <v>2.2069004933957553E-2</v>
      </c>
      <c r="H389" s="1">
        <f>+IFERROR(LN('Portfolio Adjusted Prices'!I383/'Portfolio Adjusted Prices'!I382),0)</f>
        <v>1.4937220442311898E-2</v>
      </c>
      <c r="I389" s="1">
        <f>+IFERROR(LN('Portfolio Adjusted Prices'!J383/'Portfolio Adjusted Prices'!J382),0)</f>
        <v>7.2220125544632946E-3</v>
      </c>
      <c r="J389" s="1">
        <f>+IFERROR(LN('Portfolio Adjusted Prices'!K383/'Portfolio Adjusted Prices'!K382),0)</f>
        <v>6.936453038904325E-2</v>
      </c>
      <c r="K389" s="1">
        <f>+IFERROR(LN('Portfolio Adjusted Prices'!L383/'Portfolio Adjusted Prices'!L382),0)</f>
        <v>1.2920030538385618E-2</v>
      </c>
      <c r="L389" s="1">
        <f>+IFERROR(LN('Portfolio Adjusted Prices'!M383/'Portfolio Adjusted Prices'!M382),0)</f>
        <v>1.0383256250964777E-3</v>
      </c>
      <c r="M389" s="1">
        <f>+IFERROR(LN('Portfolio Adjusted Prices'!N383/'Portfolio Adjusted Prices'!N382),0)</f>
        <v>3.5994350172268339E-3</v>
      </c>
      <c r="N389" s="1">
        <f>+IFERROR(LN('Portfolio Adjusted Prices'!O383/'Portfolio Adjusted Prices'!O382),0)</f>
        <v>1.3135415122356971E-2</v>
      </c>
      <c r="O389" s="1">
        <f>+IFERROR(LN('Portfolio Adjusted Prices'!P383/'Portfolio Adjusted Prices'!P382),0)</f>
        <v>3.3964718758983312E-2</v>
      </c>
      <c r="P389" s="1">
        <f>+IFERROR(LN('Portfolio Adjusted Prices'!Q383/'Portfolio Adjusted Prices'!Q382),0)</f>
        <v>-6.8730097212314073E-4</v>
      </c>
      <c r="Q389" s="1">
        <f>+IFERROR(LN('Portfolio Adjusted Prices'!R383/'Portfolio Adjusted Prices'!R382),0)</f>
        <v>2.3589848044784378E-2</v>
      </c>
      <c r="R389" s="1">
        <f>+IFERROR(LN('Portfolio Adjusted Prices'!S383/'Portfolio Adjusted Prices'!S382),0)</f>
        <v>2.8828003653822713E-3</v>
      </c>
      <c r="S389" s="1">
        <f>+IFERROR(LN('Portfolio Adjusted Prices'!T383/'Portfolio Adjusted Prices'!T382),0)</f>
        <v>4.6308714042365175E-3</v>
      </c>
      <c r="T389" s="1">
        <f>+IFERROR(LN('Portfolio Adjusted Prices'!U383/'Portfolio Adjusted Prices'!U382),0)</f>
        <v>2.7446896778967774E-2</v>
      </c>
      <c r="U389" s="1">
        <f>+IFERROR(LN('Portfolio Adjusted Prices'!V383/'Portfolio Adjusted Prices'!V382),0)</f>
        <v>2.9532174609949918E-2</v>
      </c>
      <c r="W389" s="83">
        <f>+IFERROR(LN('Portfolio Adjusted Prices'!X383/'Portfolio Adjusted Prices'!X382),0)</f>
        <v>1.1219526379475033E-2</v>
      </c>
    </row>
    <row r="390" spans="2:23">
      <c r="B390" s="1">
        <f>+IFERROR(LN('Portfolio Adjusted Prices'!C384/'Portfolio Adjusted Prices'!C383),0)</f>
        <v>-2.9957766257410062E-2</v>
      </c>
      <c r="C390" s="1">
        <f>+IFERROR(LN('Portfolio Adjusted Prices'!D384/'Portfolio Adjusted Prices'!D383),0)</f>
        <v>-1.8027352869785431E-2</v>
      </c>
      <c r="D390" s="1">
        <f>+IFERROR(LN('Portfolio Adjusted Prices'!E384/'Portfolio Adjusted Prices'!E383),0)</f>
        <v>-3.7369176007368096E-2</v>
      </c>
      <c r="E390" s="1">
        <f>+IFERROR(LN('Portfolio Adjusted Prices'!F384/'Portfolio Adjusted Prices'!F383),0)</f>
        <v>-1.0311869670251937E-2</v>
      </c>
      <c r="F390" s="1">
        <f>+IFERROR(LN('Portfolio Adjusted Prices'!G384/'Portfolio Adjusted Prices'!G383),0)</f>
        <v>7.6876767773781168E-3</v>
      </c>
      <c r="G390" s="1">
        <f>+IFERROR(LN('Portfolio Adjusted Prices'!H384/'Portfolio Adjusted Prices'!H383),0)</f>
        <v>-3.809093942201669E-2</v>
      </c>
      <c r="H390" s="1">
        <f>+IFERROR(LN('Portfolio Adjusted Prices'!I384/'Portfolio Adjusted Prices'!I383),0)</f>
        <v>2.7656199793294774E-4</v>
      </c>
      <c r="I390" s="1">
        <f>+IFERROR(LN('Portfolio Adjusted Prices'!J384/'Portfolio Adjusted Prices'!J383),0)</f>
        <v>5.8465245537684916E-3</v>
      </c>
      <c r="J390" s="1">
        <f>+IFERROR(LN('Portfolio Adjusted Prices'!K384/'Portfolio Adjusted Prices'!K383),0)</f>
        <v>-1.7947393738456031E-2</v>
      </c>
      <c r="K390" s="1">
        <f>+IFERROR(LN('Portfolio Adjusted Prices'!L384/'Portfolio Adjusted Prices'!L383),0)</f>
        <v>3.5400102945339122E-4</v>
      </c>
      <c r="L390" s="1">
        <f>+IFERROR(LN('Portfolio Adjusted Prices'!M384/'Portfolio Adjusted Prices'!M383),0)</f>
        <v>-1.1099605968837117E-2</v>
      </c>
      <c r="M390" s="1">
        <f>+IFERROR(LN('Portfolio Adjusted Prices'!N384/'Portfolio Adjusted Prices'!N383),0)</f>
        <v>5.8251083582598747E-4</v>
      </c>
      <c r="N390" s="1">
        <f>+IFERROR(LN('Portfolio Adjusted Prices'!O384/'Portfolio Adjusted Prices'!O383),0)</f>
        <v>-2.9181279863515524E-2</v>
      </c>
      <c r="O390" s="1">
        <f>+IFERROR(LN('Portfolio Adjusted Prices'!P384/'Portfolio Adjusted Prices'!P383),0)</f>
        <v>-3.065727051132968E-2</v>
      </c>
      <c r="P390" s="1">
        <f>+IFERROR(LN('Portfolio Adjusted Prices'!Q384/'Portfolio Adjusted Prices'!Q383),0)</f>
        <v>2.9134872282745968E-2</v>
      </c>
      <c r="Q390" s="1">
        <f>+IFERROR(LN('Portfolio Adjusted Prices'!R384/'Portfolio Adjusted Prices'!R383),0)</f>
        <v>3.0485922881188757E-3</v>
      </c>
      <c r="R390" s="1">
        <f>+IFERROR(LN('Portfolio Adjusted Prices'!S384/'Portfolio Adjusted Prices'!S383),0)</f>
        <v>-5.2352775974011032E-4</v>
      </c>
      <c r="S390" s="1">
        <f>+IFERROR(LN('Portfolio Adjusted Prices'!T384/'Portfolio Adjusted Prices'!T383),0)</f>
        <v>-1.2507976476268317E-2</v>
      </c>
      <c r="T390" s="1">
        <f>+IFERROR(LN('Portfolio Adjusted Prices'!U384/'Portfolio Adjusted Prices'!U383),0)</f>
        <v>-1.8711654315983397E-2</v>
      </c>
      <c r="U390" s="1">
        <f>+IFERROR(LN('Portfolio Adjusted Prices'!V384/'Portfolio Adjusted Prices'!V383),0)</f>
        <v>2.2867654544479525E-2</v>
      </c>
      <c r="W390" s="83">
        <f>+IFERROR(LN('Portfolio Adjusted Prices'!X384/'Portfolio Adjusted Prices'!X383),0)</f>
        <v>-1.1022520008611517E-2</v>
      </c>
    </row>
    <row r="391" spans="2:23">
      <c r="B391" s="1">
        <f>+IFERROR(LN('Portfolio Adjusted Prices'!C385/'Portfolio Adjusted Prices'!C384),0)</f>
        <v>-1.60923469987709E-2</v>
      </c>
      <c r="C391" s="1">
        <f>+IFERROR(LN('Portfolio Adjusted Prices'!D385/'Portfolio Adjusted Prices'!D384),0)</f>
        <v>-1.0491476990350921E-2</v>
      </c>
      <c r="D391" s="1">
        <f>+IFERROR(LN('Portfolio Adjusted Prices'!E385/'Portfolio Adjusted Prices'!E384),0)</f>
        <v>-4.0833191346440791E-3</v>
      </c>
      <c r="E391" s="1">
        <f>+IFERROR(LN('Portfolio Adjusted Prices'!F385/'Portfolio Adjusted Prices'!F384),0)</f>
        <v>2.74685590173279E-2</v>
      </c>
      <c r="F391" s="1">
        <f>+IFERROR(LN('Portfolio Adjusted Prices'!G385/'Portfolio Adjusted Prices'!G384),0)</f>
        <v>-2.526726318088884E-2</v>
      </c>
      <c r="G391" s="1">
        <f>+IFERROR(LN('Portfolio Adjusted Prices'!H385/'Portfolio Adjusted Prices'!H384),0)</f>
        <v>2.2071570343809919E-3</v>
      </c>
      <c r="H391" s="1">
        <f>+IFERROR(LN('Portfolio Adjusted Prices'!I385/'Portfolio Adjusted Prices'!I384),0)</f>
        <v>-1.7713199136720622E-3</v>
      </c>
      <c r="I391" s="1">
        <f>+IFERROR(LN('Portfolio Adjusted Prices'!J385/'Portfolio Adjusted Prices'!J384),0)</f>
        <v>9.9530880278119339E-3</v>
      </c>
      <c r="J391" s="1">
        <f>+IFERROR(LN('Portfolio Adjusted Prices'!K385/'Portfolio Adjusted Prices'!K384),0)</f>
        <v>-4.2378543365593213E-2</v>
      </c>
      <c r="K391" s="1">
        <f>+IFERROR(LN('Portfolio Adjusted Prices'!L385/'Portfolio Adjusted Prices'!L384),0)</f>
        <v>-3.055911381658154E-3</v>
      </c>
      <c r="L391" s="1">
        <f>+IFERROR(LN('Portfolio Adjusted Prices'!M385/'Portfolio Adjusted Prices'!M384),0)</f>
        <v>-4.1657266936983225E-3</v>
      </c>
      <c r="M391" s="1">
        <f>+IFERROR(LN('Portfolio Adjusted Prices'!N385/'Portfolio Adjusted Prices'!N384),0)</f>
        <v>6.4813745451939618E-3</v>
      </c>
      <c r="N391" s="1">
        <f>+IFERROR(LN('Portfolio Adjusted Prices'!O385/'Portfolio Adjusted Prices'!O384),0)</f>
        <v>-1.4359457533118021E-3</v>
      </c>
      <c r="O391" s="1">
        <f>+IFERROR(LN('Portfolio Adjusted Prices'!P385/'Portfolio Adjusted Prices'!P384),0)</f>
        <v>3.4310173829751725E-2</v>
      </c>
      <c r="P391" s="1">
        <f>+IFERROR(LN('Portfolio Adjusted Prices'!Q385/'Portfolio Adjusted Prices'!Q384),0)</f>
        <v>8.6436150579106506E-3</v>
      </c>
      <c r="Q391" s="1">
        <f>+IFERROR(LN('Portfolio Adjusted Prices'!R385/'Portfolio Adjusted Prices'!R384),0)</f>
        <v>-2.0688547491915489E-2</v>
      </c>
      <c r="R391" s="1">
        <f>+IFERROR(LN('Portfolio Adjusted Prices'!S385/'Portfolio Adjusted Prices'!S384),0)</f>
        <v>-1.4210488205299916E-2</v>
      </c>
      <c r="S391" s="1">
        <f>+IFERROR(LN('Portfolio Adjusted Prices'!T385/'Portfolio Adjusted Prices'!T384),0)</f>
        <v>-1.6720487977195135E-3</v>
      </c>
      <c r="T391" s="1">
        <f>+IFERROR(LN('Portfolio Adjusted Prices'!U385/'Portfolio Adjusted Prices'!U384),0)</f>
        <v>-7.3183315204388135E-3</v>
      </c>
      <c r="U391" s="1">
        <f>+IFERROR(LN('Portfolio Adjusted Prices'!V385/'Portfolio Adjusted Prices'!V384),0)</f>
        <v>-2.8010694022187782E-2</v>
      </c>
      <c r="W391" s="83">
        <f>+IFERROR(LN('Portfolio Adjusted Prices'!X385/'Portfolio Adjusted Prices'!X384),0)</f>
        <v>-2.9670579327435104E-3</v>
      </c>
    </row>
    <row r="392" spans="2:23">
      <c r="B392" s="1">
        <f>+IFERROR(LN('Portfolio Adjusted Prices'!C386/'Portfolio Adjusted Prices'!C385),0)</f>
        <v>-3.2234285158365225E-2</v>
      </c>
      <c r="C392" s="1">
        <f>+IFERROR(LN('Portfolio Adjusted Prices'!D386/'Portfolio Adjusted Prices'!D385),0)</f>
        <v>-1.2497036277366315E-2</v>
      </c>
      <c r="D392" s="1">
        <f>+IFERROR(LN('Portfolio Adjusted Prices'!E386/'Portfolio Adjusted Prices'!E385),0)</f>
        <v>-2.2250024665360298E-2</v>
      </c>
      <c r="E392" s="1">
        <f>+IFERROR(LN('Portfolio Adjusted Prices'!F386/'Portfolio Adjusted Prices'!F385),0)</f>
        <v>-1.4200426887474971E-2</v>
      </c>
      <c r="F392" s="1">
        <f>+IFERROR(LN('Portfolio Adjusted Prices'!G386/'Portfolio Adjusted Prices'!G385),0)</f>
        <v>9.0795127733759445E-3</v>
      </c>
      <c r="G392" s="1">
        <f>+IFERROR(LN('Portfolio Adjusted Prices'!H386/'Portfolio Adjusted Prices'!H385),0)</f>
        <v>-3.4336191074620902E-2</v>
      </c>
      <c r="H392" s="1">
        <f>+IFERROR(LN('Portfolio Adjusted Prices'!I386/'Portfolio Adjusted Prices'!I385),0)</f>
        <v>-8.5130263966460232E-3</v>
      </c>
      <c r="I392" s="1">
        <f>+IFERROR(LN('Portfolio Adjusted Prices'!J386/'Portfolio Adjusted Prices'!J385),0)</f>
        <v>1.1087827790762977E-2</v>
      </c>
      <c r="J392" s="1">
        <f>+IFERROR(LN('Portfolio Adjusted Prices'!K386/'Portfolio Adjusted Prices'!K385),0)</f>
        <v>4.3261019376943932E-2</v>
      </c>
      <c r="K392" s="1">
        <f>+IFERROR(LN('Portfolio Adjusted Prices'!L386/'Portfolio Adjusted Prices'!L385),0)</f>
        <v>-1.7061203921799915E-2</v>
      </c>
      <c r="L392" s="1">
        <f>+IFERROR(LN('Portfolio Adjusted Prices'!M386/'Portfolio Adjusted Prices'!M385),0)</f>
        <v>-1.5510285109095434E-2</v>
      </c>
      <c r="M392" s="1">
        <f>+IFERROR(LN('Portfolio Adjusted Prices'!N386/'Portfolio Adjusted Prices'!N385),0)</f>
        <v>4.8094477821037486E-3</v>
      </c>
      <c r="N392" s="1">
        <f>+IFERROR(LN('Portfolio Adjusted Prices'!O386/'Portfolio Adjusted Prices'!O385),0)</f>
        <v>-2.1389813520863141E-2</v>
      </c>
      <c r="O392" s="1">
        <f>+IFERROR(LN('Portfolio Adjusted Prices'!P386/'Portfolio Adjusted Prices'!P385),0)</f>
        <v>-9.1192667384858215E-4</v>
      </c>
      <c r="P392" s="1">
        <f>+IFERROR(LN('Portfolio Adjusted Prices'!Q386/'Portfolio Adjusted Prices'!Q385),0)</f>
        <v>1.1682615860396713E-2</v>
      </c>
      <c r="Q392" s="1">
        <f>+IFERROR(LN('Portfolio Adjusted Prices'!R386/'Portfolio Adjusted Prices'!R385),0)</f>
        <v>-1.0221708475818145E-2</v>
      </c>
      <c r="R392" s="1">
        <f>+IFERROR(LN('Portfolio Adjusted Prices'!S386/'Portfolio Adjusted Prices'!S385),0)</f>
        <v>-8.6538485383953409E-3</v>
      </c>
      <c r="S392" s="1">
        <f>+IFERROR(LN('Portfolio Adjusted Prices'!T386/'Portfolio Adjusted Prices'!T385),0)</f>
        <v>5.3411372209181789E-3</v>
      </c>
      <c r="T392" s="1">
        <f>+IFERROR(LN('Portfolio Adjusted Prices'!U386/'Portfolio Adjusted Prices'!U385),0)</f>
        <v>-1.7425296027647599E-2</v>
      </c>
      <c r="U392" s="1">
        <f>+IFERROR(LN('Portfolio Adjusted Prices'!V386/'Portfolio Adjusted Prices'!V385),0)</f>
        <v>-2.0936716406181565E-2</v>
      </c>
      <c r="W392" s="83">
        <f>+IFERROR(LN('Portfolio Adjusted Prices'!X386/'Portfolio Adjusted Prices'!X385),0)</f>
        <v>-1.0528805297582615E-2</v>
      </c>
    </row>
    <row r="393" spans="2:23">
      <c r="B393" s="1">
        <f>+IFERROR(LN('Portfolio Adjusted Prices'!C387/'Portfolio Adjusted Prices'!C386),0)</f>
        <v>2.98752240507414E-2</v>
      </c>
      <c r="C393" s="1">
        <f>+IFERROR(LN('Portfolio Adjusted Prices'!D387/'Portfolio Adjusted Prices'!D386),0)</f>
        <v>1.0671903106234063E-2</v>
      </c>
      <c r="D393" s="1">
        <f>+IFERROR(LN('Portfolio Adjusted Prices'!E387/'Portfolio Adjusted Prices'!E386),0)</f>
        <v>2.6553239335237115E-2</v>
      </c>
      <c r="E393" s="1">
        <f>+IFERROR(LN('Portfolio Adjusted Prices'!F387/'Portfolio Adjusted Prices'!F386),0)</f>
        <v>-2.9656790665652872E-2</v>
      </c>
      <c r="F393" s="1">
        <f>+IFERROR(LN('Portfolio Adjusted Prices'!G387/'Portfolio Adjusted Prices'!G386),0)</f>
        <v>-2.2855303298329032E-2</v>
      </c>
      <c r="G393" s="1">
        <f>+IFERROR(LN('Portfolio Adjusted Prices'!H387/'Portfolio Adjusted Prices'!H386),0)</f>
        <v>-3.0111446902121416E-2</v>
      </c>
      <c r="H393" s="1">
        <f>+IFERROR(LN('Portfolio Adjusted Prices'!I387/'Portfolio Adjusted Prices'!I386),0)</f>
        <v>1.1886987257381144E-2</v>
      </c>
      <c r="I393" s="1">
        <f>+IFERROR(LN('Portfolio Adjusted Prices'!J387/'Portfolio Adjusted Prices'!J386),0)</f>
        <v>-1.958487404856243E-2</v>
      </c>
      <c r="J393" s="1">
        <f>+IFERROR(LN('Portfolio Adjusted Prices'!K387/'Portfolio Adjusted Prices'!K386),0)</f>
        <v>1.6241895082045352E-2</v>
      </c>
      <c r="K393" s="1">
        <f>+IFERROR(LN('Portfolio Adjusted Prices'!L387/'Portfolio Adjusted Prices'!L386),0)</f>
        <v>-1.324352245482417E-2</v>
      </c>
      <c r="L393" s="1">
        <f>+IFERROR(LN('Portfolio Adjusted Prices'!M387/'Portfolio Adjusted Prices'!M386),0)</f>
        <v>-1.6117188925160012E-2</v>
      </c>
      <c r="M393" s="1">
        <f>+IFERROR(LN('Portfolio Adjusted Prices'!N387/'Portfolio Adjusted Prices'!N386),0)</f>
        <v>-9.6020899617204388E-4</v>
      </c>
      <c r="N393" s="1">
        <f>+IFERROR(LN('Portfolio Adjusted Prices'!O387/'Portfolio Adjusted Prices'!O386),0)</f>
        <v>3.9384982785706277E-2</v>
      </c>
      <c r="O393" s="1">
        <f>+IFERROR(LN('Portfolio Adjusted Prices'!P387/'Portfolio Adjusted Prices'!P386),0)</f>
        <v>-1.5632553115563629E-2</v>
      </c>
      <c r="P393" s="1">
        <f>+IFERROR(LN('Portfolio Adjusted Prices'!Q387/'Portfolio Adjusted Prices'!Q386),0)</f>
        <v>-8.7829628174705882E-2</v>
      </c>
      <c r="Q393" s="1">
        <f>+IFERROR(LN('Portfolio Adjusted Prices'!R387/'Portfolio Adjusted Prices'!R386),0)</f>
        <v>-1.4661472348137243E-2</v>
      </c>
      <c r="R393" s="1">
        <f>+IFERROR(LN('Portfolio Adjusted Prices'!S387/'Portfolio Adjusted Prices'!S386),0)</f>
        <v>1.0687922065565394E-2</v>
      </c>
      <c r="S393" s="1">
        <f>+IFERROR(LN('Portfolio Adjusted Prices'!T387/'Portfolio Adjusted Prices'!T386),0)</f>
        <v>-1.1384165092948328E-2</v>
      </c>
      <c r="T393" s="1">
        <f>+IFERROR(LN('Portfolio Adjusted Prices'!U387/'Portfolio Adjusted Prices'!U386),0)</f>
        <v>8.2816713402634144E-4</v>
      </c>
      <c r="U393" s="1">
        <f>+IFERROR(LN('Portfolio Adjusted Prices'!V387/'Portfolio Adjusted Prices'!V386),0)</f>
        <v>-8.9432300097508684E-3</v>
      </c>
      <c r="W393" s="83">
        <f>+IFERROR(LN('Portfolio Adjusted Prices'!X387/'Portfolio Adjusted Prices'!X386),0)</f>
        <v>-1.1590422285414296E-2</v>
      </c>
    </row>
    <row r="394" spans="2:23">
      <c r="B394" s="1">
        <f>+IFERROR(LN('Portfolio Adjusted Prices'!C388/'Portfolio Adjusted Prices'!C387),0)</f>
        <v>1.559340873928856E-2</v>
      </c>
      <c r="C394" s="1">
        <f>+IFERROR(LN('Portfolio Adjusted Prices'!D388/'Portfolio Adjusted Prices'!D387),0)</f>
        <v>2.3808353152629802E-2</v>
      </c>
      <c r="D394" s="1">
        <f>+IFERROR(LN('Portfolio Adjusted Prices'!E388/'Portfolio Adjusted Prices'!E387),0)</f>
        <v>9.5806333785409849E-3</v>
      </c>
      <c r="E394" s="1">
        <f>+IFERROR(LN('Portfolio Adjusted Prices'!F388/'Portfolio Adjusted Prices'!F387),0)</f>
        <v>9.5945853709531528E-3</v>
      </c>
      <c r="F394" s="1">
        <f>+IFERROR(LN('Portfolio Adjusted Prices'!G388/'Portfolio Adjusted Prices'!G387),0)</f>
        <v>1.4788670122223934E-2</v>
      </c>
      <c r="G394" s="1">
        <f>+IFERROR(LN('Portfolio Adjusted Prices'!H388/'Portfolio Adjusted Prices'!H387),0)</f>
        <v>1.1744238811443274E-2</v>
      </c>
      <c r="H394" s="1">
        <f>+IFERROR(LN('Portfolio Adjusted Prices'!I388/'Portfolio Adjusted Prices'!I387),0)</f>
        <v>1.2074893277627235E-2</v>
      </c>
      <c r="I394" s="1">
        <f>+IFERROR(LN('Portfolio Adjusted Prices'!J388/'Portfolio Adjusted Prices'!J387),0)</f>
        <v>-8.7695007630767298E-3</v>
      </c>
      <c r="J394" s="1">
        <f>+IFERROR(LN('Portfolio Adjusted Prices'!K388/'Portfolio Adjusted Prices'!K387),0)</f>
        <v>-5.7615285414719303E-2</v>
      </c>
      <c r="K394" s="1">
        <f>+IFERROR(LN('Portfolio Adjusted Prices'!L388/'Portfolio Adjusted Prices'!L387),0)</f>
        <v>2.7476518880317994E-2</v>
      </c>
      <c r="L394" s="1">
        <f>+IFERROR(LN('Portfolio Adjusted Prices'!M388/'Portfolio Adjusted Prices'!M387),0)</f>
        <v>-1.6406951963480108E-2</v>
      </c>
      <c r="M394" s="1">
        <f>+IFERROR(LN('Portfolio Adjusted Prices'!N388/'Portfolio Adjusted Prices'!N387),0)</f>
        <v>1.7274992987182517E-3</v>
      </c>
      <c r="N394" s="1">
        <f>+IFERROR(LN('Portfolio Adjusted Prices'!O388/'Portfolio Adjusted Prices'!O387),0)</f>
        <v>-3.0841131372987794E-3</v>
      </c>
      <c r="O394" s="1">
        <f>+IFERROR(LN('Portfolio Adjusted Prices'!P388/'Portfolio Adjusted Prices'!P387),0)</f>
        <v>-3.1061359734765381E-2</v>
      </c>
      <c r="P394" s="1">
        <f>+IFERROR(LN('Portfolio Adjusted Prices'!Q388/'Portfolio Adjusted Prices'!Q387),0)</f>
        <v>-2.991252653255267E-2</v>
      </c>
      <c r="Q394" s="1">
        <f>+IFERROR(LN('Portfolio Adjusted Prices'!R388/'Portfolio Adjusted Prices'!R387),0)</f>
        <v>3.4691134416030261E-3</v>
      </c>
      <c r="R394" s="1">
        <f>+IFERROR(LN('Portfolio Adjusted Prices'!S388/'Portfolio Adjusted Prices'!S387),0)</f>
        <v>1.4268883235309528E-2</v>
      </c>
      <c r="S394" s="1">
        <f>+IFERROR(LN('Portfolio Adjusted Prices'!T388/'Portfolio Adjusted Prices'!T387),0)</f>
        <v>-5.5152417264015307E-3</v>
      </c>
      <c r="T394" s="1">
        <f>+IFERROR(LN('Portfolio Adjusted Prices'!U388/'Portfolio Adjusted Prices'!U387),0)</f>
        <v>2.8053395729142654E-2</v>
      </c>
      <c r="U394" s="1">
        <f>+IFERROR(LN('Portfolio Adjusted Prices'!V388/'Portfolio Adjusted Prices'!V387),0)</f>
        <v>3.147243545454205E-2</v>
      </c>
      <c r="W394" s="83">
        <f>+IFERROR(LN('Portfolio Adjusted Prices'!X388/'Portfolio Adjusted Prices'!X387),0)</f>
        <v>-3.9019865099412573E-3</v>
      </c>
    </row>
    <row r="395" spans="2:23">
      <c r="B395" s="1">
        <f>+IFERROR(LN('Portfolio Adjusted Prices'!C389/'Portfolio Adjusted Prices'!C388),0)</f>
        <v>-4.2851047199850958E-2</v>
      </c>
      <c r="C395" s="1">
        <f>+IFERROR(LN('Portfolio Adjusted Prices'!D389/'Portfolio Adjusted Prices'!D388),0)</f>
        <v>-3.3482587771684648E-2</v>
      </c>
      <c r="D395" s="1">
        <f>+IFERROR(LN('Portfolio Adjusted Prices'!E389/'Portfolio Adjusted Prices'!E388),0)</f>
        <v>-4.1522025995496252E-2</v>
      </c>
      <c r="E395" s="1">
        <f>+IFERROR(LN('Portfolio Adjusted Prices'!F389/'Portfolio Adjusted Prices'!F388),0)</f>
        <v>-2.5800953848717244E-2</v>
      </c>
      <c r="F395" s="1">
        <f>+IFERROR(LN('Portfolio Adjusted Prices'!G389/'Portfolio Adjusted Prices'!G388),0)</f>
        <v>-4.8205031452768594E-3</v>
      </c>
      <c r="G395" s="1">
        <f>+IFERROR(LN('Portfolio Adjusted Prices'!H389/'Portfolio Adjusted Prices'!H388),0)</f>
        <v>8.0463449728608374E-3</v>
      </c>
      <c r="H395" s="1">
        <f>+IFERROR(LN('Portfolio Adjusted Prices'!I389/'Portfolio Adjusted Prices'!I388),0)</f>
        <v>-1.3788149845651559E-2</v>
      </c>
      <c r="I395" s="1">
        <f>+IFERROR(LN('Portfolio Adjusted Prices'!J389/'Portfolio Adjusted Prices'!J388),0)</f>
        <v>-3.3373811288010742E-4</v>
      </c>
      <c r="J395" s="1">
        <f>+IFERROR(LN('Portfolio Adjusted Prices'!K389/'Portfolio Adjusted Prices'!K388),0)</f>
        <v>-0.10915761260898506</v>
      </c>
      <c r="K395" s="1">
        <f>+IFERROR(LN('Portfolio Adjusted Prices'!L389/'Portfolio Adjusted Prices'!L388),0)</f>
        <v>-2.8045188888971274E-2</v>
      </c>
      <c r="L395" s="1">
        <f>+IFERROR(LN('Portfolio Adjusted Prices'!M389/'Portfolio Adjusted Prices'!M388),0)</f>
        <v>-3.2899834557438244E-2</v>
      </c>
      <c r="M395" s="1">
        <f>+IFERROR(LN('Portfolio Adjusted Prices'!N389/'Portfolio Adjusted Prices'!N388),0)</f>
        <v>-1.8679544190122983E-2</v>
      </c>
      <c r="N395" s="1">
        <f>+IFERROR(LN('Portfolio Adjusted Prices'!O389/'Portfolio Adjusted Prices'!O388),0)</f>
        <v>-3.8973555234411587E-2</v>
      </c>
      <c r="O395" s="1">
        <f>+IFERROR(LN('Portfolio Adjusted Prices'!P389/'Portfolio Adjusted Prices'!P388),0)</f>
        <v>-7.2344422235083417E-2</v>
      </c>
      <c r="P395" s="1">
        <f>+IFERROR(LN('Portfolio Adjusted Prices'!Q389/'Portfolio Adjusted Prices'!Q388),0)</f>
        <v>1.098104886470829E-2</v>
      </c>
      <c r="Q395" s="1">
        <f>+IFERROR(LN('Portfolio Adjusted Prices'!R389/'Portfolio Adjusted Prices'!R388),0)</f>
        <v>-1.6000289728170927E-2</v>
      </c>
      <c r="R395" s="1">
        <f>+IFERROR(LN('Portfolio Adjusted Prices'!S389/'Portfolio Adjusted Prices'!S388),0)</f>
        <v>5.2252903520130149E-4</v>
      </c>
      <c r="S395" s="1">
        <f>+IFERROR(LN('Portfolio Adjusted Prices'!T389/'Portfolio Adjusted Prices'!T388),0)</f>
        <v>-1.6615824023609612E-2</v>
      </c>
      <c r="T395" s="1">
        <f>+IFERROR(LN('Portfolio Adjusted Prices'!U389/'Portfolio Adjusted Prices'!U388),0)</f>
        <v>-1.1120035860578159E-2</v>
      </c>
      <c r="U395" s="1">
        <f>+IFERROR(LN('Portfolio Adjusted Prices'!V389/'Portfolio Adjusted Prices'!V388),0)</f>
        <v>3.9235715346981719E-3</v>
      </c>
      <c r="W395" s="83">
        <f>+IFERROR(LN('Portfolio Adjusted Prices'!X389/'Portfolio Adjusted Prices'!X388),0)</f>
        <v>-2.3184754419288849E-2</v>
      </c>
    </row>
    <row r="396" spans="2:23">
      <c r="B396" s="1">
        <f>+IFERROR(LN('Portfolio Adjusted Prices'!C390/'Portfolio Adjusted Prices'!C389),0)</f>
        <v>1.0216360186778597E-2</v>
      </c>
      <c r="C396" s="1">
        <f>+IFERROR(LN('Portfolio Adjusted Prices'!D390/'Portfolio Adjusted Prices'!D389),0)</f>
        <v>1.287844763742719E-2</v>
      </c>
      <c r="D396" s="1">
        <f>+IFERROR(LN('Portfolio Adjusted Prices'!E390/'Portfolio Adjusted Prices'!E389),0)</f>
        <v>1.8327729347395811E-2</v>
      </c>
      <c r="E396" s="1">
        <f>+IFERROR(LN('Portfolio Adjusted Prices'!F390/'Portfolio Adjusted Prices'!F389),0)</f>
        <v>-1.7935781633652049E-2</v>
      </c>
      <c r="F396" s="1">
        <f>+IFERROR(LN('Portfolio Adjusted Prices'!G390/'Portfolio Adjusted Prices'!G389),0)</f>
        <v>-1.4344444214216802E-2</v>
      </c>
      <c r="G396" s="1">
        <f>+IFERROR(LN('Portfolio Adjusted Prices'!H390/'Portfolio Adjusted Prices'!H389),0)</f>
        <v>9.5599938950128149E-3</v>
      </c>
      <c r="H396" s="1">
        <f>+IFERROR(LN('Portfolio Adjusted Prices'!I390/'Portfolio Adjusted Prices'!I389),0)</f>
        <v>2.0530088785596048E-2</v>
      </c>
      <c r="I396" s="1">
        <f>+IFERROR(LN('Portfolio Adjusted Prices'!J390/'Portfolio Adjusted Prices'!J389),0)</f>
        <v>-6.6974011967001921E-3</v>
      </c>
      <c r="J396" s="1">
        <f>+IFERROR(LN('Portfolio Adjusted Prices'!K390/'Portfolio Adjusted Prices'!K389),0)</f>
        <v>1.9345803747206951E-2</v>
      </c>
      <c r="K396" s="1">
        <f>+IFERROR(LN('Portfolio Adjusted Prices'!L390/'Portfolio Adjusted Prices'!L389),0)</f>
        <v>2.6414141840925957E-3</v>
      </c>
      <c r="L396" s="1">
        <f>+IFERROR(LN('Portfolio Adjusted Prices'!M390/'Portfolio Adjusted Prices'!M389),0)</f>
        <v>6.0219584403747221E-4</v>
      </c>
      <c r="M396" s="1">
        <f>+IFERROR(LN('Portfolio Adjusted Prices'!N390/'Portfolio Adjusted Prices'!N389),0)</f>
        <v>8.7892853299039364E-4</v>
      </c>
      <c r="N396" s="1">
        <f>+IFERROR(LN('Portfolio Adjusted Prices'!O390/'Portfolio Adjusted Prices'!O389),0)</f>
        <v>1.4480443200157673E-2</v>
      </c>
      <c r="O396" s="1">
        <f>+IFERROR(LN('Portfolio Adjusted Prices'!P390/'Portfolio Adjusted Prices'!P389),0)</f>
        <v>4.1024192245090975E-3</v>
      </c>
      <c r="P396" s="1">
        <f>+IFERROR(LN('Portfolio Adjusted Prices'!Q390/'Portfolio Adjusted Prices'!Q389),0)</f>
        <v>-1.1717442781493241E-2</v>
      </c>
      <c r="Q396" s="1">
        <f>+IFERROR(LN('Portfolio Adjusted Prices'!R390/'Portfolio Adjusted Prices'!R389),0)</f>
        <v>-3.0973236425690828E-2</v>
      </c>
      <c r="R396" s="1">
        <f>+IFERROR(LN('Portfolio Adjusted Prices'!S390/'Portfolio Adjusted Prices'!S389),0)</f>
        <v>6.8533438696734856E-3</v>
      </c>
      <c r="S396" s="1">
        <f>+IFERROR(LN('Portfolio Adjusted Prices'!T390/'Portfolio Adjusted Prices'!T389),0)</f>
        <v>-1.4215655083238098E-2</v>
      </c>
      <c r="T396" s="1">
        <f>+IFERROR(LN('Portfolio Adjusted Prices'!U390/'Portfolio Adjusted Prices'!U389),0)</f>
        <v>-1.3771170824444991E-2</v>
      </c>
      <c r="U396" s="1">
        <f>+IFERROR(LN('Portfolio Adjusted Prices'!V390/'Portfolio Adjusted Prices'!V389),0)</f>
        <v>1.4531908235455198E-2</v>
      </c>
      <c r="W396" s="83">
        <f>+IFERROR(LN('Portfolio Adjusted Prices'!X390/'Portfolio Adjusted Prices'!X389),0)</f>
        <v>1.2828056583405684E-3</v>
      </c>
    </row>
    <row r="397" spans="2:23">
      <c r="B397" s="1">
        <f>+IFERROR(LN('Portfolio Adjusted Prices'!C391/'Portfolio Adjusted Prices'!C390),0)</f>
        <v>3.6829612486046076E-2</v>
      </c>
      <c r="C397" s="1">
        <f>+IFERROR(LN('Portfolio Adjusted Prices'!D391/'Portfolio Adjusted Prices'!D390),0)</f>
        <v>2.2530878674733433E-2</v>
      </c>
      <c r="D397" s="1">
        <f>+IFERROR(LN('Portfolio Adjusted Prices'!E391/'Portfolio Adjusted Prices'!E390),0)</f>
        <v>4.1696362379189528E-2</v>
      </c>
      <c r="E397" s="1">
        <f>+IFERROR(LN('Portfolio Adjusted Prices'!F391/'Portfolio Adjusted Prices'!F390),0)</f>
        <v>2.4573657763072066E-2</v>
      </c>
      <c r="F397" s="1">
        <f>+IFERROR(LN('Portfolio Adjusted Prices'!G391/'Portfolio Adjusted Prices'!G390),0)</f>
        <v>2.7231580535598699E-2</v>
      </c>
      <c r="G397" s="1">
        <f>+IFERROR(LN('Portfolio Adjusted Prices'!H391/'Portfolio Adjusted Prices'!H390),0)</f>
        <v>-8.2982850340549159E-3</v>
      </c>
      <c r="H397" s="1">
        <f>+IFERROR(LN('Portfolio Adjusted Prices'!I391/'Portfolio Adjusted Prices'!I390),0)</f>
        <v>1.8097106405418711E-2</v>
      </c>
      <c r="I397" s="1">
        <f>+IFERROR(LN('Portfolio Adjusted Prices'!J391/'Portfolio Adjusted Prices'!J390),0)</f>
        <v>9.6967232907329056E-3</v>
      </c>
      <c r="J397" s="1">
        <f>+IFERROR(LN('Portfolio Adjusted Prices'!K391/'Portfolio Adjusted Prices'!K390),0)</f>
        <v>4.9184230528192999E-2</v>
      </c>
      <c r="K397" s="1">
        <f>+IFERROR(LN('Portfolio Adjusted Prices'!L391/'Portfolio Adjusted Prices'!L390),0)</f>
        <v>1.2068228205854405E-2</v>
      </c>
      <c r="L397" s="1">
        <f>+IFERROR(LN('Portfolio Adjusted Prices'!M391/'Portfolio Adjusted Prices'!M390),0)</f>
        <v>4.7601393310146844E-3</v>
      </c>
      <c r="M397" s="1">
        <f>+IFERROR(LN('Portfolio Adjusted Prices'!N391/'Portfolio Adjusted Prices'!N390),0)</f>
        <v>5.0628740542804744E-3</v>
      </c>
      <c r="N397" s="1">
        <f>+IFERROR(LN('Portfolio Adjusted Prices'!O391/'Portfolio Adjusted Prices'!O390),0)</f>
        <v>2.9115624413262525E-2</v>
      </c>
      <c r="O397" s="1">
        <f>+IFERROR(LN('Portfolio Adjusted Prices'!P391/'Portfolio Adjusted Prices'!P390),0)</f>
        <v>1.1196180712684783E-2</v>
      </c>
      <c r="P397" s="1">
        <f>+IFERROR(LN('Portfolio Adjusted Prices'!Q391/'Portfolio Adjusted Prices'!Q390),0)</f>
        <v>2.0235867236022855E-2</v>
      </c>
      <c r="Q397" s="1">
        <f>+IFERROR(LN('Portfolio Adjusted Prices'!R391/'Portfolio Adjusted Prices'!R390),0)</f>
        <v>2.5385669356529802E-2</v>
      </c>
      <c r="R397" s="1">
        <f>+IFERROR(LN('Portfolio Adjusted Prices'!S391/'Portfolio Adjusted Prices'!S390),0)</f>
        <v>-1.2819672222023768E-2</v>
      </c>
      <c r="S397" s="1">
        <f>+IFERROR(LN('Portfolio Adjusted Prices'!T391/'Portfolio Adjusted Prices'!T390),0)</f>
        <v>3.7178585679440296E-3</v>
      </c>
      <c r="T397" s="1">
        <f>+IFERROR(LN('Portfolio Adjusted Prices'!U391/'Portfolio Adjusted Prices'!U390),0)</f>
        <v>2.9343124923636135E-2</v>
      </c>
      <c r="U397" s="1">
        <f>+IFERROR(LN('Portfolio Adjusted Prices'!V391/'Portfolio Adjusted Prices'!V390),0)</f>
        <v>-1.1273913149193352E-2</v>
      </c>
      <c r="W397" s="83">
        <f>+IFERROR(LN('Portfolio Adjusted Prices'!X391/'Portfolio Adjusted Prices'!X390),0)</f>
        <v>9.5459646035660536E-3</v>
      </c>
    </row>
    <row r="398" spans="2:23">
      <c r="B398" s="1">
        <f>+IFERROR(LN('Portfolio Adjusted Prices'!C392/'Portfolio Adjusted Prices'!C391),0)</f>
        <v>2.3588409215243494E-2</v>
      </c>
      <c r="C398" s="1">
        <f>+IFERROR(LN('Portfolio Adjusted Prices'!D392/'Portfolio Adjusted Prices'!D391),0)</f>
        <v>7.7650336402096979E-3</v>
      </c>
      <c r="D398" s="1">
        <f>+IFERROR(LN('Portfolio Adjusted Prices'!E392/'Portfolio Adjusted Prices'!E391),0)</f>
        <v>1.2447683184284877E-2</v>
      </c>
      <c r="E398" s="1">
        <f>+IFERROR(LN('Portfolio Adjusted Prices'!F392/'Portfolio Adjusted Prices'!F391),0)</f>
        <v>1.7270227748989612E-2</v>
      </c>
      <c r="F398" s="1">
        <f>+IFERROR(LN('Portfolio Adjusted Prices'!G392/'Portfolio Adjusted Prices'!G391),0)</f>
        <v>1.6928399976366595E-2</v>
      </c>
      <c r="G398" s="1">
        <f>+IFERROR(LN('Portfolio Adjusted Prices'!H392/'Portfolio Adjusted Prices'!H391),0)</f>
        <v>2.6721562523697295E-2</v>
      </c>
      <c r="H398" s="1">
        <f>+IFERROR(LN('Portfolio Adjusted Prices'!I392/'Portfolio Adjusted Prices'!I391),0)</f>
        <v>2.8021337183772772E-2</v>
      </c>
      <c r="I398" s="1">
        <f>+IFERROR(LN('Portfolio Adjusted Prices'!J392/'Portfolio Adjusted Prices'!J391),0)</f>
        <v>-1.4479393427357608E-2</v>
      </c>
      <c r="J398" s="1">
        <f>+IFERROR(LN('Portfolio Adjusted Prices'!K392/'Portfolio Adjusted Prices'!K391),0)</f>
        <v>3.345952823617334E-2</v>
      </c>
      <c r="K398" s="1">
        <f>+IFERROR(LN('Portfolio Adjusted Prices'!L392/'Portfolio Adjusted Prices'!L391),0)</f>
        <v>2.9003463358524217E-2</v>
      </c>
      <c r="L398" s="1">
        <f>+IFERROR(LN('Portfolio Adjusted Prices'!M392/'Portfolio Adjusted Prices'!M391),0)</f>
        <v>1.7934836532154514E-2</v>
      </c>
      <c r="M398" s="1">
        <f>+IFERROR(LN('Portfolio Adjusted Prices'!N392/'Portfolio Adjusted Prices'!N391),0)</f>
        <v>1.9141680513269952E-2</v>
      </c>
      <c r="N398" s="1">
        <f>+IFERROR(LN('Portfolio Adjusted Prices'!O392/'Portfolio Adjusted Prices'!O391),0)</f>
        <v>1.802772944337307E-2</v>
      </c>
      <c r="O398" s="1">
        <f>+IFERROR(LN('Portfolio Adjusted Prices'!P392/'Portfolio Adjusted Prices'!P391),0)</f>
        <v>2.4495041386869136E-2</v>
      </c>
      <c r="P398" s="1">
        <f>+IFERROR(LN('Portfolio Adjusted Prices'!Q392/'Portfolio Adjusted Prices'!Q391),0)</f>
        <v>1.9832443181112785E-3</v>
      </c>
      <c r="Q398" s="1">
        <f>+IFERROR(LN('Portfolio Adjusted Prices'!R392/'Portfolio Adjusted Prices'!R391),0)</f>
        <v>3.020874749607038E-2</v>
      </c>
      <c r="R398" s="1">
        <f>+IFERROR(LN('Portfolio Adjusted Prices'!S392/'Portfolio Adjusted Prices'!S391),0)</f>
        <v>2.0341765926247229E-2</v>
      </c>
      <c r="S398" s="1">
        <f>+IFERROR(LN('Portfolio Adjusted Prices'!T392/'Portfolio Adjusted Prices'!T391),0)</f>
        <v>1.2103089722537517E-2</v>
      </c>
      <c r="T398" s="1">
        <f>+IFERROR(LN('Portfolio Adjusted Prices'!U392/'Portfolio Adjusted Prices'!U391),0)</f>
        <v>-3.7348246435083238E-3</v>
      </c>
      <c r="U398" s="1">
        <f>+IFERROR(LN('Portfolio Adjusted Prices'!V392/'Portfolio Adjusted Prices'!V391),0)</f>
        <v>1.868953983903145E-2</v>
      </c>
      <c r="W398" s="83">
        <f>+IFERROR(LN('Portfolio Adjusted Prices'!X392/'Portfolio Adjusted Prices'!X391),0)</f>
        <v>1.650331939268046E-2</v>
      </c>
    </row>
    <row r="399" spans="2:23">
      <c r="B399" s="1">
        <f>+IFERROR(LN('Portfolio Adjusted Prices'!C393/'Portfolio Adjusted Prices'!C392),0)</f>
        <v>-7.5965548363333343E-3</v>
      </c>
      <c r="C399" s="1">
        <f>+IFERROR(LN('Portfolio Adjusted Prices'!D393/'Portfolio Adjusted Prices'!D392),0)</f>
        <v>-1.0463295626998407E-2</v>
      </c>
      <c r="D399" s="1">
        <f>+IFERROR(LN('Portfolio Adjusted Prices'!E393/'Portfolio Adjusted Prices'!E392),0)</f>
        <v>1.4527509228089243E-2</v>
      </c>
      <c r="E399" s="1">
        <f>+IFERROR(LN('Portfolio Adjusted Prices'!F393/'Portfolio Adjusted Prices'!F392),0)</f>
        <v>-7.2536960038850162E-4</v>
      </c>
      <c r="F399" s="1">
        <f>+IFERROR(LN('Portfolio Adjusted Prices'!G393/'Portfolio Adjusted Prices'!G392),0)</f>
        <v>-7.68185771366715E-3</v>
      </c>
      <c r="G399" s="1">
        <f>+IFERROR(LN('Portfolio Adjusted Prices'!H393/'Portfolio Adjusted Prices'!H392),0)</f>
        <v>-1.2028192661562378E-2</v>
      </c>
      <c r="H399" s="1">
        <f>+IFERROR(LN('Portfolio Adjusted Prices'!I393/'Portfolio Adjusted Prices'!I392),0)</f>
        <v>4.1387148859733946E-4</v>
      </c>
      <c r="I399" s="1">
        <f>+IFERROR(LN('Portfolio Adjusted Prices'!J393/'Portfolio Adjusted Prices'!J392),0)</f>
        <v>-1.2501907321768924E-2</v>
      </c>
      <c r="J399" s="1">
        <f>+IFERROR(LN('Portfolio Adjusted Prices'!K393/'Portfolio Adjusted Prices'!K392),0)</f>
        <v>-5.0697489026002599E-3</v>
      </c>
      <c r="K399" s="1">
        <f>+IFERROR(LN('Portfolio Adjusted Prices'!L393/'Portfolio Adjusted Prices'!L392),0)</f>
        <v>-8.3108146294248106E-3</v>
      </c>
      <c r="L399" s="1">
        <f>+IFERROR(LN('Portfolio Adjusted Prices'!M393/'Portfolio Adjusted Prices'!M392),0)</f>
        <v>-5.5401010734217125E-4</v>
      </c>
      <c r="M399" s="1">
        <f>+IFERROR(LN('Portfolio Adjusted Prices'!N393/'Portfolio Adjusted Prices'!N392),0)</f>
        <v>-1.8119120578653058E-3</v>
      </c>
      <c r="N399" s="1">
        <f>+IFERROR(LN('Portfolio Adjusted Prices'!O393/'Portfolio Adjusted Prices'!O392),0)</f>
        <v>2.8404927200700356E-2</v>
      </c>
      <c r="O399" s="1">
        <f>+IFERROR(LN('Portfolio Adjusted Prices'!P393/'Portfolio Adjusted Prices'!P392),0)</f>
        <v>2.8239435165790496E-2</v>
      </c>
      <c r="P399" s="1">
        <f>+IFERROR(LN('Portfolio Adjusted Prices'!Q393/'Portfolio Adjusted Prices'!Q392),0)</f>
        <v>6.1052469999100323E-3</v>
      </c>
      <c r="Q399" s="1">
        <f>+IFERROR(LN('Portfolio Adjusted Prices'!R393/'Portfolio Adjusted Prices'!R392),0)</f>
        <v>-2.1985350670556143E-2</v>
      </c>
      <c r="R399" s="1">
        <f>+IFERROR(LN('Portfolio Adjusted Prices'!S393/'Portfolio Adjusted Prices'!S392),0)</f>
        <v>7.1819456258321685E-3</v>
      </c>
      <c r="S399" s="1">
        <f>+IFERROR(LN('Portfolio Adjusted Prices'!T393/'Portfolio Adjusted Prices'!T392),0)</f>
        <v>-4.4782262462984938E-3</v>
      </c>
      <c r="T399" s="1">
        <f>+IFERROR(LN('Portfolio Adjusted Prices'!U393/'Portfolio Adjusted Prices'!U392),0)</f>
        <v>2.950605770842538E-3</v>
      </c>
      <c r="U399" s="1">
        <f>+IFERROR(LN('Portfolio Adjusted Prices'!V393/'Portfolio Adjusted Prices'!V392),0)</f>
        <v>-6.2217163309083679E-3</v>
      </c>
      <c r="W399" s="83">
        <f>+IFERROR(LN('Portfolio Adjusted Prices'!X393/'Portfolio Adjusted Prices'!X392),0)</f>
        <v>-4.7693230118209853E-4</v>
      </c>
    </row>
    <row r="400" spans="2:23">
      <c r="B400" s="1">
        <f>+IFERROR(LN('Portfolio Adjusted Prices'!C394/'Portfolio Adjusted Prices'!C393),0)</f>
        <v>1.4963170710277376E-2</v>
      </c>
      <c r="C400" s="1">
        <f>+IFERROR(LN('Portfolio Adjusted Prices'!D394/'Portfolio Adjusted Prices'!D393),0)</f>
        <v>1.4703817736119335E-2</v>
      </c>
      <c r="D400" s="1">
        <f>+IFERROR(LN('Portfolio Adjusted Prices'!E394/'Portfolio Adjusted Prices'!E393),0)</f>
        <v>2.2780751538608757E-2</v>
      </c>
      <c r="E400" s="1">
        <f>+IFERROR(LN('Portfolio Adjusted Prices'!F394/'Portfolio Adjusted Prices'!F393),0)</f>
        <v>-4.2927770449217497E-3</v>
      </c>
      <c r="F400" s="1">
        <f>+IFERROR(LN('Portfolio Adjusted Prices'!G394/'Portfolio Adjusted Prices'!G393),0)</f>
        <v>5.457737259483942E-3</v>
      </c>
      <c r="G400" s="1">
        <f>+IFERROR(LN('Portfolio Adjusted Prices'!H394/'Portfolio Adjusted Prices'!H393),0)</f>
        <v>-2.289525415279697E-2</v>
      </c>
      <c r="H400" s="1">
        <f>+IFERROR(LN('Portfolio Adjusted Prices'!I394/'Portfolio Adjusted Prices'!I393),0)</f>
        <v>2.118653662976323E-3</v>
      </c>
      <c r="I400" s="1">
        <f>+IFERROR(LN('Portfolio Adjusted Prices'!J394/'Portfolio Adjusted Prices'!J393),0)</f>
        <v>1.1961654191956427E-2</v>
      </c>
      <c r="J400" s="1">
        <f>+IFERROR(LN('Portfolio Adjusted Prices'!K394/'Portfolio Adjusted Prices'!K393),0)</f>
        <v>2.3442192423047483E-2</v>
      </c>
      <c r="K400" s="1">
        <f>+IFERROR(LN('Portfolio Adjusted Prices'!L394/'Portfolio Adjusted Prices'!L393),0)</f>
        <v>1.6438804063601694E-4</v>
      </c>
      <c r="L400" s="1">
        <f>+IFERROR(LN('Portfolio Adjusted Prices'!M394/'Portfolio Adjusted Prices'!M393),0)</f>
        <v>1.9481332689561367E-2</v>
      </c>
      <c r="M400" s="1">
        <f>+IFERROR(LN('Portfolio Adjusted Prices'!N394/'Portfolio Adjusted Prices'!N393),0)</f>
        <v>7.7015285673812202E-3</v>
      </c>
      <c r="N400" s="1">
        <f>+IFERROR(LN('Portfolio Adjusted Prices'!O394/'Portfolio Adjusted Prices'!O393),0)</f>
        <v>2.6868754327963821E-3</v>
      </c>
      <c r="O400" s="1">
        <f>+IFERROR(LN('Portfolio Adjusted Prices'!P394/'Portfolio Adjusted Prices'!P393),0)</f>
        <v>8.6411150075664453E-2</v>
      </c>
      <c r="P400" s="1">
        <f>+IFERROR(LN('Portfolio Adjusted Prices'!Q394/'Portfolio Adjusted Prices'!Q393),0)</f>
        <v>4.3268000713366193E-2</v>
      </c>
      <c r="Q400" s="1">
        <f>+IFERROR(LN('Portfolio Adjusted Prices'!R394/'Portfolio Adjusted Prices'!R393),0)</f>
        <v>4.3774383625678481E-3</v>
      </c>
      <c r="R400" s="1">
        <f>+IFERROR(LN('Portfolio Adjusted Prices'!S394/'Portfolio Adjusted Prices'!S393),0)</f>
        <v>8.0890168612683007E-3</v>
      </c>
      <c r="S400" s="1">
        <f>+IFERROR(LN('Portfolio Adjusted Prices'!T394/'Portfolio Adjusted Prices'!T393),0)</f>
        <v>8.0236456098352355E-3</v>
      </c>
      <c r="T400" s="1">
        <f>+IFERROR(LN('Portfolio Adjusted Prices'!U394/'Portfolio Adjusted Prices'!U393),0)</f>
        <v>-2.4405795613748466E-2</v>
      </c>
      <c r="U400" s="1">
        <f>+IFERROR(LN('Portfolio Adjusted Prices'!V394/'Portfolio Adjusted Prices'!V393),0)</f>
        <v>9.5908245825636392E-3</v>
      </c>
      <c r="W400" s="83">
        <f>+IFERROR(LN('Portfolio Adjusted Prices'!X394/'Portfolio Adjusted Prices'!X393),0)</f>
        <v>1.0575699350819256E-2</v>
      </c>
    </row>
    <row r="401" spans="2:23">
      <c r="B401" s="1">
        <f>+IFERROR(LN('Portfolio Adjusted Prices'!C395/'Portfolio Adjusted Prices'!C394),0)</f>
        <v>8.426507086960168E-3</v>
      </c>
      <c r="C401" s="1">
        <f>+IFERROR(LN('Portfolio Adjusted Prices'!D395/'Portfolio Adjusted Prices'!D394),0)</f>
        <v>1.0075814585690806E-2</v>
      </c>
      <c r="D401" s="1">
        <f>+IFERROR(LN('Portfolio Adjusted Prices'!E395/'Portfolio Adjusted Prices'!E394),0)</f>
        <v>6.1890444825144688E-3</v>
      </c>
      <c r="E401" s="1">
        <f>+IFERROR(LN('Portfolio Adjusted Prices'!F395/'Portfolio Adjusted Prices'!F394),0)</f>
        <v>2.6927390625984541E-2</v>
      </c>
      <c r="F401" s="1">
        <f>+IFERROR(LN('Portfolio Adjusted Prices'!G395/'Portfolio Adjusted Prices'!G394),0)</f>
        <v>2.7178958158749107E-3</v>
      </c>
      <c r="G401" s="1">
        <f>+IFERROR(LN('Portfolio Adjusted Prices'!H395/'Portfolio Adjusted Prices'!H394),0)</f>
        <v>1.0173417549838845E-2</v>
      </c>
      <c r="H401" s="1">
        <f>+IFERROR(LN('Portfolio Adjusted Prices'!I395/'Portfolio Adjusted Prices'!I394),0)</f>
        <v>2.6687143545386784E-2</v>
      </c>
      <c r="I401" s="1">
        <f>+IFERROR(LN('Portfolio Adjusted Prices'!J395/'Portfolio Adjusted Prices'!J394),0)</f>
        <v>-2.552236687785648E-2</v>
      </c>
      <c r="J401" s="1">
        <f>+IFERROR(LN('Portfolio Adjusted Prices'!K395/'Portfolio Adjusted Prices'!K394),0)</f>
        <v>4.3670173422938434E-2</v>
      </c>
      <c r="K401" s="1">
        <f>+IFERROR(LN('Portfolio Adjusted Prices'!L395/'Portfolio Adjusted Prices'!L394),0)</f>
        <v>1.1679531700281593E-2</v>
      </c>
      <c r="L401" s="1">
        <f>+IFERROR(LN('Portfolio Adjusted Prices'!M395/'Portfolio Adjusted Prices'!M394),0)</f>
        <v>3.4585312515728354E-3</v>
      </c>
      <c r="M401" s="1">
        <f>+IFERROR(LN('Portfolio Adjusted Prices'!N395/'Portfolio Adjusted Prices'!N394),0)</f>
        <v>2.8412538340231926E-4</v>
      </c>
      <c r="N401" s="1">
        <f>+IFERROR(LN('Portfolio Adjusted Prices'!O395/'Portfolio Adjusted Prices'!O394),0)</f>
        <v>3.4405584413315191E-2</v>
      </c>
      <c r="O401" s="1">
        <f>+IFERROR(LN('Portfolio Adjusted Prices'!P395/'Portfolio Adjusted Prices'!P394),0)</f>
        <v>-3.4949824191902644E-2</v>
      </c>
      <c r="P401" s="1">
        <f>+IFERROR(LN('Portfolio Adjusted Prices'!Q395/'Portfolio Adjusted Prices'!Q394),0)</f>
        <v>8.365355780700353E-3</v>
      </c>
      <c r="Q401" s="1">
        <f>+IFERROR(LN('Portfolio Adjusted Prices'!R395/'Portfolio Adjusted Prices'!R394),0)</f>
        <v>1.0140761567755526E-2</v>
      </c>
      <c r="R401" s="1">
        <f>+IFERROR(LN('Portfolio Adjusted Prices'!S395/'Portfolio Adjusted Prices'!S394),0)</f>
        <v>9.6990877173606833E-3</v>
      </c>
      <c r="S401" s="1">
        <f>+IFERROR(LN('Portfolio Adjusted Prices'!T395/'Portfolio Adjusted Prices'!T394),0)</f>
        <v>-5.1507125707799814E-3</v>
      </c>
      <c r="T401" s="1">
        <f>+IFERROR(LN('Portfolio Adjusted Prices'!U395/'Portfolio Adjusted Prices'!U394),0)</f>
        <v>1.4823991272450486E-2</v>
      </c>
      <c r="U401" s="1">
        <f>+IFERROR(LN('Portfolio Adjusted Prices'!V395/'Portfolio Adjusted Prices'!V394),0)</f>
        <v>6.8462502786699408E-2</v>
      </c>
      <c r="W401" s="83">
        <f>+IFERROR(LN('Portfolio Adjusted Prices'!X395/'Portfolio Adjusted Prices'!X394),0)</f>
        <v>9.0828605865755693E-3</v>
      </c>
    </row>
    <row r="402" spans="2:23">
      <c r="B402" s="1">
        <f>+IFERROR(LN('Portfolio Adjusted Prices'!C396/'Portfolio Adjusted Prices'!C395),0)</f>
        <v>-3.2812393968155468E-2</v>
      </c>
      <c r="C402" s="1">
        <f>+IFERROR(LN('Portfolio Adjusted Prices'!D396/'Portfolio Adjusted Prices'!D395),0)</f>
        <v>-2.9955640791537778E-2</v>
      </c>
      <c r="D402" s="1">
        <f>+IFERROR(LN('Portfolio Adjusted Prices'!E396/'Portfolio Adjusted Prices'!E395),0)</f>
        <v>-4.1408997427076363E-2</v>
      </c>
      <c r="E402" s="1">
        <f>+IFERROR(LN('Portfolio Adjusted Prices'!F396/'Portfolio Adjusted Prices'!F395),0)</f>
        <v>-7.5111217726127437E-3</v>
      </c>
      <c r="F402" s="1">
        <f>+IFERROR(LN('Portfolio Adjusted Prices'!G396/'Portfolio Adjusted Prices'!G395),0)</f>
        <v>1.1529484782055427E-2</v>
      </c>
      <c r="G402" s="1">
        <f>+IFERROR(LN('Portfolio Adjusted Prices'!H396/'Portfolio Adjusted Prices'!H395),0)</f>
        <v>9.7461553916864847E-3</v>
      </c>
      <c r="H402" s="1">
        <f>+IFERROR(LN('Portfolio Adjusted Prices'!I396/'Portfolio Adjusted Prices'!I395),0)</f>
        <v>-3.5917188457216788E-2</v>
      </c>
      <c r="I402" s="1">
        <f>+IFERROR(LN('Portfolio Adjusted Prices'!J396/'Portfolio Adjusted Prices'!J395),0)</f>
        <v>6.356105616376769E-3</v>
      </c>
      <c r="J402" s="1">
        <f>+IFERROR(LN('Portfolio Adjusted Prices'!K396/'Portfolio Adjusted Prices'!K395),0)</f>
        <v>-7.6655035125284959E-2</v>
      </c>
      <c r="K402" s="1">
        <f>+IFERROR(LN('Portfolio Adjusted Prices'!L396/'Portfolio Adjusted Prices'!L395),0)</f>
        <v>-3.2452558785226307E-2</v>
      </c>
      <c r="L402" s="1">
        <f>+IFERROR(LN('Portfolio Adjusted Prices'!M396/'Portfolio Adjusted Prices'!M395),0)</f>
        <v>-4.0106557290703624E-3</v>
      </c>
      <c r="M402" s="1">
        <f>+IFERROR(LN('Portfolio Adjusted Prices'!N396/'Portfolio Adjusted Prices'!N395),0)</f>
        <v>5.6651710398483469E-3</v>
      </c>
      <c r="N402" s="1">
        <f>+IFERROR(LN('Portfolio Adjusted Prices'!O396/'Portfolio Adjusted Prices'!O395),0)</f>
        <v>-3.6725566050379112E-2</v>
      </c>
      <c r="O402" s="1">
        <f>+IFERROR(LN('Portfolio Adjusted Prices'!P396/'Portfolio Adjusted Prices'!P395),0)</f>
        <v>4.894223045584116E-2</v>
      </c>
      <c r="P402" s="1">
        <f>+IFERROR(LN('Portfolio Adjusted Prices'!Q396/'Portfolio Adjusted Prices'!Q395),0)</f>
        <v>1.9529237751374988E-2</v>
      </c>
      <c r="Q402" s="1">
        <f>+IFERROR(LN('Portfolio Adjusted Prices'!R396/'Portfolio Adjusted Prices'!R395),0)</f>
        <v>1.2034351397859079E-2</v>
      </c>
      <c r="R402" s="1">
        <f>+IFERROR(LN('Portfolio Adjusted Prices'!S396/'Portfolio Adjusted Prices'!S395),0)</f>
        <v>-9.6710528543903617E-3</v>
      </c>
      <c r="S402" s="1">
        <f>+IFERROR(LN('Portfolio Adjusted Prices'!T396/'Portfolio Adjusted Prices'!T395),0)</f>
        <v>-1.1774158860364608E-2</v>
      </c>
      <c r="T402" s="1">
        <f>+IFERROR(LN('Portfolio Adjusted Prices'!U396/'Portfolio Adjusted Prices'!U395),0)</f>
        <v>-5.8962284405950117E-3</v>
      </c>
      <c r="U402" s="1">
        <f>+IFERROR(LN('Portfolio Adjusted Prices'!V396/'Portfolio Adjusted Prices'!V395),0)</f>
        <v>7.5267755142642721E-3</v>
      </c>
      <c r="W402" s="83">
        <f>+IFERROR(LN('Portfolio Adjusted Prices'!X396/'Portfolio Adjusted Prices'!X395),0)</f>
        <v>-9.2361978109566072E-3</v>
      </c>
    </row>
    <row r="403" spans="2:23">
      <c r="B403" s="1">
        <f>+IFERROR(LN('Portfolio Adjusted Prices'!C397/'Portfolio Adjusted Prices'!C396),0)</f>
        <v>3.0326375076442383E-2</v>
      </c>
      <c r="C403" s="1">
        <f>+IFERROR(LN('Portfolio Adjusted Prices'!D397/'Portfolio Adjusted Prices'!D396),0)</f>
        <v>2.0117303222418285E-2</v>
      </c>
      <c r="D403" s="1">
        <f>+IFERROR(LN('Portfolio Adjusted Prices'!E397/'Portfolio Adjusted Prices'!E396),0)</f>
        <v>4.3463454603845042E-2</v>
      </c>
      <c r="E403" s="1">
        <f>+IFERROR(LN('Portfolio Adjusted Prices'!F397/'Portfolio Adjusted Prices'!F396),0)</f>
        <v>8.334636403065648E-3</v>
      </c>
      <c r="F403" s="1">
        <f>+IFERROR(LN('Portfolio Adjusted Prices'!G397/'Portfolio Adjusted Prices'!G396),0)</f>
        <v>3.0032312776781315E-2</v>
      </c>
      <c r="G403" s="1">
        <f>+IFERROR(LN('Portfolio Adjusted Prices'!H397/'Portfolio Adjusted Prices'!H396),0)</f>
        <v>2.0911263268086774E-2</v>
      </c>
      <c r="H403" s="1">
        <f>+IFERROR(LN('Portfolio Adjusted Prices'!I397/'Portfolio Adjusted Prices'!I396),0)</f>
        <v>4.0780276622616664E-2</v>
      </c>
      <c r="I403" s="1">
        <f>+IFERROR(LN('Portfolio Adjusted Prices'!J397/'Portfolio Adjusted Prices'!J396),0)</f>
        <v>9.7312434259013859E-3</v>
      </c>
      <c r="J403" s="1">
        <f>+IFERROR(LN('Portfolio Adjusted Prices'!K397/'Portfolio Adjusted Prices'!K396),0)</f>
        <v>2.5192518630921736E-2</v>
      </c>
      <c r="K403" s="1">
        <f>+IFERROR(LN('Portfolio Adjusted Prices'!L397/'Portfolio Adjusted Prices'!L396),0)</f>
        <v>2.5647184906133547E-2</v>
      </c>
      <c r="L403" s="1">
        <f>+IFERROR(LN('Portfolio Adjusted Prices'!M397/'Portfolio Adjusted Prices'!M396),0)</f>
        <v>1.0869538119688484E-3</v>
      </c>
      <c r="M403" s="1">
        <f>+IFERROR(LN('Portfolio Adjusted Prices'!N397/'Portfolio Adjusted Prices'!N396),0)</f>
        <v>7.9712260326903431E-3</v>
      </c>
      <c r="N403" s="1">
        <f>+IFERROR(LN('Portfolio Adjusted Prices'!O397/'Portfolio Adjusted Prices'!O396),0)</f>
        <v>5.1812699769570349E-2</v>
      </c>
      <c r="O403" s="1">
        <f>+IFERROR(LN('Portfolio Adjusted Prices'!P397/'Portfolio Adjusted Prices'!P396),0)</f>
        <v>-1.7963319429247143E-2</v>
      </c>
      <c r="P403" s="1">
        <f>+IFERROR(LN('Portfolio Adjusted Prices'!Q397/'Portfolio Adjusted Prices'!Q396),0)</f>
        <v>3.7307972365546428E-2</v>
      </c>
      <c r="Q403" s="1">
        <f>+IFERROR(LN('Portfolio Adjusted Prices'!R397/'Portfolio Adjusted Prices'!R396),0)</f>
        <v>2.6698557205141658E-2</v>
      </c>
      <c r="R403" s="1">
        <f>+IFERROR(LN('Portfolio Adjusted Prices'!S397/'Portfolio Adjusted Prices'!S396),0)</f>
        <v>1.0005638842171821E-2</v>
      </c>
      <c r="S403" s="1">
        <f>+IFERROR(LN('Portfolio Adjusted Prices'!T397/'Portfolio Adjusted Prices'!T396),0)</f>
        <v>2.0799285440917713E-2</v>
      </c>
      <c r="T403" s="1">
        <f>+IFERROR(LN('Portfolio Adjusted Prices'!U397/'Portfolio Adjusted Prices'!U396),0)</f>
        <v>6.888904437192267E-2</v>
      </c>
      <c r="U403" s="1">
        <f>+IFERROR(LN('Portfolio Adjusted Prices'!V397/'Portfolio Adjusted Prices'!V396),0)</f>
        <v>4.7070571304356438E-3</v>
      </c>
      <c r="W403" s="83">
        <f>+IFERROR(LN('Portfolio Adjusted Prices'!X397/'Portfolio Adjusted Prices'!X396),0)</f>
        <v>1.3464393569650082E-2</v>
      </c>
    </row>
    <row r="404" spans="2:23">
      <c r="B404" s="1">
        <f>+IFERROR(LN('Portfolio Adjusted Prices'!C398/'Portfolio Adjusted Prices'!C397),0)</f>
        <v>-2.9088535114107698E-2</v>
      </c>
      <c r="C404" s="1">
        <f>+IFERROR(LN('Portfolio Adjusted Prices'!D398/'Portfolio Adjusted Prices'!D397),0)</f>
        <v>-2.147622776475544E-2</v>
      </c>
      <c r="D404" s="1">
        <f>+IFERROR(LN('Portfolio Adjusted Prices'!E398/'Portfolio Adjusted Prices'!E397),0)</f>
        <v>6.8665734300176196E-3</v>
      </c>
      <c r="E404" s="1">
        <f>+IFERROR(LN('Portfolio Adjusted Prices'!F398/'Portfolio Adjusted Prices'!F397),0)</f>
        <v>-3.4815755729463486E-3</v>
      </c>
      <c r="F404" s="1">
        <f>+IFERROR(LN('Portfolio Adjusted Prices'!G398/'Portfolio Adjusted Prices'!G397),0)</f>
        <v>-4.031796024619688E-3</v>
      </c>
      <c r="G404" s="1">
        <f>+IFERROR(LN('Portfolio Adjusted Prices'!H398/'Portfolio Adjusted Prices'!H397),0)</f>
        <v>3.4428435829008831E-3</v>
      </c>
      <c r="H404" s="1">
        <f>+IFERROR(LN('Portfolio Adjusted Prices'!I398/'Portfolio Adjusted Prices'!I397),0)</f>
        <v>-6.0030925375671479E-4</v>
      </c>
      <c r="I404" s="1">
        <f>+IFERROR(LN('Portfolio Adjusted Prices'!J398/'Portfolio Adjusted Prices'!J397),0)</f>
        <v>-1.7196701885271868E-2</v>
      </c>
      <c r="J404" s="1">
        <f>+IFERROR(LN('Portfolio Adjusted Prices'!K398/'Portfolio Adjusted Prices'!K397),0)</f>
        <v>-2.7870184077311493E-2</v>
      </c>
      <c r="K404" s="1">
        <f>+IFERROR(LN('Portfolio Adjusted Prices'!L398/'Portfolio Adjusted Prices'!L397),0)</f>
        <v>-5.8076713959671553E-3</v>
      </c>
      <c r="L404" s="1">
        <f>+IFERROR(LN('Portfolio Adjusted Prices'!M398/'Portfolio Adjusted Prices'!M397),0)</f>
        <v>-3.4309295212360154E-2</v>
      </c>
      <c r="M404" s="1">
        <f>+IFERROR(LN('Portfolio Adjusted Prices'!N398/'Portfolio Adjusted Prices'!N397),0)</f>
        <v>-1.2217130258537243E-2</v>
      </c>
      <c r="N404" s="1">
        <f>+IFERROR(LN('Portfolio Adjusted Prices'!O398/'Portfolio Adjusted Prices'!O397),0)</f>
        <v>-1.9575120991443252E-2</v>
      </c>
      <c r="O404" s="1">
        <f>+IFERROR(LN('Portfolio Adjusted Prices'!P398/'Portfolio Adjusted Prices'!P397),0)</f>
        <v>-6.6721933454259405E-2</v>
      </c>
      <c r="P404" s="1">
        <f>+IFERROR(LN('Portfolio Adjusted Prices'!Q398/'Portfolio Adjusted Prices'!Q397),0)</f>
        <v>-1.6060270965347561E-4</v>
      </c>
      <c r="Q404" s="1">
        <f>+IFERROR(LN('Portfolio Adjusted Prices'!R398/'Portfolio Adjusted Prices'!R397),0)</f>
        <v>-3.1265757862768057E-2</v>
      </c>
      <c r="R404" s="1">
        <f>+IFERROR(LN('Portfolio Adjusted Prices'!S398/'Portfolio Adjusted Prices'!S397),0)</f>
        <v>-6.4141873756280211E-4</v>
      </c>
      <c r="S404" s="1">
        <f>+IFERROR(LN('Portfolio Adjusted Prices'!T398/'Portfolio Adjusted Prices'!T397),0)</f>
        <v>-2.3473665332965556E-2</v>
      </c>
      <c r="T404" s="1">
        <f>+IFERROR(LN('Portfolio Adjusted Prices'!U398/'Portfolio Adjusted Prices'!U397),0)</f>
        <v>-3.9508984107939182E-2</v>
      </c>
      <c r="U404" s="1">
        <f>+IFERROR(LN('Portfolio Adjusted Prices'!V398/'Portfolio Adjusted Prices'!V397),0)</f>
        <v>-1.4911458712737998E-2</v>
      </c>
      <c r="W404" s="83">
        <f>+IFERROR(LN('Portfolio Adjusted Prices'!X398/'Portfolio Adjusted Prices'!X397),0)</f>
        <v>-1.6705939902846117E-2</v>
      </c>
    </row>
    <row r="405" spans="2:23">
      <c r="B405" s="1">
        <f>+IFERROR(LN('Portfolio Adjusted Prices'!C399/'Portfolio Adjusted Prices'!C398),0)</f>
        <v>1.6824768856135035E-2</v>
      </c>
      <c r="C405" s="1">
        <f>+IFERROR(LN('Portfolio Adjusted Prices'!D399/'Portfolio Adjusted Prices'!D398),0)</f>
        <v>1.8858623475629971E-2</v>
      </c>
      <c r="D405" s="1">
        <f>+IFERROR(LN('Portfolio Adjusted Prices'!E399/'Portfolio Adjusted Prices'!E398),0)</f>
        <v>1.6426043335502832E-2</v>
      </c>
      <c r="E405" s="1">
        <f>+IFERROR(LN('Portfolio Adjusted Prices'!F399/'Portfolio Adjusted Prices'!F398),0)</f>
        <v>2.4052790007527611E-2</v>
      </c>
      <c r="F405" s="1">
        <f>+IFERROR(LN('Portfolio Adjusted Prices'!G399/'Portfolio Adjusted Prices'!G398),0)</f>
        <v>-4.7548235871563142E-4</v>
      </c>
      <c r="G405" s="1">
        <f>+IFERROR(LN('Portfolio Adjusted Prices'!H399/'Portfolio Adjusted Prices'!H398),0)</f>
        <v>1.9998679004092672E-2</v>
      </c>
      <c r="H405" s="1">
        <f>+IFERROR(LN('Portfolio Adjusted Prices'!I399/'Portfolio Adjusted Prices'!I398),0)</f>
        <v>1.524618452719248E-2</v>
      </c>
      <c r="I405" s="1">
        <f>+IFERROR(LN('Portfolio Adjusted Prices'!J399/'Portfolio Adjusted Prices'!J398),0)</f>
        <v>3.2962245775953185E-2</v>
      </c>
      <c r="J405" s="1">
        <f>+IFERROR(LN('Portfolio Adjusted Prices'!K399/'Portfolio Adjusted Prices'!K398),0)</f>
        <v>2.6977120398225311E-2</v>
      </c>
      <c r="K405" s="1">
        <f>+IFERROR(LN('Portfolio Adjusted Prices'!L399/'Portfolio Adjusted Prices'!L398),0)</f>
        <v>7.554207745426646E-3</v>
      </c>
      <c r="L405" s="1">
        <f>+IFERROR(LN('Portfolio Adjusted Prices'!M399/'Portfolio Adjusted Prices'!M398),0)</f>
        <v>1.2814995038762783E-3</v>
      </c>
      <c r="M405" s="1">
        <f>+IFERROR(LN('Portfolio Adjusted Prices'!N399/'Portfolio Adjusted Prices'!N398),0)</f>
        <v>6.2210888226338296E-3</v>
      </c>
      <c r="N405" s="1">
        <f>+IFERROR(LN('Portfolio Adjusted Prices'!O399/'Portfolio Adjusted Prices'!O398),0)</f>
        <v>2.582370534865757E-2</v>
      </c>
      <c r="O405" s="1">
        <f>+IFERROR(LN('Portfolio Adjusted Prices'!P399/'Portfolio Adjusted Prices'!P398),0)</f>
        <v>3.9838619908639405E-2</v>
      </c>
      <c r="P405" s="1">
        <f>+IFERROR(LN('Portfolio Adjusted Prices'!Q399/'Portfolio Adjusted Prices'!Q398),0)</f>
        <v>3.7365467555124661E-2</v>
      </c>
      <c r="Q405" s="1">
        <f>+IFERROR(LN('Portfolio Adjusted Prices'!R399/'Portfolio Adjusted Prices'!R398),0)</f>
        <v>8.5469810158130283E-3</v>
      </c>
      <c r="R405" s="1">
        <f>+IFERROR(LN('Portfolio Adjusted Prices'!S399/'Portfolio Adjusted Prices'!S398),0)</f>
        <v>1.2947758201680763E-2</v>
      </c>
      <c r="S405" s="1">
        <f>+IFERROR(LN('Portfolio Adjusted Prices'!T399/'Portfolio Adjusted Prices'!T398),0)</f>
        <v>1.3644924751096682E-2</v>
      </c>
      <c r="T405" s="1">
        <f>+IFERROR(LN('Portfolio Adjusted Prices'!U399/'Portfolio Adjusted Prices'!U398),0)</f>
        <v>1.7131128379678895E-2</v>
      </c>
      <c r="U405" s="1">
        <f>+IFERROR(LN('Portfolio Adjusted Prices'!V399/'Portfolio Adjusted Prices'!V398),0)</f>
        <v>2.2596720630294258E-2</v>
      </c>
      <c r="W405" s="83">
        <f>+IFERROR(LN('Portfolio Adjusted Prices'!X399/'Portfolio Adjusted Prices'!X398),0)</f>
        <v>1.3459378902398305E-2</v>
      </c>
    </row>
    <row r="406" spans="2:23">
      <c r="B406" s="1">
        <f>+IFERROR(LN('Portfolio Adjusted Prices'!C400/'Portfolio Adjusted Prices'!C399),0)</f>
        <v>-9.5636269397354008E-4</v>
      </c>
      <c r="C406" s="1">
        <f>+IFERROR(LN('Portfolio Adjusted Prices'!D400/'Portfolio Adjusted Prices'!D399),0)</f>
        <v>3.5679204179425057E-3</v>
      </c>
      <c r="D406" s="1">
        <f>+IFERROR(LN('Portfolio Adjusted Prices'!E400/'Portfolio Adjusted Prices'!E399),0)</f>
        <v>-9.0098264251844244E-3</v>
      </c>
      <c r="E406" s="1">
        <f>+IFERROR(LN('Portfolio Adjusted Prices'!F400/'Portfolio Adjusted Prices'!F399),0)</f>
        <v>-1.6372891431439038E-2</v>
      </c>
      <c r="F406" s="1">
        <f>+IFERROR(LN('Portfolio Adjusted Prices'!G400/'Portfolio Adjusted Prices'!G399),0)</f>
        <v>2.1405230333382506E-2</v>
      </c>
      <c r="G406" s="1">
        <f>+IFERROR(LN('Portfolio Adjusted Prices'!H400/'Portfolio Adjusted Prices'!H399),0)</f>
        <v>2.1434374421798276E-2</v>
      </c>
      <c r="H406" s="1">
        <f>+IFERROR(LN('Portfolio Adjusted Prices'!I400/'Portfolio Adjusted Prices'!I399),0)</f>
        <v>1.8506816777921098E-2</v>
      </c>
      <c r="I406" s="1">
        <f>+IFERROR(LN('Portfolio Adjusted Prices'!J400/'Portfolio Adjusted Prices'!J399),0)</f>
        <v>3.0022490867682571E-2</v>
      </c>
      <c r="J406" s="1">
        <f>+IFERROR(LN('Portfolio Adjusted Prices'!K400/'Portfolio Adjusted Prices'!K399),0)</f>
        <v>1.4567215247890961E-3</v>
      </c>
      <c r="K406" s="1">
        <f>+IFERROR(LN('Portfolio Adjusted Prices'!L400/'Portfolio Adjusted Prices'!L399),0)</f>
        <v>1.7809733666360548E-2</v>
      </c>
      <c r="L406" s="1">
        <f>+IFERROR(LN('Portfolio Adjusted Prices'!M400/'Portfolio Adjusted Prices'!M399),0)</f>
        <v>8.7424605034613426E-3</v>
      </c>
      <c r="M406" s="1">
        <f>+IFERROR(LN('Portfolio Adjusted Prices'!N400/'Portfolio Adjusted Prices'!N399),0)</f>
        <v>6.4628462059090463E-3</v>
      </c>
      <c r="N406" s="1">
        <f>+IFERROR(LN('Portfolio Adjusted Prices'!O400/'Portfolio Adjusted Prices'!O399),0)</f>
        <v>-2.0785261573036751E-3</v>
      </c>
      <c r="O406" s="1">
        <f>+IFERROR(LN('Portfolio Adjusted Prices'!P400/'Portfolio Adjusted Prices'!P399),0)</f>
        <v>-7.2502327697381505E-2</v>
      </c>
      <c r="P406" s="1">
        <f>+IFERROR(LN('Portfolio Adjusted Prices'!Q400/'Portfolio Adjusted Prices'!Q399),0)</f>
        <v>9.2803652720508864E-4</v>
      </c>
      <c r="Q406" s="1">
        <f>+IFERROR(LN('Portfolio Adjusted Prices'!R400/'Portfolio Adjusted Prices'!R399),0)</f>
        <v>2.2441202018736322E-2</v>
      </c>
      <c r="R406" s="1">
        <f>+IFERROR(LN('Portfolio Adjusted Prices'!S400/'Portfolio Adjusted Prices'!S399),0)</f>
        <v>5.6859479317920153E-3</v>
      </c>
      <c r="S406" s="1">
        <f>+IFERROR(LN('Portfolio Adjusted Prices'!T400/'Portfolio Adjusted Prices'!T399),0)</f>
        <v>3.0961742542447773E-3</v>
      </c>
      <c r="T406" s="1">
        <f>+IFERROR(LN('Portfolio Adjusted Prices'!U400/'Portfolio Adjusted Prices'!U399),0)</f>
        <v>1.3746790143448139E-2</v>
      </c>
      <c r="U406" s="1">
        <f>+IFERROR(LN('Portfolio Adjusted Prices'!V400/'Portfolio Adjusted Prices'!V399),0)</f>
        <v>2.0264277690618646E-2</v>
      </c>
      <c r="W406" s="83">
        <f>+IFERROR(LN('Portfolio Adjusted Prices'!X400/'Portfolio Adjusted Prices'!X399),0)</f>
        <v>6.7452111251728904E-3</v>
      </c>
    </row>
    <row r="407" spans="2:23">
      <c r="B407" s="1">
        <f>+IFERROR(LN('Portfolio Adjusted Prices'!C401/'Portfolio Adjusted Prices'!C400),0)</f>
        <v>1.7246249704165165E-2</v>
      </c>
      <c r="C407" s="1">
        <f>+IFERROR(LN('Portfolio Adjusted Prices'!D401/'Portfolio Adjusted Prices'!D400),0)</f>
        <v>2.4532693662286734E-2</v>
      </c>
      <c r="D407" s="1">
        <f>+IFERROR(LN('Portfolio Adjusted Prices'!E401/'Portfolio Adjusted Prices'!E400),0)</f>
        <v>-5.5070332085501942E-3</v>
      </c>
      <c r="E407" s="1">
        <f>+IFERROR(LN('Portfolio Adjusted Prices'!F401/'Portfolio Adjusted Prices'!F400),0)</f>
        <v>7.0562304506112169E-3</v>
      </c>
      <c r="F407" s="1">
        <f>+IFERROR(LN('Portfolio Adjusted Prices'!G401/'Portfolio Adjusted Prices'!G400),0)</f>
        <v>4.1803688896343213E-3</v>
      </c>
      <c r="G407" s="1">
        <f>+IFERROR(LN('Portfolio Adjusted Prices'!H401/'Portfolio Adjusted Prices'!H400),0)</f>
        <v>1.3354819782708379E-2</v>
      </c>
      <c r="H407" s="1">
        <f>+IFERROR(LN('Portfolio Adjusted Prices'!I401/'Portfolio Adjusted Prices'!I400),0)</f>
        <v>2.082771495504018E-2</v>
      </c>
      <c r="I407" s="1">
        <f>+IFERROR(LN('Portfolio Adjusted Prices'!J401/'Portfolio Adjusted Prices'!J400),0)</f>
        <v>2.178068968836919E-2</v>
      </c>
      <c r="J407" s="1">
        <f>+IFERROR(LN('Portfolio Adjusted Prices'!K401/'Portfolio Adjusted Prices'!K400),0)</f>
        <v>1.8793074176698076E-2</v>
      </c>
      <c r="K407" s="1">
        <f>+IFERROR(LN('Portfolio Adjusted Prices'!L401/'Portfolio Adjusted Prices'!L400),0)</f>
        <v>8.986407618061628E-3</v>
      </c>
      <c r="L407" s="1">
        <f>+IFERROR(LN('Portfolio Adjusted Prices'!M401/'Portfolio Adjusted Prices'!M400),0)</f>
        <v>-1.0718112359601765E-2</v>
      </c>
      <c r="M407" s="1">
        <f>+IFERROR(LN('Portfolio Adjusted Prices'!N401/'Portfolio Adjusted Prices'!N400),0)</f>
        <v>1.335472873061592E-2</v>
      </c>
      <c r="N407" s="1">
        <f>+IFERROR(LN('Portfolio Adjusted Prices'!O401/'Portfolio Adjusted Prices'!O400),0)</f>
        <v>-4.0215355386292201E-2</v>
      </c>
      <c r="O407" s="1">
        <f>+IFERROR(LN('Portfolio Adjusted Prices'!P401/'Portfolio Adjusted Prices'!P400),0)</f>
        <v>7.0228987349019723E-2</v>
      </c>
      <c r="P407" s="1">
        <f>+IFERROR(LN('Portfolio Adjusted Prices'!Q401/'Portfolio Adjusted Prices'!Q400),0)</f>
        <v>-7.448876266400401E-3</v>
      </c>
      <c r="Q407" s="1">
        <f>+IFERROR(LN('Portfolio Adjusted Prices'!R401/'Portfolio Adjusted Prices'!R400),0)</f>
        <v>-6.1210257720741854E-3</v>
      </c>
      <c r="R407" s="1">
        <f>+IFERROR(LN('Portfolio Adjusted Prices'!S401/'Portfolio Adjusted Prices'!S400),0)</f>
        <v>1.1898517385738251E-2</v>
      </c>
      <c r="S407" s="1">
        <f>+IFERROR(LN('Portfolio Adjusted Prices'!T401/'Portfolio Adjusted Prices'!T400),0)</f>
        <v>4.113309293736326E-3</v>
      </c>
      <c r="T407" s="1">
        <f>+IFERROR(LN('Portfolio Adjusted Prices'!U401/'Portfolio Adjusted Prices'!U400),0)</f>
        <v>3.6440864306361742E-3</v>
      </c>
      <c r="U407" s="1">
        <f>+IFERROR(LN('Portfolio Adjusted Prices'!V401/'Portfolio Adjusted Prices'!V400),0)</f>
        <v>2.3970419508429666E-2</v>
      </c>
      <c r="W407" s="83">
        <f>+IFERROR(LN('Portfolio Adjusted Prices'!X401/'Portfolio Adjusted Prices'!X400),0)</f>
        <v>2.837721669776853E-3</v>
      </c>
    </row>
    <row r="408" spans="2:23">
      <c r="B408" s="1">
        <f>+IFERROR(LN('Portfolio Adjusted Prices'!C402/'Portfolio Adjusted Prices'!C401),0)</f>
        <v>6.1584601755804963E-2</v>
      </c>
      <c r="C408" s="1">
        <f>+IFERROR(LN('Portfolio Adjusted Prices'!D402/'Portfolio Adjusted Prices'!D401),0)</f>
        <v>2.5572448403680465E-2</v>
      </c>
      <c r="D408" s="1">
        <f>+IFERROR(LN('Portfolio Adjusted Prices'!E402/'Portfolio Adjusted Prices'!E401),0)</f>
        <v>3.3105809803267584E-2</v>
      </c>
      <c r="E408" s="1">
        <f>+IFERROR(LN('Portfolio Adjusted Prices'!F402/'Portfolio Adjusted Prices'!F401),0)</f>
        <v>5.0066663271132782E-3</v>
      </c>
      <c r="F408" s="1">
        <f>+IFERROR(LN('Portfolio Adjusted Prices'!G402/'Portfolio Adjusted Prices'!G401),0)</f>
        <v>2.7771375468463011E-3</v>
      </c>
      <c r="G408" s="1">
        <f>+IFERROR(LN('Portfolio Adjusted Prices'!H402/'Portfolio Adjusted Prices'!H401),0)</f>
        <v>4.9936484422541802E-3</v>
      </c>
      <c r="H408" s="1">
        <f>+IFERROR(LN('Portfolio Adjusted Prices'!I402/'Portfolio Adjusted Prices'!I401),0)</f>
        <v>1.6494996258672456E-2</v>
      </c>
      <c r="I408" s="1">
        <f>+IFERROR(LN('Portfolio Adjusted Prices'!J402/'Portfolio Adjusted Prices'!J401),0)</f>
        <v>-1.5351638261981175E-2</v>
      </c>
      <c r="J408" s="1">
        <f>+IFERROR(LN('Portfolio Adjusted Prices'!K402/'Portfolio Adjusted Prices'!K401),0)</f>
        <v>1.8943822515121174E-2</v>
      </c>
      <c r="K408" s="1">
        <f>+IFERROR(LN('Portfolio Adjusted Prices'!L402/'Portfolio Adjusted Prices'!L401),0)</f>
        <v>1.5096468641675392E-2</v>
      </c>
      <c r="L408" s="1">
        <f>+IFERROR(LN('Portfolio Adjusted Prices'!M402/'Portfolio Adjusted Prices'!M401),0)</f>
        <v>5.5395603347974318E-3</v>
      </c>
      <c r="M408" s="1">
        <f>+IFERROR(LN('Portfolio Adjusted Prices'!N402/'Portfolio Adjusted Prices'!N401),0)</f>
        <v>8.8049667590627302E-3</v>
      </c>
      <c r="N408" s="1">
        <f>+IFERROR(LN('Portfolio Adjusted Prices'!O402/'Portfolio Adjusted Prices'!O401),0)</f>
        <v>1.4218561371584726E-2</v>
      </c>
      <c r="O408" s="1">
        <f>+IFERROR(LN('Portfolio Adjusted Prices'!P402/'Portfolio Adjusted Prices'!P401),0)</f>
        <v>-2.4886054761392669E-2</v>
      </c>
      <c r="P408" s="1">
        <f>+IFERROR(LN('Portfolio Adjusted Prices'!Q402/'Portfolio Adjusted Prices'!Q401),0)</f>
        <v>1.6988919856060686E-2</v>
      </c>
      <c r="Q408" s="1">
        <f>+IFERROR(LN('Portfolio Adjusted Prices'!R402/'Portfolio Adjusted Prices'!R401),0)</f>
        <v>1.2205249183819341E-2</v>
      </c>
      <c r="R408" s="1">
        <f>+IFERROR(LN('Portfolio Adjusted Prices'!S402/'Portfolio Adjusted Prices'!S401),0)</f>
        <v>1.8822550453146281E-2</v>
      </c>
      <c r="S408" s="1">
        <f>+IFERROR(LN('Portfolio Adjusted Prices'!T402/'Portfolio Adjusted Prices'!T401),0)</f>
        <v>7.044633825914485E-3</v>
      </c>
      <c r="T408" s="1">
        <f>+IFERROR(LN('Portfolio Adjusted Prices'!U402/'Portfolio Adjusted Prices'!U401),0)</f>
        <v>-8.6409259685930558E-4</v>
      </c>
      <c r="U408" s="1">
        <f>+IFERROR(LN('Portfolio Adjusted Prices'!V402/'Portfolio Adjusted Prices'!V401),0)</f>
        <v>8.4431761551729181E-3</v>
      </c>
      <c r="W408" s="83">
        <f>+IFERROR(LN('Portfolio Adjusted Prices'!X402/'Portfolio Adjusted Prices'!X401),0)</f>
        <v>9.2371637366482039E-3</v>
      </c>
    </row>
    <row r="409" spans="2:23">
      <c r="B409" s="1">
        <f>+IFERROR(LN('Portfolio Adjusted Prices'!C403/'Portfolio Adjusted Prices'!C402),0)</f>
        <v>-2.6885379784853222E-2</v>
      </c>
      <c r="C409" s="1">
        <f>+IFERROR(LN('Portfolio Adjusted Prices'!D403/'Portfolio Adjusted Prices'!D402),0)</f>
        <v>6.5728053916461124E-3</v>
      </c>
      <c r="D409" s="1">
        <f>+IFERROR(LN('Portfolio Adjusted Prices'!E403/'Portfolio Adjusted Prices'!E402),0)</f>
        <v>1.5624945254263812E-3</v>
      </c>
      <c r="E409" s="1">
        <f>+IFERROR(LN('Portfolio Adjusted Prices'!F403/'Portfolio Adjusted Prices'!F402),0)</f>
        <v>-9.8339771671583868E-3</v>
      </c>
      <c r="F409" s="1">
        <f>+IFERROR(LN('Portfolio Adjusted Prices'!G403/'Portfolio Adjusted Prices'!G402),0)</f>
        <v>1.8999905692618418E-2</v>
      </c>
      <c r="G409" s="1">
        <f>+IFERROR(LN('Portfolio Adjusted Prices'!H403/'Portfolio Adjusted Prices'!H402),0)</f>
        <v>-7.4739003586603953E-4</v>
      </c>
      <c r="H409" s="1">
        <f>+IFERROR(LN('Portfolio Adjusted Prices'!I403/'Portfolio Adjusted Prices'!I402),0)</f>
        <v>2.4812058597253824E-2</v>
      </c>
      <c r="I409" s="1">
        <f>+IFERROR(LN('Portfolio Adjusted Prices'!J403/'Portfolio Adjusted Prices'!J402),0)</f>
        <v>-2.8961071333860413E-2</v>
      </c>
      <c r="J409" s="1">
        <f>+IFERROR(LN('Portfolio Adjusted Prices'!K403/'Portfolio Adjusted Prices'!K402),0)</f>
        <v>9.7868847087223092E-3</v>
      </c>
      <c r="K409" s="1">
        <f>+IFERROR(LN('Portfolio Adjusted Prices'!L403/'Portfolio Adjusted Prices'!L402),0)</f>
        <v>-2.4608842728938273E-3</v>
      </c>
      <c r="L409" s="1">
        <f>+IFERROR(LN('Portfolio Adjusted Prices'!M403/'Portfolio Adjusted Prices'!M402),0)</f>
        <v>1.7785674045354395E-2</v>
      </c>
      <c r="M409" s="1">
        <f>+IFERROR(LN('Portfolio Adjusted Prices'!N403/'Portfolio Adjusted Prices'!N402),0)</f>
        <v>-7.7001608513592237E-3</v>
      </c>
      <c r="N409" s="1">
        <f>+IFERROR(LN('Portfolio Adjusted Prices'!O403/'Portfolio Adjusted Prices'!O402),0)</f>
        <v>1.1676701232446809E-2</v>
      </c>
      <c r="O409" s="1">
        <f>+IFERROR(LN('Portfolio Adjusted Prices'!P403/'Portfolio Adjusted Prices'!P402),0)</f>
        <v>6.547145622163443E-2</v>
      </c>
      <c r="P409" s="1">
        <f>+IFERROR(LN('Portfolio Adjusted Prices'!Q403/'Portfolio Adjusted Prices'!Q402),0)</f>
        <v>1.0713966237704321E-3</v>
      </c>
      <c r="Q409" s="1">
        <f>+IFERROR(LN('Portfolio Adjusted Prices'!R403/'Portfolio Adjusted Prices'!R402),0)</f>
        <v>8.2657302017475405E-4</v>
      </c>
      <c r="R409" s="1">
        <f>+IFERROR(LN('Portfolio Adjusted Prices'!S403/'Portfolio Adjusted Prices'!S402),0)</f>
        <v>1.1094189060638011E-2</v>
      </c>
      <c r="S409" s="1">
        <f>+IFERROR(LN('Portfolio Adjusted Prices'!T403/'Portfolio Adjusted Prices'!T402),0)</f>
        <v>-5.5633588325154481E-3</v>
      </c>
      <c r="T409" s="1">
        <f>+IFERROR(LN('Portfolio Adjusted Prices'!U403/'Portfolio Adjusted Prices'!U402),0)</f>
        <v>1.0632317376553346E-2</v>
      </c>
      <c r="U409" s="1">
        <f>+IFERROR(LN('Portfolio Adjusted Prices'!V403/'Portfolio Adjusted Prices'!V402),0)</f>
        <v>1.1440857480962499E-3</v>
      </c>
      <c r="W409" s="83">
        <f>+IFERROR(LN('Portfolio Adjusted Prices'!X403/'Portfolio Adjusted Prices'!X402),0)</f>
        <v>6.5593240308035811E-3</v>
      </c>
    </row>
    <row r="410" spans="2:23">
      <c r="B410" s="1">
        <f>+IFERROR(LN('Portfolio Adjusted Prices'!C404/'Portfolio Adjusted Prices'!C403),0)</f>
        <v>7.4297264974013458E-4</v>
      </c>
      <c r="C410" s="1">
        <f>+IFERROR(LN('Portfolio Adjusted Prices'!D404/'Portfolio Adjusted Prices'!D403),0)</f>
        <v>-9.0147071964403174E-3</v>
      </c>
      <c r="D410" s="1">
        <f>+IFERROR(LN('Portfolio Adjusted Prices'!E404/'Portfolio Adjusted Prices'!E403),0)</f>
        <v>-1.079619361607329E-2</v>
      </c>
      <c r="E410" s="1">
        <f>+IFERROR(LN('Portfolio Adjusted Prices'!F404/'Portfolio Adjusted Prices'!F403),0)</f>
        <v>-5.5587393927979487E-3</v>
      </c>
      <c r="F410" s="1">
        <f>+IFERROR(LN('Portfolio Adjusted Prices'!G404/'Portfolio Adjusted Prices'!G403),0)</f>
        <v>-5.4569462941107035E-3</v>
      </c>
      <c r="G410" s="1">
        <f>+IFERROR(LN('Portfolio Adjusted Prices'!H404/'Portfolio Adjusted Prices'!H403),0)</f>
        <v>9.426373421206953E-3</v>
      </c>
      <c r="H410" s="1">
        <f>+IFERROR(LN('Portfolio Adjusted Prices'!I404/'Portfolio Adjusted Prices'!I403),0)</f>
        <v>-1.8076327422074122E-2</v>
      </c>
      <c r="I410" s="1">
        <f>+IFERROR(LN('Portfolio Adjusted Prices'!J404/'Portfolio Adjusted Prices'!J403),0)</f>
        <v>-1.0852672521701646E-2</v>
      </c>
      <c r="J410" s="1">
        <f>+IFERROR(LN('Portfolio Adjusted Prices'!K404/'Portfolio Adjusted Prices'!K403),0)</f>
        <v>3.2273287618782794E-2</v>
      </c>
      <c r="K410" s="1">
        <f>+IFERROR(LN('Portfolio Adjusted Prices'!L404/'Portfolio Adjusted Prices'!L403),0)</f>
        <v>-3.1243200494554309E-3</v>
      </c>
      <c r="L410" s="1">
        <f>+IFERROR(LN('Portfolio Adjusted Prices'!M404/'Portfolio Adjusted Prices'!M403),0)</f>
        <v>3.8053057855742577E-3</v>
      </c>
      <c r="M410" s="1">
        <f>+IFERROR(LN('Portfolio Adjusted Prices'!N404/'Portfolio Adjusted Prices'!N403),0)</f>
        <v>-7.7599137328260648E-3</v>
      </c>
      <c r="N410" s="1">
        <f>+IFERROR(LN('Portfolio Adjusted Prices'!O404/'Portfolio Adjusted Prices'!O403),0)</f>
        <v>-1.2626277933527462E-2</v>
      </c>
      <c r="O410" s="1">
        <f>+IFERROR(LN('Portfolio Adjusted Prices'!P404/'Portfolio Adjusted Prices'!P403),0)</f>
        <v>-4.2863725881056872E-2</v>
      </c>
      <c r="P410" s="1">
        <f>+IFERROR(LN('Portfolio Adjusted Prices'!Q404/'Portfolio Adjusted Prices'!Q403),0)</f>
        <v>-2.7573592535058769E-3</v>
      </c>
      <c r="Q410" s="1">
        <f>+IFERROR(LN('Portfolio Adjusted Prices'!R404/'Portfolio Adjusted Prices'!R403),0)</f>
        <v>3.0259509871628024E-3</v>
      </c>
      <c r="R410" s="1">
        <f>+IFERROR(LN('Portfolio Adjusted Prices'!S404/'Portfolio Adjusted Prices'!S403),0)</f>
        <v>-6.1659283625796106E-3</v>
      </c>
      <c r="S410" s="1">
        <f>+IFERROR(LN('Portfolio Adjusted Prices'!T404/'Portfolio Adjusted Prices'!T403),0)</f>
        <v>-6.7160301730779829E-3</v>
      </c>
      <c r="T410" s="1">
        <f>+IFERROR(LN('Portfolio Adjusted Prices'!U404/'Portfolio Adjusted Prices'!U403),0)</f>
        <v>-1.1846553529156615E-2</v>
      </c>
      <c r="U410" s="1">
        <f>+IFERROR(LN('Portfolio Adjusted Prices'!V404/'Portfolio Adjusted Prices'!V403),0)</f>
        <v>9.6914856897597178E-3</v>
      </c>
      <c r="W410" s="83">
        <f>+IFERROR(LN('Portfolio Adjusted Prices'!X404/'Portfolio Adjusted Prices'!X403),0)</f>
        <v>4.2647286431097407E-5</v>
      </c>
    </row>
    <row r="411" spans="2:23">
      <c r="B411" s="1">
        <f>+IFERROR(LN('Portfolio Adjusted Prices'!C405/'Portfolio Adjusted Prices'!C404),0)</f>
        <v>-3.9686783233735378E-3</v>
      </c>
      <c r="C411" s="1">
        <f>+IFERROR(LN('Portfolio Adjusted Prices'!D405/'Portfolio Adjusted Prices'!D404),0)</f>
        <v>-5.4478762086901788E-3</v>
      </c>
      <c r="D411" s="1">
        <f>+IFERROR(LN('Portfolio Adjusted Prices'!E405/'Portfolio Adjusted Prices'!E404),0)</f>
        <v>-8.9256642609677386E-3</v>
      </c>
      <c r="E411" s="1">
        <f>+IFERROR(LN('Portfolio Adjusted Prices'!F405/'Portfolio Adjusted Prices'!F404),0)</f>
        <v>-1.6462065670303453E-3</v>
      </c>
      <c r="F411" s="1">
        <f>+IFERROR(LN('Portfolio Adjusted Prices'!G405/'Portfolio Adjusted Prices'!G404),0)</f>
        <v>7.0429824469604744E-3</v>
      </c>
      <c r="G411" s="1">
        <f>+IFERROR(LN('Portfolio Adjusted Prices'!H405/'Portfolio Adjusted Prices'!H404),0)</f>
        <v>7.3797838734517155E-3</v>
      </c>
      <c r="H411" s="1">
        <f>+IFERROR(LN('Portfolio Adjusted Prices'!I405/'Portfolio Adjusted Prices'!I404),0)</f>
        <v>-1.3563991348248528E-2</v>
      </c>
      <c r="I411" s="1">
        <f>+IFERROR(LN('Portfolio Adjusted Prices'!J405/'Portfolio Adjusted Prices'!J404),0)</f>
        <v>-1.138098433717054E-2</v>
      </c>
      <c r="J411" s="1">
        <f>+IFERROR(LN('Portfolio Adjusted Prices'!K405/'Portfolio Adjusted Prices'!K404),0)</f>
        <v>-2.7292995774072324E-2</v>
      </c>
      <c r="K411" s="1">
        <f>+IFERROR(LN('Portfolio Adjusted Prices'!L405/'Portfolio Adjusted Prices'!L404),0)</f>
        <v>-9.7342958785262383E-4</v>
      </c>
      <c r="L411" s="1">
        <f>+IFERROR(LN('Portfolio Adjusted Prices'!M405/'Portfolio Adjusted Prices'!M404),0)</f>
        <v>2.0514695344949981E-2</v>
      </c>
      <c r="M411" s="1">
        <f>+IFERROR(LN('Portfolio Adjusted Prices'!N405/'Portfolio Adjusted Prices'!N404),0)</f>
        <v>3.0557045169317125E-3</v>
      </c>
      <c r="N411" s="1">
        <f>+IFERROR(LN('Portfolio Adjusted Prices'!O405/'Portfolio Adjusted Prices'!O404),0)</f>
        <v>-1.2908053666550531E-2</v>
      </c>
      <c r="O411" s="1">
        <f>+IFERROR(LN('Portfolio Adjusted Prices'!P405/'Portfolio Adjusted Prices'!P404),0)</f>
        <v>-2.587948929506648E-2</v>
      </c>
      <c r="P411" s="1">
        <f>+IFERROR(LN('Portfolio Adjusted Prices'!Q405/'Portfolio Adjusted Prices'!Q404),0)</f>
        <v>1.0225165828556419E-2</v>
      </c>
      <c r="Q411" s="1">
        <f>+IFERROR(LN('Portfolio Adjusted Prices'!R405/'Portfolio Adjusted Prices'!R404),0)</f>
        <v>1.8504001105851493E-2</v>
      </c>
      <c r="R411" s="1">
        <f>+IFERROR(LN('Portfolio Adjusted Prices'!S405/'Portfolio Adjusted Prices'!S404),0)</f>
        <v>-4.6626301604812508E-3</v>
      </c>
      <c r="S411" s="1">
        <f>+IFERROR(LN('Portfolio Adjusted Prices'!T405/'Portfolio Adjusted Prices'!T404),0)</f>
        <v>-9.8073208743273323E-3</v>
      </c>
      <c r="T411" s="1">
        <f>+IFERROR(LN('Portfolio Adjusted Prices'!U405/'Portfolio Adjusted Prices'!U404),0)</f>
        <v>-2.6375921338503545E-2</v>
      </c>
      <c r="U411" s="1">
        <f>+IFERROR(LN('Portfolio Adjusted Prices'!V405/'Portfolio Adjusted Prices'!V404),0)</f>
        <v>2.3158116578305722E-2</v>
      </c>
      <c r="W411" s="83">
        <f>+IFERROR(LN('Portfolio Adjusted Prices'!X405/'Portfolio Adjusted Prices'!X404),0)</f>
        <v>4.1694389368225329E-3</v>
      </c>
    </row>
    <row r="412" spans="2:23">
      <c r="B412" s="1">
        <f>+IFERROR(LN('Portfolio Adjusted Prices'!C406/'Portfolio Adjusted Prices'!C405),0)</f>
        <v>-1.4099581818167508E-2</v>
      </c>
      <c r="C412" s="1">
        <f>+IFERROR(LN('Portfolio Adjusted Prices'!D406/'Portfolio Adjusted Prices'!D405),0)</f>
        <v>0</v>
      </c>
      <c r="D412" s="1">
        <f>+IFERROR(LN('Portfolio Adjusted Prices'!E406/'Portfolio Adjusted Prices'!E405),0)</f>
        <v>-1.1410318608914055E-2</v>
      </c>
      <c r="E412" s="1">
        <f>+IFERROR(LN('Portfolio Adjusted Prices'!F406/'Portfolio Adjusted Prices'!F405),0)</f>
        <v>8.9199381316175093E-4</v>
      </c>
      <c r="F412" s="1">
        <f>+IFERROR(LN('Portfolio Adjusted Prices'!G406/'Portfolio Adjusted Prices'!G405),0)</f>
        <v>1.1256395851386556E-2</v>
      </c>
      <c r="G412" s="1">
        <f>+IFERROR(LN('Portfolio Adjusted Prices'!H406/'Portfolio Adjusted Prices'!H405),0)</f>
        <v>-1.6956026171234023E-2</v>
      </c>
      <c r="H412" s="1">
        <f>+IFERROR(LN('Portfolio Adjusted Prices'!I406/'Portfolio Adjusted Prices'!I405),0)</f>
        <v>-2.2255131076415833E-2</v>
      </c>
      <c r="I412" s="1">
        <f>+IFERROR(LN('Portfolio Adjusted Prices'!J406/'Portfolio Adjusted Prices'!J405),0)</f>
        <v>-4.5066949966043575E-3</v>
      </c>
      <c r="J412" s="1">
        <f>+IFERROR(LN('Portfolio Adjusted Prices'!K406/'Portfolio Adjusted Prices'!K405),0)</f>
        <v>-2.0731092265375638E-2</v>
      </c>
      <c r="K412" s="1">
        <f>+IFERROR(LN('Portfolio Adjusted Prices'!L406/'Portfolio Adjusted Prices'!L405),0)</f>
        <v>-3.3748133033060018E-3</v>
      </c>
      <c r="L412" s="1">
        <f>+IFERROR(LN('Portfolio Adjusted Prices'!M406/'Portfolio Adjusted Prices'!M405),0)</f>
        <v>1.0055569047242215E-4</v>
      </c>
      <c r="M412" s="1">
        <f>+IFERROR(LN('Portfolio Adjusted Prices'!N406/'Portfolio Adjusted Prices'!N405),0)</f>
        <v>5.623998084241401E-3</v>
      </c>
      <c r="N412" s="1">
        <f>+IFERROR(LN('Portfolio Adjusted Prices'!O406/'Portfolio Adjusted Prices'!O405),0)</f>
        <v>4.8106936139307311E-4</v>
      </c>
      <c r="O412" s="1">
        <f>+IFERROR(LN('Portfolio Adjusted Prices'!P406/'Portfolio Adjusted Prices'!P405),0)</f>
        <v>-2.0336424197667274E-2</v>
      </c>
      <c r="P412" s="1">
        <f>+IFERROR(LN('Portfolio Adjusted Prices'!Q406/'Portfolio Adjusted Prices'!Q405),0)</f>
        <v>5.3002088934979517E-3</v>
      </c>
      <c r="Q412" s="1">
        <f>+IFERROR(LN('Portfolio Adjusted Prices'!R406/'Portfolio Adjusted Prices'!R405),0)</f>
        <v>-4.0526467636200622E-3</v>
      </c>
      <c r="R412" s="1">
        <f>+IFERROR(LN('Portfolio Adjusted Prices'!S406/'Portfolio Adjusted Prices'!S405),0)</f>
        <v>1.3085098159508405E-2</v>
      </c>
      <c r="S412" s="1">
        <f>+IFERROR(LN('Portfolio Adjusted Prices'!T406/'Portfolio Adjusted Prices'!T405),0)</f>
        <v>1.2128351269489683E-2</v>
      </c>
      <c r="T412" s="1">
        <f>+IFERROR(LN('Portfolio Adjusted Prices'!U406/'Portfolio Adjusted Prices'!U405),0)</f>
        <v>2.4576731987896692E-2</v>
      </c>
      <c r="U412" s="1">
        <f>+IFERROR(LN('Portfolio Adjusted Prices'!V406/'Portfolio Adjusted Prices'!V405),0)</f>
        <v>8.3902684098976447E-4</v>
      </c>
      <c r="W412" s="83">
        <f>+IFERROR(LN('Portfolio Adjusted Prices'!X406/'Portfolio Adjusted Prices'!X405),0)</f>
        <v>-6.44556185862755E-4</v>
      </c>
    </row>
    <row r="413" spans="2:23">
      <c r="B413" s="1">
        <f>+IFERROR(LN('Portfolio Adjusted Prices'!C407/'Portfolio Adjusted Prices'!C406),0)</f>
        <v>-2.5873562261568957E-2</v>
      </c>
      <c r="C413" s="1">
        <f>+IFERROR(LN('Portfolio Adjusted Prices'!D407/'Portfolio Adjusted Prices'!D406),0)</f>
        <v>-2.507752443476954E-2</v>
      </c>
      <c r="D413" s="1">
        <f>+IFERROR(LN('Portfolio Adjusted Prices'!E407/'Portfolio Adjusted Prices'!E406),0)</f>
        <v>-2.2978840978031545E-2</v>
      </c>
      <c r="E413" s="1">
        <f>+IFERROR(LN('Portfolio Adjusted Prices'!F407/'Portfolio Adjusted Prices'!F406),0)</f>
        <v>-1.1427647664062388E-2</v>
      </c>
      <c r="F413" s="1">
        <f>+IFERROR(LN('Portfolio Adjusted Prices'!G407/'Portfolio Adjusted Prices'!G406),0)</f>
        <v>-6.0627885054554617E-3</v>
      </c>
      <c r="G413" s="1">
        <f>+IFERROR(LN('Portfolio Adjusted Prices'!H407/'Portfolio Adjusted Prices'!H406),0)</f>
        <v>-1.8516975468373682E-2</v>
      </c>
      <c r="H413" s="1">
        <f>+IFERROR(LN('Portfolio Adjusted Prices'!I407/'Portfolio Adjusted Prices'!I406),0)</f>
        <v>-7.6588520347187789E-3</v>
      </c>
      <c r="I413" s="1">
        <f>+IFERROR(LN('Portfolio Adjusted Prices'!J407/'Portfolio Adjusted Prices'!J406),0)</f>
        <v>-2.2982896178475966E-2</v>
      </c>
      <c r="J413" s="1">
        <f>+IFERROR(LN('Portfolio Adjusted Prices'!K407/'Portfolio Adjusted Prices'!K406),0)</f>
        <v>-2.0310891071381874E-2</v>
      </c>
      <c r="K413" s="1">
        <f>+IFERROR(LN('Portfolio Adjusted Prices'!L407/'Portfolio Adjusted Prices'!L406),0)</f>
        <v>-7.6349423807336734E-3</v>
      </c>
      <c r="L413" s="1">
        <f>+IFERROR(LN('Portfolio Adjusted Prices'!M407/'Portfolio Adjusted Prices'!M406),0)</f>
        <v>-1.4313655288337963E-2</v>
      </c>
      <c r="M413" s="1">
        <f>+IFERROR(LN('Portfolio Adjusted Prices'!N407/'Portfolio Adjusted Prices'!N406),0)</f>
        <v>-1.5846128276672145E-2</v>
      </c>
      <c r="N413" s="1">
        <f>+IFERROR(LN('Portfolio Adjusted Prices'!O407/'Portfolio Adjusted Prices'!O406),0)</f>
        <v>-1.4167436600535396E-2</v>
      </c>
      <c r="O413" s="1">
        <f>+IFERROR(LN('Portfolio Adjusted Prices'!P407/'Portfolio Adjusted Prices'!P406),0)</f>
        <v>1.1873758247215538E-2</v>
      </c>
      <c r="P413" s="1">
        <f>+IFERROR(LN('Portfolio Adjusted Prices'!Q407/'Portfolio Adjusted Prices'!Q406),0)</f>
        <v>-7.2760017620829807E-3</v>
      </c>
      <c r="Q413" s="1">
        <f>+IFERROR(LN('Portfolio Adjusted Prices'!R407/'Portfolio Adjusted Prices'!R406),0)</f>
        <v>-3.7969298555656965E-3</v>
      </c>
      <c r="R413" s="1">
        <f>+IFERROR(LN('Portfolio Adjusted Prices'!S407/'Portfolio Adjusted Prices'!S406),0)</f>
        <v>-1.5797408694657473E-2</v>
      </c>
      <c r="S413" s="1">
        <f>+IFERROR(LN('Portfolio Adjusted Prices'!T407/'Portfolio Adjusted Prices'!T406),0)</f>
        <v>-2.2981439143054134E-2</v>
      </c>
      <c r="T413" s="1">
        <f>+IFERROR(LN('Portfolio Adjusted Prices'!U407/'Portfolio Adjusted Prices'!U406),0)</f>
        <v>-2.8068891820326784E-2</v>
      </c>
      <c r="U413" s="1">
        <f>+IFERROR(LN('Portfolio Adjusted Prices'!V407/'Portfolio Adjusted Prices'!V406),0)</f>
        <v>-3.6175671729804584E-2</v>
      </c>
      <c r="W413" s="83">
        <f>+IFERROR(LN('Portfolio Adjusted Prices'!X407/'Portfolio Adjusted Prices'!X406),0)</f>
        <v>-1.6112195156113267E-2</v>
      </c>
    </row>
    <row r="414" spans="2:23">
      <c r="B414" s="1">
        <f>+IFERROR(LN('Portfolio Adjusted Prices'!C408/'Portfolio Adjusted Prices'!C407),0)</f>
        <v>1.3105819089431271E-2</v>
      </c>
      <c r="C414" s="1">
        <f>+IFERROR(LN('Portfolio Adjusted Prices'!D408/'Portfolio Adjusted Prices'!D407),0)</f>
        <v>2.0051769919599591E-3</v>
      </c>
      <c r="D414" s="1">
        <f>+IFERROR(LN('Portfolio Adjusted Prices'!E408/'Portfolio Adjusted Prices'!E407),0)</f>
        <v>1.0886834290944074E-2</v>
      </c>
      <c r="E414" s="1">
        <f>+IFERROR(LN('Portfolio Adjusted Prices'!F408/'Portfolio Adjusted Prices'!F407),0)</f>
        <v>5.4887018232146903E-3</v>
      </c>
      <c r="F414" s="1">
        <f>+IFERROR(LN('Portfolio Adjusted Prices'!G408/'Portfolio Adjusted Prices'!G407),0)</f>
        <v>4.5042880209211848E-4</v>
      </c>
      <c r="G414" s="1">
        <f>+IFERROR(LN('Portfolio Adjusted Prices'!H408/'Portfolio Adjusted Prices'!H407),0)</f>
        <v>1.121168834940635E-2</v>
      </c>
      <c r="H414" s="1">
        <f>+IFERROR(LN('Portfolio Adjusted Prices'!I408/'Portfolio Adjusted Prices'!I407),0)</f>
        <v>-5.2844464606754977E-3</v>
      </c>
      <c r="I414" s="1">
        <f>+IFERROR(LN('Portfolio Adjusted Prices'!J408/'Portfolio Adjusted Prices'!J407),0)</f>
        <v>5.5168532077764527E-3</v>
      </c>
      <c r="J414" s="1">
        <f>+IFERROR(LN('Portfolio Adjusted Prices'!K408/'Portfolio Adjusted Prices'!K407),0)</f>
        <v>-2.0850455371878504E-2</v>
      </c>
      <c r="K414" s="1">
        <f>+IFERROR(LN('Portfolio Adjusted Prices'!L408/'Portfolio Adjusted Prices'!L407),0)</f>
        <v>3.2413533182330521E-3</v>
      </c>
      <c r="L414" s="1">
        <f>+IFERROR(LN('Portfolio Adjusted Prices'!M408/'Portfolio Adjusted Prices'!M407),0)</f>
        <v>1.868292492105316E-3</v>
      </c>
      <c r="M414" s="1">
        <f>+IFERROR(LN('Portfolio Adjusted Prices'!N408/'Portfolio Adjusted Prices'!N407),0)</f>
        <v>4.2874721712611976E-3</v>
      </c>
      <c r="N414" s="1">
        <f>+IFERROR(LN('Portfolio Adjusted Prices'!O408/'Portfolio Adjusted Prices'!O407),0)</f>
        <v>-5.3803314918660907E-3</v>
      </c>
      <c r="O414" s="1">
        <f>+IFERROR(LN('Portfolio Adjusted Prices'!P408/'Portfolio Adjusted Prices'!P407),0)</f>
        <v>6.1190666045680747E-3</v>
      </c>
      <c r="P414" s="1">
        <f>+IFERROR(LN('Portfolio Adjusted Prices'!Q408/'Portfolio Adjusted Prices'!Q407),0)</f>
        <v>-2.5897767106792579E-3</v>
      </c>
      <c r="Q414" s="1">
        <f>+IFERROR(LN('Portfolio Adjusted Prices'!R408/'Portfolio Adjusted Prices'!R407),0)</f>
        <v>1.8042414125067598E-2</v>
      </c>
      <c r="R414" s="1">
        <f>+IFERROR(LN('Portfolio Adjusted Prices'!S408/'Portfolio Adjusted Prices'!S407),0)</f>
        <v>7.2956730315650656E-3</v>
      </c>
      <c r="S414" s="1">
        <f>+IFERROR(LN('Portfolio Adjusted Prices'!T408/'Portfolio Adjusted Prices'!T407),0)</f>
        <v>-7.1193408739820727E-4</v>
      </c>
      <c r="T414" s="1">
        <f>+IFERROR(LN('Portfolio Adjusted Prices'!U408/'Portfolio Adjusted Prices'!U407),0)</f>
        <v>-1.1226498408375207E-2</v>
      </c>
      <c r="U414" s="1">
        <f>+IFERROR(LN('Portfolio Adjusted Prices'!V408/'Portfolio Adjusted Prices'!V407),0)</f>
        <v>-1.3850399305252914E-2</v>
      </c>
      <c r="W414" s="83">
        <f>+IFERROR(LN('Portfolio Adjusted Prices'!X408/'Portfolio Adjusted Prices'!X407),0)</f>
        <v>2.9046545103064473E-3</v>
      </c>
    </row>
    <row r="415" spans="2:23">
      <c r="B415" s="1">
        <f>+IFERROR(LN('Portfolio Adjusted Prices'!C409/'Portfolio Adjusted Prices'!C408),0)</f>
        <v>-5.4614661838753879E-3</v>
      </c>
      <c r="C415" s="1">
        <f>+IFERROR(LN('Portfolio Adjusted Prices'!D409/'Portfolio Adjusted Prices'!D408),0)</f>
        <v>6.9873826461671316E-4</v>
      </c>
      <c r="D415" s="1">
        <f>+IFERROR(LN('Portfolio Adjusted Prices'!E409/'Portfolio Adjusted Prices'!E408),0)</f>
        <v>-8.8884859511376719E-3</v>
      </c>
      <c r="E415" s="1">
        <f>+IFERROR(LN('Portfolio Adjusted Prices'!F409/'Portfolio Adjusted Prices'!F408),0)</f>
        <v>-7.0161348350443985E-3</v>
      </c>
      <c r="F415" s="1">
        <f>+IFERROR(LN('Portfolio Adjusted Prices'!G409/'Portfolio Adjusted Prices'!G408),0)</f>
        <v>-1.3371368332220095E-2</v>
      </c>
      <c r="G415" s="1">
        <f>+IFERROR(LN('Portfolio Adjusted Prices'!H409/'Portfolio Adjusted Prices'!H408),0)</f>
        <v>-1.4365551043979956E-2</v>
      </c>
      <c r="H415" s="1">
        <f>+IFERROR(LN('Portfolio Adjusted Prices'!I409/'Portfolio Adjusted Prices'!I408),0)</f>
        <v>2.8153010286956406E-3</v>
      </c>
      <c r="I415" s="1">
        <f>+IFERROR(LN('Portfolio Adjusted Prices'!J409/'Portfolio Adjusted Prices'!J408),0)</f>
        <v>-1.6005949378729657E-2</v>
      </c>
      <c r="J415" s="1">
        <f>+IFERROR(LN('Portfolio Adjusted Prices'!K409/'Portfolio Adjusted Prices'!K408),0)</f>
        <v>1.6576578966048514E-3</v>
      </c>
      <c r="K415" s="1">
        <f>+IFERROR(LN('Portfolio Adjusted Prices'!L409/'Portfolio Adjusted Prices'!L408),0)</f>
        <v>-1.319050806977836E-2</v>
      </c>
      <c r="L415" s="1">
        <f>+IFERROR(LN('Portfolio Adjusted Prices'!M409/'Portfolio Adjusted Prices'!M408),0)</f>
        <v>-4.243149516482079E-4</v>
      </c>
      <c r="M415" s="1">
        <f>+IFERROR(LN('Portfolio Adjusted Prices'!N409/'Portfolio Adjusted Prices'!N408),0)</f>
        <v>9.2954812004994349E-4</v>
      </c>
      <c r="N415" s="1">
        <f>+IFERROR(LN('Portfolio Adjusted Prices'!O409/'Portfolio Adjusted Prices'!O408),0)</f>
        <v>-2.9362655484302967E-2</v>
      </c>
      <c r="O415" s="1">
        <f>+IFERROR(LN('Portfolio Adjusted Prices'!P409/'Portfolio Adjusted Prices'!P408),0)</f>
        <v>-1.4088139711372258E-3</v>
      </c>
      <c r="P415" s="1">
        <f>+IFERROR(LN('Portfolio Adjusted Prices'!Q409/'Portfolio Adjusted Prices'!Q408),0)</f>
        <v>6.3860000421182483E-3</v>
      </c>
      <c r="Q415" s="1">
        <f>+IFERROR(LN('Portfolio Adjusted Prices'!R409/'Portfolio Adjusted Prices'!R408),0)</f>
        <v>-8.5764516352323447E-3</v>
      </c>
      <c r="R415" s="1">
        <f>+IFERROR(LN('Portfolio Adjusted Prices'!S409/'Portfolio Adjusted Prices'!S408),0)</f>
        <v>-1.2959141860507104E-3</v>
      </c>
      <c r="S415" s="1">
        <f>+IFERROR(LN('Portfolio Adjusted Prices'!T409/'Portfolio Adjusted Prices'!T408),0)</f>
        <v>-1.6274143453124536E-2</v>
      </c>
      <c r="T415" s="1">
        <f>+IFERROR(LN('Portfolio Adjusted Prices'!U409/'Portfolio Adjusted Prices'!U408),0)</f>
        <v>-7.3627311205971E-3</v>
      </c>
      <c r="U415" s="1">
        <f>+IFERROR(LN('Portfolio Adjusted Prices'!V409/'Portfolio Adjusted Prices'!V408),0)</f>
        <v>-7.563013235910322E-3</v>
      </c>
      <c r="W415" s="83">
        <f>+IFERROR(LN('Portfolio Adjusted Prices'!X409/'Portfolio Adjusted Prices'!X408),0)</f>
        <v>-4.3508934235232614E-3</v>
      </c>
    </row>
    <row r="416" spans="2:23">
      <c r="B416" s="1">
        <f>+IFERROR(LN('Portfolio Adjusted Prices'!C410/'Portfolio Adjusted Prices'!C409),0)</f>
        <v>-9.6294441058875236E-3</v>
      </c>
      <c r="C416" s="1">
        <f>+IFERROR(LN('Portfolio Adjusted Prices'!D410/'Portfolio Adjusted Prices'!D409),0)</f>
        <v>4.1873041200992132E-4</v>
      </c>
      <c r="D416" s="1">
        <f>+IFERROR(LN('Portfolio Adjusted Prices'!E410/'Portfolio Adjusted Prices'!E409),0)</f>
        <v>-1.2181070072847007E-2</v>
      </c>
      <c r="E416" s="1">
        <f>+IFERROR(LN('Portfolio Adjusted Prices'!F410/'Portfolio Adjusted Prices'!F409),0)</f>
        <v>2.9832672818818338E-3</v>
      </c>
      <c r="F416" s="1">
        <f>+IFERROR(LN('Portfolio Adjusted Prices'!G410/'Portfolio Adjusted Prices'!G409),0)</f>
        <v>1.247049865828897E-2</v>
      </c>
      <c r="G416" s="1">
        <f>+IFERROR(LN('Portfolio Adjusted Prices'!H410/'Portfolio Adjusted Prices'!H409),0)</f>
        <v>-6.115018732050009E-4</v>
      </c>
      <c r="H416" s="1">
        <f>+IFERROR(LN('Portfolio Adjusted Prices'!I410/'Portfolio Adjusted Prices'!I409),0)</f>
        <v>-1.4599313601426515E-2</v>
      </c>
      <c r="I416" s="1">
        <f>+IFERROR(LN('Portfolio Adjusted Prices'!J410/'Portfolio Adjusted Prices'!J409),0)</f>
        <v>2.4033710884418511E-3</v>
      </c>
      <c r="J416" s="1">
        <f>+IFERROR(LN('Portfolio Adjusted Prices'!K410/'Portfolio Adjusted Prices'!K409),0)</f>
        <v>7.4254278593994744E-3</v>
      </c>
      <c r="K416" s="1">
        <f>+IFERROR(LN('Portfolio Adjusted Prices'!L410/'Portfolio Adjusted Prices'!L409),0)</f>
        <v>3.5418396083504648E-3</v>
      </c>
      <c r="L416" s="1">
        <f>+IFERROR(LN('Portfolio Adjusted Prices'!M410/'Portfolio Adjusted Prices'!M409),0)</f>
        <v>-2.183778747574942E-3</v>
      </c>
      <c r="M416" s="1">
        <f>+IFERROR(LN('Portfolio Adjusted Prices'!N410/'Portfolio Adjusted Prices'!N409),0)</f>
        <v>1.2999765196044651E-3</v>
      </c>
      <c r="N416" s="1">
        <f>+IFERROR(LN('Portfolio Adjusted Prices'!O410/'Portfolio Adjusted Prices'!O409),0)</f>
        <v>2.7739423596862024E-3</v>
      </c>
      <c r="O416" s="1">
        <f>+IFERROR(LN('Portfolio Adjusted Prices'!P410/'Portfolio Adjusted Prices'!P409),0)</f>
        <v>7.7291702635429588E-2</v>
      </c>
      <c r="P416" s="1">
        <f>+IFERROR(LN('Portfolio Adjusted Prices'!Q410/'Portfolio Adjusted Prices'!Q409),0)</f>
        <v>1.4445015576257573E-2</v>
      </c>
      <c r="Q416" s="1">
        <f>+IFERROR(LN('Portfolio Adjusted Prices'!R410/'Portfolio Adjusted Prices'!R409),0)</f>
        <v>2.6879713251077983E-3</v>
      </c>
      <c r="R416" s="1">
        <f>+IFERROR(LN('Portfolio Adjusted Prices'!S410/'Portfolio Adjusted Prices'!S409),0)</f>
        <v>-5.4941037917709849E-3</v>
      </c>
      <c r="S416" s="1">
        <f>+IFERROR(LN('Portfolio Adjusted Prices'!T410/'Portfolio Adjusted Prices'!T409),0)</f>
        <v>1.6986077540522709E-2</v>
      </c>
      <c r="T416" s="1">
        <f>+IFERROR(LN('Portfolio Adjusted Prices'!U410/'Portfolio Adjusted Prices'!U409),0)</f>
        <v>5.8006765395479535E-3</v>
      </c>
      <c r="U416" s="1">
        <f>+IFERROR(LN('Portfolio Adjusted Prices'!V410/'Portfolio Adjusted Prices'!V409),0)</f>
        <v>3.2300481125643112E-4</v>
      </c>
      <c r="W416" s="83">
        <f>+IFERROR(LN('Portfolio Adjusted Prices'!X410/'Portfolio Adjusted Prices'!X409),0)</f>
        <v>-6.1041328360264102E-4</v>
      </c>
    </row>
    <row r="417" spans="2:23">
      <c r="B417" s="1">
        <f>+IFERROR(LN('Portfolio Adjusted Prices'!C411/'Portfolio Adjusted Prices'!C410),0)</f>
        <v>-6.1528489259395506E-3</v>
      </c>
      <c r="C417" s="1">
        <f>+IFERROR(LN('Portfolio Adjusted Prices'!D411/'Portfolio Adjusted Prices'!D410),0)</f>
        <v>6.2164083183341746E-3</v>
      </c>
      <c r="D417" s="1">
        <f>+IFERROR(LN('Portfolio Adjusted Prices'!E411/'Portfolio Adjusted Prices'!E410),0)</f>
        <v>1.7012253553016145E-2</v>
      </c>
      <c r="E417" s="1">
        <f>+IFERROR(LN('Portfolio Adjusted Prices'!F411/'Portfolio Adjusted Prices'!F410),0)</f>
        <v>5.8481241759763287E-3</v>
      </c>
      <c r="F417" s="1">
        <f>+IFERROR(LN('Portfolio Adjusted Prices'!G411/'Portfolio Adjusted Prices'!G410),0)</f>
        <v>1.0088622628224651E-2</v>
      </c>
      <c r="G417" s="1">
        <f>+IFERROR(LN('Portfolio Adjusted Prices'!H411/'Portfolio Adjusted Prices'!H410),0)</f>
        <v>2.2481928963800898E-2</v>
      </c>
      <c r="H417" s="1">
        <f>+IFERROR(LN('Portfolio Adjusted Prices'!I411/'Portfolio Adjusted Prices'!I410),0)</f>
        <v>-6.888950558383832E-4</v>
      </c>
      <c r="I417" s="1">
        <f>+IFERROR(LN('Portfolio Adjusted Prices'!J411/'Portfolio Adjusted Prices'!J410),0)</f>
        <v>5.1400839165140488E-3</v>
      </c>
      <c r="J417" s="1">
        <f>+IFERROR(LN('Portfolio Adjusted Prices'!K411/'Portfolio Adjusted Prices'!K410),0)</f>
        <v>-1.2192580089313889E-2</v>
      </c>
      <c r="K417" s="1">
        <f>+IFERROR(LN('Portfolio Adjusted Prices'!L411/'Portfolio Adjusted Prices'!L410),0)</f>
        <v>-1.742513196316166E-3</v>
      </c>
      <c r="L417" s="1">
        <f>+IFERROR(LN('Portfolio Adjusted Prices'!M411/'Portfolio Adjusted Prices'!M410),0)</f>
        <v>6.4526893841240357E-3</v>
      </c>
      <c r="M417" s="1">
        <f>+IFERROR(LN('Portfolio Adjusted Prices'!N411/'Portfolio Adjusted Prices'!N410),0)</f>
        <v>1.4836421429820291E-3</v>
      </c>
      <c r="N417" s="1">
        <f>+IFERROR(LN('Portfolio Adjusted Prices'!O411/'Portfolio Adjusted Prices'!O410),0)</f>
        <v>3.1481109552512605E-2</v>
      </c>
      <c r="O417" s="1">
        <f>+IFERROR(LN('Portfolio Adjusted Prices'!P411/'Portfolio Adjusted Prices'!P410),0)</f>
        <v>-4.2654203578837181E-2</v>
      </c>
      <c r="P417" s="1">
        <f>+IFERROR(LN('Portfolio Adjusted Prices'!Q411/'Portfolio Adjusted Prices'!Q410),0)</f>
        <v>7.144950392250193E-3</v>
      </c>
      <c r="Q417" s="1">
        <f>+IFERROR(LN('Portfolio Adjusted Prices'!R411/'Portfolio Adjusted Prices'!R410),0)</f>
        <v>4.0188816921005073E-3</v>
      </c>
      <c r="R417" s="1">
        <f>+IFERROR(LN('Portfolio Adjusted Prices'!S411/'Portfolio Adjusted Prices'!S410),0)</f>
        <v>-3.0651299247231902E-3</v>
      </c>
      <c r="S417" s="1">
        <f>+IFERROR(LN('Portfolio Adjusted Prices'!T411/'Portfolio Adjusted Prices'!T410),0)</f>
        <v>3.5562188963110509E-4</v>
      </c>
      <c r="T417" s="1">
        <f>+IFERROR(LN('Portfolio Adjusted Prices'!U411/'Portfolio Adjusted Prices'!U410),0)</f>
        <v>7.0616925808429922E-3</v>
      </c>
      <c r="U417" s="1">
        <f>+IFERROR(LN('Portfolio Adjusted Prices'!V411/'Portfolio Adjusted Prices'!V410),0)</f>
        <v>2.9787680965514426E-2</v>
      </c>
      <c r="W417" s="83">
        <f>+IFERROR(LN('Portfolio Adjusted Prices'!X411/'Portfolio Adjusted Prices'!X410),0)</f>
        <v>5.9674750117816675E-3</v>
      </c>
    </row>
    <row r="418" spans="2:23">
      <c r="B418" s="1">
        <f>+IFERROR(LN('Portfolio Adjusted Prices'!C412/'Portfolio Adjusted Prices'!C411),0)</f>
        <v>8.7117698810153081E-5</v>
      </c>
      <c r="C418" s="1">
        <f>+IFERROR(LN('Portfolio Adjusted Prices'!D412/'Portfolio Adjusted Prices'!D411),0)</f>
        <v>-2.8854192095570396E-2</v>
      </c>
      <c r="D418" s="1">
        <f>+IFERROR(LN('Portfolio Adjusted Prices'!E412/'Portfolio Adjusted Prices'!E411),0)</f>
        <v>-3.3596322595051201E-2</v>
      </c>
      <c r="E418" s="1">
        <f>+IFERROR(LN('Portfolio Adjusted Prices'!F412/'Portfolio Adjusted Prices'!F411),0)</f>
        <v>-4.7025216544484091E-2</v>
      </c>
      <c r="F418" s="1">
        <f>+IFERROR(LN('Portfolio Adjusted Prices'!G412/'Portfolio Adjusted Prices'!G411),0)</f>
        <v>-3.2648479803025127E-2</v>
      </c>
      <c r="G418" s="1">
        <f>+IFERROR(LN('Portfolio Adjusted Prices'!H412/'Portfolio Adjusted Prices'!H411),0)</f>
        <v>-1.1076963071488862E-2</v>
      </c>
      <c r="H418" s="1">
        <f>+IFERROR(LN('Portfolio Adjusted Prices'!I412/'Portfolio Adjusted Prices'!I411),0)</f>
        <v>-2.1039692377073208E-2</v>
      </c>
      <c r="I418" s="1">
        <f>+IFERROR(LN('Portfolio Adjusted Prices'!J412/'Portfolio Adjusted Prices'!J411),0)</f>
        <v>-4.7874617489705035E-3</v>
      </c>
      <c r="J418" s="1">
        <f>+IFERROR(LN('Portfolio Adjusted Prices'!K412/'Portfolio Adjusted Prices'!K411),0)</f>
        <v>-8.3244606319697145E-4</v>
      </c>
      <c r="K418" s="1">
        <f>+IFERROR(LN('Portfolio Adjusted Prices'!L412/'Portfolio Adjusted Prices'!L411),0)</f>
        <v>-2.6314479093550235E-2</v>
      </c>
      <c r="L418" s="1">
        <f>+IFERROR(LN('Portfolio Adjusted Prices'!M412/'Portfolio Adjusted Prices'!M411),0)</f>
        <v>-2.6689291831674067E-2</v>
      </c>
      <c r="M418" s="1">
        <f>+IFERROR(LN('Portfolio Adjusted Prices'!N412/'Portfolio Adjusted Prices'!N411),0)</f>
        <v>-1.6442776153686476E-2</v>
      </c>
      <c r="N418" s="1">
        <f>+IFERROR(LN('Portfolio Adjusted Prices'!O412/'Portfolio Adjusted Prices'!O411),0)</f>
        <v>3.2889276062293949E-3</v>
      </c>
      <c r="O418" s="1">
        <f>+IFERROR(LN('Portfolio Adjusted Prices'!P412/'Portfolio Adjusted Prices'!P411),0)</f>
        <v>-6.1305584439503381E-2</v>
      </c>
      <c r="P418" s="1">
        <f>+IFERROR(LN('Portfolio Adjusted Prices'!Q412/'Portfolio Adjusted Prices'!Q411),0)</f>
        <v>-1.5395249109348535E-2</v>
      </c>
      <c r="Q418" s="1">
        <f>+IFERROR(LN('Portfolio Adjusted Prices'!R412/'Portfolio Adjusted Prices'!R411),0)</f>
        <v>-2.4358757450500559E-2</v>
      </c>
      <c r="R418" s="1">
        <f>+IFERROR(LN('Portfolio Adjusted Prices'!S412/'Portfolio Adjusted Prices'!S411),0)</f>
        <v>-1.0438585799399503E-2</v>
      </c>
      <c r="S418" s="1">
        <f>+IFERROR(LN('Portfolio Adjusted Prices'!T412/'Portfolio Adjusted Prices'!T411),0)</f>
        <v>-4.9923312711648554E-3</v>
      </c>
      <c r="T418" s="1">
        <f>+IFERROR(LN('Portfolio Adjusted Prices'!U412/'Portfolio Adjusted Prices'!U411),0)</f>
        <v>1.017552898535398E-2</v>
      </c>
      <c r="U418" s="1">
        <f>+IFERROR(LN('Portfolio Adjusted Prices'!V412/'Portfolio Adjusted Prices'!V411),0)</f>
        <v>2.5494044885355924E-2</v>
      </c>
      <c r="W418" s="83">
        <f>+IFERROR(LN('Portfolio Adjusted Prices'!X412/'Portfolio Adjusted Prices'!X411),0)</f>
        <v>-2.072563116139009E-2</v>
      </c>
    </row>
    <row r="419" spans="2:23">
      <c r="B419" s="1">
        <f>+IFERROR(LN('Portfolio Adjusted Prices'!C413/'Portfolio Adjusted Prices'!C412),0)</f>
        <v>1.338225263074661E-2</v>
      </c>
      <c r="C419" s="1">
        <f>+IFERROR(LN('Portfolio Adjusted Prices'!D413/'Portfolio Adjusted Prices'!D412),0)</f>
        <v>1.4976852466690707E-2</v>
      </c>
      <c r="D419" s="1">
        <f>+IFERROR(LN('Portfolio Adjusted Prices'!E413/'Portfolio Adjusted Prices'!E412),0)</f>
        <v>1.9256029454710465E-2</v>
      </c>
      <c r="E419" s="1">
        <f>+IFERROR(LN('Portfolio Adjusted Prices'!F413/'Portfolio Adjusted Prices'!F412),0)</f>
        <v>-2.3740204291160368E-2</v>
      </c>
      <c r="F419" s="1">
        <f>+IFERROR(LN('Portfolio Adjusted Prices'!G413/'Portfolio Adjusted Prices'!G412),0)</f>
        <v>-1.0192487973577821E-2</v>
      </c>
      <c r="G419" s="1">
        <f>+IFERROR(LN('Portfolio Adjusted Prices'!H413/'Portfolio Adjusted Prices'!H412),0)</f>
        <v>-4.5471725351603716E-2</v>
      </c>
      <c r="H419" s="1">
        <f>+IFERROR(LN('Portfolio Adjusted Prices'!I413/'Portfolio Adjusted Prices'!I412),0)</f>
        <v>-1.7611327838107562E-3</v>
      </c>
      <c r="I419" s="1">
        <f>+IFERROR(LN('Portfolio Adjusted Prices'!J413/'Portfolio Adjusted Prices'!J412),0)</f>
        <v>-7.1667949909689194E-2</v>
      </c>
      <c r="J419" s="1">
        <f>+IFERROR(LN('Portfolio Adjusted Prices'!K413/'Portfolio Adjusted Prices'!K412),0)</f>
        <v>1.0414737676614527E-2</v>
      </c>
      <c r="K419" s="1">
        <f>+IFERROR(LN('Portfolio Adjusted Prices'!L413/'Portfolio Adjusted Prices'!L412),0)</f>
        <v>-9.5208219448604022E-3</v>
      </c>
      <c r="L419" s="1">
        <f>+IFERROR(LN('Portfolio Adjusted Prices'!M413/'Portfolio Adjusted Prices'!M412),0)</f>
        <v>-1.6110004523772644E-2</v>
      </c>
      <c r="M419" s="1">
        <f>+IFERROR(LN('Portfolio Adjusted Prices'!N413/'Portfolio Adjusted Prices'!N412),0)</f>
        <v>-5.5731870221955339E-3</v>
      </c>
      <c r="N419" s="1">
        <f>+IFERROR(LN('Portfolio Adjusted Prices'!O413/'Portfolio Adjusted Prices'!O412),0)</f>
        <v>-4.1592564331884484E-2</v>
      </c>
      <c r="O419" s="1">
        <f>+IFERROR(LN('Portfolio Adjusted Prices'!P413/'Portfolio Adjusted Prices'!P412),0)</f>
        <v>5.126907827104981E-2</v>
      </c>
      <c r="P419" s="1">
        <f>+IFERROR(LN('Portfolio Adjusted Prices'!Q413/'Portfolio Adjusted Prices'!Q412),0)</f>
        <v>-3.4478248788560067E-2</v>
      </c>
      <c r="Q419" s="1">
        <f>+IFERROR(LN('Portfolio Adjusted Prices'!R413/'Portfolio Adjusted Prices'!R412),0)</f>
        <v>-1.9084936925205541E-2</v>
      </c>
      <c r="R419" s="1">
        <f>+IFERROR(LN('Portfolio Adjusted Prices'!S413/'Portfolio Adjusted Prices'!S412),0)</f>
        <v>5.4073313244396466E-3</v>
      </c>
      <c r="S419" s="1">
        <f>+IFERROR(LN('Portfolio Adjusted Prices'!T413/'Portfolio Adjusted Prices'!T412),0)</f>
        <v>-1.4523241970491561E-2</v>
      </c>
      <c r="T419" s="1">
        <f>+IFERROR(LN('Portfolio Adjusted Prices'!U413/'Portfolio Adjusted Prices'!U412),0)</f>
        <v>-5.5124352968691096E-3</v>
      </c>
      <c r="U419" s="1">
        <f>+IFERROR(LN('Portfolio Adjusted Prices'!V413/'Portfolio Adjusted Prices'!V412),0)</f>
        <v>8.7818951570710249E-4</v>
      </c>
      <c r="W419" s="83">
        <f>+IFERROR(LN('Portfolio Adjusted Prices'!X413/'Portfolio Adjusted Prices'!X412),0)</f>
        <v>-1.5054773466286446E-2</v>
      </c>
    </row>
    <row r="420" spans="2:23">
      <c r="B420" s="1">
        <f>+IFERROR(LN('Portfolio Adjusted Prices'!C414/'Portfolio Adjusted Prices'!C413),0)</f>
        <v>-4.7418906154176099E-2</v>
      </c>
      <c r="C420" s="1">
        <f>+IFERROR(LN('Portfolio Adjusted Prices'!D414/'Portfolio Adjusted Prices'!D413),0)</f>
        <v>-5.083703490968685E-2</v>
      </c>
      <c r="D420" s="1">
        <f>+IFERROR(LN('Portfolio Adjusted Prices'!E414/'Portfolio Adjusted Prices'!E413),0)</f>
        <v>-5.9174858233605097E-2</v>
      </c>
      <c r="E420" s="1">
        <f>+IFERROR(LN('Portfolio Adjusted Prices'!F414/'Portfolio Adjusted Prices'!F413),0)</f>
        <v>-3.9427719316159675E-2</v>
      </c>
      <c r="F420" s="1">
        <f>+IFERROR(LN('Portfolio Adjusted Prices'!G414/'Portfolio Adjusted Prices'!G413),0)</f>
        <v>-2.0939499941044899E-2</v>
      </c>
      <c r="G420" s="1">
        <f>+IFERROR(LN('Portfolio Adjusted Prices'!H414/'Portfolio Adjusted Prices'!H413),0)</f>
        <v>-1.557510988195995E-2</v>
      </c>
      <c r="H420" s="1">
        <f>+IFERROR(LN('Portfolio Adjusted Prices'!I414/'Portfolio Adjusted Prices'!I413),0)</f>
        <v>-4.1327722868787289E-2</v>
      </c>
      <c r="I420" s="1">
        <f>+IFERROR(LN('Portfolio Adjusted Prices'!J414/'Portfolio Adjusted Prices'!J413),0)</f>
        <v>-4.4833108895029243E-3</v>
      </c>
      <c r="J420" s="1">
        <f>+IFERROR(LN('Portfolio Adjusted Prices'!K414/'Portfolio Adjusted Prices'!K413),0)</f>
        <v>-4.4933534485329628E-2</v>
      </c>
      <c r="K420" s="1">
        <f>+IFERROR(LN('Portfolio Adjusted Prices'!L414/'Portfolio Adjusted Prices'!L413),0)</f>
        <v>-3.506248944955636E-2</v>
      </c>
      <c r="L420" s="1">
        <f>+IFERROR(LN('Portfolio Adjusted Prices'!M414/'Portfolio Adjusted Prices'!M413),0)</f>
        <v>-4.1901639754554692E-3</v>
      </c>
      <c r="M420" s="1">
        <f>+IFERROR(LN('Portfolio Adjusted Prices'!N414/'Portfolio Adjusted Prices'!N413),0)</f>
        <v>-1.2006908623200991E-2</v>
      </c>
      <c r="N420" s="1">
        <f>+IFERROR(LN('Portfolio Adjusted Prices'!O414/'Portfolio Adjusted Prices'!O413),0)</f>
        <v>-3.194495932991618E-2</v>
      </c>
      <c r="O420" s="1">
        <f>+IFERROR(LN('Portfolio Adjusted Prices'!P414/'Portfolio Adjusted Prices'!P413),0)</f>
        <v>-1.8510459843599104E-2</v>
      </c>
      <c r="P420" s="1">
        <f>+IFERROR(LN('Portfolio Adjusted Prices'!Q414/'Portfolio Adjusted Prices'!Q413),0)</f>
        <v>-4.7574806183116436E-2</v>
      </c>
      <c r="Q420" s="1">
        <f>+IFERROR(LN('Portfolio Adjusted Prices'!R414/'Portfolio Adjusted Prices'!R413),0)</f>
        <v>-2.947201867695215E-2</v>
      </c>
      <c r="R420" s="1">
        <f>+IFERROR(LN('Portfolio Adjusted Prices'!S414/'Portfolio Adjusted Prices'!S413),0)</f>
        <v>-2.1039817150811092E-2</v>
      </c>
      <c r="S420" s="1">
        <f>+IFERROR(LN('Portfolio Adjusted Prices'!T414/'Portfolio Adjusted Prices'!T413),0)</f>
        <v>-2.7207629561176241E-2</v>
      </c>
      <c r="T420" s="1">
        <f>+IFERROR(LN('Portfolio Adjusted Prices'!U414/'Portfolio Adjusted Prices'!U413),0)</f>
        <v>-2.6933743916356147E-2</v>
      </c>
      <c r="U420" s="1">
        <f>+IFERROR(LN('Portfolio Adjusted Prices'!V414/'Portfolio Adjusted Prices'!V413),0)</f>
        <v>-4.6158404271572688E-2</v>
      </c>
      <c r="W420" s="83">
        <f>+IFERROR(LN('Portfolio Adjusted Prices'!X414/'Portfolio Adjusted Prices'!X413),0)</f>
        <v>-2.0720139353658108E-2</v>
      </c>
    </row>
    <row r="421" spans="2:23">
      <c r="B421" s="1">
        <f>+IFERROR(LN('Portfolio Adjusted Prices'!C415/'Portfolio Adjusted Prices'!C414),0)</f>
        <v>3.6380564822783283E-2</v>
      </c>
      <c r="C421" s="1">
        <f>+IFERROR(LN('Portfolio Adjusted Prices'!D415/'Portfolio Adjusted Prices'!D414),0)</f>
        <v>1.0015028088808919E-2</v>
      </c>
      <c r="D421" s="1">
        <f>+IFERROR(LN('Portfolio Adjusted Prices'!E415/'Portfolio Adjusted Prices'!E414),0)</f>
        <v>3.095649134461595E-2</v>
      </c>
      <c r="E421" s="1">
        <f>+IFERROR(LN('Portfolio Adjusted Prices'!F415/'Portfolio Adjusted Prices'!F414),0)</f>
        <v>8.3718777736902315E-3</v>
      </c>
      <c r="F421" s="1">
        <f>+IFERROR(LN('Portfolio Adjusted Prices'!G415/'Portfolio Adjusted Prices'!G414),0)</f>
        <v>2.1375909491928432E-3</v>
      </c>
      <c r="G421" s="1">
        <f>+IFERROR(LN('Portfolio Adjusted Prices'!H415/'Portfolio Adjusted Prices'!H414),0)</f>
        <v>1.9575593714920802E-2</v>
      </c>
      <c r="H421" s="1">
        <f>+IFERROR(LN('Portfolio Adjusted Prices'!I415/'Portfolio Adjusted Prices'!I414),0)</f>
        <v>5.8105439960377328E-2</v>
      </c>
      <c r="I421" s="1">
        <f>+IFERROR(LN('Portfolio Adjusted Prices'!J415/'Portfolio Adjusted Prices'!J414),0)</f>
        <v>9.3991953849395168E-3</v>
      </c>
      <c r="J421" s="1">
        <f>+IFERROR(LN('Portfolio Adjusted Prices'!K415/'Portfolio Adjusted Prices'!K414),0)</f>
        <v>1.1777078527548192E-2</v>
      </c>
      <c r="K421" s="1">
        <f>+IFERROR(LN('Portfolio Adjusted Prices'!L415/'Portfolio Adjusted Prices'!L414),0)</f>
        <v>2.221625217541395E-2</v>
      </c>
      <c r="L421" s="1">
        <f>+IFERROR(LN('Portfolio Adjusted Prices'!M415/'Portfolio Adjusted Prices'!M414),0)</f>
        <v>8.0583565540575134E-4</v>
      </c>
      <c r="M421" s="1">
        <f>+IFERROR(LN('Portfolio Adjusted Prices'!N415/'Portfolio Adjusted Prices'!N414),0)</f>
        <v>-1.2638260513214386E-2</v>
      </c>
      <c r="N421" s="1">
        <f>+IFERROR(LN('Portfolio Adjusted Prices'!O415/'Portfolio Adjusted Prices'!O414),0)</f>
        <v>2.0982444907220309E-2</v>
      </c>
      <c r="O421" s="1">
        <f>+IFERROR(LN('Portfolio Adjusted Prices'!P415/'Portfolio Adjusted Prices'!P414),0)</f>
        <v>4.0728505124357516E-2</v>
      </c>
      <c r="P421" s="1">
        <f>+IFERROR(LN('Portfolio Adjusted Prices'!Q415/'Portfolio Adjusted Prices'!Q414),0)</f>
        <v>-4.7376806409115853E-2</v>
      </c>
      <c r="Q421" s="1">
        <f>+IFERROR(LN('Portfolio Adjusted Prices'!R415/'Portfolio Adjusted Prices'!R414),0)</f>
        <v>5.7481769511571264E-4</v>
      </c>
      <c r="R421" s="1">
        <f>+IFERROR(LN('Portfolio Adjusted Prices'!S415/'Portfolio Adjusted Prices'!S414),0)</f>
        <v>1.6457446710254353E-3</v>
      </c>
      <c r="S421" s="1">
        <f>+IFERROR(LN('Portfolio Adjusted Prices'!T415/'Portfolio Adjusted Prices'!T414),0)</f>
        <v>2.2338729624420211E-3</v>
      </c>
      <c r="T421" s="1">
        <f>+IFERROR(LN('Portfolio Adjusted Prices'!U415/'Portfolio Adjusted Prices'!U414),0)</f>
        <v>-2.0039323697952274E-2</v>
      </c>
      <c r="U421" s="1">
        <f>+IFERROR(LN('Portfolio Adjusted Prices'!V415/'Portfolio Adjusted Prices'!V414),0)</f>
        <v>2.976707974186605E-2</v>
      </c>
      <c r="W421" s="83">
        <f>+IFERROR(LN('Portfolio Adjusted Prices'!X415/'Portfolio Adjusted Prices'!X414),0)</f>
        <v>5.7726345950742646E-3</v>
      </c>
    </row>
    <row r="422" spans="2:23">
      <c r="B422" s="1">
        <f>+IFERROR(LN('Portfolio Adjusted Prices'!C416/'Portfolio Adjusted Prices'!C415),0)</f>
        <v>-5.7648207159040434E-2</v>
      </c>
      <c r="C422" s="1">
        <f>+IFERROR(LN('Portfolio Adjusted Prices'!D416/'Portfolio Adjusted Prices'!D415),0)</f>
        <v>-1.1051530086734568E-2</v>
      </c>
      <c r="D422" s="1">
        <f>+IFERROR(LN('Portfolio Adjusted Prices'!E416/'Portfolio Adjusted Prices'!E415),0)</f>
        <v>-3.8348905065276079E-2</v>
      </c>
      <c r="E422" s="1">
        <f>+IFERROR(LN('Portfolio Adjusted Prices'!F416/'Portfolio Adjusted Prices'!F415),0)</f>
        <v>-5.0453181543750692E-3</v>
      </c>
      <c r="F422" s="1">
        <f>+IFERROR(LN('Portfolio Adjusted Prices'!G416/'Portfolio Adjusted Prices'!G415),0)</f>
        <v>3.5525288381440963E-3</v>
      </c>
      <c r="G422" s="1">
        <f>+IFERROR(LN('Portfolio Adjusted Prices'!H416/'Portfolio Adjusted Prices'!H415),0)</f>
        <v>1.051220688348106E-4</v>
      </c>
      <c r="H422" s="1">
        <f>+IFERROR(LN('Portfolio Adjusted Prices'!I416/'Portfolio Adjusted Prices'!I415),0)</f>
        <v>-2.3903010491792533E-2</v>
      </c>
      <c r="I422" s="1">
        <f>+IFERROR(LN('Portfolio Adjusted Prices'!J416/'Portfolio Adjusted Prices'!J415),0)</f>
        <v>-1.5893042929892385E-2</v>
      </c>
      <c r="J422" s="1">
        <f>+IFERROR(LN('Portfolio Adjusted Prices'!K416/'Portfolio Adjusted Prices'!K415),0)</f>
        <v>-5.7071061150065744E-2</v>
      </c>
      <c r="K422" s="1">
        <f>+IFERROR(LN('Portfolio Adjusted Prices'!L416/'Portfolio Adjusted Prices'!L415),0)</f>
        <v>-1.5270431193207888E-2</v>
      </c>
      <c r="L422" s="1">
        <f>+IFERROR(LN('Portfolio Adjusted Prices'!M416/'Portfolio Adjusted Prices'!M415),0)</f>
        <v>-6.9067651102011445E-4</v>
      </c>
      <c r="M422" s="1">
        <f>+IFERROR(LN('Portfolio Adjusted Prices'!N416/'Portfolio Adjusted Prices'!N415),0)</f>
        <v>6.8696773978751775E-3</v>
      </c>
      <c r="N422" s="1">
        <f>+IFERROR(LN('Portfolio Adjusted Prices'!O416/'Portfolio Adjusted Prices'!O415),0)</f>
        <v>-3.5617825029889014E-2</v>
      </c>
      <c r="O422" s="1">
        <f>+IFERROR(LN('Portfolio Adjusted Prices'!P416/'Portfolio Adjusted Prices'!P415),0)</f>
        <v>-0.10336948358127865</v>
      </c>
      <c r="P422" s="1">
        <f>+IFERROR(LN('Portfolio Adjusted Prices'!Q416/'Portfolio Adjusted Prices'!Q415),0)</f>
        <v>1.311432643660952E-2</v>
      </c>
      <c r="Q422" s="1">
        <f>+IFERROR(LN('Portfolio Adjusted Prices'!R416/'Portfolio Adjusted Prices'!R415),0)</f>
        <v>-1.8567363978895191E-2</v>
      </c>
      <c r="R422" s="1">
        <f>+IFERROR(LN('Portfolio Adjusted Prices'!S416/'Portfolio Adjusted Prices'!S415),0)</f>
        <v>-2.0042549754567904E-2</v>
      </c>
      <c r="S422" s="1">
        <f>+IFERROR(LN('Portfolio Adjusted Prices'!T416/'Portfolio Adjusted Prices'!T415),0)</f>
        <v>5.3460113162657877E-2</v>
      </c>
      <c r="T422" s="1">
        <f>+IFERROR(LN('Portfolio Adjusted Prices'!U416/'Portfolio Adjusted Prices'!U415),0)</f>
        <v>-2.2250393968177198E-2</v>
      </c>
      <c r="U422" s="1">
        <f>+IFERROR(LN('Portfolio Adjusted Prices'!V416/'Portfolio Adjusted Prices'!V415),0)</f>
        <v>-1.7216820124946474E-2</v>
      </c>
      <c r="W422" s="83">
        <f>+IFERROR(LN('Portfolio Adjusted Prices'!X416/'Portfolio Adjusted Prices'!X415),0)</f>
        <v>-1.1114426877800761E-2</v>
      </c>
    </row>
    <row r="423" spans="2:23">
      <c r="B423" s="1">
        <f>+IFERROR(LN('Portfolio Adjusted Prices'!C417/'Portfolio Adjusted Prices'!C416),0)</f>
        <v>-8.2708850006508788E-4</v>
      </c>
      <c r="C423" s="1">
        <f>+IFERROR(LN('Portfolio Adjusted Prices'!D417/'Portfolio Adjusted Prices'!D416),0)</f>
        <v>-6.9175424115440075E-4</v>
      </c>
      <c r="D423" s="1">
        <f>+IFERROR(LN('Portfolio Adjusted Prices'!E417/'Portfolio Adjusted Prices'!E416),0)</f>
        <v>3.7230719084451226E-3</v>
      </c>
      <c r="E423" s="1">
        <f>+IFERROR(LN('Portfolio Adjusted Prices'!F417/'Portfolio Adjusted Prices'!F416),0)</f>
        <v>-1.5339542557157022E-3</v>
      </c>
      <c r="F423" s="1">
        <f>+IFERROR(LN('Portfolio Adjusted Prices'!G417/'Portfolio Adjusted Prices'!G416),0)</f>
        <v>-4.7395822926583255E-3</v>
      </c>
      <c r="G423" s="1">
        <f>+IFERROR(LN('Portfolio Adjusted Prices'!H417/'Portfolio Adjusted Prices'!H416),0)</f>
        <v>1.7599249742730715E-2</v>
      </c>
      <c r="H423" s="1">
        <f>+IFERROR(LN('Portfolio Adjusted Prices'!I417/'Portfolio Adjusted Prices'!I416),0)</f>
        <v>2.5288720084328489E-2</v>
      </c>
      <c r="I423" s="1">
        <f>+IFERROR(LN('Portfolio Adjusted Prices'!J417/'Portfolio Adjusted Prices'!J416),0)</f>
        <v>8.9278600053780081E-3</v>
      </c>
      <c r="J423" s="1">
        <f>+IFERROR(LN('Portfolio Adjusted Prices'!K417/'Portfolio Adjusted Prices'!K416),0)</f>
        <v>3.163027338080858E-2</v>
      </c>
      <c r="K423" s="1">
        <f>+IFERROR(LN('Portfolio Adjusted Prices'!L417/'Portfolio Adjusted Prices'!L416),0)</f>
        <v>4.6226842803811482E-3</v>
      </c>
      <c r="L423" s="1">
        <f>+IFERROR(LN('Portfolio Adjusted Prices'!M417/'Portfolio Adjusted Prices'!M416),0)</f>
        <v>1.0721994343152299E-2</v>
      </c>
      <c r="M423" s="1">
        <f>+IFERROR(LN('Portfolio Adjusted Prices'!N417/'Portfolio Adjusted Prices'!N416),0)</f>
        <v>2.6827957480661753E-2</v>
      </c>
      <c r="N423" s="1">
        <f>+IFERROR(LN('Portfolio Adjusted Prices'!O417/'Portfolio Adjusted Prices'!O416),0)</f>
        <v>-7.8672847367900478E-3</v>
      </c>
      <c r="O423" s="1">
        <f>+IFERROR(LN('Portfolio Adjusted Prices'!P417/'Portfolio Adjusted Prices'!P416),0)</f>
        <v>1.4807759967432841E-2</v>
      </c>
      <c r="P423" s="1">
        <f>+IFERROR(LN('Portfolio Adjusted Prices'!Q417/'Portfolio Adjusted Prices'!Q416),0)</f>
        <v>5.4013829708917639E-2</v>
      </c>
      <c r="Q423" s="1">
        <f>+IFERROR(LN('Portfolio Adjusted Prices'!R417/'Portfolio Adjusted Prices'!R416),0)</f>
        <v>2.6013018695658412E-2</v>
      </c>
      <c r="R423" s="1">
        <f>+IFERROR(LN('Portfolio Adjusted Prices'!S417/'Portfolio Adjusted Prices'!S416),0)</f>
        <v>1.8753683486547445E-2</v>
      </c>
      <c r="S423" s="1">
        <f>+IFERROR(LN('Portfolio Adjusted Prices'!T417/'Portfolio Adjusted Prices'!T416),0)</f>
        <v>3.634669926963062E-2</v>
      </c>
      <c r="T423" s="1">
        <f>+IFERROR(LN('Portfolio Adjusted Prices'!U417/'Portfolio Adjusted Prices'!U416),0)</f>
        <v>9.1930609964791816E-3</v>
      </c>
      <c r="U423" s="1">
        <f>+IFERROR(LN('Portfolio Adjusted Prices'!V417/'Portfolio Adjusted Prices'!V416),0)</f>
        <v>6.020435727785026E-3</v>
      </c>
      <c r="W423" s="83">
        <f>+IFERROR(LN('Portfolio Adjusted Prices'!X417/'Portfolio Adjusted Prices'!X416),0)</f>
        <v>1.2706449185629831E-2</v>
      </c>
    </row>
    <row r="424" spans="2:23">
      <c r="B424" s="1">
        <f>+IFERROR(LN('Portfolio Adjusted Prices'!C418/'Portfolio Adjusted Prices'!C417),0)</f>
        <v>1.5236724591726881E-2</v>
      </c>
      <c r="C424" s="1">
        <f>+IFERROR(LN('Portfolio Adjusted Prices'!D418/'Portfolio Adjusted Prices'!D417),0)</f>
        <v>2.0061409612929747E-2</v>
      </c>
      <c r="D424" s="1">
        <f>+IFERROR(LN('Portfolio Adjusted Prices'!E418/'Portfolio Adjusted Prices'!E417),0)</f>
        <v>3.4280431518266721E-2</v>
      </c>
      <c r="E424" s="1">
        <f>+IFERROR(LN('Portfolio Adjusted Prices'!F418/'Portfolio Adjusted Prices'!F417),0)</f>
        <v>2.9892808429620367E-2</v>
      </c>
      <c r="F424" s="1">
        <f>+IFERROR(LN('Portfolio Adjusted Prices'!G418/'Portfolio Adjusted Prices'!G417),0)</f>
        <v>-1.1707166402409635E-2</v>
      </c>
      <c r="G424" s="1">
        <f>+IFERROR(LN('Portfolio Adjusted Prices'!H418/'Portfolio Adjusted Prices'!H417),0)</f>
        <v>2.2405075022766518E-2</v>
      </c>
      <c r="H424" s="1">
        <f>+IFERROR(LN('Portfolio Adjusted Prices'!I418/'Portfolio Adjusted Prices'!I417),0)</f>
        <v>4.1883588441560364E-2</v>
      </c>
      <c r="I424" s="1">
        <f>+IFERROR(LN('Portfolio Adjusted Prices'!J418/'Portfolio Adjusted Prices'!J417),0)</f>
        <v>-4.9502073403359702E-3</v>
      </c>
      <c r="J424" s="1">
        <f>+IFERROR(LN('Portfolio Adjusted Prices'!K418/'Portfolio Adjusted Prices'!K417),0)</f>
        <v>5.6758916784418557E-2</v>
      </c>
      <c r="K424" s="1">
        <f>+IFERROR(LN('Portfolio Adjusted Prices'!L418/'Portfolio Adjusted Prices'!L417),0)</f>
        <v>7.1205372617885081E-3</v>
      </c>
      <c r="L424" s="1">
        <f>+IFERROR(LN('Portfolio Adjusted Prices'!M418/'Portfolio Adjusted Prices'!M417),0)</f>
        <v>2.0384086395789466E-2</v>
      </c>
      <c r="M424" s="1">
        <f>+IFERROR(LN('Portfolio Adjusted Prices'!N418/'Portfolio Adjusted Prices'!N417),0)</f>
        <v>1.3611890130981347E-2</v>
      </c>
      <c r="N424" s="1">
        <f>+IFERROR(LN('Portfolio Adjusted Prices'!O418/'Portfolio Adjusted Prices'!O417),0)</f>
        <v>2.485591867424675E-2</v>
      </c>
      <c r="O424" s="1">
        <f>+IFERROR(LN('Portfolio Adjusted Prices'!P418/'Portfolio Adjusted Prices'!P417),0)</f>
        <v>7.910010349660905E-2</v>
      </c>
      <c r="P424" s="1">
        <f>+IFERROR(LN('Portfolio Adjusted Prices'!Q418/'Portfolio Adjusted Prices'!Q417),0)</f>
        <v>3.5588676468143517E-2</v>
      </c>
      <c r="Q424" s="1">
        <f>+IFERROR(LN('Portfolio Adjusted Prices'!R418/'Portfolio Adjusted Prices'!R417),0)</f>
        <v>-4.5753769359997698E-3</v>
      </c>
      <c r="R424" s="1">
        <f>+IFERROR(LN('Portfolio Adjusted Prices'!S418/'Portfolio Adjusted Prices'!S417),0)</f>
        <v>2.0561580898745858E-2</v>
      </c>
      <c r="S424" s="1">
        <f>+IFERROR(LN('Portfolio Adjusted Prices'!T418/'Portfolio Adjusted Prices'!T417),0)</f>
        <v>-3.2915468294502257E-3</v>
      </c>
      <c r="T424" s="1">
        <f>+IFERROR(LN('Portfolio Adjusted Prices'!U418/'Portfolio Adjusted Prices'!U417),0)</f>
        <v>1.557314669173583E-2</v>
      </c>
      <c r="U424" s="1">
        <f>+IFERROR(LN('Portfolio Adjusted Prices'!V418/'Portfolio Adjusted Prices'!V417),0)</f>
        <v>-1.3070523584757222E-2</v>
      </c>
      <c r="W424" s="83">
        <f>+IFERROR(LN('Portfolio Adjusted Prices'!X418/'Portfolio Adjusted Prices'!X417),0)</f>
        <v>2.1995349409303741E-2</v>
      </c>
    </row>
    <row r="425" spans="2:23">
      <c r="B425" s="1">
        <f>+IFERROR(LN('Portfolio Adjusted Prices'!C419/'Portfolio Adjusted Prices'!C418),0)</f>
        <v>4.0024834727454051E-2</v>
      </c>
      <c r="C425" s="1">
        <f>+IFERROR(LN('Portfolio Adjusted Prices'!D419/'Portfolio Adjusted Prices'!D418),0)</f>
        <v>4.7120896413649117E-2</v>
      </c>
      <c r="D425" s="1">
        <f>+IFERROR(LN('Portfolio Adjusted Prices'!E419/'Portfolio Adjusted Prices'!E418),0)</f>
        <v>5.7803595519724874E-2</v>
      </c>
      <c r="E425" s="1">
        <f>+IFERROR(LN('Portfolio Adjusted Prices'!F419/'Portfolio Adjusted Prices'!F418),0)</f>
        <v>9.2301020659372221E-2</v>
      </c>
      <c r="F425" s="1">
        <f>+IFERROR(LN('Portfolio Adjusted Prices'!G419/'Portfolio Adjusted Prices'!G418),0)</f>
        <v>4.2119098903342631E-2</v>
      </c>
      <c r="G425" s="1">
        <f>+IFERROR(LN('Portfolio Adjusted Prices'!H419/'Portfolio Adjusted Prices'!H418),0)</f>
        <v>1.1341489959478193E-2</v>
      </c>
      <c r="H425" s="1">
        <f>+IFERROR(LN('Portfolio Adjusted Prices'!I419/'Portfolio Adjusted Prices'!I418),0)</f>
        <v>4.4744403022417632E-2</v>
      </c>
      <c r="I425" s="1">
        <f>+IFERROR(LN('Portfolio Adjusted Prices'!J419/'Portfolio Adjusted Prices'!J418),0)</f>
        <v>0.1261460550373725</v>
      </c>
      <c r="J425" s="1">
        <f>+IFERROR(LN('Portfolio Adjusted Prices'!K419/'Portfolio Adjusted Prices'!K418),0)</f>
        <v>-6.9123197353390155E-3</v>
      </c>
      <c r="K425" s="1">
        <f>+IFERROR(LN('Portfolio Adjusted Prices'!L419/'Portfolio Adjusted Prices'!L418),0)</f>
        <v>3.0264374222542741E-2</v>
      </c>
      <c r="L425" s="1">
        <f>+IFERROR(LN('Portfolio Adjusted Prices'!M419/'Portfolio Adjusted Prices'!M418),0)</f>
        <v>-9.169117775007618E-3</v>
      </c>
      <c r="M425" s="1">
        <f>+IFERROR(LN('Portfolio Adjusted Prices'!N419/'Portfolio Adjusted Prices'!N418),0)</f>
        <v>3.4225747557455236E-2</v>
      </c>
      <c r="N425" s="1">
        <f>+IFERROR(LN('Portfolio Adjusted Prices'!O419/'Portfolio Adjusted Prices'!O418),0)</f>
        <v>6.0424844948584626E-2</v>
      </c>
      <c r="O425" s="1">
        <f>+IFERROR(LN('Portfolio Adjusted Prices'!P419/'Portfolio Adjusted Prices'!P418),0)</f>
        <v>6.1449786173551312E-2</v>
      </c>
      <c r="P425" s="1">
        <f>+IFERROR(LN('Portfolio Adjusted Prices'!Q419/'Portfolio Adjusted Prices'!Q418),0)</f>
        <v>-1.0106557389008583E-2</v>
      </c>
      <c r="Q425" s="1">
        <f>+IFERROR(LN('Portfolio Adjusted Prices'!R419/'Portfolio Adjusted Prices'!R418),0)</f>
        <v>6.2763764559570737E-2</v>
      </c>
      <c r="R425" s="1">
        <f>+IFERROR(LN('Portfolio Adjusted Prices'!S419/'Portfolio Adjusted Prices'!S418),0)</f>
        <v>1.1254855714177635E-2</v>
      </c>
      <c r="S425" s="1">
        <f>+IFERROR(LN('Portfolio Adjusted Prices'!T419/'Portfolio Adjusted Prices'!T418),0)</f>
        <v>7.1717816815064228E-2</v>
      </c>
      <c r="T425" s="1">
        <f>+IFERROR(LN('Portfolio Adjusted Prices'!U419/'Portfolio Adjusted Prices'!U418),0)</f>
        <v>5.2357017942877088E-2</v>
      </c>
      <c r="U425" s="1">
        <f>+IFERROR(LN('Portfolio Adjusted Prices'!V419/'Portfolio Adjusted Prices'!V418),0)</f>
        <v>3.6949492756182305E-2</v>
      </c>
      <c r="W425" s="83">
        <f>+IFERROR(LN('Portfolio Adjusted Prices'!X419/'Portfolio Adjusted Prices'!X418),0)</f>
        <v>2.3619449767827864E-2</v>
      </c>
    </row>
    <row r="426" spans="2:23">
      <c r="B426" s="1">
        <f>+IFERROR(LN('Portfolio Adjusted Prices'!C420/'Portfolio Adjusted Prices'!C419),0)</f>
        <v>3.4878414368910038E-2</v>
      </c>
      <c r="C426" s="1">
        <f>+IFERROR(LN('Portfolio Adjusted Prices'!D420/'Portfolio Adjusted Prices'!D419),0)</f>
        <v>3.1389174504270721E-2</v>
      </c>
      <c r="D426" s="1">
        <f>+IFERROR(LN('Portfolio Adjusted Prices'!E420/'Portfolio Adjusted Prices'!E419),0)</f>
        <v>2.6169132109532568E-2</v>
      </c>
      <c r="E426" s="1">
        <f>+IFERROR(LN('Portfolio Adjusted Prices'!F420/'Portfolio Adjusted Prices'!F419),0)</f>
        <v>6.6573158868641529E-3</v>
      </c>
      <c r="F426" s="1">
        <f>+IFERROR(LN('Portfolio Adjusted Prices'!G420/'Portfolio Adjusted Prices'!G419),0)</f>
        <v>2.5478969888741741E-2</v>
      </c>
      <c r="G426" s="1">
        <f>+IFERROR(LN('Portfolio Adjusted Prices'!H420/'Portfolio Adjusted Prices'!H419),0)</f>
        <v>2.838569406294552E-2</v>
      </c>
      <c r="H426" s="1">
        <f>+IFERROR(LN('Portfolio Adjusted Prices'!I420/'Portfolio Adjusted Prices'!I419),0)</f>
        <v>3.3750418579743757E-2</v>
      </c>
      <c r="I426" s="1">
        <f>+IFERROR(LN('Portfolio Adjusted Prices'!J420/'Portfolio Adjusted Prices'!J419),0)</f>
        <v>-2.0877295313726656E-2</v>
      </c>
      <c r="J426" s="1">
        <f>+IFERROR(LN('Portfolio Adjusted Prices'!K420/'Portfolio Adjusted Prices'!K419),0)</f>
        <v>3.9839080140254404E-2</v>
      </c>
      <c r="K426" s="1">
        <f>+IFERROR(LN('Portfolio Adjusted Prices'!L420/'Portfolio Adjusted Prices'!L419),0)</f>
        <v>4.3575022179390376E-2</v>
      </c>
      <c r="L426" s="1">
        <f>+IFERROR(LN('Portfolio Adjusted Prices'!M420/'Portfolio Adjusted Prices'!M419),0)</f>
        <v>-3.9157427695316032E-3</v>
      </c>
      <c r="M426" s="1">
        <f>+IFERROR(LN('Portfolio Adjusted Prices'!N420/'Portfolio Adjusted Prices'!N419),0)</f>
        <v>-1.7877067926847526E-2</v>
      </c>
      <c r="N426" s="1">
        <f>+IFERROR(LN('Portfolio Adjusted Prices'!O420/'Portfolio Adjusted Prices'!O419),0)</f>
        <v>2.0079792888513873E-2</v>
      </c>
      <c r="O426" s="1">
        <f>+IFERROR(LN('Portfolio Adjusted Prices'!P420/'Portfolio Adjusted Prices'!P419),0)</f>
        <v>1.5628573384110361E-2</v>
      </c>
      <c r="P426" s="1">
        <f>+IFERROR(LN('Portfolio Adjusted Prices'!Q420/'Portfolio Adjusted Prices'!Q419),0)</f>
        <v>5.9014552522198123E-2</v>
      </c>
      <c r="Q426" s="1">
        <f>+IFERROR(LN('Portfolio Adjusted Prices'!R420/'Portfolio Adjusted Prices'!R419),0)</f>
        <v>2.7609827180341426E-2</v>
      </c>
      <c r="R426" s="1">
        <f>+IFERROR(LN('Portfolio Adjusted Prices'!S420/'Portfolio Adjusted Prices'!S419),0)</f>
        <v>2.3799409227823146E-2</v>
      </c>
      <c r="S426" s="1">
        <f>+IFERROR(LN('Portfolio Adjusted Prices'!T420/'Portfolio Adjusted Prices'!T419),0)</f>
        <v>-8.6083080178668506E-3</v>
      </c>
      <c r="T426" s="1">
        <f>+IFERROR(LN('Portfolio Adjusted Prices'!U420/'Portfolio Adjusted Prices'!U419),0)</f>
        <v>2.8402296278808277E-3</v>
      </c>
      <c r="U426" s="1">
        <f>+IFERROR(LN('Portfolio Adjusted Prices'!V420/'Portfolio Adjusted Prices'!V419),0)</f>
        <v>6.4919143967656787E-2</v>
      </c>
      <c r="W426" s="83">
        <f>+IFERROR(LN('Portfolio Adjusted Prices'!X420/'Portfolio Adjusted Prices'!X419),0)</f>
        <v>1.2057800161702407E-2</v>
      </c>
    </row>
    <row r="427" spans="2:23">
      <c r="B427" s="1">
        <f>+IFERROR(LN('Portfolio Adjusted Prices'!C421/'Portfolio Adjusted Prices'!C420),0)</f>
        <v>-1.1366080863229565E-3</v>
      </c>
      <c r="C427" s="1">
        <f>+IFERROR(LN('Portfolio Adjusted Prices'!D421/'Portfolio Adjusted Prices'!D420),0)</f>
        <v>1.9237349038713713E-3</v>
      </c>
      <c r="D427" s="1">
        <f>+IFERROR(LN('Portfolio Adjusted Prices'!E421/'Portfolio Adjusted Prices'!E420),0)</f>
        <v>2.7994063449160868E-2</v>
      </c>
      <c r="E427" s="1">
        <f>+IFERROR(LN('Portfolio Adjusted Prices'!F421/'Portfolio Adjusted Prices'!F420),0)</f>
        <v>-1.6883339925706817E-3</v>
      </c>
      <c r="F427" s="1">
        <f>+IFERROR(LN('Portfolio Adjusted Prices'!G421/'Portfolio Adjusted Prices'!G420),0)</f>
        <v>3.8109622338111998E-3</v>
      </c>
      <c r="G427" s="1">
        <f>+IFERROR(LN('Portfolio Adjusted Prices'!H421/'Portfolio Adjusted Prices'!H420),0)</f>
        <v>4.1144352384096241E-3</v>
      </c>
      <c r="H427" s="1">
        <f>+IFERROR(LN('Portfolio Adjusted Prices'!I421/'Portfolio Adjusted Prices'!I420),0)</f>
        <v>1.5572921664076873E-2</v>
      </c>
      <c r="I427" s="1">
        <f>+IFERROR(LN('Portfolio Adjusted Prices'!J421/'Portfolio Adjusted Prices'!J420),0)</f>
        <v>-1.9288460170995062E-2</v>
      </c>
      <c r="J427" s="1">
        <f>+IFERROR(LN('Portfolio Adjusted Prices'!K421/'Portfolio Adjusted Prices'!K420),0)</f>
        <v>-1.8755444602259298E-2</v>
      </c>
      <c r="K427" s="1">
        <f>+IFERROR(LN('Portfolio Adjusted Prices'!L421/'Portfolio Adjusted Prices'!L420),0)</f>
        <v>-6.5672467224287966E-4</v>
      </c>
      <c r="L427" s="1">
        <f>+IFERROR(LN('Portfolio Adjusted Prices'!M421/'Portfolio Adjusted Prices'!M420),0)</f>
        <v>7.8162122843235017E-3</v>
      </c>
      <c r="M427" s="1">
        <f>+IFERROR(LN('Portfolio Adjusted Prices'!N421/'Portfolio Adjusted Prices'!N420),0)</f>
        <v>6.7188109528194982E-3</v>
      </c>
      <c r="N427" s="1">
        <f>+IFERROR(LN('Portfolio Adjusted Prices'!O421/'Portfolio Adjusted Prices'!O420),0)</f>
        <v>3.4110333232356328E-2</v>
      </c>
      <c r="O427" s="1">
        <f>+IFERROR(LN('Portfolio Adjusted Prices'!P421/'Portfolio Adjusted Prices'!P420),0)</f>
        <v>-5.8847166158307058E-3</v>
      </c>
      <c r="P427" s="1">
        <f>+IFERROR(LN('Portfolio Adjusted Prices'!Q421/'Portfolio Adjusted Prices'!Q420),0)</f>
        <v>7.3636779200571744E-4</v>
      </c>
      <c r="Q427" s="1">
        <f>+IFERROR(LN('Portfolio Adjusted Prices'!R421/'Portfolio Adjusted Prices'!R420),0)</f>
        <v>1.0466434053529503E-3</v>
      </c>
      <c r="R427" s="1">
        <f>+IFERROR(LN('Portfolio Adjusted Prices'!S421/'Portfolio Adjusted Prices'!S420),0)</f>
        <v>1.1154817202760653E-3</v>
      </c>
      <c r="S427" s="1">
        <f>+IFERROR(LN('Portfolio Adjusted Prices'!T421/'Portfolio Adjusted Prices'!T420),0)</f>
        <v>-9.006255090354567E-3</v>
      </c>
      <c r="T427" s="1">
        <f>+IFERROR(LN('Portfolio Adjusted Prices'!U421/'Portfolio Adjusted Prices'!U420),0)</f>
        <v>-1.8477725696110722E-2</v>
      </c>
      <c r="U427" s="1">
        <f>+IFERROR(LN('Portfolio Adjusted Prices'!V421/'Portfolio Adjusted Prices'!V420),0)</f>
        <v>-3.0173912294913261E-2</v>
      </c>
      <c r="W427" s="83">
        <f>+IFERROR(LN('Portfolio Adjusted Prices'!X421/'Portfolio Adjusted Prices'!X420),0)</f>
        <v>2.2985224141111207E-3</v>
      </c>
    </row>
    <row r="428" spans="2:23">
      <c r="B428" s="1">
        <f>+IFERROR(LN('Portfolio Adjusted Prices'!C422/'Portfolio Adjusted Prices'!C421),0)</f>
        <v>-2.0170193746955129E-2</v>
      </c>
      <c r="C428" s="1">
        <f>+IFERROR(LN('Portfolio Adjusted Prices'!D422/'Portfolio Adjusted Prices'!D421),0)</f>
        <v>-2.411276612218255E-2</v>
      </c>
      <c r="D428" s="1">
        <f>+IFERROR(LN('Portfolio Adjusted Prices'!E422/'Portfolio Adjusted Prices'!E421),0)</f>
        <v>-6.6086895520090116E-2</v>
      </c>
      <c r="E428" s="1">
        <f>+IFERROR(LN('Portfolio Adjusted Prices'!F422/'Portfolio Adjusted Prices'!F421),0)</f>
        <v>-3.0539357397846158E-2</v>
      </c>
      <c r="F428" s="1">
        <f>+IFERROR(LN('Portfolio Adjusted Prices'!G422/'Portfolio Adjusted Prices'!G421),0)</f>
        <v>-8.7646391105426248E-3</v>
      </c>
      <c r="G428" s="1">
        <f>+IFERROR(LN('Portfolio Adjusted Prices'!H422/'Portfolio Adjusted Prices'!H421),0)</f>
        <v>-3.8054262617304574E-2</v>
      </c>
      <c r="H428" s="1">
        <f>+IFERROR(LN('Portfolio Adjusted Prices'!I422/'Portfolio Adjusted Prices'!I421),0)</f>
        <v>2.7587320638230023E-3</v>
      </c>
      <c r="I428" s="1">
        <f>+IFERROR(LN('Portfolio Adjusted Prices'!J422/'Portfolio Adjusted Prices'!J421),0)</f>
        <v>-2.8763198660066614E-3</v>
      </c>
      <c r="J428" s="1">
        <f>+IFERROR(LN('Portfolio Adjusted Prices'!K422/'Portfolio Adjusted Prices'!K421),0)</f>
        <v>-2.0418708541600977E-2</v>
      </c>
      <c r="K428" s="1">
        <f>+IFERROR(LN('Portfolio Adjusted Prices'!L422/'Portfolio Adjusted Prices'!L421),0)</f>
        <v>-1.3436550585309796E-2</v>
      </c>
      <c r="L428" s="1">
        <f>+IFERROR(LN('Portfolio Adjusted Prices'!M422/'Portfolio Adjusted Prices'!M421),0)</f>
        <v>-6.182064532364165E-3</v>
      </c>
      <c r="M428" s="1">
        <f>+IFERROR(LN('Portfolio Adjusted Prices'!N422/'Portfolio Adjusted Prices'!N421),0)</f>
        <v>-4.80747847398438E-3</v>
      </c>
      <c r="N428" s="1">
        <f>+IFERROR(LN('Portfolio Adjusted Prices'!O422/'Portfolio Adjusted Prices'!O421),0)</f>
        <v>-3.2665561194407208E-2</v>
      </c>
      <c r="O428" s="1">
        <f>+IFERROR(LN('Portfolio Adjusted Prices'!P422/'Portfolio Adjusted Prices'!P421),0)</f>
        <v>1.6308071813064585E-2</v>
      </c>
      <c r="P428" s="1">
        <f>+IFERROR(LN('Portfolio Adjusted Prices'!Q422/'Portfolio Adjusted Prices'!Q421),0)</f>
        <v>1.3016628239214123E-2</v>
      </c>
      <c r="Q428" s="1">
        <f>+IFERROR(LN('Portfolio Adjusted Prices'!R422/'Portfolio Adjusted Prices'!R421),0)</f>
        <v>-5.7712886911241261E-3</v>
      </c>
      <c r="R428" s="1">
        <f>+IFERROR(LN('Portfolio Adjusted Prices'!S422/'Portfolio Adjusted Prices'!S421),0)</f>
        <v>-5.5058505294634928E-2</v>
      </c>
      <c r="S428" s="1">
        <f>+IFERROR(LN('Portfolio Adjusted Prices'!T422/'Portfolio Adjusted Prices'!T421),0)</f>
        <v>2.4153962548744849E-2</v>
      </c>
      <c r="T428" s="1">
        <f>+IFERROR(LN('Portfolio Adjusted Prices'!U422/'Portfolio Adjusted Prices'!U421),0)</f>
        <v>-1.8296991430590943E-2</v>
      </c>
      <c r="U428" s="1">
        <f>+IFERROR(LN('Portfolio Adjusted Prices'!V422/'Portfolio Adjusted Prices'!V421),0)</f>
        <v>-5.9173584340439588E-2</v>
      </c>
      <c r="W428" s="83">
        <f>+IFERROR(LN('Portfolio Adjusted Prices'!X422/'Portfolio Adjusted Prices'!X421),0)</f>
        <v>-2.3528574986301024E-2</v>
      </c>
    </row>
    <row r="429" spans="2:23">
      <c r="B429" s="1">
        <f>+IFERROR(LN('Portfolio Adjusted Prices'!C423/'Portfolio Adjusted Prices'!C422),0)</f>
        <v>-3.0134358245325035E-3</v>
      </c>
      <c r="C429" s="1">
        <f>+IFERROR(LN('Portfolio Adjusted Prices'!D423/'Portfolio Adjusted Prices'!D422),0)</f>
        <v>-3.4376909917194769E-2</v>
      </c>
      <c r="D429" s="1">
        <f>+IFERROR(LN('Portfolio Adjusted Prices'!E423/'Portfolio Adjusted Prices'!E422),0)</f>
        <v>-6.5229720924806792E-2</v>
      </c>
      <c r="E429" s="1">
        <f>+IFERROR(LN('Portfolio Adjusted Prices'!F423/'Portfolio Adjusted Prices'!F422),0)</f>
        <v>5.5363641289464492E-3</v>
      </c>
      <c r="F429" s="1">
        <f>+IFERROR(LN('Portfolio Adjusted Prices'!G423/'Portfolio Adjusted Prices'!G422),0)</f>
        <v>6.0761459889114612E-3</v>
      </c>
      <c r="G429" s="1">
        <f>+IFERROR(LN('Portfolio Adjusted Prices'!H423/'Portfolio Adjusted Prices'!H422),0)</f>
        <v>-9.1238595598497896E-3</v>
      </c>
      <c r="H429" s="1">
        <f>+IFERROR(LN('Portfolio Adjusted Prices'!I423/'Portfolio Adjusted Prices'!I422),0)</f>
        <v>-3.767577411605709E-2</v>
      </c>
      <c r="I429" s="1">
        <f>+IFERROR(LN('Portfolio Adjusted Prices'!J423/'Portfolio Adjusted Prices'!J422),0)</f>
        <v>2.9286230298525642E-2</v>
      </c>
      <c r="J429" s="1">
        <f>+IFERROR(LN('Portfolio Adjusted Prices'!K423/'Portfolio Adjusted Prices'!K422),0)</f>
        <v>-2.6215382510500707E-2</v>
      </c>
      <c r="K429" s="1">
        <f>+IFERROR(LN('Portfolio Adjusted Prices'!L423/'Portfolio Adjusted Prices'!L422),0)</f>
        <v>-3.3603899027595883E-2</v>
      </c>
      <c r="L429" s="1">
        <f>+IFERROR(LN('Portfolio Adjusted Prices'!M423/'Portfolio Adjusted Prices'!M422),0)</f>
        <v>1.638422311272603E-2</v>
      </c>
      <c r="M429" s="1">
        <f>+IFERROR(LN('Portfolio Adjusted Prices'!N423/'Portfolio Adjusted Prices'!N422),0)</f>
        <v>3.2737029000090734E-2</v>
      </c>
      <c r="N429" s="1">
        <f>+IFERROR(LN('Portfolio Adjusted Prices'!O423/'Portfolio Adjusted Prices'!O422),0)</f>
        <v>-6.3704793883222838E-2</v>
      </c>
      <c r="O429" s="1">
        <f>+IFERROR(LN('Portfolio Adjusted Prices'!P423/'Portfolio Adjusted Prices'!P422),0)</f>
        <v>-6.6584215250128694E-3</v>
      </c>
      <c r="P429" s="1">
        <f>+IFERROR(LN('Portfolio Adjusted Prices'!Q423/'Portfolio Adjusted Prices'!Q422),0)</f>
        <v>3.2874233889701676E-2</v>
      </c>
      <c r="Q429" s="1">
        <f>+IFERROR(LN('Portfolio Adjusted Prices'!R423/'Portfolio Adjusted Prices'!R422),0)</f>
        <v>9.6872477574117405E-3</v>
      </c>
      <c r="R429" s="1">
        <f>+IFERROR(LN('Portfolio Adjusted Prices'!S423/'Portfolio Adjusted Prices'!S422),0)</f>
        <v>4.4282696452287874E-3</v>
      </c>
      <c r="S429" s="1">
        <f>+IFERROR(LN('Portfolio Adjusted Prices'!T423/'Portfolio Adjusted Prices'!T422),0)</f>
        <v>3.8666639244719705E-2</v>
      </c>
      <c r="T429" s="1">
        <f>+IFERROR(LN('Portfolio Adjusted Prices'!U423/'Portfolio Adjusted Prices'!U422),0)</f>
        <v>-1.4785926422728489E-2</v>
      </c>
      <c r="U429" s="1">
        <f>+IFERROR(LN('Portfolio Adjusted Prices'!V423/'Portfolio Adjusted Prices'!V422),0)</f>
        <v>-1.2759642073939679E-2</v>
      </c>
      <c r="W429" s="83">
        <f>+IFERROR(LN('Portfolio Adjusted Prices'!X423/'Portfolio Adjusted Prices'!X422),0)</f>
        <v>2.5774033608049912E-3</v>
      </c>
    </row>
    <row r="430" spans="2:23">
      <c r="B430" s="1">
        <f>+IFERROR(LN('Portfolio Adjusted Prices'!C424/'Portfolio Adjusted Prices'!C423),0)</f>
        <v>2.990109703337861E-2</v>
      </c>
      <c r="C430" s="1">
        <f>+IFERROR(LN('Portfolio Adjusted Prices'!D424/'Portfolio Adjusted Prices'!D423),0)</f>
        <v>2.5915967844124685E-2</v>
      </c>
      <c r="D430" s="1">
        <f>+IFERROR(LN('Portfolio Adjusted Prices'!E424/'Portfolio Adjusted Prices'!E423),0)</f>
        <v>4.9498619428979977E-2</v>
      </c>
      <c r="E430" s="1">
        <f>+IFERROR(LN('Portfolio Adjusted Prices'!F424/'Portfolio Adjusted Prices'!F423),0)</f>
        <v>8.6029084647306492E-2</v>
      </c>
      <c r="F430" s="1">
        <f>+IFERROR(LN('Portfolio Adjusted Prices'!G424/'Portfolio Adjusted Prices'!G423),0)</f>
        <v>6.7280120854421662E-4</v>
      </c>
      <c r="G430" s="1">
        <f>+IFERROR(LN('Portfolio Adjusted Prices'!H424/'Portfolio Adjusted Prices'!H423),0)</f>
        <v>2.629838627582994E-3</v>
      </c>
      <c r="H430" s="1">
        <f>+IFERROR(LN('Portfolio Adjusted Prices'!I424/'Portfolio Adjusted Prices'!I423),0)</f>
        <v>4.2784767088596354E-2</v>
      </c>
      <c r="I430" s="1">
        <f>+IFERROR(LN('Portfolio Adjusted Prices'!J424/'Portfolio Adjusted Prices'!J423),0)</f>
        <v>-1.2357673663622162E-2</v>
      </c>
      <c r="J430" s="1">
        <f>+IFERROR(LN('Portfolio Adjusted Prices'!K424/'Portfolio Adjusted Prices'!K423),0)</f>
        <v>1.6363110813070722E-2</v>
      </c>
      <c r="K430" s="1">
        <f>+IFERROR(LN('Portfolio Adjusted Prices'!L424/'Portfolio Adjusted Prices'!L423),0)</f>
        <v>3.461557947204312E-2</v>
      </c>
      <c r="L430" s="1">
        <f>+IFERROR(LN('Portfolio Adjusted Prices'!M424/'Portfolio Adjusted Prices'!M423),0)</f>
        <v>9.7099034510998109E-3</v>
      </c>
      <c r="M430" s="1">
        <f>+IFERROR(LN('Portfolio Adjusted Prices'!N424/'Portfolio Adjusted Prices'!N423),0)</f>
        <v>4.6530038026440746E-3</v>
      </c>
      <c r="N430" s="1">
        <f>+IFERROR(LN('Portfolio Adjusted Prices'!O424/'Portfolio Adjusted Prices'!O423),0)</f>
        <v>4.1319382860354775E-2</v>
      </c>
      <c r="O430" s="1">
        <f>+IFERROR(LN('Portfolio Adjusted Prices'!P424/'Portfolio Adjusted Prices'!P423),0)</f>
        <v>3.3665004499665266E-2</v>
      </c>
      <c r="P430" s="1">
        <f>+IFERROR(LN('Portfolio Adjusted Prices'!Q424/'Portfolio Adjusted Prices'!Q423),0)</f>
        <v>-2.4481740325144091E-2</v>
      </c>
      <c r="Q430" s="1">
        <f>+IFERROR(LN('Portfolio Adjusted Prices'!R424/'Portfolio Adjusted Prices'!R423),0)</f>
        <v>-4.4214895713891832E-2</v>
      </c>
      <c r="R430" s="1">
        <f>+IFERROR(LN('Portfolio Adjusted Prices'!S424/'Portfolio Adjusted Prices'!S423),0)</f>
        <v>1.7038179792808673E-2</v>
      </c>
      <c r="S430" s="1">
        <f>+IFERROR(LN('Portfolio Adjusted Prices'!T424/'Portfolio Adjusted Prices'!T423),0)</f>
        <v>-7.3090662850805602E-3</v>
      </c>
      <c r="T430" s="1">
        <f>+IFERROR(LN('Portfolio Adjusted Prices'!U424/'Portfolio Adjusted Prices'!U423),0)</f>
        <v>1.5103015920158436E-2</v>
      </c>
      <c r="U430" s="1">
        <f>+IFERROR(LN('Portfolio Adjusted Prices'!V424/'Portfolio Adjusted Prices'!V423),0)</f>
        <v>8.2748026871694372E-3</v>
      </c>
      <c r="W430" s="83">
        <f>+IFERROR(LN('Portfolio Adjusted Prices'!X424/'Portfolio Adjusted Prices'!X423),0)</f>
        <v>1.927872270827095E-2</v>
      </c>
    </row>
    <row r="431" spans="2:23">
      <c r="B431" s="1">
        <f>+IFERROR(LN('Portfolio Adjusted Prices'!C425/'Portfolio Adjusted Prices'!C424),0)</f>
        <v>-2.346023297528583E-3</v>
      </c>
      <c r="C431" s="1">
        <f>+IFERROR(LN('Portfolio Adjusted Prices'!D425/'Portfolio Adjusted Prices'!D424),0)</f>
        <v>-5.1388725948247355E-3</v>
      </c>
      <c r="D431" s="1">
        <f>+IFERROR(LN('Portfolio Adjusted Prices'!E425/'Portfolio Adjusted Prices'!E424),0)</f>
        <v>2.8838152900513003E-3</v>
      </c>
      <c r="E431" s="1">
        <f>+IFERROR(LN('Portfolio Adjusted Prices'!F425/'Portfolio Adjusted Prices'!F424),0)</f>
        <v>-2.1554123253510329E-2</v>
      </c>
      <c r="F431" s="1">
        <f>+IFERROR(LN('Portfolio Adjusted Prices'!G425/'Portfolio Adjusted Prices'!G424),0)</f>
        <v>-1.9013713067343355E-2</v>
      </c>
      <c r="G431" s="1">
        <f>+IFERROR(LN('Portfolio Adjusted Prices'!H425/'Portfolio Adjusted Prices'!H424),0)</f>
        <v>-3.6937634946117917E-3</v>
      </c>
      <c r="H431" s="1">
        <f>+IFERROR(LN('Portfolio Adjusted Prices'!I425/'Portfolio Adjusted Prices'!I424),0)</f>
        <v>-1.071017683017484E-3</v>
      </c>
      <c r="I431" s="1">
        <f>+IFERROR(LN('Portfolio Adjusted Prices'!J425/'Portfolio Adjusted Prices'!J424),0)</f>
        <v>-2.09794685533965E-2</v>
      </c>
      <c r="J431" s="1">
        <f>+IFERROR(LN('Portfolio Adjusted Prices'!K425/'Portfolio Adjusted Prices'!K424),0)</f>
        <v>-1.2957330573613606E-2</v>
      </c>
      <c r="K431" s="1">
        <f>+IFERROR(LN('Portfolio Adjusted Prices'!L425/'Portfolio Adjusted Prices'!L424),0)</f>
        <v>-1.5333258529047456E-2</v>
      </c>
      <c r="L431" s="1">
        <f>+IFERROR(LN('Portfolio Adjusted Prices'!M425/'Portfolio Adjusted Prices'!M424),0)</f>
        <v>-1.8876844865157418E-2</v>
      </c>
      <c r="M431" s="1">
        <f>+IFERROR(LN('Portfolio Adjusted Prices'!N425/'Portfolio Adjusted Prices'!N424),0)</f>
        <v>-8.9742279189076509E-3</v>
      </c>
      <c r="N431" s="1">
        <f>+IFERROR(LN('Portfolio Adjusted Prices'!O425/'Portfolio Adjusted Prices'!O424),0)</f>
        <v>6.8661080845088098E-3</v>
      </c>
      <c r="O431" s="1">
        <f>+IFERROR(LN('Portfolio Adjusted Prices'!P425/'Portfolio Adjusted Prices'!P424),0)</f>
        <v>0.25485176192939352</v>
      </c>
      <c r="P431" s="1">
        <f>+IFERROR(LN('Portfolio Adjusted Prices'!Q425/'Portfolio Adjusted Prices'!Q424),0)</f>
        <v>-8.2471664866466485E-3</v>
      </c>
      <c r="Q431" s="1">
        <f>+IFERROR(LN('Portfolio Adjusted Prices'!R425/'Portfolio Adjusted Prices'!R424),0)</f>
        <v>5.4462406140169813E-4</v>
      </c>
      <c r="R431" s="1">
        <f>+IFERROR(LN('Portfolio Adjusted Prices'!S425/'Portfolio Adjusted Prices'!S424),0)</f>
        <v>7.4535137586596136E-3</v>
      </c>
      <c r="S431" s="1">
        <f>+IFERROR(LN('Portfolio Adjusted Prices'!T425/'Portfolio Adjusted Prices'!T424),0)</f>
        <v>-5.6193139538054139E-3</v>
      </c>
      <c r="T431" s="1">
        <f>+IFERROR(LN('Portfolio Adjusted Prices'!U425/'Portfolio Adjusted Prices'!U424),0)</f>
        <v>-1.9475677737225684E-2</v>
      </c>
      <c r="U431" s="1">
        <f>+IFERROR(LN('Portfolio Adjusted Prices'!V425/'Portfolio Adjusted Prices'!V424),0)</f>
        <v>-2.1400761628999222E-2</v>
      </c>
      <c r="W431" s="83">
        <f>+IFERROR(LN('Portfolio Adjusted Prices'!X425/'Portfolio Adjusted Prices'!X424),0)</f>
        <v>-1.0468133595358245E-2</v>
      </c>
    </row>
    <row r="432" spans="2:23">
      <c r="B432" s="1">
        <f>+IFERROR(LN('Portfolio Adjusted Prices'!C426/'Portfolio Adjusted Prices'!C425),0)</f>
        <v>4.1942738964932609E-4</v>
      </c>
      <c r="C432" s="1">
        <f>+IFERROR(LN('Portfolio Adjusted Prices'!D426/'Portfolio Adjusted Prices'!D425),0)</f>
        <v>4.9542507238760506E-3</v>
      </c>
      <c r="D432" s="1">
        <f>+IFERROR(LN('Portfolio Adjusted Prices'!E426/'Portfolio Adjusted Prices'!E425),0)</f>
        <v>-1.1942899470299405E-2</v>
      </c>
      <c r="E432" s="1">
        <f>+IFERROR(LN('Portfolio Adjusted Prices'!F426/'Portfolio Adjusted Prices'!F425),0)</f>
        <v>2.466514069890419E-2</v>
      </c>
      <c r="F432" s="1">
        <f>+IFERROR(LN('Portfolio Adjusted Prices'!G426/'Portfolio Adjusted Prices'!G425),0)</f>
        <v>1.1135164641718908E-2</v>
      </c>
      <c r="G432" s="1">
        <f>+IFERROR(LN('Portfolio Adjusted Prices'!H426/'Portfolio Adjusted Prices'!H425),0)</f>
        <v>2.7400230585187584E-2</v>
      </c>
      <c r="H432" s="1">
        <f>+IFERROR(LN('Portfolio Adjusted Prices'!I426/'Portfolio Adjusted Prices'!I425),0)</f>
        <v>1.5967552933196405E-2</v>
      </c>
      <c r="I432" s="1">
        <f>+IFERROR(LN('Portfolio Adjusted Prices'!J426/'Portfolio Adjusted Prices'!J425),0)</f>
        <v>9.5269161525591457E-3</v>
      </c>
      <c r="J432" s="1">
        <f>+IFERROR(LN('Portfolio Adjusted Prices'!K426/'Portfolio Adjusted Prices'!K425),0)</f>
        <v>-7.9486532930481239E-3</v>
      </c>
      <c r="K432" s="1">
        <f>+IFERROR(LN('Portfolio Adjusted Prices'!L426/'Portfolio Adjusted Prices'!L425),0)</f>
        <v>8.8744983838983851E-3</v>
      </c>
      <c r="L432" s="1">
        <f>+IFERROR(LN('Portfolio Adjusted Prices'!M426/'Portfolio Adjusted Prices'!M425),0)</f>
        <v>-3.3944154161804443E-3</v>
      </c>
      <c r="M432" s="1">
        <f>+IFERROR(LN('Portfolio Adjusted Prices'!N426/'Portfolio Adjusted Prices'!N425),0)</f>
        <v>2.237267670381898E-2</v>
      </c>
      <c r="N432" s="1">
        <f>+IFERROR(LN('Portfolio Adjusted Prices'!O426/'Portfolio Adjusted Prices'!O425),0)</f>
        <v>-5.0223176694405422E-3</v>
      </c>
      <c r="O432" s="1">
        <f>+IFERROR(LN('Portfolio Adjusted Prices'!P426/'Portfolio Adjusted Prices'!P425),0)</f>
        <v>1.9213509147969068E-2</v>
      </c>
      <c r="P432" s="1">
        <f>+IFERROR(LN('Portfolio Adjusted Prices'!Q426/'Portfolio Adjusted Prices'!Q425),0)</f>
        <v>3.1912010388079949E-3</v>
      </c>
      <c r="Q432" s="1">
        <f>+IFERROR(LN('Portfolio Adjusted Prices'!R426/'Portfolio Adjusted Prices'!R425),0)</f>
        <v>2.4422684799877272E-2</v>
      </c>
      <c r="R432" s="1">
        <f>+IFERROR(LN('Portfolio Adjusted Prices'!S426/'Portfolio Adjusted Prices'!S425),0)</f>
        <v>8.2965052662051612E-3</v>
      </c>
      <c r="S432" s="1">
        <f>+IFERROR(LN('Portfolio Adjusted Prices'!T426/'Portfolio Adjusted Prices'!T425),0)</f>
        <v>1.4646223233397225E-2</v>
      </c>
      <c r="T432" s="1">
        <f>+IFERROR(LN('Portfolio Adjusted Prices'!U426/'Portfolio Adjusted Prices'!U425),0)</f>
        <v>1.7183252694797247E-2</v>
      </c>
      <c r="U432" s="1">
        <f>+IFERROR(LN('Portfolio Adjusted Prices'!V426/'Portfolio Adjusted Prices'!V425),0)</f>
        <v>1.1414987545369754E-2</v>
      </c>
      <c r="W432" s="83">
        <f>+IFERROR(LN('Portfolio Adjusted Prices'!X426/'Portfolio Adjusted Prices'!X425),0)</f>
        <v>6.0172746849205304E-3</v>
      </c>
    </row>
    <row r="433" spans="2:23">
      <c r="B433" s="1">
        <f>+IFERROR(LN('Portfolio Adjusted Prices'!C427/'Portfolio Adjusted Prices'!C426),0)</f>
        <v>8.6825413500177962E-3</v>
      </c>
      <c r="C433" s="1">
        <f>+IFERROR(LN('Portfolio Adjusted Prices'!D427/'Portfolio Adjusted Prices'!D426),0)</f>
        <v>3.3199460355057171E-3</v>
      </c>
      <c r="D433" s="1">
        <f>+IFERROR(LN('Portfolio Adjusted Prices'!E427/'Portfolio Adjusted Prices'!E426),0)</f>
        <v>1.6280708524599296E-2</v>
      </c>
      <c r="E433" s="1">
        <f>+IFERROR(LN('Portfolio Adjusted Prices'!F427/'Portfolio Adjusted Prices'!F426),0)</f>
        <v>0</v>
      </c>
      <c r="F433" s="1">
        <f>+IFERROR(LN('Portfolio Adjusted Prices'!G427/'Portfolio Adjusted Prices'!G426),0)</f>
        <v>7.4300329108557411E-3</v>
      </c>
      <c r="G433" s="1">
        <f>+IFERROR(LN('Portfolio Adjusted Prices'!H427/'Portfolio Adjusted Prices'!H426),0)</f>
        <v>1.643638134062847E-2</v>
      </c>
      <c r="H433" s="1">
        <f>+IFERROR(LN('Portfolio Adjusted Prices'!I427/'Portfolio Adjusted Prices'!I426),0)</f>
        <v>2.377263741738737E-2</v>
      </c>
      <c r="I433" s="1">
        <f>+IFERROR(LN('Portfolio Adjusted Prices'!J427/'Portfolio Adjusted Prices'!J426),0)</f>
        <v>-1.2651573750654952E-2</v>
      </c>
      <c r="J433" s="1">
        <f>+IFERROR(LN('Portfolio Adjusted Prices'!K427/'Portfolio Adjusted Prices'!K426),0)</f>
        <v>-1.004222313605631E-3</v>
      </c>
      <c r="K433" s="1">
        <f>+IFERROR(LN('Portfolio Adjusted Prices'!L427/'Portfolio Adjusted Prices'!L426),0)</f>
        <v>1.9382759281145613E-2</v>
      </c>
      <c r="L433" s="1">
        <f>+IFERROR(LN('Portfolio Adjusted Prices'!M427/'Portfolio Adjusted Prices'!M426),0)</f>
        <v>-8.4976999577846633E-3</v>
      </c>
      <c r="M433" s="1">
        <f>+IFERROR(LN('Portfolio Adjusted Prices'!N427/'Portfolio Adjusted Prices'!N426),0)</f>
        <v>1.4755351121113928E-2</v>
      </c>
      <c r="N433" s="1">
        <f>+IFERROR(LN('Portfolio Adjusted Prices'!O427/'Portfolio Adjusted Prices'!O426),0)</f>
        <v>2.7853617081956109E-2</v>
      </c>
      <c r="O433" s="1">
        <f>+IFERROR(LN('Portfolio Adjusted Prices'!P427/'Portfolio Adjusted Prices'!P426),0)</f>
        <v>4.5305463115076237E-2</v>
      </c>
      <c r="P433" s="1">
        <f>+IFERROR(LN('Portfolio Adjusted Prices'!Q427/'Portfolio Adjusted Prices'!Q426),0)</f>
        <v>-2.0188000866102739E-2</v>
      </c>
      <c r="Q433" s="1">
        <f>+IFERROR(LN('Portfolio Adjusted Prices'!R427/'Portfolio Adjusted Prices'!R426),0)</f>
        <v>6.112876811794803E-3</v>
      </c>
      <c r="R433" s="1">
        <f>+IFERROR(LN('Portfolio Adjusted Prices'!S427/'Portfolio Adjusted Prices'!S426),0)</f>
        <v>2.5045234590759346E-3</v>
      </c>
      <c r="S433" s="1">
        <f>+IFERROR(LN('Portfolio Adjusted Prices'!T427/'Portfolio Adjusted Prices'!T426),0)</f>
        <v>-6.8895926988942003E-3</v>
      </c>
      <c r="T433" s="1">
        <f>+IFERROR(LN('Portfolio Adjusted Prices'!U427/'Portfolio Adjusted Prices'!U426),0)</f>
        <v>-1.2685411259274292E-2</v>
      </c>
      <c r="U433" s="1">
        <f>+IFERROR(LN('Portfolio Adjusted Prices'!V427/'Portfolio Adjusted Prices'!V426),0)</f>
        <v>-4.9505270241926268E-3</v>
      </c>
      <c r="W433" s="83">
        <f>+IFERROR(LN('Portfolio Adjusted Prices'!X427/'Portfolio Adjusted Prices'!X426),0)</f>
        <v>-8.6236405234974966E-4</v>
      </c>
    </row>
    <row r="434" spans="2:23">
      <c r="B434" s="1">
        <f>+IFERROR(LN('Portfolio Adjusted Prices'!C428/'Portfolio Adjusted Prices'!C427),0)</f>
        <v>-7.5931001622880773E-3</v>
      </c>
      <c r="C434" s="1">
        <f>+IFERROR(LN('Portfolio Adjusted Prices'!D428/'Portfolio Adjusted Prices'!D427),0)</f>
        <v>-1.2833397446738618E-2</v>
      </c>
      <c r="D434" s="1">
        <f>+IFERROR(LN('Portfolio Adjusted Prices'!E428/'Portfolio Adjusted Prices'!E427),0)</f>
        <v>-6.9050572648585657E-3</v>
      </c>
      <c r="E434" s="1">
        <f>+IFERROR(LN('Portfolio Adjusted Prices'!F428/'Portfolio Adjusted Prices'!F427),0)</f>
        <v>1.0028759547909038E-2</v>
      </c>
      <c r="F434" s="1">
        <f>+IFERROR(LN('Portfolio Adjusted Prices'!G428/'Portfolio Adjusted Prices'!G427),0)</f>
        <v>8.7103017319622375E-3</v>
      </c>
      <c r="G434" s="1">
        <f>+IFERROR(LN('Portfolio Adjusted Prices'!H428/'Portfolio Adjusted Prices'!H427),0)</f>
        <v>-8.7380845391243878E-4</v>
      </c>
      <c r="H434" s="1">
        <f>+IFERROR(LN('Portfolio Adjusted Prices'!I428/'Portfolio Adjusted Prices'!I427),0)</f>
        <v>2.4814664984468509E-4</v>
      </c>
      <c r="I434" s="1">
        <f>+IFERROR(LN('Portfolio Adjusted Prices'!J428/'Portfolio Adjusted Prices'!J427),0)</f>
        <v>4.3292019178725492E-3</v>
      </c>
      <c r="J434" s="1">
        <f>+IFERROR(LN('Portfolio Adjusted Prices'!K428/'Portfolio Adjusted Prices'!K427),0)</f>
        <v>7.8939446229099292E-2</v>
      </c>
      <c r="K434" s="1">
        <f>+IFERROR(LN('Portfolio Adjusted Prices'!L428/'Portfolio Adjusted Prices'!L427),0)</f>
        <v>-5.5151683462895161E-4</v>
      </c>
      <c r="L434" s="1">
        <f>+IFERROR(LN('Portfolio Adjusted Prices'!M428/'Portfolio Adjusted Prices'!M427),0)</f>
        <v>-1.9214555175894769E-2</v>
      </c>
      <c r="M434" s="1">
        <f>+IFERROR(LN('Portfolio Adjusted Prices'!N428/'Portfolio Adjusted Prices'!N427),0)</f>
        <v>-2.9848311563040624E-3</v>
      </c>
      <c r="N434" s="1">
        <f>+IFERROR(LN('Portfolio Adjusted Prices'!O428/'Portfolio Adjusted Prices'!O427),0)</f>
        <v>-4.4287909817700985E-3</v>
      </c>
      <c r="O434" s="1">
        <f>+IFERROR(LN('Portfolio Adjusted Prices'!P428/'Portfolio Adjusted Prices'!P427),0)</f>
        <v>-5.3627212335457898E-2</v>
      </c>
      <c r="P434" s="1">
        <f>+IFERROR(LN('Portfolio Adjusted Prices'!Q428/'Portfolio Adjusted Prices'!Q427),0)</f>
        <v>-5.779925664477643E-3</v>
      </c>
      <c r="Q434" s="1">
        <f>+IFERROR(LN('Portfolio Adjusted Prices'!R428/'Portfolio Adjusted Prices'!R427),0)</f>
        <v>6.0758403887389342E-3</v>
      </c>
      <c r="R434" s="1">
        <f>+IFERROR(LN('Portfolio Adjusted Prices'!S428/'Portfolio Adjusted Prices'!S427),0)</f>
        <v>5.5927342291859855E-3</v>
      </c>
      <c r="S434" s="1">
        <f>+IFERROR(LN('Portfolio Adjusted Prices'!T428/'Portfolio Adjusted Prices'!T427),0)</f>
        <v>8.6046656582401942E-3</v>
      </c>
      <c r="T434" s="1">
        <f>+IFERROR(LN('Portfolio Adjusted Prices'!U428/'Portfolio Adjusted Prices'!U427),0)</f>
        <v>-3.8530705811828402E-2</v>
      </c>
      <c r="U434" s="1">
        <f>+IFERROR(LN('Portfolio Adjusted Prices'!V428/'Portfolio Adjusted Prices'!V427),0)</f>
        <v>1.7692581955313227E-2</v>
      </c>
      <c r="W434" s="83">
        <f>+IFERROR(LN('Portfolio Adjusted Prices'!X428/'Portfolio Adjusted Prices'!X427),0)</f>
        <v>-2.3474516323590019E-3</v>
      </c>
    </row>
    <row r="435" spans="2:23">
      <c r="B435" s="1">
        <f>+IFERROR(LN('Portfolio Adjusted Prices'!C429/'Portfolio Adjusted Prices'!C428),0)</f>
        <v>-1.1456738946303006E-2</v>
      </c>
      <c r="C435" s="1">
        <f>+IFERROR(LN('Portfolio Adjusted Prices'!D429/'Portfolio Adjusted Prices'!D428),0)</f>
        <v>-1.3271493892628163E-2</v>
      </c>
      <c r="D435" s="1">
        <f>+IFERROR(LN('Portfolio Adjusted Prices'!E429/'Portfolio Adjusted Prices'!E428),0)</f>
        <v>4.8417539946135933E-4</v>
      </c>
      <c r="E435" s="1">
        <f>+IFERROR(LN('Portfolio Adjusted Prices'!F429/'Portfolio Adjusted Prices'!F428),0)</f>
        <v>-7.8546876212738388E-3</v>
      </c>
      <c r="F435" s="1">
        <f>+IFERROR(LN('Portfolio Adjusted Prices'!G429/'Portfolio Adjusted Prices'!G428),0)</f>
        <v>-4.2339842266565378E-3</v>
      </c>
      <c r="G435" s="1">
        <f>+IFERROR(LN('Portfolio Adjusted Prices'!H429/'Portfolio Adjusted Prices'!H428),0)</f>
        <v>-6.9681053099507886E-3</v>
      </c>
      <c r="H435" s="1">
        <f>+IFERROR(LN('Portfolio Adjusted Prices'!I429/'Portfolio Adjusted Prices'!I428),0)</f>
        <v>-6.221818510828825E-3</v>
      </c>
      <c r="I435" s="1">
        <f>+IFERROR(LN('Portfolio Adjusted Prices'!J429/'Portfolio Adjusted Prices'!J428),0)</f>
        <v>-7.3210836652058912E-3</v>
      </c>
      <c r="J435" s="1">
        <f>+IFERROR(LN('Portfolio Adjusted Prices'!K429/'Portfolio Adjusted Prices'!K428),0)</f>
        <v>9.7097453189465749E-2</v>
      </c>
      <c r="K435" s="1">
        <f>+IFERROR(LN('Portfolio Adjusted Prices'!L429/'Portfolio Adjusted Prices'!L428),0)</f>
        <v>5.2387839495045093E-5</v>
      </c>
      <c r="L435" s="1">
        <f>+IFERROR(LN('Portfolio Adjusted Prices'!M429/'Portfolio Adjusted Prices'!M428),0)</f>
        <v>6.5962342534313361E-3</v>
      </c>
      <c r="M435" s="1">
        <f>+IFERROR(LN('Portfolio Adjusted Prices'!N429/'Portfolio Adjusted Prices'!N428),0)</f>
        <v>-1.4020005083922401E-2</v>
      </c>
      <c r="N435" s="1">
        <f>+IFERROR(LN('Portfolio Adjusted Prices'!O429/'Portfolio Adjusted Prices'!O428),0)</f>
        <v>-9.8855499105746196E-3</v>
      </c>
      <c r="O435" s="1">
        <f>+IFERROR(LN('Portfolio Adjusted Prices'!P429/'Portfolio Adjusted Prices'!P428),0)</f>
        <v>-1.1830806055657526E-2</v>
      </c>
      <c r="P435" s="1">
        <f>+IFERROR(LN('Portfolio Adjusted Prices'!Q429/'Portfolio Adjusted Prices'!Q428),0)</f>
        <v>-1.9814513709707181E-2</v>
      </c>
      <c r="Q435" s="1">
        <f>+IFERROR(LN('Portfolio Adjusted Prices'!R429/'Portfolio Adjusted Prices'!R428),0)</f>
        <v>2.3676207058206137E-3</v>
      </c>
      <c r="R435" s="1">
        <f>+IFERROR(LN('Portfolio Adjusted Prices'!S429/'Portfolio Adjusted Prices'!S428),0)</f>
        <v>8.1127747868429143E-4</v>
      </c>
      <c r="S435" s="1">
        <f>+IFERROR(LN('Portfolio Adjusted Prices'!T429/'Portfolio Adjusted Prices'!T428),0)</f>
        <v>-4.9513898449489507E-3</v>
      </c>
      <c r="T435" s="1">
        <f>+IFERROR(LN('Portfolio Adjusted Prices'!U429/'Portfolio Adjusted Prices'!U428),0)</f>
        <v>-3.6156467923223967E-2</v>
      </c>
      <c r="U435" s="1">
        <f>+IFERROR(LN('Portfolio Adjusted Prices'!V429/'Portfolio Adjusted Prices'!V428),0)</f>
        <v>-9.4817758774017775E-3</v>
      </c>
      <c r="W435" s="83">
        <f>+IFERROR(LN('Portfolio Adjusted Prices'!X429/'Portfolio Adjusted Prices'!X428),0)</f>
        <v>3.4993991396177512E-3</v>
      </c>
    </row>
    <row r="436" spans="2:23">
      <c r="B436" s="1">
        <f>+IFERROR(LN('Portfolio Adjusted Prices'!C430/'Portfolio Adjusted Prices'!C429),0)</f>
        <v>5.1549186201929305E-3</v>
      </c>
      <c r="C436" s="1">
        <f>+IFERROR(LN('Portfolio Adjusted Prices'!D430/'Portfolio Adjusted Prices'!D429),0)</f>
        <v>6.3281187694814913E-3</v>
      </c>
      <c r="D436" s="1">
        <f>+IFERROR(LN('Portfolio Adjusted Prices'!E430/'Portfolio Adjusted Prices'!E429),0)</f>
        <v>8.5587780065634114E-4</v>
      </c>
      <c r="E436" s="1">
        <f>+IFERROR(LN('Portfolio Adjusted Prices'!F430/'Portfolio Adjusted Prices'!F429),0)</f>
        <v>1.0528818681061865E-2</v>
      </c>
      <c r="F436" s="1">
        <f>+IFERROR(LN('Portfolio Adjusted Prices'!G430/'Portfolio Adjusted Prices'!G429),0)</f>
        <v>5.1231340173255435E-3</v>
      </c>
      <c r="G436" s="1">
        <f>+IFERROR(LN('Portfolio Adjusted Prices'!H430/'Portfolio Adjusted Prices'!H429),0)</f>
        <v>5.0239385865320178E-3</v>
      </c>
      <c r="H436" s="1">
        <f>+IFERROR(LN('Portfolio Adjusted Prices'!I430/'Portfolio Adjusted Prices'!I429),0)</f>
        <v>1.4088591664630987E-2</v>
      </c>
      <c r="I436" s="1">
        <f>+IFERROR(LN('Portfolio Adjusted Prices'!J430/'Portfolio Adjusted Prices'!J429),0)</f>
        <v>2.2851865620492493E-2</v>
      </c>
      <c r="J436" s="1">
        <f>+IFERROR(LN('Portfolio Adjusted Prices'!K430/'Portfolio Adjusted Prices'!K429),0)</f>
        <v>2.5622441945054399E-2</v>
      </c>
      <c r="K436" s="1">
        <f>+IFERROR(LN('Portfolio Adjusted Prices'!L430/'Portfolio Adjusted Prices'!L429),0)</f>
        <v>9.7001993584070086E-3</v>
      </c>
      <c r="L436" s="1">
        <f>+IFERROR(LN('Portfolio Adjusted Prices'!M430/'Portfolio Adjusted Prices'!M429),0)</f>
        <v>1.8627850409922682E-3</v>
      </c>
      <c r="M436" s="1">
        <f>+IFERROR(LN('Portfolio Adjusted Prices'!N430/'Portfolio Adjusted Prices'!N429),0)</f>
        <v>5.0971827015901345E-3</v>
      </c>
      <c r="N436" s="1">
        <f>+IFERROR(LN('Portfolio Adjusted Prices'!O430/'Portfolio Adjusted Prices'!O429),0)</f>
        <v>3.5701078085318437E-2</v>
      </c>
      <c r="O436" s="1">
        <f>+IFERROR(LN('Portfolio Adjusted Prices'!P430/'Portfolio Adjusted Prices'!P429),0)</f>
        <v>6.3402584139096815E-2</v>
      </c>
      <c r="P436" s="1">
        <f>+IFERROR(LN('Portfolio Adjusted Prices'!Q430/'Portfolio Adjusted Prices'!Q429),0)</f>
        <v>-3.6277783525432726E-2</v>
      </c>
      <c r="Q436" s="1">
        <f>+IFERROR(LN('Portfolio Adjusted Prices'!R430/'Portfolio Adjusted Prices'!R429),0)</f>
        <v>1.0714815064844492E-2</v>
      </c>
      <c r="R436" s="1">
        <f>+IFERROR(LN('Portfolio Adjusted Prices'!S430/'Portfolio Adjusted Prices'!S429),0)</f>
        <v>3.4215657054050353E-3</v>
      </c>
      <c r="S436" s="1">
        <f>+IFERROR(LN('Portfolio Adjusted Prices'!T430/'Portfolio Adjusted Prices'!T429),0)</f>
        <v>9.5772083353670556E-3</v>
      </c>
      <c r="T436" s="1">
        <f>+IFERROR(LN('Portfolio Adjusted Prices'!U430/'Portfolio Adjusted Prices'!U429),0)</f>
        <v>-8.3772312008975527E-3</v>
      </c>
      <c r="U436" s="1">
        <f>+IFERROR(LN('Portfolio Adjusted Prices'!V430/'Portfolio Adjusted Prices'!V429),0)</f>
        <v>-1.2864230985851956E-2</v>
      </c>
      <c r="W436" s="83">
        <f>+IFERROR(LN('Portfolio Adjusted Prices'!X430/'Portfolio Adjusted Prices'!X429),0)</f>
        <v>5.1621382374013921E-3</v>
      </c>
    </row>
    <row r="437" spans="2:23">
      <c r="B437" s="1">
        <f>+IFERROR(LN('Portfolio Adjusted Prices'!C431/'Portfolio Adjusted Prices'!C430),0)</f>
        <v>-1.1017985799138709E-2</v>
      </c>
      <c r="C437" s="1">
        <f>+IFERROR(LN('Portfolio Adjusted Prices'!D431/'Portfolio Adjusted Prices'!D430),0)</f>
        <v>-9.6025332984400313E-3</v>
      </c>
      <c r="D437" s="1">
        <f>+IFERROR(LN('Portfolio Adjusted Prices'!E431/'Portfolio Adjusted Prices'!E430),0)</f>
        <v>-2.6577141697477009E-2</v>
      </c>
      <c r="E437" s="1">
        <f>+IFERROR(LN('Portfolio Adjusted Prices'!F431/'Portfolio Adjusted Prices'!F430),0)</f>
        <v>7.2551135004289211E-3</v>
      </c>
      <c r="F437" s="1">
        <f>+IFERROR(LN('Portfolio Adjusted Prices'!G431/'Portfolio Adjusted Prices'!G430),0)</f>
        <v>-1.1115843781754192E-3</v>
      </c>
      <c r="G437" s="1">
        <f>+IFERROR(LN('Portfolio Adjusted Prices'!H431/'Portfolio Adjusted Prices'!H430),0)</f>
        <v>4.376618875283131E-4</v>
      </c>
      <c r="H437" s="1">
        <f>+IFERROR(LN('Portfolio Adjusted Prices'!I431/'Portfolio Adjusted Prices'!I430),0)</f>
        <v>-4.8528062612199037E-3</v>
      </c>
      <c r="I437" s="1">
        <f>+IFERROR(LN('Portfolio Adjusted Prices'!J431/'Portfolio Adjusted Prices'!J430),0)</f>
        <v>1.439926772637206E-2</v>
      </c>
      <c r="J437" s="1">
        <f>+IFERROR(LN('Portfolio Adjusted Prices'!K431/'Portfolio Adjusted Prices'!K430),0)</f>
        <v>-1.9537882465357648E-2</v>
      </c>
      <c r="K437" s="1">
        <f>+IFERROR(LN('Portfolio Adjusted Prices'!L431/'Portfolio Adjusted Prices'!L430),0)</f>
        <v>-2.605525161579803E-3</v>
      </c>
      <c r="L437" s="1">
        <f>+IFERROR(LN('Portfolio Adjusted Prices'!M431/'Portfolio Adjusted Prices'!M430),0)</f>
        <v>-1.7402936527352496E-2</v>
      </c>
      <c r="M437" s="1">
        <f>+IFERROR(LN('Portfolio Adjusted Prices'!N431/'Portfolio Adjusted Prices'!N430),0)</f>
        <v>-4.2313177290320336E-3</v>
      </c>
      <c r="N437" s="1">
        <f>+IFERROR(LN('Portfolio Adjusted Prices'!O431/'Portfolio Adjusted Prices'!O430),0)</f>
        <v>-1.0577152602836195E-2</v>
      </c>
      <c r="O437" s="1">
        <f>+IFERROR(LN('Portfolio Adjusted Prices'!P431/'Portfolio Adjusted Prices'!P430),0)</f>
        <v>4.1068198658020761E-3</v>
      </c>
      <c r="P437" s="1">
        <f>+IFERROR(LN('Portfolio Adjusted Prices'!Q431/'Portfolio Adjusted Prices'!Q430),0)</f>
        <v>-1.0271110718191713E-2</v>
      </c>
      <c r="Q437" s="1">
        <f>+IFERROR(LN('Portfolio Adjusted Prices'!R431/'Portfolio Adjusted Prices'!R430),0)</f>
        <v>-7.3050715789240873E-3</v>
      </c>
      <c r="R437" s="1">
        <f>+IFERROR(LN('Portfolio Adjusted Prices'!S431/'Portfolio Adjusted Prices'!S430),0)</f>
        <v>-6.3297664911284137E-3</v>
      </c>
      <c r="S437" s="1">
        <f>+IFERROR(LN('Portfolio Adjusted Prices'!T431/'Portfolio Adjusted Prices'!T430),0)</f>
        <v>1.1670247023621742E-2</v>
      </c>
      <c r="T437" s="1">
        <f>+IFERROR(LN('Portfolio Adjusted Prices'!U431/'Portfolio Adjusted Prices'!U430),0)</f>
        <v>7.7990974721706208E-3</v>
      </c>
      <c r="U437" s="1">
        <f>+IFERROR(LN('Portfolio Adjusted Prices'!V431/'Portfolio Adjusted Prices'!V430),0)</f>
        <v>-6.0091335401956459E-3</v>
      </c>
      <c r="W437" s="83">
        <f>+IFERROR(LN('Portfolio Adjusted Prices'!X431/'Portfolio Adjusted Prices'!X430),0)</f>
        <v>-8.2110288574320581E-3</v>
      </c>
    </row>
    <row r="438" spans="2:23">
      <c r="B438" s="1">
        <f>+IFERROR(LN('Portfolio Adjusted Prices'!C432/'Portfolio Adjusted Prices'!C431),0)</f>
        <v>-3.0193788894044064E-2</v>
      </c>
      <c r="C438" s="1">
        <f>+IFERROR(LN('Portfolio Adjusted Prices'!D432/'Portfolio Adjusted Prices'!D431),0)</f>
        <v>-1.331511195161177E-3</v>
      </c>
      <c r="D438" s="1">
        <f>+IFERROR(LN('Portfolio Adjusted Prices'!E432/'Portfolio Adjusted Prices'!E431),0)</f>
        <v>3.9843506689400225E-3</v>
      </c>
      <c r="E438" s="1">
        <f>+IFERROR(LN('Portfolio Adjusted Prices'!F432/'Portfolio Adjusted Prices'!F431),0)</f>
        <v>6.9765903972975937E-3</v>
      </c>
      <c r="F438" s="1">
        <f>+IFERROR(LN('Portfolio Adjusted Prices'!G432/'Portfolio Adjusted Prices'!G431),0)</f>
        <v>-4.6817401461496993E-3</v>
      </c>
      <c r="G438" s="1">
        <f>+IFERROR(LN('Portfolio Adjusted Prices'!H432/'Portfolio Adjusted Prices'!H431),0)</f>
        <v>-1.6574435907706058E-2</v>
      </c>
      <c r="H438" s="1">
        <f>+IFERROR(LN('Portfolio Adjusted Prices'!I432/'Portfolio Adjusted Prices'!I431),0)</f>
        <v>3.1130223109246038E-2</v>
      </c>
      <c r="I438" s="1">
        <f>+IFERROR(LN('Portfolio Adjusted Prices'!J432/'Portfolio Adjusted Prices'!J431),0)</f>
        <v>-1.4608851951693124E-2</v>
      </c>
      <c r="J438" s="1">
        <f>+IFERROR(LN('Portfolio Adjusted Prices'!K432/'Portfolio Adjusted Prices'!K431),0)</f>
        <v>6.3770984484248047E-2</v>
      </c>
      <c r="K438" s="1">
        <f>+IFERROR(LN('Portfolio Adjusted Prices'!L432/'Portfolio Adjusted Prices'!L431),0)</f>
        <v>9.5285662433470062E-3</v>
      </c>
      <c r="L438" s="1">
        <f>+IFERROR(LN('Portfolio Adjusted Prices'!M432/'Portfolio Adjusted Prices'!M431),0)</f>
        <v>-7.0920585784158355E-4</v>
      </c>
      <c r="M438" s="1">
        <f>+IFERROR(LN('Portfolio Adjusted Prices'!N432/'Portfolio Adjusted Prices'!N431),0)</f>
        <v>-1.2122831185726122E-3</v>
      </c>
      <c r="N438" s="1">
        <f>+IFERROR(LN('Portfolio Adjusted Prices'!O432/'Portfolio Adjusted Prices'!O431),0)</f>
        <v>7.8846914037081876E-3</v>
      </c>
      <c r="O438" s="1">
        <f>+IFERROR(LN('Portfolio Adjusted Prices'!P432/'Portfolio Adjusted Prices'!P431),0)</f>
        <v>-1.355764518859433E-2</v>
      </c>
      <c r="P438" s="1">
        <f>+IFERROR(LN('Portfolio Adjusted Prices'!Q432/'Portfolio Adjusted Prices'!Q431),0)</f>
        <v>1.5132683244245878E-2</v>
      </c>
      <c r="Q438" s="1">
        <f>+IFERROR(LN('Portfolio Adjusted Prices'!R432/'Portfolio Adjusted Prices'!R431),0)</f>
        <v>1.0937539515263965E-2</v>
      </c>
      <c r="R438" s="1">
        <f>+IFERROR(LN('Portfolio Adjusted Prices'!S432/'Portfolio Adjusted Prices'!S431),0)</f>
        <v>1.546802285006592E-3</v>
      </c>
      <c r="S438" s="1">
        <f>+IFERROR(LN('Portfolio Adjusted Prices'!T432/'Portfolio Adjusted Prices'!T431),0)</f>
        <v>1.3201059101014026E-2</v>
      </c>
      <c r="T438" s="1">
        <f>+IFERROR(LN('Portfolio Adjusted Prices'!U432/'Portfolio Adjusted Prices'!U431),0)</f>
        <v>9.3443290010196741E-3</v>
      </c>
      <c r="U438" s="1">
        <f>+IFERROR(LN('Portfolio Adjusted Prices'!V432/'Portfolio Adjusted Prices'!V431),0)</f>
        <v>4.047083938565308E-2</v>
      </c>
      <c r="W438" s="83">
        <f>+IFERROR(LN('Portfolio Adjusted Prices'!X432/'Portfolio Adjusted Prices'!X431),0)</f>
        <v>3.5552099127123958E-3</v>
      </c>
    </row>
    <row r="439" spans="2:23">
      <c r="B439" s="1">
        <f>+IFERROR(LN('Portfolio Adjusted Prices'!C433/'Portfolio Adjusted Prices'!C432),0)</f>
        <v>1.1527247690514065E-2</v>
      </c>
      <c r="C439" s="1">
        <f>+IFERROR(LN('Portfolio Adjusted Prices'!D433/'Portfolio Adjusted Prices'!D432),0)</f>
        <v>1.7690264380912667E-2</v>
      </c>
      <c r="D439" s="1">
        <f>+IFERROR(LN('Portfolio Adjusted Prices'!E433/'Portfolio Adjusted Prices'!E432),0)</f>
        <v>-1.3967067895656887E-2</v>
      </c>
      <c r="E439" s="1">
        <f>+IFERROR(LN('Portfolio Adjusted Prices'!F433/'Portfolio Adjusted Prices'!F432),0)</f>
        <v>-1.2730637781513801E-2</v>
      </c>
      <c r="F439" s="1">
        <f>+IFERROR(LN('Portfolio Adjusted Prices'!G433/'Portfolio Adjusted Prices'!G432),0)</f>
        <v>-2.0132706745422677E-3</v>
      </c>
      <c r="G439" s="1">
        <f>+IFERROR(LN('Portfolio Adjusted Prices'!H433/'Portfolio Adjusted Prices'!H432),0)</f>
        <v>6.0633013788575843E-3</v>
      </c>
      <c r="H439" s="1">
        <f>+IFERROR(LN('Portfolio Adjusted Prices'!I433/'Portfolio Adjusted Prices'!I432),0)</f>
        <v>-2.7988591360994015E-4</v>
      </c>
      <c r="I439" s="1">
        <f>+IFERROR(LN('Portfolio Adjusted Prices'!J433/'Portfolio Adjusted Prices'!J432),0)</f>
        <v>1.0545378010827422E-2</v>
      </c>
      <c r="J439" s="1">
        <f>+IFERROR(LN('Portfolio Adjusted Prices'!K433/'Portfolio Adjusted Prices'!K432),0)</f>
        <v>6.2272372736656686E-2</v>
      </c>
      <c r="K439" s="1">
        <f>+IFERROR(LN('Portfolio Adjusted Prices'!L433/'Portfolio Adjusted Prices'!L432),0)</f>
        <v>1.3423694624016803E-2</v>
      </c>
      <c r="L439" s="1">
        <f>+IFERROR(LN('Portfolio Adjusted Prices'!M433/'Portfolio Adjusted Prices'!M432),0)</f>
        <v>1.9901069524574384E-2</v>
      </c>
      <c r="M439" s="1">
        <f>+IFERROR(LN('Portfolio Adjusted Prices'!N433/'Portfolio Adjusted Prices'!N432),0)</f>
        <v>8.713225805086983E-3</v>
      </c>
      <c r="N439" s="1">
        <f>+IFERROR(LN('Portfolio Adjusted Prices'!O433/'Portfolio Adjusted Prices'!O432),0)</f>
        <v>-2.8172089021051526E-3</v>
      </c>
      <c r="O439" s="1">
        <f>+IFERROR(LN('Portfolio Adjusted Prices'!P433/'Portfolio Adjusted Prices'!P432),0)</f>
        <v>-7.7720901683466265E-2</v>
      </c>
      <c r="P439" s="1">
        <f>+IFERROR(LN('Portfolio Adjusted Prices'!Q433/'Portfolio Adjusted Prices'!Q432),0)</f>
        <v>-8.3261621444221268E-3</v>
      </c>
      <c r="Q439" s="1">
        <f>+IFERROR(LN('Portfolio Adjusted Prices'!R433/'Portfolio Adjusted Prices'!R432),0)</f>
        <v>-1.0937539515263895E-2</v>
      </c>
      <c r="R439" s="1">
        <f>+IFERROR(LN('Portfolio Adjusted Prices'!S433/'Portfolio Adjusted Prices'!S432),0)</f>
        <v>6.5540027058754247E-3</v>
      </c>
      <c r="S439" s="1">
        <f>+IFERROR(LN('Portfolio Adjusted Prices'!T433/'Portfolio Adjusted Prices'!T432),0)</f>
        <v>1.7270200991572154E-2</v>
      </c>
      <c r="T439" s="1">
        <f>+IFERROR(LN('Portfolio Adjusted Prices'!U433/'Portfolio Adjusted Prices'!U432),0)</f>
        <v>-3.4012814146090378E-2</v>
      </c>
      <c r="U439" s="1">
        <f>+IFERROR(LN('Portfolio Adjusted Prices'!V433/'Portfolio Adjusted Prices'!V432),0)</f>
        <v>8.0090842000610958E-3</v>
      </c>
      <c r="W439" s="83">
        <f>+IFERROR(LN('Portfolio Adjusted Prices'!X433/'Portfolio Adjusted Prices'!X432),0)</f>
        <v>9.6098842053633088E-3</v>
      </c>
    </row>
    <row r="440" spans="2:23">
      <c r="B440" s="1">
        <f>+IFERROR(LN('Portfolio Adjusted Prices'!C434/'Portfolio Adjusted Prices'!C433),0)</f>
        <v>7.4396470187928186E-3</v>
      </c>
      <c r="C440" s="1">
        <f>+IFERROR(LN('Portfolio Adjusted Prices'!D434/'Portfolio Adjusted Prices'!D433),0)</f>
        <v>4.6608598723815323E-5</v>
      </c>
      <c r="D440" s="1">
        <f>+IFERROR(LN('Portfolio Adjusted Prices'!E434/'Portfolio Adjusted Prices'!E433),0)</f>
        <v>2.115205650737547E-2</v>
      </c>
      <c r="E440" s="1">
        <f>+IFERROR(LN('Portfolio Adjusted Prices'!F434/'Portfolio Adjusted Prices'!F433),0)</f>
        <v>-9.3136468022914122E-3</v>
      </c>
      <c r="F440" s="1">
        <f>+IFERROR(LN('Portfolio Adjusted Prices'!G434/'Portfolio Adjusted Prices'!G433),0)</f>
        <v>8.4729155892618504E-3</v>
      </c>
      <c r="G440" s="1">
        <f>+IFERROR(LN('Portfolio Adjusted Prices'!H434/'Portfolio Adjusted Prices'!H433),0)</f>
        <v>-2.7558128244785495E-3</v>
      </c>
      <c r="H440" s="1">
        <f>+IFERROR(LN('Portfolio Adjusted Prices'!I434/'Portfolio Adjusted Prices'!I433),0)</f>
        <v>-4.8885860737832871E-3</v>
      </c>
      <c r="I440" s="1">
        <f>+IFERROR(LN('Portfolio Adjusted Prices'!J434/'Portfolio Adjusted Prices'!J433),0)</f>
        <v>-1.0355999622967953E-3</v>
      </c>
      <c r="J440" s="1">
        <f>+IFERROR(LN('Portfolio Adjusted Prices'!K434/'Portfolio Adjusted Prices'!K433),0)</f>
        <v>3.2976824277471548E-2</v>
      </c>
      <c r="K440" s="1">
        <f>+IFERROR(LN('Portfolio Adjusted Prices'!L434/'Portfolio Adjusted Prices'!L433),0)</f>
        <v>-3.57564006026164E-3</v>
      </c>
      <c r="L440" s="1">
        <f>+IFERROR(LN('Portfolio Adjusted Prices'!M434/'Portfolio Adjusted Prices'!M433),0)</f>
        <v>-5.4649123040042104E-3</v>
      </c>
      <c r="M440" s="1">
        <f>+IFERROR(LN('Portfolio Adjusted Prices'!N434/'Portfolio Adjusted Prices'!N433),0)</f>
        <v>-3.0108334574881538E-3</v>
      </c>
      <c r="N440" s="1">
        <f>+IFERROR(LN('Portfolio Adjusted Prices'!O434/'Portfolio Adjusted Prices'!O433),0)</f>
        <v>1.9094763430127851E-2</v>
      </c>
      <c r="O440" s="1">
        <f>+IFERROR(LN('Portfolio Adjusted Prices'!P434/'Portfolio Adjusted Prices'!P433),0)</f>
        <v>-2.4019354208741166E-2</v>
      </c>
      <c r="P440" s="1">
        <f>+IFERROR(LN('Portfolio Adjusted Prices'!Q434/'Portfolio Adjusted Prices'!Q433),0)</f>
        <v>-1.9111917633945427E-2</v>
      </c>
      <c r="Q440" s="1">
        <f>+IFERROR(LN('Portfolio Adjusted Prices'!R434/'Portfolio Adjusted Prices'!R433),0)</f>
        <v>1.764888831171757E-2</v>
      </c>
      <c r="R440" s="1">
        <f>+IFERROR(LN('Portfolio Adjusted Prices'!S434/'Portfolio Adjusted Prices'!S433),0)</f>
        <v>9.1456824875817116E-3</v>
      </c>
      <c r="S440" s="1">
        <f>+IFERROR(LN('Portfolio Adjusted Prices'!T434/'Portfolio Adjusted Prices'!T433),0)</f>
        <v>2.3059051447721474E-3</v>
      </c>
      <c r="T440" s="1">
        <f>+IFERROR(LN('Portfolio Adjusted Prices'!U434/'Portfolio Adjusted Prices'!U433),0)</f>
        <v>4.3572025976256279E-3</v>
      </c>
      <c r="U440" s="1">
        <f>+IFERROR(LN('Portfolio Adjusted Prices'!V434/'Portfolio Adjusted Prices'!V433),0)</f>
        <v>1.9085277893768463E-2</v>
      </c>
      <c r="W440" s="83">
        <f>+IFERROR(LN('Portfolio Adjusted Prices'!X434/'Portfolio Adjusted Prices'!X433),0)</f>
        <v>1.3071031005460791E-3</v>
      </c>
    </row>
    <row r="441" spans="2:23">
      <c r="B441" s="1">
        <f>+IFERROR(LN('Portfolio Adjusted Prices'!C435/'Portfolio Adjusted Prices'!C434),0)</f>
        <v>4.8146898187858347E-3</v>
      </c>
      <c r="C441" s="1">
        <f>+IFERROR(LN('Portfolio Adjusted Prices'!D435/'Portfolio Adjusted Prices'!D434),0)</f>
        <v>6.3390388240718845E-3</v>
      </c>
      <c r="D441" s="1">
        <f>+IFERROR(LN('Portfolio Adjusted Prices'!E435/'Portfolio Adjusted Prices'!E434),0)</f>
        <v>2.0001806957557289E-3</v>
      </c>
      <c r="E441" s="1">
        <f>+IFERROR(LN('Portfolio Adjusted Prices'!F435/'Portfolio Adjusted Prices'!F434),0)</f>
        <v>-4.3199728299834084E-3</v>
      </c>
      <c r="F441" s="1">
        <f>+IFERROR(LN('Portfolio Adjusted Prices'!G435/'Portfolio Adjusted Prices'!G434),0)</f>
        <v>3.3248646925470591E-3</v>
      </c>
      <c r="G441" s="1">
        <f>+IFERROR(LN('Portfolio Adjusted Prices'!H435/'Portfolio Adjusted Prices'!H434),0)</f>
        <v>-4.5446316625456029E-3</v>
      </c>
      <c r="H441" s="1">
        <f>+IFERROR(LN('Portfolio Adjusted Prices'!I435/'Portfolio Adjusted Prices'!I434),0)</f>
        <v>2.059385072955711E-2</v>
      </c>
      <c r="I441" s="1">
        <f>+IFERROR(LN('Portfolio Adjusted Prices'!J435/'Portfolio Adjusted Prices'!J434),0)</f>
        <v>1.8413059402324686E-2</v>
      </c>
      <c r="J441" s="1">
        <f>+IFERROR(LN('Portfolio Adjusted Prices'!K435/'Portfolio Adjusted Prices'!K434),0)</f>
        <v>2.0280744208220378E-2</v>
      </c>
      <c r="K441" s="1">
        <f>+IFERROR(LN('Portfolio Adjusted Prices'!L435/'Portfolio Adjusted Prices'!L434),0)</f>
        <v>1.048644569852614E-2</v>
      </c>
      <c r="L441" s="1">
        <f>+IFERROR(LN('Portfolio Adjusted Prices'!M435/'Portfolio Adjusted Prices'!M434),0)</f>
        <v>-9.213691324415775E-3</v>
      </c>
      <c r="M441" s="1">
        <f>+IFERROR(LN('Portfolio Adjusted Prices'!N435/'Portfolio Adjusted Prices'!N434),0)</f>
        <v>-1.8109570979720974E-3</v>
      </c>
      <c r="N441" s="1">
        <f>+IFERROR(LN('Portfolio Adjusted Prices'!O435/'Portfolio Adjusted Prices'!O434),0)</f>
        <v>5.5204666101401172E-3</v>
      </c>
      <c r="O441" s="1">
        <f>+IFERROR(LN('Portfolio Adjusted Prices'!P435/'Portfolio Adjusted Prices'!P434),0)</f>
        <v>7.1311688691436614E-2</v>
      </c>
      <c r="P441" s="1">
        <f>+IFERROR(LN('Portfolio Adjusted Prices'!Q435/'Portfolio Adjusted Prices'!Q434),0)</f>
        <v>1.5635282890850782E-2</v>
      </c>
      <c r="Q441" s="1">
        <f>+IFERROR(LN('Portfolio Adjusted Prices'!R435/'Portfolio Adjusted Prices'!R434),0)</f>
        <v>-4.1244923841839516E-3</v>
      </c>
      <c r="R441" s="1">
        <f>+IFERROR(LN('Portfolio Adjusted Prices'!S435/'Portfolio Adjusted Prices'!S434),0)</f>
        <v>1.6492749502728741E-3</v>
      </c>
      <c r="S441" s="1">
        <f>+IFERROR(LN('Portfolio Adjusted Prices'!T435/'Portfolio Adjusted Prices'!T434),0)</f>
        <v>6.6002091759673424E-3</v>
      </c>
      <c r="T441" s="1">
        <f>+IFERROR(LN('Portfolio Adjusted Prices'!U435/'Portfolio Adjusted Prices'!U434),0)</f>
        <v>1.122902036439046E-2</v>
      </c>
      <c r="U441" s="1">
        <f>+IFERROR(LN('Portfolio Adjusted Prices'!V435/'Portfolio Adjusted Prices'!V434),0)</f>
        <v>-1.6468091361313983E-2</v>
      </c>
      <c r="W441" s="83">
        <f>+IFERROR(LN('Portfolio Adjusted Prices'!X435/'Portfolio Adjusted Prices'!X434),0)</f>
        <v>1.3082868354714208E-4</v>
      </c>
    </row>
    <row r="442" spans="2:23">
      <c r="B442" s="1">
        <f>+IFERROR(LN('Portfolio Adjusted Prices'!C436/'Portfolio Adjusted Prices'!C435),0)</f>
        <v>2.0880156548302387E-2</v>
      </c>
      <c r="C442" s="1">
        <f>+IFERROR(LN('Portfolio Adjusted Prices'!D436/'Portfolio Adjusted Prices'!D435),0)</f>
        <v>-5.4040962709996322E-3</v>
      </c>
      <c r="D442" s="1">
        <f>+IFERROR(LN('Portfolio Adjusted Prices'!E436/'Portfolio Adjusted Prices'!E435),0)</f>
        <v>1.0520488446630848E-2</v>
      </c>
      <c r="E442" s="1">
        <f>+IFERROR(LN('Portfolio Adjusted Prices'!F436/'Portfolio Adjusted Prices'!F435),0)</f>
        <v>-1.5639657503005303E-3</v>
      </c>
      <c r="F442" s="1">
        <f>+IFERROR(LN('Portfolio Adjusted Prices'!G436/'Portfolio Adjusted Prices'!G435),0)</f>
        <v>-3.1029192116045173E-3</v>
      </c>
      <c r="G442" s="1">
        <f>+IFERROR(LN('Portfolio Adjusted Prices'!H436/'Portfolio Adjusted Prices'!H435),0)</f>
        <v>6.7596837711038646E-3</v>
      </c>
      <c r="H442" s="1">
        <f>+IFERROR(LN('Portfolio Adjusted Prices'!I436/'Portfolio Adjusted Prices'!I435),0)</f>
        <v>-8.5359051951950007E-3</v>
      </c>
      <c r="I442" s="1">
        <f>+IFERROR(LN('Portfolio Adjusted Prices'!J436/'Portfolio Adjusted Prices'!J435),0)</f>
        <v>-1.2214831457680745E-2</v>
      </c>
      <c r="J442" s="1">
        <f>+IFERROR(LN('Portfolio Adjusted Prices'!K436/'Portfolio Adjusted Prices'!K435),0)</f>
        <v>-3.14931847884403E-2</v>
      </c>
      <c r="K442" s="1">
        <f>+IFERROR(LN('Portfolio Adjusted Prices'!L436/'Portfolio Adjusted Prices'!L435),0)</f>
        <v>1.6647582851891544E-2</v>
      </c>
      <c r="L442" s="1">
        <f>+IFERROR(LN('Portfolio Adjusted Prices'!M436/'Portfolio Adjusted Prices'!M435),0)</f>
        <v>1.6314877921667505E-2</v>
      </c>
      <c r="M442" s="1">
        <f>+IFERROR(LN('Portfolio Adjusted Prices'!N436/'Portfolio Adjusted Prices'!N435),0)</f>
        <v>-3.8914352496268634E-3</v>
      </c>
      <c r="N442" s="1">
        <f>+IFERROR(LN('Portfolio Adjusted Prices'!O436/'Portfolio Adjusted Prices'!O435),0)</f>
        <v>6.0847246069799209E-2</v>
      </c>
      <c r="O442" s="1">
        <f>+IFERROR(LN('Portfolio Adjusted Prices'!P436/'Portfolio Adjusted Prices'!P435),0)</f>
        <v>-1.3551164658094207E-2</v>
      </c>
      <c r="P442" s="1">
        <f>+IFERROR(LN('Portfolio Adjusted Prices'!Q436/'Portfolio Adjusted Prices'!Q435),0)</f>
        <v>-2.4356221563440271E-2</v>
      </c>
      <c r="Q442" s="1">
        <f>+IFERROR(LN('Portfolio Adjusted Prices'!R436/'Portfolio Adjusted Prices'!R435),0)</f>
        <v>-2.0355861130040575E-2</v>
      </c>
      <c r="R442" s="1">
        <f>+IFERROR(LN('Portfolio Adjusted Prices'!S436/'Portfolio Adjusted Prices'!S435),0)</f>
        <v>8.6649122136891934E-3</v>
      </c>
      <c r="S442" s="1">
        <f>+IFERROR(LN('Portfolio Adjusted Prices'!T436/'Portfolio Adjusted Prices'!T435),0)</f>
        <v>-2.9599281158195481E-3</v>
      </c>
      <c r="T442" s="1">
        <f>+IFERROR(LN('Portfolio Adjusted Prices'!U436/'Portfolio Adjusted Prices'!U435),0)</f>
        <v>3.8444468580466017E-3</v>
      </c>
      <c r="U442" s="1">
        <f>+IFERROR(LN('Portfolio Adjusted Prices'!V436/'Portfolio Adjusted Prices'!V435),0)</f>
        <v>-2.1680921446620167E-2</v>
      </c>
      <c r="W442" s="83">
        <f>+IFERROR(LN('Portfolio Adjusted Prices'!X436/'Portfolio Adjusted Prices'!X435),0)</f>
        <v>4.6302943564825077E-3</v>
      </c>
    </row>
    <row r="443" spans="2:23">
      <c r="B443" s="1">
        <f>+IFERROR(LN('Portfolio Adjusted Prices'!C437/'Portfolio Adjusted Prices'!C436),0)</f>
        <v>3.0361714071675629E-2</v>
      </c>
      <c r="C443" s="1">
        <f>+IFERROR(LN('Portfolio Adjusted Prices'!D437/'Portfolio Adjusted Prices'!D436),0)</f>
        <v>9.9469497240371706E-3</v>
      </c>
      <c r="D443" s="1">
        <f>+IFERROR(LN('Portfolio Adjusted Prices'!E437/'Portfolio Adjusted Prices'!E436),0)</f>
        <v>-8.5869622444009503E-4</v>
      </c>
      <c r="E443" s="1">
        <f>+IFERROR(LN('Portfolio Adjusted Prices'!F437/'Portfolio Adjusted Prices'!F436),0)</f>
        <v>9.6198257995247782E-3</v>
      </c>
      <c r="F443" s="1">
        <f>+IFERROR(LN('Portfolio Adjusted Prices'!G437/'Portfolio Adjusted Prices'!G436),0)</f>
        <v>1.8038349892938208E-2</v>
      </c>
      <c r="G443" s="1">
        <f>+IFERROR(LN('Portfolio Adjusted Prices'!H437/'Portfolio Adjusted Prices'!H436),0)</f>
        <v>3.7807662014241815E-2</v>
      </c>
      <c r="H443" s="1">
        <f>+IFERROR(LN('Portfolio Adjusted Prices'!I437/'Portfolio Adjusted Prices'!I436),0)</f>
        <v>1.8442274384625798E-2</v>
      </c>
      <c r="I443" s="1">
        <f>+IFERROR(LN('Portfolio Adjusted Prices'!J437/'Portfolio Adjusted Prices'!J436),0)</f>
        <v>-6.1790041071288677E-4</v>
      </c>
      <c r="J443" s="1">
        <f>+IFERROR(LN('Portfolio Adjusted Prices'!K437/'Portfolio Adjusted Prices'!K436),0)</f>
        <v>2.9784568093447202E-2</v>
      </c>
      <c r="K443" s="1">
        <f>+IFERROR(LN('Portfolio Adjusted Prices'!L437/'Portfolio Adjusted Prices'!L436),0)</f>
        <v>7.418083879784051E-3</v>
      </c>
      <c r="L443" s="1">
        <f>+IFERROR(LN('Portfolio Adjusted Prices'!M437/'Portfolio Adjusted Prices'!M436),0)</f>
        <v>2.3618956446099654E-2</v>
      </c>
      <c r="M443" s="1">
        <f>+IFERROR(LN('Portfolio Adjusted Prices'!N437/'Portfolio Adjusted Prices'!N436),0)</f>
        <v>1.1201020611094091E-2</v>
      </c>
      <c r="N443" s="1">
        <f>+IFERROR(LN('Portfolio Adjusted Prices'!O437/'Portfolio Adjusted Prices'!O436),0)</f>
        <v>-3.2388589568196143E-4</v>
      </c>
      <c r="O443" s="1">
        <f>+IFERROR(LN('Portfolio Adjusted Prices'!P437/'Portfolio Adjusted Prices'!P436),0)</f>
        <v>7.4661501325154478E-2</v>
      </c>
      <c r="P443" s="1">
        <f>+IFERROR(LN('Portfolio Adjusted Prices'!Q437/'Portfolio Adjusted Prices'!Q436),0)</f>
        <v>1.959583104467838E-2</v>
      </c>
      <c r="Q443" s="1">
        <f>+IFERROR(LN('Portfolio Adjusted Prices'!R437/'Portfolio Adjusted Prices'!R436),0)</f>
        <v>2.5766017274255652E-2</v>
      </c>
      <c r="R443" s="1">
        <f>+IFERROR(LN('Portfolio Adjusted Prices'!S437/'Portfolio Adjusted Prices'!S436),0)</f>
        <v>1.5052101733220429E-2</v>
      </c>
      <c r="S443" s="1">
        <f>+IFERROR(LN('Portfolio Adjusted Prices'!T437/'Portfolio Adjusted Prices'!T436),0)</f>
        <v>-5.1769602055431307E-3</v>
      </c>
      <c r="T443" s="1">
        <f>+IFERROR(LN('Portfolio Adjusted Prices'!U437/'Portfolio Adjusted Prices'!U436),0)</f>
        <v>-3.805502899466723E-3</v>
      </c>
      <c r="U443" s="1">
        <f>+IFERROR(LN('Portfolio Adjusted Prices'!V437/'Portfolio Adjusted Prices'!V436),0)</f>
        <v>3.7997850002188381E-2</v>
      </c>
      <c r="W443" s="83">
        <f>+IFERROR(LN('Portfolio Adjusted Prices'!X437/'Portfolio Adjusted Prices'!X436),0)</f>
        <v>1.8548275263006862E-2</v>
      </c>
    </row>
    <row r="444" spans="2:23">
      <c r="B444" s="1">
        <f>+IFERROR(LN('Portfolio Adjusted Prices'!C438/'Portfolio Adjusted Prices'!C437),0)</f>
        <v>2.929216293598443E-3</v>
      </c>
      <c r="C444" s="1">
        <f>+IFERROR(LN('Portfolio Adjusted Prices'!D438/'Portfolio Adjusted Prices'!D437),0)</f>
        <v>-3.8926407366498411E-3</v>
      </c>
      <c r="D444" s="1">
        <f>+IFERROR(LN('Portfolio Adjusted Prices'!E438/'Portfolio Adjusted Prices'!E437),0)</f>
        <v>1.1472645740883558E-2</v>
      </c>
      <c r="E444" s="1">
        <f>+IFERROR(LN('Portfolio Adjusted Prices'!F438/'Portfolio Adjusted Prices'!F437),0)</f>
        <v>-2.8111043005956075E-3</v>
      </c>
      <c r="F444" s="1">
        <f>+IFERROR(LN('Portfolio Adjusted Prices'!G438/'Portfolio Adjusted Prices'!G437),0)</f>
        <v>0</v>
      </c>
      <c r="G444" s="1">
        <f>+IFERROR(LN('Portfolio Adjusted Prices'!H438/'Portfolio Adjusted Prices'!H437),0)</f>
        <v>-2.9867186348300597E-2</v>
      </c>
      <c r="H444" s="1">
        <f>+IFERROR(LN('Portfolio Adjusted Prices'!I438/'Portfolio Adjusted Prices'!I437),0)</f>
        <v>-1.3256219658355581E-3</v>
      </c>
      <c r="I444" s="1">
        <f>+IFERROR(LN('Portfolio Adjusted Prices'!J438/'Portfolio Adjusted Prices'!J437),0)</f>
        <v>-2.7518011643740434E-3</v>
      </c>
      <c r="J444" s="1">
        <f>+IFERROR(LN('Portfolio Adjusted Prices'!K438/'Portfolio Adjusted Prices'!K437),0)</f>
        <v>-2.7637417933141055E-2</v>
      </c>
      <c r="K444" s="1">
        <f>+IFERROR(LN('Portfolio Adjusted Prices'!L438/'Portfolio Adjusted Prices'!L437),0)</f>
        <v>-2.0785894470847226E-3</v>
      </c>
      <c r="L444" s="1">
        <f>+IFERROR(LN('Portfolio Adjusted Prices'!M438/'Portfolio Adjusted Prices'!M437),0)</f>
        <v>-1.0893218350593963E-2</v>
      </c>
      <c r="M444" s="1">
        <f>+IFERROR(LN('Portfolio Adjusted Prices'!N438/'Portfolio Adjusted Prices'!N437),0)</f>
        <v>-2.4018962439535459E-3</v>
      </c>
      <c r="N444" s="1">
        <f>+IFERROR(LN('Portfolio Adjusted Prices'!O438/'Portfolio Adjusted Prices'!O437),0)</f>
        <v>1.1911936090841228E-2</v>
      </c>
      <c r="O444" s="1">
        <f>+IFERROR(LN('Portfolio Adjusted Prices'!P438/'Portfolio Adjusted Prices'!P437),0)</f>
        <v>2.1634835690124317E-2</v>
      </c>
      <c r="P444" s="1">
        <f>+IFERROR(LN('Portfolio Adjusted Prices'!Q438/'Portfolio Adjusted Prices'!Q437),0)</f>
        <v>1.5310870126011693E-2</v>
      </c>
      <c r="Q444" s="1">
        <f>+IFERROR(LN('Portfolio Adjusted Prices'!R438/'Portfolio Adjusted Prices'!R437),0)</f>
        <v>7.6786583200413351E-3</v>
      </c>
      <c r="R444" s="1">
        <f>+IFERROR(LN('Portfolio Adjusted Prices'!S438/'Portfolio Adjusted Prices'!S437),0)</f>
        <v>-1.0530777454825387E-2</v>
      </c>
      <c r="S444" s="1">
        <f>+IFERROR(LN('Portfolio Adjusted Prices'!T438/'Portfolio Adjusted Prices'!T437),0)</f>
        <v>9.0894545956817022E-3</v>
      </c>
      <c r="T444" s="1">
        <f>+IFERROR(LN('Portfolio Adjusted Prices'!U438/'Portfolio Adjusted Prices'!U437),0)</f>
        <v>-1.7543625644470505E-2</v>
      </c>
      <c r="U444" s="1">
        <f>+IFERROR(LN('Portfolio Adjusted Prices'!V438/'Portfolio Adjusted Prices'!V437),0)</f>
        <v>1.7765215375469167E-2</v>
      </c>
      <c r="W444" s="83">
        <f>+IFERROR(LN('Portfolio Adjusted Prices'!X438/'Portfolio Adjusted Prices'!X437),0)</f>
        <v>-9.081845176715269E-3</v>
      </c>
    </row>
    <row r="445" spans="2:23">
      <c r="B445" s="1">
        <f>+IFERROR(LN('Portfolio Adjusted Prices'!C439/'Portfolio Adjusted Prices'!C438),0)</f>
        <v>-1.1381413957720827E-3</v>
      </c>
      <c r="C445" s="1">
        <f>+IFERROR(LN('Portfolio Adjusted Prices'!D439/'Portfolio Adjusted Prices'!D438),0)</f>
        <v>-5.2606169062950764E-3</v>
      </c>
      <c r="D445" s="1">
        <f>+IFERROR(LN('Portfolio Adjusted Prices'!E439/'Portfolio Adjusted Prices'!E438),0)</f>
        <v>-1.0729252203826844E-2</v>
      </c>
      <c r="E445" s="1">
        <f>+IFERROR(LN('Portfolio Adjusted Prices'!F439/'Portfolio Adjusted Prices'!F438),0)</f>
        <v>1.5653773433120185E-2</v>
      </c>
      <c r="F445" s="1">
        <f>+IFERROR(LN('Portfolio Adjusted Prices'!G439/'Portfolio Adjusted Prices'!G438),0)</f>
        <v>1.3210848879291168E-2</v>
      </c>
      <c r="G445" s="1">
        <f>+IFERROR(LN('Portfolio Adjusted Prices'!H439/'Portfolio Adjusted Prices'!H438),0)</f>
        <v>1.0586863047560971E-2</v>
      </c>
      <c r="H445" s="1">
        <f>+IFERROR(LN('Portfolio Adjusted Prices'!I439/'Portfolio Adjusted Prices'!I438),0)</f>
        <v>4.1658655277600669E-3</v>
      </c>
      <c r="I445" s="1">
        <f>+IFERROR(LN('Portfolio Adjusted Prices'!J439/'Portfolio Adjusted Prices'!J438),0)</f>
        <v>-7.2597415938772279E-3</v>
      </c>
      <c r="J445" s="1">
        <f>+IFERROR(LN('Portfolio Adjusted Prices'!K439/'Portfolio Adjusted Prices'!K438),0)</f>
        <v>4.2270932122952916E-2</v>
      </c>
      <c r="K445" s="1">
        <f>+IFERROR(LN('Portfolio Adjusted Prices'!L439/'Portfolio Adjusted Prices'!L438),0)</f>
        <v>-9.7818066919805238E-3</v>
      </c>
      <c r="L445" s="1">
        <f>+IFERROR(LN('Portfolio Adjusted Prices'!M439/'Portfolio Adjusted Prices'!M438),0)</f>
        <v>1.5523511853791636E-3</v>
      </c>
      <c r="M445" s="1">
        <f>+IFERROR(LN('Portfolio Adjusted Prices'!N439/'Portfolio Adjusted Prices'!N438),0)</f>
        <v>-1.8124037319358424E-3</v>
      </c>
      <c r="N445" s="1">
        <f>+IFERROR(LN('Portfolio Adjusted Prices'!O439/'Portfolio Adjusted Prices'!O438),0)</f>
        <v>-1.5372518151516494E-2</v>
      </c>
      <c r="O445" s="1">
        <f>+IFERROR(LN('Portfolio Adjusted Prices'!P439/'Portfolio Adjusted Prices'!P438),0)</f>
        <v>1.9797026910527867E-2</v>
      </c>
      <c r="P445" s="1">
        <f>+IFERROR(LN('Portfolio Adjusted Prices'!Q439/'Portfolio Adjusted Prices'!Q438),0)</f>
        <v>-2.5094092032534954E-3</v>
      </c>
      <c r="Q445" s="1">
        <f>+IFERROR(LN('Portfolio Adjusted Prices'!R439/'Portfolio Adjusted Prices'!R438),0)</f>
        <v>0</v>
      </c>
      <c r="R445" s="1">
        <f>+IFERROR(LN('Portfolio Adjusted Prices'!S439/'Portfolio Adjusted Prices'!S438),0)</f>
        <v>-2.4950358847864489E-2</v>
      </c>
      <c r="S445" s="1">
        <f>+IFERROR(LN('Portfolio Adjusted Prices'!T439/'Portfolio Adjusted Prices'!T438),0)</f>
        <v>-2.3838272542481367E-3</v>
      </c>
      <c r="T445" s="1">
        <f>+IFERROR(LN('Portfolio Adjusted Prices'!U439/'Portfolio Adjusted Prices'!U438),0)</f>
        <v>-1.2530435844762355E-2</v>
      </c>
      <c r="U445" s="1">
        <f>+IFERROR(LN('Portfolio Adjusted Prices'!V439/'Portfolio Adjusted Prices'!V438),0)</f>
        <v>3.9586398162662968E-2</v>
      </c>
      <c r="W445" s="83">
        <f>+IFERROR(LN('Portfolio Adjusted Prices'!X439/'Portfolio Adjusted Prices'!X438),0)</f>
        <v>1.1425739293847649E-3</v>
      </c>
    </row>
    <row r="446" spans="2:23">
      <c r="B446" s="1">
        <f>+IFERROR(LN('Portfolio Adjusted Prices'!C440/'Portfolio Adjusted Prices'!C439),0)</f>
        <v>-5.6283099050972478E-3</v>
      </c>
      <c r="C446" s="1">
        <f>+IFERROR(LN('Portfolio Adjusted Prices'!D440/'Portfolio Adjusted Prices'!D439),0)</f>
        <v>5.5999912098084355E-4</v>
      </c>
      <c r="D446" s="1">
        <f>+IFERROR(LN('Portfolio Adjusted Prices'!E440/'Portfolio Adjusted Prices'!E439),0)</f>
        <v>1.2039057394483174E-2</v>
      </c>
      <c r="E446" s="1">
        <f>+IFERROR(LN('Portfolio Adjusted Prices'!F440/'Portfolio Adjusted Prices'!F439),0)</f>
        <v>2.3081189203200247E-2</v>
      </c>
      <c r="F446" s="1">
        <f>+IFERROR(LN('Portfolio Adjusted Prices'!G440/'Portfolio Adjusted Prices'!G439),0)</f>
        <v>1.0912728384748917E-2</v>
      </c>
      <c r="G446" s="1">
        <f>+IFERROR(LN('Portfolio Adjusted Prices'!H440/'Portfolio Adjusted Prices'!H439),0)</f>
        <v>1.0762458962171094E-2</v>
      </c>
      <c r="H446" s="1">
        <f>+IFERROR(LN('Portfolio Adjusted Prices'!I440/'Portfolio Adjusted Prices'!I439),0)</f>
        <v>2.4219543380498837E-2</v>
      </c>
      <c r="I446" s="1">
        <f>+IFERROR(LN('Portfolio Adjusted Prices'!J440/'Portfolio Adjusted Prices'!J439),0)</f>
        <v>2.9671345627712675E-2</v>
      </c>
      <c r="J446" s="1">
        <f>+IFERROR(LN('Portfolio Adjusted Prices'!K440/'Portfolio Adjusted Prices'!K439),0)</f>
        <v>9.4933257300417254E-3</v>
      </c>
      <c r="K446" s="1">
        <f>+IFERROR(LN('Portfolio Adjusted Prices'!L440/'Portfolio Adjusted Prices'!L439),0)</f>
        <v>2.9281836737983947E-2</v>
      </c>
      <c r="L446" s="1">
        <f>+IFERROR(LN('Portfolio Adjusted Prices'!M440/'Portfolio Adjusted Prices'!M439),0)</f>
        <v>7.4418423619173465E-3</v>
      </c>
      <c r="M446" s="1">
        <f>+IFERROR(LN('Portfolio Adjusted Prices'!N440/'Portfolio Adjusted Prices'!N439),0)</f>
        <v>2.1572904078369626E-3</v>
      </c>
      <c r="N446" s="1">
        <f>+IFERROR(LN('Portfolio Adjusted Prices'!O440/'Portfolio Adjusted Prices'!O439),0)</f>
        <v>1.8567781853224222E-2</v>
      </c>
      <c r="O446" s="1">
        <f>+IFERROR(LN('Portfolio Adjusted Prices'!P440/'Portfolio Adjusted Prices'!P439),0)</f>
        <v>-1.7265758594165324E-2</v>
      </c>
      <c r="P446" s="1">
        <f>+IFERROR(LN('Portfolio Adjusted Prices'!Q440/'Portfolio Adjusted Prices'!Q439),0)</f>
        <v>1.4343840839678285E-2</v>
      </c>
      <c r="Q446" s="1">
        <f>+IFERROR(LN('Portfolio Adjusted Prices'!R440/'Portfolio Adjusted Prices'!R439),0)</f>
        <v>8.8842775763590832E-3</v>
      </c>
      <c r="R446" s="1">
        <f>+IFERROR(LN('Portfolio Adjusted Prices'!S440/'Portfolio Adjusted Prices'!S439),0)</f>
        <v>-1.6587987388333673E-3</v>
      </c>
      <c r="S446" s="1">
        <f>+IFERROR(LN('Portfolio Adjusted Prices'!T440/'Portfolio Adjusted Prices'!T439),0)</f>
        <v>2.396118568516753E-2</v>
      </c>
      <c r="T446" s="1">
        <f>+IFERROR(LN('Portfolio Adjusted Prices'!U440/'Portfolio Adjusted Prices'!U439),0)</f>
        <v>-1.2892438307219284E-2</v>
      </c>
      <c r="U446" s="1">
        <f>+IFERROR(LN('Portfolio Adjusted Prices'!V440/'Portfolio Adjusted Prices'!V439),0)</f>
        <v>3.0107069879951775E-2</v>
      </c>
      <c r="W446" s="83">
        <f>+IFERROR(LN('Portfolio Adjusted Prices'!X440/'Portfolio Adjusted Prices'!X439),0)</f>
        <v>1.0213556857938904E-2</v>
      </c>
    </row>
    <row r="447" spans="2:23">
      <c r="B447" s="1">
        <f>+IFERROR(LN('Portfolio Adjusted Prices'!C441/'Portfolio Adjusted Prices'!C440),0)</f>
        <v>1.2195287739104353E-2</v>
      </c>
      <c r="C447" s="1">
        <f>+IFERROR(LN('Portfolio Adjusted Prices'!D441/'Portfolio Adjusted Prices'!D440),0)</f>
        <v>-3.2651205656595878E-4</v>
      </c>
      <c r="D447" s="1">
        <f>+IFERROR(LN('Portfolio Adjusted Prices'!E441/'Portfolio Adjusted Prices'!E440),0)</f>
        <v>3.5710008668535125E-3</v>
      </c>
      <c r="E447" s="1">
        <f>+IFERROR(LN('Portfolio Adjusted Prices'!F441/'Portfolio Adjusted Prices'!F440),0)</f>
        <v>1.3708914590928855E-2</v>
      </c>
      <c r="F447" s="1">
        <f>+IFERROR(LN('Portfolio Adjusted Prices'!G441/'Portfolio Adjusted Prices'!G440),0)</f>
        <v>1.1005109882248124E-2</v>
      </c>
      <c r="G447" s="1">
        <f>+IFERROR(LN('Portfolio Adjusted Prices'!H441/'Portfolio Adjusted Prices'!H440),0)</f>
        <v>-5.6070806908864136E-3</v>
      </c>
      <c r="H447" s="1">
        <f>+IFERROR(LN('Portfolio Adjusted Prices'!I441/'Portfolio Adjusted Prices'!I440),0)</f>
        <v>1.1312438101407644E-2</v>
      </c>
      <c r="I447" s="1">
        <f>+IFERROR(LN('Portfolio Adjusted Prices'!J441/'Portfolio Adjusted Prices'!J440),0)</f>
        <v>-6.9625028859622538E-3</v>
      </c>
      <c r="J447" s="1">
        <f>+IFERROR(LN('Portfolio Adjusted Prices'!K441/'Portfolio Adjusted Prices'!K440),0)</f>
        <v>6.8886056292822004E-2</v>
      </c>
      <c r="K447" s="1">
        <f>+IFERROR(LN('Portfolio Adjusted Prices'!L441/'Portfolio Adjusted Prices'!L440),0)</f>
        <v>2.2125247595883035E-2</v>
      </c>
      <c r="L447" s="1">
        <f>+IFERROR(LN('Portfolio Adjusted Prices'!M441/'Portfolio Adjusted Prices'!M440),0)</f>
        <v>-4.6986270951524418E-3</v>
      </c>
      <c r="M447" s="1">
        <f>+IFERROR(LN('Portfolio Adjusted Prices'!N441/'Portfolio Adjusted Prices'!N440),0)</f>
        <v>-1.7242846959830691E-4</v>
      </c>
      <c r="N447" s="1">
        <f>+IFERROR(LN('Portfolio Adjusted Prices'!O441/'Portfolio Adjusted Prices'!O440),0)</f>
        <v>3.189493323467402E-4</v>
      </c>
      <c r="O447" s="1">
        <f>+IFERROR(LN('Portfolio Adjusted Prices'!P441/'Portfolio Adjusted Prices'!P440),0)</f>
        <v>4.8790156515550888E-2</v>
      </c>
      <c r="P447" s="1">
        <f>+IFERROR(LN('Portfolio Adjusted Prices'!Q441/'Portfolio Adjusted Prices'!Q440),0)</f>
        <v>-4.6448525604210722E-4</v>
      </c>
      <c r="Q447" s="1">
        <f>+IFERROR(LN('Portfolio Adjusted Prices'!R441/'Portfolio Adjusted Prices'!R440),0)</f>
        <v>7.5528018505221471E-3</v>
      </c>
      <c r="R447" s="1">
        <f>+IFERROR(LN('Portfolio Adjusted Prices'!S441/'Portfolio Adjusted Prices'!S440),0)</f>
        <v>-2.6789164007500572E-4</v>
      </c>
      <c r="S447" s="1">
        <f>+IFERROR(LN('Portfolio Adjusted Prices'!T441/'Portfolio Adjusted Prices'!T440),0)</f>
        <v>-1.3513551528986426E-2</v>
      </c>
      <c r="T447" s="1">
        <f>+IFERROR(LN('Portfolio Adjusted Prices'!U441/'Portfolio Adjusted Prices'!U440),0)</f>
        <v>5.992752548048568E-3</v>
      </c>
      <c r="U447" s="1">
        <f>+IFERROR(LN('Portfolio Adjusted Prices'!V441/'Portfolio Adjusted Prices'!V440),0)</f>
        <v>1.315761022288557E-3</v>
      </c>
      <c r="W447" s="83">
        <f>+IFERROR(LN('Portfolio Adjusted Prices'!X441/'Portfolio Adjusted Prices'!X440),0)</f>
        <v>4.7721146395628914E-3</v>
      </c>
    </row>
    <row r="448" spans="2:23">
      <c r="B448" s="1">
        <f>+IFERROR(LN('Portfolio Adjusted Prices'!C442/'Portfolio Adjusted Prices'!C441),0)</f>
        <v>5.0779377702578716E-3</v>
      </c>
      <c r="C448" s="1">
        <f>+IFERROR(LN('Portfolio Adjusted Prices'!D442/'Portfolio Adjusted Prices'!D441),0)</f>
        <v>7.994376718931084E-3</v>
      </c>
      <c r="D448" s="1">
        <f>+IFERROR(LN('Portfolio Adjusted Prices'!E442/'Portfolio Adjusted Prices'!E441),0)</f>
        <v>-1.9049788016343716E-2</v>
      </c>
      <c r="E448" s="1">
        <f>+IFERROR(LN('Portfolio Adjusted Prices'!F442/'Portfolio Adjusted Prices'!F441),0)</f>
        <v>1.6469142695519183E-2</v>
      </c>
      <c r="F448" s="1">
        <f>+IFERROR(LN('Portfolio Adjusted Prices'!G442/'Portfolio Adjusted Prices'!G441),0)</f>
        <v>1.6284516121277216E-2</v>
      </c>
      <c r="G448" s="1">
        <f>+IFERROR(LN('Portfolio Adjusted Prices'!H442/'Portfolio Adjusted Prices'!H441),0)</f>
        <v>9.8512931362358912E-3</v>
      </c>
      <c r="H448" s="1">
        <f>+IFERROR(LN('Portfolio Adjusted Prices'!I442/'Portfolio Adjusted Prices'!I441),0)</f>
        <v>8.9931014567454443E-4</v>
      </c>
      <c r="I448" s="1">
        <f>+IFERROR(LN('Portfolio Adjusted Prices'!J442/'Portfolio Adjusted Prices'!J441),0)</f>
        <v>1.2671948814447855E-2</v>
      </c>
      <c r="J448" s="1">
        <f>+IFERROR(LN('Portfolio Adjusted Prices'!K442/'Portfolio Adjusted Prices'!K441),0)</f>
        <v>1.257332103335076E-2</v>
      </c>
      <c r="K448" s="1">
        <f>+IFERROR(LN('Portfolio Adjusted Prices'!L442/'Portfolio Adjusted Prices'!L441),0)</f>
        <v>5.9694222692386724E-3</v>
      </c>
      <c r="L448" s="1">
        <f>+IFERROR(LN('Portfolio Adjusted Prices'!M442/'Portfolio Adjusted Prices'!M441),0)</f>
        <v>-5.4328001802439067E-2</v>
      </c>
      <c r="M448" s="1">
        <f>+IFERROR(LN('Portfolio Adjusted Prices'!N442/'Portfolio Adjusted Prices'!N441),0)</f>
        <v>7.7286406685972715E-3</v>
      </c>
      <c r="N448" s="1">
        <f>+IFERROR(LN('Portfolio Adjusted Prices'!O442/'Portfolio Adjusted Prices'!O441),0)</f>
        <v>-1.2300294543228099E-2</v>
      </c>
      <c r="O448" s="1">
        <f>+IFERROR(LN('Portfolio Adjusted Prices'!P442/'Portfolio Adjusted Prices'!P441),0)</f>
        <v>-1.6064628410771009E-3</v>
      </c>
      <c r="P448" s="1">
        <f>+IFERROR(LN('Portfolio Adjusted Prices'!Q442/'Portfolio Adjusted Prices'!Q441),0)</f>
        <v>6.7912351643088153E-3</v>
      </c>
      <c r="Q448" s="1">
        <f>+IFERROR(LN('Portfolio Adjusted Prices'!R442/'Portfolio Adjusted Prices'!R441),0)</f>
        <v>-3.2655351210957263E-3</v>
      </c>
      <c r="R448" s="1">
        <f>+IFERROR(LN('Portfolio Adjusted Prices'!S442/'Portfolio Adjusted Prices'!S441),0)</f>
        <v>1.1372706497286809E-2</v>
      </c>
      <c r="S448" s="1">
        <f>+IFERROR(LN('Portfolio Adjusted Prices'!T442/'Portfolio Adjusted Prices'!T441),0)</f>
        <v>1.7328088946305376E-2</v>
      </c>
      <c r="T448" s="1">
        <f>+IFERROR(LN('Portfolio Adjusted Prices'!U442/'Portfolio Adjusted Prices'!U441),0)</f>
        <v>3.4859960835467367E-3</v>
      </c>
      <c r="U448" s="1">
        <f>+IFERROR(LN('Portfolio Adjusted Prices'!V442/'Portfolio Adjusted Prices'!V441),0)</f>
        <v>2.1090906484932958E-2</v>
      </c>
      <c r="W448" s="83">
        <f>+IFERROR(LN('Portfolio Adjusted Prices'!X442/'Portfolio Adjusted Prices'!X441),0)</f>
        <v>-1.1933837802028736E-2</v>
      </c>
    </row>
    <row r="449" spans="2:23">
      <c r="B449" s="1">
        <f>+IFERROR(LN('Portfolio Adjusted Prices'!C443/'Portfolio Adjusted Prices'!C442),0)</f>
        <v>-2.1125305462727232E-2</v>
      </c>
      <c r="C449" s="1">
        <f>+IFERROR(LN('Portfolio Adjusted Prices'!D443/'Portfolio Adjusted Prices'!D442),0)</f>
        <v>-1.9682148318655009E-2</v>
      </c>
      <c r="D449" s="1">
        <f>+IFERROR(LN('Portfolio Adjusted Prices'!E443/'Portfolio Adjusted Prices'!E442),0)</f>
        <v>-3.190796192916362E-2</v>
      </c>
      <c r="E449" s="1">
        <f>+IFERROR(LN('Portfolio Adjusted Prices'!F443/'Portfolio Adjusted Prices'!F442),0)</f>
        <v>-2.310944720875157E-2</v>
      </c>
      <c r="F449" s="1">
        <f>+IFERROR(LN('Portfolio Adjusted Prices'!G443/'Portfolio Adjusted Prices'!G442),0)</f>
        <v>1.6552294212421315E-3</v>
      </c>
      <c r="G449" s="1">
        <f>+IFERROR(LN('Portfolio Adjusted Prices'!H443/'Portfolio Adjusted Prices'!H442),0)</f>
        <v>-3.5701658574261996E-2</v>
      </c>
      <c r="H449" s="1">
        <f>+IFERROR(LN('Portfolio Adjusted Prices'!I443/'Portfolio Adjusted Prices'!I442),0)</f>
        <v>-3.9934126513239646E-2</v>
      </c>
      <c r="I449" s="1">
        <f>+IFERROR(LN('Portfolio Adjusted Prices'!J443/'Portfolio Adjusted Prices'!J442),0)</f>
        <v>5.6637397367707128E-2</v>
      </c>
      <c r="J449" s="1">
        <f>+IFERROR(LN('Portfolio Adjusted Prices'!K443/'Portfolio Adjusted Prices'!K442),0)</f>
        <v>-7.2419137250409521E-2</v>
      </c>
      <c r="K449" s="1">
        <f>+IFERROR(LN('Portfolio Adjusted Prices'!L443/'Portfolio Adjusted Prices'!L442),0)</f>
        <v>-1.712702029966786E-2</v>
      </c>
      <c r="L449" s="1">
        <f>+IFERROR(LN('Portfolio Adjusted Prices'!M443/'Portfolio Adjusted Prices'!M442),0)</f>
        <v>3.6444918349495127E-2</v>
      </c>
      <c r="M449" s="1">
        <f>+IFERROR(LN('Portfolio Adjusted Prices'!N443/'Portfolio Adjusted Prices'!N442),0)</f>
        <v>4.9494093838770847E-3</v>
      </c>
      <c r="N449" s="1">
        <f>+IFERROR(LN('Portfolio Adjusted Prices'!O443/'Portfolio Adjusted Prices'!O442),0)</f>
        <v>-3.3819872571827267E-2</v>
      </c>
      <c r="O449" s="1">
        <f>+IFERROR(LN('Portfolio Adjusted Prices'!P443/'Portfolio Adjusted Prices'!P442),0)</f>
        <v>-4.5219314002176735E-2</v>
      </c>
      <c r="P449" s="1">
        <f>+IFERROR(LN('Portfolio Adjusted Prices'!Q443/'Portfolio Adjusted Prices'!Q442),0)</f>
        <v>-2.4288930891746215E-2</v>
      </c>
      <c r="Q449" s="1">
        <f>+IFERROR(LN('Portfolio Adjusted Prices'!R443/'Portfolio Adjusted Prices'!R442),0)</f>
        <v>-1.4957931047297767E-2</v>
      </c>
      <c r="R449" s="1">
        <f>+IFERROR(LN('Portfolio Adjusted Prices'!S443/'Portfolio Adjusted Prices'!S442),0)</f>
        <v>-8.8046384801119155E-3</v>
      </c>
      <c r="S449" s="1">
        <f>+IFERROR(LN('Portfolio Adjusted Prices'!T443/'Portfolio Adjusted Prices'!T442),0)</f>
        <v>9.0589607627732834E-3</v>
      </c>
      <c r="T449" s="1">
        <f>+IFERROR(LN('Portfolio Adjusted Prices'!U443/'Portfolio Adjusted Prices'!U442),0)</f>
        <v>-1.7245654027430172E-2</v>
      </c>
      <c r="U449" s="1">
        <f>+IFERROR(LN('Portfolio Adjusted Prices'!V443/'Portfolio Adjusted Prices'!V442),0)</f>
        <v>7.0896149755159477E-3</v>
      </c>
      <c r="W449" s="83">
        <f>+IFERROR(LN('Portfolio Adjusted Prices'!X443/'Portfolio Adjusted Prices'!X442),0)</f>
        <v>-2.8982338130293886E-4</v>
      </c>
    </row>
    <row r="450" spans="2:23">
      <c r="B450" s="1">
        <f>+IFERROR(LN('Portfolio Adjusted Prices'!C444/'Portfolio Adjusted Prices'!C443),0)</f>
        <v>1.1917635032737224E-2</v>
      </c>
      <c r="C450" s="1">
        <f>+IFERROR(LN('Portfolio Adjusted Prices'!D444/'Portfolio Adjusted Prices'!D443),0)</f>
        <v>-6.0618194630236667E-3</v>
      </c>
      <c r="D450" s="1">
        <f>+IFERROR(LN('Portfolio Adjusted Prices'!E444/'Portfolio Adjusted Prices'!E443),0)</f>
        <v>3.2041457617473725E-3</v>
      </c>
      <c r="E450" s="1">
        <f>+IFERROR(LN('Portfolio Adjusted Prices'!F444/'Portfolio Adjusted Prices'!F443),0)</f>
        <v>1.7091024621332433E-2</v>
      </c>
      <c r="F450" s="1">
        <f>+IFERROR(LN('Portfolio Adjusted Prices'!G444/'Portfolio Adjusted Prices'!G443),0)</f>
        <v>1.8588203526304153E-3</v>
      </c>
      <c r="G450" s="1">
        <f>+IFERROR(LN('Portfolio Adjusted Prices'!H444/'Portfolio Adjusted Prices'!H443),0)</f>
        <v>-2.0276179430412534E-2</v>
      </c>
      <c r="H450" s="1">
        <f>+IFERROR(LN('Portfolio Adjusted Prices'!I444/'Portfolio Adjusted Prices'!I443),0)</f>
        <v>-1.9904122143641471E-3</v>
      </c>
      <c r="I450" s="1">
        <f>+IFERROR(LN('Portfolio Adjusted Prices'!J444/'Portfolio Adjusted Prices'!J443),0)</f>
        <v>1.8809207694559561E-2</v>
      </c>
      <c r="J450" s="1">
        <f>+IFERROR(LN('Portfolio Adjusted Prices'!K444/'Portfolio Adjusted Prices'!K443),0)</f>
        <v>3.6689587246000202E-2</v>
      </c>
      <c r="K450" s="1">
        <f>+IFERROR(LN('Portfolio Adjusted Prices'!L444/'Portfolio Adjusted Prices'!L443),0)</f>
        <v>-1.4959144561599819E-2</v>
      </c>
      <c r="L450" s="1">
        <f>+IFERROR(LN('Portfolio Adjusted Prices'!M444/'Portfolio Adjusted Prices'!M443),0)</f>
        <v>1.0375215309979468E-3</v>
      </c>
      <c r="M450" s="1">
        <f>+IFERROR(LN('Portfolio Adjusted Prices'!N444/'Portfolio Adjusted Prices'!N443),0)</f>
        <v>1.713180133384648E-2</v>
      </c>
      <c r="N450" s="1">
        <f>+IFERROR(LN('Portfolio Adjusted Prices'!O444/'Portfolio Adjusted Prices'!O443),0)</f>
        <v>2.0167103409497684E-2</v>
      </c>
      <c r="O450" s="1">
        <f>+IFERROR(LN('Portfolio Adjusted Prices'!P444/'Portfolio Adjusted Prices'!P443),0)</f>
        <v>1.9434201385146115E-2</v>
      </c>
      <c r="P450" s="1">
        <f>+IFERROR(LN('Portfolio Adjusted Prices'!Q444/'Portfolio Adjusted Prices'!Q443),0)</f>
        <v>-3.4309222010928009E-2</v>
      </c>
      <c r="Q450" s="1">
        <f>+IFERROR(LN('Portfolio Adjusted Prices'!R444/'Portfolio Adjusted Prices'!R443),0)</f>
        <v>-3.5824767636632796E-3</v>
      </c>
      <c r="R450" s="1">
        <f>+IFERROR(LN('Portfolio Adjusted Prices'!S444/'Portfolio Adjusted Prices'!S443),0)</f>
        <v>-4.0155472326265608E-3</v>
      </c>
      <c r="S450" s="1">
        <f>+IFERROR(LN('Portfolio Adjusted Prices'!T444/'Portfolio Adjusted Prices'!T443),0)</f>
        <v>-1.0917980134556096E-2</v>
      </c>
      <c r="T450" s="1">
        <f>+IFERROR(LN('Portfolio Adjusted Prices'!U444/'Portfolio Adjusted Prices'!U443),0)</f>
        <v>-1.9967186185556207E-2</v>
      </c>
      <c r="U450" s="1">
        <f>+IFERROR(LN('Portfolio Adjusted Prices'!V444/'Portfolio Adjusted Prices'!V443),0)</f>
        <v>-1.9086994406844564E-2</v>
      </c>
      <c r="W450" s="83">
        <f>+IFERROR(LN('Portfolio Adjusted Prices'!X444/'Portfolio Adjusted Prices'!X443),0)</f>
        <v>2.230561654401875E-3</v>
      </c>
    </row>
    <row r="451" spans="2:23">
      <c r="B451" s="1">
        <f>+IFERROR(LN('Portfolio Adjusted Prices'!C445/'Portfolio Adjusted Prices'!C444),0)</f>
        <v>-6.7576369370800455E-3</v>
      </c>
      <c r="C451" s="1">
        <f>+IFERROR(LN('Portfolio Adjusted Prices'!D445/'Portfolio Adjusted Prices'!D444),0)</f>
        <v>1.2931381846109405E-2</v>
      </c>
      <c r="D451" s="1">
        <f>+IFERROR(LN('Portfolio Adjusted Prices'!E445/'Portfolio Adjusted Prices'!E444),0)</f>
        <v>3.1555993886686878E-3</v>
      </c>
      <c r="E451" s="1">
        <f>+IFERROR(LN('Portfolio Adjusted Prices'!F445/'Portfolio Adjusted Prices'!F444),0)</f>
        <v>9.8153552269421018E-3</v>
      </c>
      <c r="F451" s="1">
        <f>+IFERROR(LN('Portfolio Adjusted Prices'!G445/'Portfolio Adjusted Prices'!G444),0)</f>
        <v>3.0906667165059602E-3</v>
      </c>
      <c r="G451" s="1">
        <f>+IFERROR(LN('Portfolio Adjusted Prices'!H445/'Portfolio Adjusted Prices'!H444),0)</f>
        <v>1.0463499256067078E-2</v>
      </c>
      <c r="H451" s="1">
        <f>+IFERROR(LN('Portfolio Adjusted Prices'!I445/'Portfolio Adjusted Prices'!I444),0)</f>
        <v>6.4251939840492215E-3</v>
      </c>
      <c r="I451" s="1">
        <f>+IFERROR(LN('Portfolio Adjusted Prices'!J445/'Portfolio Adjusted Prices'!J444),0)</f>
        <v>-5.9806251105453028E-3</v>
      </c>
      <c r="J451" s="1">
        <f>+IFERROR(LN('Portfolio Adjusted Prices'!K445/'Portfolio Adjusted Prices'!K444),0)</f>
        <v>-2.7615591895456523E-2</v>
      </c>
      <c r="K451" s="1">
        <f>+IFERROR(LN('Portfolio Adjusted Prices'!L445/'Portfolio Adjusted Prices'!L444),0)</f>
        <v>-1.0345118656739278E-2</v>
      </c>
      <c r="L451" s="1">
        <f>+IFERROR(LN('Portfolio Adjusted Prices'!M445/'Portfolio Adjusted Prices'!M444),0)</f>
        <v>1.521959740450329E-2</v>
      </c>
      <c r="M451" s="1">
        <f>+IFERROR(LN('Portfolio Adjusted Prices'!N445/'Portfolio Adjusted Prices'!N444),0)</f>
        <v>3.5916535832166813E-3</v>
      </c>
      <c r="N451" s="1">
        <f>+IFERROR(LN('Portfolio Adjusted Prices'!O445/'Portfolio Adjusted Prices'!O444),0)</f>
        <v>-1.091280994746396E-4</v>
      </c>
      <c r="O451" s="1">
        <f>+IFERROR(LN('Portfolio Adjusted Prices'!P445/'Portfolio Adjusted Prices'!P444),0)</f>
        <v>2.7497281906855469E-4</v>
      </c>
      <c r="P451" s="1">
        <f>+IFERROR(LN('Portfolio Adjusted Prices'!Q445/'Portfolio Adjusted Prices'!Q444),0)</f>
        <v>-9.8345701117269601E-3</v>
      </c>
      <c r="Q451" s="1">
        <f>+IFERROR(LN('Portfolio Adjusted Prices'!R445/'Portfolio Adjusted Prices'!R444),0)</f>
        <v>1.5515776697328586E-2</v>
      </c>
      <c r="R451" s="1">
        <f>+IFERROR(LN('Portfolio Adjusted Prices'!S445/'Portfolio Adjusted Prices'!S444),0)</f>
        <v>6.1775054266843491E-3</v>
      </c>
      <c r="S451" s="1">
        <f>+IFERROR(LN('Portfolio Adjusted Prices'!T445/'Portfolio Adjusted Prices'!T444),0)</f>
        <v>-1.0756296146440816E-2</v>
      </c>
      <c r="T451" s="1">
        <f>+IFERROR(LN('Portfolio Adjusted Prices'!U445/'Portfolio Adjusted Prices'!U444),0)</f>
        <v>1.6479336763945728E-3</v>
      </c>
      <c r="U451" s="1">
        <f>+IFERROR(LN('Portfolio Adjusted Prices'!V445/'Portfolio Adjusted Prices'!V444),0)</f>
        <v>9.2533296020530877E-4</v>
      </c>
      <c r="W451" s="83">
        <f>+IFERROR(LN('Portfolio Adjusted Prices'!X445/'Portfolio Adjusted Prices'!X444),0)</f>
        <v>5.8141343592279645E-3</v>
      </c>
    </row>
    <row r="452" spans="2:23">
      <c r="B452" s="1">
        <f>+IFERROR(LN('Portfolio Adjusted Prices'!C446/'Portfolio Adjusted Prices'!C445),0)</f>
        <v>-5.159998095657114E-3</v>
      </c>
      <c r="C452" s="1">
        <f>+IFERROR(LN('Portfolio Adjusted Prices'!D446/'Portfolio Adjusted Prices'!D445),0)</f>
        <v>4.398083780966006E-3</v>
      </c>
      <c r="D452" s="1">
        <f>+IFERROR(LN('Portfolio Adjusted Prices'!E446/'Portfolio Adjusted Prices'!E445),0)</f>
        <v>2.2453607588676022E-2</v>
      </c>
      <c r="E452" s="1">
        <f>+IFERROR(LN('Portfolio Adjusted Prices'!F446/'Portfolio Adjusted Prices'!F445),0)</f>
        <v>1.1131212759986313E-2</v>
      </c>
      <c r="F452" s="1">
        <f>+IFERROR(LN('Portfolio Adjusted Prices'!G446/'Portfolio Adjusted Prices'!G445),0)</f>
        <v>-2.4716813599118476E-3</v>
      </c>
      <c r="G452" s="1">
        <f>+IFERROR(LN('Portfolio Adjusted Prices'!H446/'Portfolio Adjusted Prices'!H445),0)</f>
        <v>-2.7466561375018444E-2</v>
      </c>
      <c r="H452" s="1">
        <f>+IFERROR(LN('Portfolio Adjusted Prices'!I446/'Portfolio Adjusted Prices'!I445),0)</f>
        <v>9.6570831975263376E-3</v>
      </c>
      <c r="I452" s="1">
        <f>+IFERROR(LN('Portfolio Adjusted Prices'!J446/'Portfolio Adjusted Prices'!J445),0)</f>
        <v>-1.3398472988306258E-2</v>
      </c>
      <c r="J452" s="1">
        <f>+IFERROR(LN('Portfolio Adjusted Prices'!K446/'Portfolio Adjusted Prices'!K445),0)</f>
        <v>4.7759970183426766E-2</v>
      </c>
      <c r="K452" s="1">
        <f>+IFERROR(LN('Portfolio Adjusted Prices'!L446/'Portfolio Adjusted Prices'!L445),0)</f>
        <v>1.4628150742805338E-2</v>
      </c>
      <c r="L452" s="1">
        <f>+IFERROR(LN('Portfolio Adjusted Prices'!M446/'Portfolio Adjusted Prices'!M445),0)</f>
        <v>-3.6160199026356288E-3</v>
      </c>
      <c r="M452" s="1">
        <f>+IFERROR(LN('Portfolio Adjusted Prices'!N446/'Portfolio Adjusted Prices'!N445),0)</f>
        <v>4.657944592169702E-3</v>
      </c>
      <c r="N452" s="1">
        <f>+IFERROR(LN('Portfolio Adjusted Prices'!O446/'Portfolio Adjusted Prices'!O445),0)</f>
        <v>3.3581412725417294E-2</v>
      </c>
      <c r="O452" s="1">
        <f>+IFERROR(LN('Portfolio Adjusted Prices'!P446/'Portfolio Adjusted Prices'!P445),0)</f>
        <v>-1.9989540806845445E-2</v>
      </c>
      <c r="P452" s="1">
        <f>+IFERROR(LN('Portfolio Adjusted Prices'!Q446/'Portfolio Adjusted Prices'!Q445),0)</f>
        <v>-1.6274014981672774E-2</v>
      </c>
      <c r="Q452" s="1">
        <f>+IFERROR(LN('Portfolio Adjusted Prices'!R446/'Portfolio Adjusted Prices'!R445),0)</f>
        <v>-1.0146913192152935E-2</v>
      </c>
      <c r="R452" s="1">
        <f>+IFERROR(LN('Portfolio Adjusted Prices'!S446/'Portfolio Adjusted Prices'!S445),0)</f>
        <v>-1.9212915976344774E-3</v>
      </c>
      <c r="S452" s="1">
        <f>+IFERROR(LN('Portfolio Adjusted Prices'!T446/'Portfolio Adjusted Prices'!T445),0)</f>
        <v>-2.0329355780301109E-2</v>
      </c>
      <c r="T452" s="1">
        <f>+IFERROR(LN('Portfolio Adjusted Prices'!U446/'Portfolio Adjusted Prices'!U445),0)</f>
        <v>4.2061020027560299E-2</v>
      </c>
      <c r="U452" s="1">
        <f>+IFERROR(LN('Portfolio Adjusted Prices'!V446/'Portfolio Adjusted Prices'!V445),0)</f>
        <v>1.0190746998087559E-2</v>
      </c>
      <c r="W452" s="83">
        <f>+IFERROR(LN('Portfolio Adjusted Prices'!X446/'Portfolio Adjusted Prices'!X445),0)</f>
        <v>1.8971929514250698E-3</v>
      </c>
    </row>
    <row r="453" spans="2:23">
      <c r="B453" s="1">
        <f>+IFERROR(LN('Portfolio Adjusted Prices'!C447/'Portfolio Adjusted Prices'!C446),0)</f>
        <v>4.8876166872157276E-2</v>
      </c>
      <c r="C453" s="1">
        <f>+IFERROR(LN('Portfolio Adjusted Prices'!D447/'Portfolio Adjusted Prices'!D446),0)</f>
        <v>-3.2682928210858513E-4</v>
      </c>
      <c r="D453" s="1">
        <f>+IFERROR(LN('Portfolio Adjusted Prices'!E447/'Portfolio Adjusted Prices'!E446),0)</f>
        <v>3.8809905760765796E-3</v>
      </c>
      <c r="E453" s="1">
        <f>+IFERROR(LN('Portfolio Adjusted Prices'!F447/'Portfolio Adjusted Prices'!F446),0)</f>
        <v>1.3320897753774338E-3</v>
      </c>
      <c r="F453" s="1">
        <f>+IFERROR(LN('Portfolio Adjusted Prices'!G447/'Portfolio Adjusted Prices'!G446),0)</f>
        <v>1.5348740467408549E-2</v>
      </c>
      <c r="G453" s="1">
        <f>+IFERROR(LN('Portfolio Adjusted Prices'!H447/'Portfolio Adjusted Prices'!H446),0)</f>
        <v>1.4886934541205156E-2</v>
      </c>
      <c r="H453" s="1">
        <f>+IFERROR(LN('Portfolio Adjusted Prices'!I447/'Portfolio Adjusted Prices'!I446),0)</f>
        <v>3.3771545732282052E-3</v>
      </c>
      <c r="I453" s="1">
        <f>+IFERROR(LN('Portfolio Adjusted Prices'!J447/'Portfolio Adjusted Prices'!J446),0)</f>
        <v>5.8540085392520799E-2</v>
      </c>
      <c r="J453" s="1">
        <f>+IFERROR(LN('Portfolio Adjusted Prices'!K447/'Portfolio Adjusted Prices'!K446),0)</f>
        <v>-1.0337277993335397E-2</v>
      </c>
      <c r="K453" s="1">
        <f>+IFERROR(LN('Portfolio Adjusted Prices'!L447/'Portfolio Adjusted Prices'!L446),0)</f>
        <v>1.508712306773532E-2</v>
      </c>
      <c r="L453" s="1">
        <f>+IFERROR(LN('Portfolio Adjusted Prices'!M447/'Portfolio Adjusted Prices'!M446),0)</f>
        <v>2.4236320589204274E-2</v>
      </c>
      <c r="M453" s="1">
        <f>+IFERROR(LN('Portfolio Adjusted Prices'!N447/'Portfolio Adjusted Prices'!N446),0)</f>
        <v>2.5643527057453989E-2</v>
      </c>
      <c r="N453" s="1">
        <f>+IFERROR(LN('Portfolio Adjusted Prices'!O447/'Portfolio Adjusted Prices'!O446),0)</f>
        <v>2.4388951931370188E-2</v>
      </c>
      <c r="O453" s="1">
        <f>+IFERROR(LN('Portfolio Adjusted Prices'!P447/'Portfolio Adjusted Prices'!P446),0)</f>
        <v>9.4892768130209453E-3</v>
      </c>
      <c r="P453" s="1">
        <f>+IFERROR(LN('Portfolio Adjusted Prices'!Q447/'Portfolio Adjusted Prices'!Q446),0)</f>
        <v>1.0823542888244541E-2</v>
      </c>
      <c r="Q453" s="1">
        <f>+IFERROR(LN('Portfolio Adjusted Prices'!R447/'Portfolio Adjusted Prices'!R446),0)</f>
        <v>1.0399547820642353E-2</v>
      </c>
      <c r="R453" s="1">
        <f>+IFERROR(LN('Portfolio Adjusted Prices'!S447/'Portfolio Adjusted Prices'!S446),0)</f>
        <v>-6.7002618397301273E-3</v>
      </c>
      <c r="S453" s="1">
        <f>+IFERROR(LN('Portfolio Adjusted Prices'!T447/'Portfolio Adjusted Prices'!T446),0)</f>
        <v>-1.3332222609626436E-2</v>
      </c>
      <c r="T453" s="1">
        <f>+IFERROR(LN('Portfolio Adjusted Prices'!U447/'Portfolio Adjusted Prices'!U446),0)</f>
        <v>-1.731600604502307E-2</v>
      </c>
      <c r="U453" s="1">
        <f>+IFERROR(LN('Portfolio Adjusted Prices'!V447/'Portfolio Adjusted Prices'!V446),0)</f>
        <v>3.1279133890615263E-2</v>
      </c>
      <c r="W453" s="83">
        <f>+IFERROR(LN('Portfolio Adjusted Prices'!X447/'Portfolio Adjusted Prices'!X446),0)</f>
        <v>1.317410443336749E-2</v>
      </c>
    </row>
    <row r="454" spans="2:23">
      <c r="B454" s="1">
        <f>+IFERROR(LN('Portfolio Adjusted Prices'!C448/'Portfolio Adjusted Prices'!C447),0)</f>
        <v>-5.4733601938442759E-4</v>
      </c>
      <c r="C454" s="1">
        <f>+IFERROR(LN('Portfolio Adjusted Prices'!D448/'Portfolio Adjusted Prices'!D447),0)</f>
        <v>2.3766101994156758E-2</v>
      </c>
      <c r="D454" s="1">
        <f>+IFERROR(LN('Portfolio Adjusted Prices'!E448/'Portfolio Adjusted Prices'!E447),0)</f>
        <v>-8.8712423872696605E-3</v>
      </c>
      <c r="E454" s="1">
        <f>+IFERROR(LN('Portfolio Adjusted Prices'!F448/'Portfolio Adjusted Prices'!F447),0)</f>
        <v>7.8405307643755074E-3</v>
      </c>
      <c r="F454" s="1">
        <f>+IFERROR(LN('Portfolio Adjusted Prices'!G448/'Portfolio Adjusted Prices'!G447),0)</f>
        <v>3.4746617563024642E-3</v>
      </c>
      <c r="G454" s="1">
        <f>+IFERROR(LN('Portfolio Adjusted Prices'!H448/'Portfolio Adjusted Prices'!H447),0)</f>
        <v>-1.6680417551406087E-2</v>
      </c>
      <c r="H454" s="1">
        <f>+IFERROR(LN('Portfolio Adjusted Prices'!I448/'Portfolio Adjusted Prices'!I447),0)</f>
        <v>-1.7639453829521512E-3</v>
      </c>
      <c r="I454" s="1">
        <f>+IFERROR(LN('Portfolio Adjusted Prices'!J448/'Portfolio Adjusted Prices'!J447),0)</f>
        <v>2.7219970520762159E-2</v>
      </c>
      <c r="J454" s="1">
        <f>+IFERROR(LN('Portfolio Adjusted Prices'!K448/'Portfolio Adjusted Prices'!K447),0)</f>
        <v>-1.6688013184041384E-2</v>
      </c>
      <c r="K454" s="1">
        <f>+IFERROR(LN('Portfolio Adjusted Prices'!L448/'Portfolio Adjusted Prices'!L447),0)</f>
        <v>1.6228873054891336E-2</v>
      </c>
      <c r="L454" s="1">
        <f>+IFERROR(LN('Portfolio Adjusted Prices'!M448/'Portfolio Adjusted Prices'!M447),0)</f>
        <v>9.392993486925915E-3</v>
      </c>
      <c r="M454" s="1">
        <f>+IFERROR(LN('Portfolio Adjusted Prices'!N448/'Portfolio Adjusted Prices'!N447),0)</f>
        <v>2.2553738716920013E-2</v>
      </c>
      <c r="N454" s="1">
        <f>+IFERROR(LN('Portfolio Adjusted Prices'!O448/'Portfolio Adjusted Prices'!O447),0)</f>
        <v>-2.7839814935493486E-3</v>
      </c>
      <c r="O454" s="1">
        <f>+IFERROR(LN('Portfolio Adjusted Prices'!P448/'Portfolio Adjusted Prices'!P447),0)</f>
        <v>9.758029373843248E-2</v>
      </c>
      <c r="P454" s="1">
        <f>+IFERROR(LN('Portfolio Adjusted Prices'!Q448/'Portfolio Adjusted Prices'!Q447),0)</f>
        <v>1.070758458613739E-2</v>
      </c>
      <c r="Q454" s="1">
        <f>+IFERROR(LN('Portfolio Adjusted Prices'!R448/'Portfolio Adjusted Prices'!R447),0)</f>
        <v>1.4529459083781442E-2</v>
      </c>
      <c r="R454" s="1">
        <f>+IFERROR(LN('Portfolio Adjusted Prices'!S448/'Portfolio Adjusted Prices'!S447),0)</f>
        <v>-6.5827884010885851E-3</v>
      </c>
      <c r="S454" s="1">
        <f>+IFERROR(LN('Portfolio Adjusted Prices'!T448/'Portfolio Adjusted Prices'!T447),0)</f>
        <v>1.7545996459158584E-2</v>
      </c>
      <c r="T454" s="1">
        <f>+IFERROR(LN('Portfolio Adjusted Prices'!U448/'Portfolio Adjusted Prices'!U447),0)</f>
        <v>-1.0671022261155625E-2</v>
      </c>
      <c r="U454" s="1">
        <f>+IFERROR(LN('Portfolio Adjusted Prices'!V448/'Portfolio Adjusted Prices'!V447),0)</f>
        <v>-1.3499813363458145E-2</v>
      </c>
      <c r="W454" s="83">
        <f>+IFERROR(LN('Portfolio Adjusted Prices'!X448/'Portfolio Adjusted Prices'!X447),0)</f>
        <v>3.131340857870916E-3</v>
      </c>
    </row>
    <row r="455" spans="2:23">
      <c r="B455" s="1">
        <f>+IFERROR(LN('Portfolio Adjusted Prices'!C449/'Portfolio Adjusted Prices'!C448),0)</f>
        <v>6.9390542827571147E-3</v>
      </c>
      <c r="C455" s="1">
        <f>+IFERROR(LN('Portfolio Adjusted Prices'!D449/'Portfolio Adjusted Prices'!D448),0)</f>
        <v>6.3835050113521827E-4</v>
      </c>
      <c r="D455" s="1">
        <f>+IFERROR(LN('Portfolio Adjusted Prices'!E449/'Portfolio Adjusted Prices'!E448),0)</f>
        <v>7.4292424178247461E-3</v>
      </c>
      <c r="E455" s="1">
        <f>+IFERROR(LN('Portfolio Adjusted Prices'!F449/'Portfolio Adjusted Prices'!F448),0)</f>
        <v>9.5634724444633133E-3</v>
      </c>
      <c r="F455" s="1">
        <f>+IFERROR(LN('Portfolio Adjusted Prices'!G449/'Portfolio Adjusted Prices'!G448),0)</f>
        <v>3.0559491282954685E-3</v>
      </c>
      <c r="G455" s="1">
        <f>+IFERROR(LN('Portfolio Adjusted Prices'!H449/'Portfolio Adjusted Prices'!H448),0)</f>
        <v>5.4212728724960281E-3</v>
      </c>
      <c r="H455" s="1">
        <f>+IFERROR(LN('Portfolio Adjusted Prices'!I449/'Portfolio Adjusted Prices'!I448),0)</f>
        <v>-3.3445840435766582E-3</v>
      </c>
      <c r="I455" s="1">
        <f>+IFERROR(LN('Portfolio Adjusted Prices'!J449/'Portfolio Adjusted Prices'!J448),0)</f>
        <v>3.3653737225774584E-3</v>
      </c>
      <c r="J455" s="1">
        <f>+IFERROR(LN('Portfolio Adjusted Prices'!K449/'Portfolio Adjusted Prices'!K448),0)</f>
        <v>5.183107739238494E-2</v>
      </c>
      <c r="K455" s="1">
        <f>+IFERROR(LN('Portfolio Adjusted Prices'!L449/'Portfolio Adjusted Prices'!L448),0)</f>
        <v>2.8203078840286608E-3</v>
      </c>
      <c r="L455" s="1">
        <f>+IFERROR(LN('Portfolio Adjusted Prices'!M449/'Portfolio Adjusted Prices'!M448),0)</f>
        <v>-8.1049830684976221E-3</v>
      </c>
      <c r="M455" s="1">
        <f>+IFERROR(LN('Portfolio Adjusted Prices'!N449/'Portfolio Adjusted Prices'!N448),0)</f>
        <v>1.366666626882867E-2</v>
      </c>
      <c r="N455" s="1">
        <f>+IFERROR(LN('Portfolio Adjusted Prices'!O449/'Portfolio Adjusted Prices'!O448),0)</f>
        <v>-1.0327984415608047E-4</v>
      </c>
      <c r="O455" s="1">
        <f>+IFERROR(LN('Portfolio Adjusted Prices'!P449/'Portfolio Adjusted Prices'!P448),0)</f>
        <v>4.7756918551303158E-3</v>
      </c>
      <c r="P455" s="1">
        <f>+IFERROR(LN('Portfolio Adjusted Prices'!Q449/'Portfolio Adjusted Prices'!Q448),0)</f>
        <v>1.7219421279615166E-2</v>
      </c>
      <c r="Q455" s="1">
        <f>+IFERROR(LN('Portfolio Adjusted Prices'!R449/'Portfolio Adjusted Prices'!R448),0)</f>
        <v>5.2088592129898659E-3</v>
      </c>
      <c r="R455" s="1">
        <f>+IFERROR(LN('Portfolio Adjusted Prices'!S449/'Portfolio Adjusted Prices'!S448),0)</f>
        <v>2.2981585079553933E-3</v>
      </c>
      <c r="S455" s="1">
        <f>+IFERROR(LN('Portfolio Adjusted Prices'!T449/'Portfolio Adjusted Prices'!T448),0)</f>
        <v>2.3864353264353281E-3</v>
      </c>
      <c r="T455" s="1">
        <f>+IFERROR(LN('Portfolio Adjusted Prices'!U449/'Portfolio Adjusted Prices'!U448),0)</f>
        <v>1.9618415777837836E-2</v>
      </c>
      <c r="U455" s="1">
        <f>+IFERROR(LN('Portfolio Adjusted Prices'!V449/'Portfolio Adjusted Prices'!V448),0)</f>
        <v>2.5617215090148505E-3</v>
      </c>
      <c r="W455" s="83">
        <f>+IFERROR(LN('Portfolio Adjusted Prices'!X449/'Portfolio Adjusted Prices'!X448),0)</f>
        <v>4.2449142775698202E-3</v>
      </c>
    </row>
    <row r="456" spans="2:23">
      <c r="B456" s="1">
        <f>+IFERROR(LN('Portfolio Adjusted Prices'!C450/'Portfolio Adjusted Prices'!C449),0)</f>
        <v>-1.597756038096057E-2</v>
      </c>
      <c r="C456" s="1">
        <f>+IFERROR(LN('Portfolio Adjusted Prices'!D450/'Portfolio Adjusted Prices'!D449),0)</f>
        <v>-3.7900530379513723E-3</v>
      </c>
      <c r="D456" s="1">
        <f>+IFERROR(LN('Portfolio Adjusted Prices'!E450/'Portfolio Adjusted Prices'!E449),0)</f>
        <v>-5.204129318367428E-3</v>
      </c>
      <c r="E456" s="1">
        <f>+IFERROR(LN('Portfolio Adjusted Prices'!F450/'Portfolio Adjusted Prices'!F449),0)</f>
        <v>-1.0386905681425109E-2</v>
      </c>
      <c r="F456" s="1">
        <f>+IFERROR(LN('Portfolio Adjusted Prices'!G450/'Portfolio Adjusted Prices'!G449),0)</f>
        <v>4.8701425412192266E-3</v>
      </c>
      <c r="G456" s="1">
        <f>+IFERROR(LN('Portfolio Adjusted Prices'!H450/'Portfolio Adjusted Prices'!H449),0)</f>
        <v>1.7593985732772589E-2</v>
      </c>
      <c r="H456" s="1">
        <f>+IFERROR(LN('Portfolio Adjusted Prices'!I450/'Portfolio Adjusted Prices'!I449),0)</f>
        <v>9.4665587507828906E-3</v>
      </c>
      <c r="I456" s="1">
        <f>+IFERROR(LN('Portfolio Adjusted Prices'!J450/'Portfolio Adjusted Prices'!J449),0)</f>
        <v>-7.1505375886202942E-3</v>
      </c>
      <c r="J456" s="1">
        <f>+IFERROR(LN('Portfolio Adjusted Prices'!K450/'Portfolio Adjusted Prices'!K449),0)</f>
        <v>5.7903538525754292E-2</v>
      </c>
      <c r="K456" s="1">
        <f>+IFERROR(LN('Portfolio Adjusted Prices'!L450/'Portfolio Adjusted Prices'!L449),0)</f>
        <v>2.8144502107733706E-2</v>
      </c>
      <c r="L456" s="1">
        <f>+IFERROR(LN('Portfolio Adjusted Prices'!M450/'Portfolio Adjusted Prices'!M449),0)</f>
        <v>8.5492981639557293E-4</v>
      </c>
      <c r="M456" s="1">
        <f>+IFERROR(LN('Portfolio Adjusted Prices'!N450/'Portfolio Adjusted Prices'!N449),0)</f>
        <v>-2.2643264423022613E-2</v>
      </c>
      <c r="N456" s="1">
        <f>+IFERROR(LN('Portfolio Adjusted Prices'!O450/'Portfolio Adjusted Prices'!O449),0)</f>
        <v>-9.5456026239104305E-3</v>
      </c>
      <c r="O456" s="1">
        <f>+IFERROR(LN('Portfolio Adjusted Prices'!P450/'Portfolio Adjusted Prices'!P449),0)</f>
        <v>-1.6943131094767312E-2</v>
      </c>
      <c r="P456" s="1">
        <f>+IFERROR(LN('Portfolio Adjusted Prices'!Q450/'Portfolio Adjusted Prices'!Q449),0)</f>
        <v>-1.5255060748099864E-2</v>
      </c>
      <c r="Q456" s="1">
        <f>+IFERROR(LN('Portfolio Adjusted Prices'!R450/'Portfolio Adjusted Prices'!R449),0)</f>
        <v>-9.445808874811501E-3</v>
      </c>
      <c r="R456" s="1">
        <f>+IFERROR(LN('Portfolio Adjusted Prices'!S450/'Portfolio Adjusted Prices'!S449),0)</f>
        <v>-8.9247414115424441E-3</v>
      </c>
      <c r="S456" s="1">
        <f>+IFERROR(LN('Portfolio Adjusted Prices'!T450/'Portfolio Adjusted Prices'!T449),0)</f>
        <v>-4.203875865135793E-3</v>
      </c>
      <c r="T456" s="1">
        <f>+IFERROR(LN('Portfolio Adjusted Prices'!U450/'Portfolio Adjusted Prices'!U449),0)</f>
        <v>5.3864529328515494E-3</v>
      </c>
      <c r="U456" s="1">
        <f>+IFERROR(LN('Portfolio Adjusted Prices'!V450/'Portfolio Adjusted Prices'!V449),0)</f>
        <v>-2.0951579951651991E-2</v>
      </c>
      <c r="W456" s="83">
        <f>+IFERROR(LN('Portfolio Adjusted Prices'!X450/'Portfolio Adjusted Prices'!X449),0)</f>
        <v>2.2451455199734289E-3</v>
      </c>
    </row>
    <row r="457" spans="2:23">
      <c r="B457" s="1">
        <f>+IFERROR(LN('Portfolio Adjusted Prices'!C451/'Portfolio Adjusted Prices'!C450),0)</f>
        <v>1.2319068200701111E-2</v>
      </c>
      <c r="C457" s="1">
        <f>+IFERROR(LN('Portfolio Adjusted Prices'!D451/'Portfolio Adjusted Prices'!D450),0)</f>
        <v>1.8133703237205718E-2</v>
      </c>
      <c r="D457" s="1">
        <f>+IFERROR(LN('Portfolio Adjusted Prices'!E451/'Portfolio Adjusted Prices'!E450),0)</f>
        <v>4.5292677698077783E-3</v>
      </c>
      <c r="E457" s="1">
        <f>+IFERROR(LN('Portfolio Adjusted Prices'!F451/'Portfolio Adjusted Prices'!F450),0)</f>
        <v>-1.1076870784464021E-2</v>
      </c>
      <c r="F457" s="1">
        <f>+IFERROR(LN('Portfolio Adjusted Prices'!G451/'Portfolio Adjusted Prices'!G450),0)</f>
        <v>2.2241546246112229E-3</v>
      </c>
      <c r="G457" s="1">
        <f>+IFERROR(LN('Portfolio Adjusted Prices'!H451/'Portfolio Adjusted Prices'!H450),0)</f>
        <v>-8.6572896555208965E-3</v>
      </c>
      <c r="H457" s="1">
        <f>+IFERROR(LN('Portfolio Adjusted Prices'!I451/'Portfolio Adjusted Prices'!I450),0)</f>
        <v>-5.2777806087881494E-3</v>
      </c>
      <c r="I457" s="1">
        <f>+IFERROR(LN('Portfolio Adjusted Prices'!J451/'Portfolio Adjusted Prices'!J450),0)</f>
        <v>-1.5403965443867301E-2</v>
      </c>
      <c r="J457" s="1">
        <f>+IFERROR(LN('Portfolio Adjusted Prices'!K451/'Portfolio Adjusted Prices'!K450),0)</f>
        <v>-6.7154934985095213E-2</v>
      </c>
      <c r="K457" s="1">
        <f>+IFERROR(LN('Portfolio Adjusted Prices'!L451/'Portfolio Adjusted Prices'!L450),0)</f>
        <v>-1.3156818208216292E-2</v>
      </c>
      <c r="L457" s="1">
        <f>+IFERROR(LN('Portfolio Adjusted Prices'!M451/'Portfolio Adjusted Prices'!M450),0)</f>
        <v>9.2723951626601728E-3</v>
      </c>
      <c r="M457" s="1">
        <f>+IFERROR(LN('Portfolio Adjusted Prices'!N451/'Portfolio Adjusted Prices'!N450),0)</f>
        <v>-2.5566606237005635E-3</v>
      </c>
      <c r="N457" s="1">
        <f>+IFERROR(LN('Portfolio Adjusted Prices'!O451/'Portfolio Adjusted Prices'!O450),0)</f>
        <v>-2.844489731425219E-2</v>
      </c>
      <c r="O457" s="1">
        <f>+IFERROR(LN('Portfolio Adjusted Prices'!P451/'Portfolio Adjusted Prices'!P450),0)</f>
        <v>5.2172841697318284E-2</v>
      </c>
      <c r="P457" s="1">
        <f>+IFERROR(LN('Portfolio Adjusted Prices'!Q451/'Portfolio Adjusted Prices'!Q450),0)</f>
        <v>-4.1060555915049285E-2</v>
      </c>
      <c r="Q457" s="1">
        <f>+IFERROR(LN('Portfolio Adjusted Prices'!R451/'Portfolio Adjusted Prices'!R450),0)</f>
        <v>-8.527740292385743E-3</v>
      </c>
      <c r="R457" s="1">
        <f>+IFERROR(LN('Portfolio Adjusted Prices'!S451/'Portfolio Adjusted Prices'!S450),0)</f>
        <v>-5.5466746954261946E-3</v>
      </c>
      <c r="S457" s="1">
        <f>+IFERROR(LN('Portfolio Adjusted Prices'!T451/'Portfolio Adjusted Prices'!T450),0)</f>
        <v>-7.1099641678164542E-3</v>
      </c>
      <c r="T457" s="1">
        <f>+IFERROR(LN('Portfolio Adjusted Prices'!U451/'Portfolio Adjusted Prices'!U450),0)</f>
        <v>-4.3189292118122145E-3</v>
      </c>
      <c r="U457" s="1">
        <f>+IFERROR(LN('Portfolio Adjusted Prices'!V451/'Portfolio Adjusted Prices'!V450),0)</f>
        <v>1.7823345273241784E-2</v>
      </c>
      <c r="W457" s="83">
        <f>+IFERROR(LN('Portfolio Adjusted Prices'!X451/'Portfolio Adjusted Prices'!X450),0)</f>
        <v>-5.8024101247497921E-3</v>
      </c>
    </row>
    <row r="458" spans="2:23">
      <c r="B458" s="1">
        <f>+IFERROR(LN('Portfolio Adjusted Prices'!C452/'Portfolio Adjusted Prices'!C451),0)</f>
        <v>2.8067006125290353E-2</v>
      </c>
      <c r="C458" s="1">
        <f>+IFERROR(LN('Portfolio Adjusted Prices'!D452/'Portfolio Adjusted Prices'!D451),0)</f>
        <v>6.0467390822769966E-3</v>
      </c>
      <c r="D458" s="1">
        <f>+IFERROR(LN('Portfolio Adjusted Prices'!E452/'Portfolio Adjusted Prices'!E451),0)</f>
        <v>-4.0585311931739393E-3</v>
      </c>
      <c r="E458" s="1">
        <f>+IFERROR(LN('Portfolio Adjusted Prices'!F452/'Portfolio Adjusted Prices'!F451),0)</f>
        <v>-1.1823141678559603E-3</v>
      </c>
      <c r="F458" s="1">
        <f>+IFERROR(LN('Portfolio Adjusted Prices'!G452/'Portfolio Adjusted Prices'!G451),0)</f>
        <v>-5.8746641892171323E-3</v>
      </c>
      <c r="G458" s="1">
        <f>+IFERROR(LN('Portfolio Adjusted Prices'!H452/'Portfolio Adjusted Prices'!H451),0)</f>
        <v>4.2372848967047617E-3</v>
      </c>
      <c r="H458" s="1">
        <f>+IFERROR(LN('Portfolio Adjusted Prices'!I452/'Portfolio Adjusted Prices'!I451),0)</f>
        <v>-1.2269894344421228E-2</v>
      </c>
      <c r="I458" s="1">
        <f>+IFERROR(LN('Portfolio Adjusted Prices'!J452/'Portfolio Adjusted Prices'!J451),0)</f>
        <v>-1.2280543858267231E-2</v>
      </c>
      <c r="J458" s="1">
        <f>+IFERROR(LN('Portfolio Adjusted Prices'!K452/'Portfolio Adjusted Prices'!K451),0)</f>
        <v>-1.4757629134203427E-2</v>
      </c>
      <c r="K458" s="1">
        <f>+IFERROR(LN('Portfolio Adjusted Prices'!L452/'Portfolio Adjusted Prices'!L451),0)</f>
        <v>9.791381504808563E-3</v>
      </c>
      <c r="L458" s="1">
        <f>+IFERROR(LN('Portfolio Adjusted Prices'!M452/'Portfolio Adjusted Prices'!M451),0)</f>
        <v>-2.2828198418589291E-3</v>
      </c>
      <c r="M458" s="1">
        <f>+IFERROR(LN('Portfolio Adjusted Prices'!N452/'Portfolio Adjusted Prices'!N451),0)</f>
        <v>-9.5655883598010031E-3</v>
      </c>
      <c r="N458" s="1">
        <f>+IFERROR(LN('Portfolio Adjusted Prices'!O452/'Portfolio Adjusted Prices'!O451),0)</f>
        <v>-7.5110998958214867E-4</v>
      </c>
      <c r="O458" s="1">
        <f>+IFERROR(LN('Portfolio Adjusted Prices'!P452/'Portfolio Adjusted Prices'!P451),0)</f>
        <v>9.6774991592807238E-4</v>
      </c>
      <c r="P458" s="1">
        <f>+IFERROR(LN('Portfolio Adjusted Prices'!Q452/'Portfolio Adjusted Prices'!Q451),0)</f>
        <v>-1.062015704253068E-2</v>
      </c>
      <c r="Q458" s="1">
        <f>+IFERROR(LN('Portfolio Adjusted Prices'!R452/'Portfolio Adjusted Prices'!R451),0)</f>
        <v>-5.3036781900723303E-3</v>
      </c>
      <c r="R458" s="1">
        <f>+IFERROR(LN('Portfolio Adjusted Prices'!S452/'Portfolio Adjusted Prices'!S451),0)</f>
        <v>-8.0879851898311012E-3</v>
      </c>
      <c r="S458" s="1">
        <f>+IFERROR(LN('Portfolio Adjusted Prices'!T452/'Portfolio Adjusted Prices'!T451),0)</f>
        <v>-8.8130180494996879E-3</v>
      </c>
      <c r="T458" s="1">
        <f>+IFERROR(LN('Portfolio Adjusted Prices'!U452/'Portfolio Adjusted Prices'!U451),0)</f>
        <v>-1.3538903113191341E-2</v>
      </c>
      <c r="U458" s="1">
        <f>+IFERROR(LN('Portfolio Adjusted Prices'!V452/'Portfolio Adjusted Prices'!V451),0)</f>
        <v>-2.0405427889736812E-2</v>
      </c>
      <c r="W458" s="83">
        <f>+IFERROR(LN('Portfolio Adjusted Prices'!X452/'Portfolio Adjusted Prices'!X451),0)</f>
        <v>-4.4848429167233745E-3</v>
      </c>
    </row>
    <row r="459" spans="2:23">
      <c r="B459" s="1">
        <f>+IFERROR(LN('Portfolio Adjusted Prices'!C453/'Portfolio Adjusted Prices'!C452),0)</f>
        <v>-7.0005725721853989E-3</v>
      </c>
      <c r="C459" s="1">
        <f>+IFERROR(LN('Portfolio Adjusted Prices'!D453/'Portfolio Adjusted Prices'!D452),0)</f>
        <v>-1.3125017378093641E-2</v>
      </c>
      <c r="D459" s="1">
        <f>+IFERROR(LN('Portfolio Adjusted Prices'!E453/'Portfolio Adjusted Prices'!E452),0)</f>
        <v>-2.0466582077630129E-2</v>
      </c>
      <c r="E459" s="1">
        <f>+IFERROR(LN('Portfolio Adjusted Prices'!F453/'Portfolio Adjusted Prices'!F452),0)</f>
        <v>-3.0105934019149338E-3</v>
      </c>
      <c r="F459" s="1">
        <f>+IFERROR(LN('Portfolio Adjusted Prices'!G453/'Portfolio Adjusted Prices'!G452),0)</f>
        <v>-1.8300077330772933E-3</v>
      </c>
      <c r="G459" s="1">
        <f>+IFERROR(LN('Portfolio Adjusted Prices'!H453/'Portfolio Adjusted Prices'!H452),0)</f>
        <v>-9.2544831224916774E-3</v>
      </c>
      <c r="H459" s="1">
        <f>+IFERROR(LN('Portfolio Adjusted Prices'!I453/'Portfolio Adjusted Prices'!I452),0)</f>
        <v>-1.8809938762323845E-2</v>
      </c>
      <c r="I459" s="1">
        <f>+IFERROR(LN('Portfolio Adjusted Prices'!J453/'Portfolio Adjusted Prices'!J452),0)</f>
        <v>-7.4655248914739817E-3</v>
      </c>
      <c r="J459" s="1">
        <f>+IFERROR(LN('Portfolio Adjusted Prices'!K453/'Portfolio Adjusted Prices'!K452),0)</f>
        <v>8.7692099153602893E-3</v>
      </c>
      <c r="K459" s="1">
        <f>+IFERROR(LN('Portfolio Adjusted Prices'!L453/'Portfolio Adjusted Prices'!L452),0)</f>
        <v>-1.7797517523320931E-2</v>
      </c>
      <c r="L459" s="1">
        <f>+IFERROR(LN('Portfolio Adjusted Prices'!M453/'Portfolio Adjusted Prices'!M452),0)</f>
        <v>2.3498436516595804E-3</v>
      </c>
      <c r="M459" s="1">
        <f>+IFERROR(LN('Portfolio Adjusted Prices'!N453/'Portfolio Adjusted Prices'!N452),0)</f>
        <v>-6.2386688676331634E-3</v>
      </c>
      <c r="N459" s="1">
        <f>+IFERROR(LN('Portfolio Adjusted Prices'!O453/'Portfolio Adjusted Prices'!O452),0)</f>
        <v>-1.7433179871182099E-2</v>
      </c>
      <c r="O459" s="1">
        <f>+IFERROR(LN('Portfolio Adjusted Prices'!P453/'Portfolio Adjusted Prices'!P452),0)</f>
        <v>3.9127708946938303E-2</v>
      </c>
      <c r="P459" s="1">
        <f>+IFERROR(LN('Portfolio Adjusted Prices'!Q453/'Portfolio Adjusted Prices'!Q452),0)</f>
        <v>1.044978434680981E-2</v>
      </c>
      <c r="Q459" s="1">
        <f>+IFERROR(LN('Portfolio Adjusted Prices'!R453/'Portfolio Adjusted Prices'!R452),0)</f>
        <v>4.0432903045653961E-3</v>
      </c>
      <c r="R459" s="1">
        <f>+IFERROR(LN('Portfolio Adjusted Prices'!S453/'Portfolio Adjusted Prices'!S452),0)</f>
        <v>-3.8675764220397158E-4</v>
      </c>
      <c r="S459" s="1">
        <f>+IFERROR(LN('Portfolio Adjusted Prices'!T453/'Portfolio Adjusted Prices'!T452),0)</f>
        <v>4.6581949750996764E-3</v>
      </c>
      <c r="T459" s="1">
        <f>+IFERROR(LN('Portfolio Adjusted Prices'!U453/'Portfolio Adjusted Prices'!U452),0)</f>
        <v>4.3369981603753925E-3</v>
      </c>
      <c r="U459" s="1">
        <f>+IFERROR(LN('Portfolio Adjusted Prices'!V453/'Portfolio Adjusted Prices'!V452),0)</f>
        <v>5.3943113752619983E-3</v>
      </c>
      <c r="W459" s="83">
        <f>+IFERROR(LN('Portfolio Adjusted Prices'!X453/'Portfolio Adjusted Prices'!X452),0)</f>
        <v>-1.4378118521076136E-3</v>
      </c>
    </row>
    <row r="460" spans="2:23">
      <c r="B460" s="1">
        <f>+IFERROR(LN('Portfolio Adjusted Prices'!C454/'Portfolio Adjusted Prices'!C453),0)</f>
        <v>7.6828381090623277E-3</v>
      </c>
      <c r="C460" s="1">
        <f>+IFERROR(LN('Portfolio Adjusted Prices'!D454/'Portfolio Adjusted Prices'!D453),0)</f>
        <v>7.7968537046976183E-3</v>
      </c>
      <c r="D460" s="1">
        <f>+IFERROR(LN('Portfolio Adjusted Prices'!E454/'Portfolio Adjusted Prices'!E453),0)</f>
        <v>-1.1921983070168115E-3</v>
      </c>
      <c r="E460" s="1">
        <f>+IFERROR(LN('Portfolio Adjusted Prices'!F454/'Portfolio Adjusted Prices'!F453),0)</f>
        <v>8.4841573489998837E-3</v>
      </c>
      <c r="F460" s="1">
        <f>+IFERROR(LN('Portfolio Adjusted Prices'!G454/'Portfolio Adjusted Prices'!G453),0)</f>
        <v>-1.4259437609532345E-3</v>
      </c>
      <c r="G460" s="1">
        <f>+IFERROR(LN('Portfolio Adjusted Prices'!H454/'Portfolio Adjusted Prices'!H453),0)</f>
        <v>7.1884402886135653E-3</v>
      </c>
      <c r="H460" s="1">
        <f>+IFERROR(LN('Portfolio Adjusted Prices'!I454/'Portfolio Adjusted Prices'!I453),0)</f>
        <v>2.4577739391963224E-2</v>
      </c>
      <c r="I460" s="1">
        <f>+IFERROR(LN('Portfolio Adjusted Prices'!J454/'Portfolio Adjusted Prices'!J453),0)</f>
        <v>7.105507067752352E-3</v>
      </c>
      <c r="J460" s="1">
        <f>+IFERROR(LN('Portfolio Adjusted Prices'!K454/'Portfolio Adjusted Prices'!K453),0)</f>
        <v>2.4149533626974879E-2</v>
      </c>
      <c r="K460" s="1">
        <f>+IFERROR(LN('Portfolio Adjusted Prices'!L454/'Portfolio Adjusted Prices'!L453),0)</f>
        <v>1.4003858435499695E-2</v>
      </c>
      <c r="L460" s="1">
        <f>+IFERROR(LN('Portfolio Adjusted Prices'!M454/'Portfolio Adjusted Prices'!M453),0)</f>
        <v>9.3692774534270776E-3</v>
      </c>
      <c r="M460" s="1">
        <f>+IFERROR(LN('Portfolio Adjusted Prices'!N454/'Portfolio Adjusted Prices'!N453),0)</f>
        <v>3.0837455659843099E-3</v>
      </c>
      <c r="N460" s="1">
        <f>+IFERROR(LN('Portfolio Adjusted Prices'!O454/'Portfolio Adjusted Prices'!O453),0)</f>
        <v>2.8358931088184472E-3</v>
      </c>
      <c r="O460" s="1">
        <f>+IFERROR(LN('Portfolio Adjusted Prices'!P454/'Portfolio Adjusted Prices'!P453),0)</f>
        <v>2.6392868096124244E-2</v>
      </c>
      <c r="P460" s="1">
        <f>+IFERROR(LN('Portfolio Adjusted Prices'!Q454/'Portfolio Adjusted Prices'!Q453),0)</f>
        <v>-1.1311171892444386E-2</v>
      </c>
      <c r="Q460" s="1">
        <f>+IFERROR(LN('Portfolio Adjusted Prices'!R454/'Portfolio Adjusted Prices'!R453),0)</f>
        <v>4.7807093487340011E-3</v>
      </c>
      <c r="R460" s="1">
        <f>+IFERROR(LN('Portfolio Adjusted Prices'!S454/'Portfolio Adjusted Prices'!S453),0)</f>
        <v>7.4056607398892069E-3</v>
      </c>
      <c r="S460" s="1">
        <f>+IFERROR(LN('Portfolio Adjusted Prices'!T454/'Portfolio Adjusted Prices'!T453),0)</f>
        <v>-1.935602731483426E-4</v>
      </c>
      <c r="T460" s="1">
        <f>+IFERROR(LN('Portfolio Adjusted Prices'!U454/'Portfolio Adjusted Prices'!U453),0)</f>
        <v>-6.6455108028394766E-3</v>
      </c>
      <c r="U460" s="1">
        <f>+IFERROR(LN('Portfolio Adjusted Prices'!V454/'Portfolio Adjusted Prices'!V453),0)</f>
        <v>-9.5531762711966849E-3</v>
      </c>
      <c r="W460" s="83">
        <f>+IFERROR(LN('Portfolio Adjusted Prices'!X454/'Portfolio Adjusted Prices'!X453),0)</f>
        <v>8.0855518461461946E-3</v>
      </c>
    </row>
    <row r="461" spans="2:23">
      <c r="B461" s="1">
        <f>+IFERROR(LN('Portfolio Adjusted Prices'!C455/'Portfolio Adjusted Prices'!C454),0)</f>
        <v>3.5140813205687405E-2</v>
      </c>
      <c r="C461" s="1">
        <f>+IFERROR(LN('Portfolio Adjusted Prices'!D455/'Portfolio Adjusted Prices'!D454),0)</f>
        <v>9.8726639176309403E-3</v>
      </c>
      <c r="D461" s="1">
        <f>+IFERROR(LN('Portfolio Adjusted Prices'!E455/'Portfolio Adjusted Prices'!E454),0)</f>
        <v>-7.2411658756752978E-3</v>
      </c>
      <c r="E461" s="1">
        <f>+IFERROR(LN('Portfolio Adjusted Prices'!F455/'Portfolio Adjusted Prices'!F454),0)</f>
        <v>-1.9535710494213005E-2</v>
      </c>
      <c r="F461" s="1">
        <f>+IFERROR(LN('Portfolio Adjusted Prices'!G455/'Portfolio Adjusted Prices'!G454),0)</f>
        <v>-1.0655788315424179E-2</v>
      </c>
      <c r="G461" s="1">
        <f>+IFERROR(LN('Portfolio Adjusted Prices'!H455/'Portfolio Adjusted Prices'!H454),0)</f>
        <v>-1.6990770024088435E-2</v>
      </c>
      <c r="H461" s="1">
        <f>+IFERROR(LN('Portfolio Adjusted Prices'!I455/'Portfolio Adjusted Prices'!I454),0)</f>
        <v>-5.8065947889419855E-3</v>
      </c>
      <c r="I461" s="1">
        <f>+IFERROR(LN('Portfolio Adjusted Prices'!J455/'Portfolio Adjusted Prices'!J454),0)</f>
        <v>-9.6033186743510815E-4</v>
      </c>
      <c r="J461" s="1">
        <f>+IFERROR(LN('Portfolio Adjusted Prices'!K455/'Portfolio Adjusted Prices'!K454),0)</f>
        <v>2.8971067347787196E-3</v>
      </c>
      <c r="K461" s="1">
        <f>+IFERROR(LN('Portfolio Adjusted Prices'!L455/'Portfolio Adjusted Prices'!L454),0)</f>
        <v>9.7288487073314946E-4</v>
      </c>
      <c r="L461" s="1">
        <f>+IFERROR(LN('Portfolio Adjusted Prices'!M455/'Portfolio Adjusted Prices'!M454),0)</f>
        <v>-9.6794665643283317E-3</v>
      </c>
      <c r="M461" s="1">
        <f>+IFERROR(LN('Portfolio Adjusted Prices'!N455/'Portfolio Adjusted Prices'!N454),0)</f>
        <v>-3.1649727705985952E-3</v>
      </c>
      <c r="N461" s="1">
        <f>+IFERROR(LN('Portfolio Adjusted Prices'!O455/'Portfolio Adjusted Prices'!O454),0)</f>
        <v>-2.2899425416485213E-3</v>
      </c>
      <c r="O461" s="1">
        <f>+IFERROR(LN('Portfolio Adjusted Prices'!P455/'Portfolio Adjusted Prices'!P454),0)</f>
        <v>-5.2784572876285088E-2</v>
      </c>
      <c r="P461" s="1">
        <f>+IFERROR(LN('Portfolio Adjusted Prices'!Q455/'Portfolio Adjusted Prices'!Q454),0)</f>
        <v>1.3864173417855388E-2</v>
      </c>
      <c r="Q461" s="1">
        <f>+IFERROR(LN('Portfolio Adjusted Prices'!R455/'Portfolio Adjusted Prices'!R454),0)</f>
        <v>-9.0772301927767238E-3</v>
      </c>
      <c r="R461" s="1">
        <f>+IFERROR(LN('Portfolio Adjusted Prices'!S455/'Portfolio Adjusted Prices'!S454),0)</f>
        <v>1.761765395117779E-2</v>
      </c>
      <c r="S461" s="1">
        <f>+IFERROR(LN('Portfolio Adjusted Prices'!T455/'Portfolio Adjusted Prices'!T454),0)</f>
        <v>1.8382815898012189E-3</v>
      </c>
      <c r="T461" s="1">
        <f>+IFERROR(LN('Portfolio Adjusted Prices'!U455/'Portfolio Adjusted Prices'!U454),0)</f>
        <v>-1.2285498168328928E-2</v>
      </c>
      <c r="U461" s="1">
        <f>+IFERROR(LN('Portfolio Adjusted Prices'!V455/'Portfolio Adjusted Prices'!V454),0)</f>
        <v>-6.2021464650501932E-3</v>
      </c>
      <c r="W461" s="83">
        <f>+IFERROR(LN('Portfolio Adjusted Prices'!X455/'Portfolio Adjusted Prices'!X454),0)</f>
        <v>-4.8617688370514549E-3</v>
      </c>
    </row>
    <row r="462" spans="2:23">
      <c r="B462" s="1">
        <f>+IFERROR(LN('Portfolio Adjusted Prices'!C456/'Portfolio Adjusted Prices'!C455),0)</f>
        <v>-1.3404215348804777E-2</v>
      </c>
      <c r="C462" s="1">
        <f>+IFERROR(LN('Portfolio Adjusted Prices'!D456/'Portfolio Adjusted Prices'!D455),0)</f>
        <v>-3.6072501409350733E-3</v>
      </c>
      <c r="D462" s="1">
        <f>+IFERROR(LN('Portfolio Adjusted Prices'!E456/'Portfolio Adjusted Prices'!E455),0)</f>
        <v>3.3469572044579864E-3</v>
      </c>
      <c r="E462" s="1">
        <f>+IFERROR(LN('Portfolio Adjusted Prices'!F456/'Portfolio Adjusted Prices'!F455),0)</f>
        <v>-1.7914696577748311E-3</v>
      </c>
      <c r="F462" s="1">
        <f>+IFERROR(LN('Portfolio Adjusted Prices'!G456/'Portfolio Adjusted Prices'!G455),0)</f>
        <v>-1.6618472914066401E-2</v>
      </c>
      <c r="G462" s="1">
        <f>+IFERROR(LN('Portfolio Adjusted Prices'!H456/'Portfolio Adjusted Prices'!H455),0)</f>
        <v>-4.0099232387568393E-3</v>
      </c>
      <c r="H462" s="1">
        <f>+IFERROR(LN('Portfolio Adjusted Prices'!I456/'Portfolio Adjusted Prices'!I455),0)</f>
        <v>-1.2579684070095782E-2</v>
      </c>
      <c r="I462" s="1">
        <f>+IFERROR(LN('Portfolio Adjusted Prices'!J456/'Portfolio Adjusted Prices'!J455),0)</f>
        <v>4.8061495984857245E-4</v>
      </c>
      <c r="J462" s="1">
        <f>+IFERROR(LN('Portfolio Adjusted Prices'!K456/'Portfolio Adjusted Prices'!K455),0)</f>
        <v>3.4595328945013844E-3</v>
      </c>
      <c r="K462" s="1">
        <f>+IFERROR(LN('Portfolio Adjusted Prices'!L456/'Portfolio Adjusted Prices'!L455),0)</f>
        <v>-6.5976319919074794E-3</v>
      </c>
      <c r="L462" s="1">
        <f>+IFERROR(LN('Portfolio Adjusted Prices'!M456/'Portfolio Adjusted Prices'!M455),0)</f>
        <v>-1.3081790500519577E-2</v>
      </c>
      <c r="M462" s="1">
        <f>+IFERROR(LN('Portfolio Adjusted Prices'!N456/'Portfolio Adjusted Prices'!N455),0)</f>
        <v>-1.2267111098547221E-2</v>
      </c>
      <c r="N462" s="1">
        <f>+IFERROR(LN('Portfolio Adjusted Prices'!O456/'Portfolio Adjusted Prices'!O455),0)</f>
        <v>-1.0756285474242143E-2</v>
      </c>
      <c r="O462" s="1">
        <f>+IFERROR(LN('Portfolio Adjusted Prices'!P456/'Portfolio Adjusted Prices'!P455),0)</f>
        <v>-2.416741671141549E-2</v>
      </c>
      <c r="P462" s="1">
        <f>+IFERROR(LN('Portfolio Adjusted Prices'!Q456/'Portfolio Adjusted Prices'!Q455),0)</f>
        <v>3.3938085723593651E-3</v>
      </c>
      <c r="Q462" s="1">
        <f>+IFERROR(LN('Portfolio Adjusted Prices'!R456/'Portfolio Adjusted Prices'!R455),0)</f>
        <v>-1.2674156945820204E-3</v>
      </c>
      <c r="R462" s="1">
        <f>+IFERROR(LN('Portfolio Adjusted Prices'!S456/'Portfolio Adjusted Prices'!S455),0)</f>
        <v>4.4638292839216465E-3</v>
      </c>
      <c r="S462" s="1">
        <f>+IFERROR(LN('Portfolio Adjusted Prices'!T456/'Portfolio Adjusted Prices'!T455),0)</f>
        <v>1.2010753881478792E-2</v>
      </c>
      <c r="T462" s="1">
        <f>+IFERROR(LN('Portfolio Adjusted Prices'!U456/'Portfolio Adjusted Prices'!U455),0)</f>
        <v>2.6055346222983626E-3</v>
      </c>
      <c r="U462" s="1">
        <f>+IFERROR(LN('Portfolio Adjusted Prices'!V456/'Portfolio Adjusted Prices'!V455),0)</f>
        <v>-1.2033688695446923E-2</v>
      </c>
      <c r="W462" s="83">
        <f>+IFERROR(LN('Portfolio Adjusted Prices'!X456/'Portfolio Adjusted Prices'!X455),0)</f>
        <v>-4.7267075942017487E-3</v>
      </c>
    </row>
    <row r="463" spans="2:23">
      <c r="B463" s="1">
        <f>+IFERROR(LN('Portfolio Adjusted Prices'!C457/'Portfolio Adjusted Prices'!C456),0)</f>
        <v>-8.5632813384763258E-3</v>
      </c>
      <c r="C463" s="1">
        <f>+IFERROR(LN('Portfolio Adjusted Prices'!D457/'Portfolio Adjusted Prices'!D456),0)</f>
        <v>-1.1080687082822975E-2</v>
      </c>
      <c r="D463" s="1">
        <f>+IFERROR(LN('Portfolio Adjusted Prices'!E457/'Portfolio Adjusted Prices'!E456),0)</f>
        <v>1.5524242834981305E-2</v>
      </c>
      <c r="E463" s="1">
        <f>+IFERROR(LN('Portfolio Adjusted Prices'!F457/'Portfolio Adjusted Prices'!F456),0)</f>
        <v>-7.0393533739522736E-3</v>
      </c>
      <c r="F463" s="1">
        <f>+IFERROR(LN('Portfolio Adjusted Prices'!G457/'Portfolio Adjusted Prices'!G456),0)</f>
        <v>-1.0480139880723646E-3</v>
      </c>
      <c r="G463" s="1">
        <f>+IFERROR(LN('Portfolio Adjusted Prices'!H457/'Portfolio Adjusted Prices'!H456),0)</f>
        <v>-2.6304708676751923E-3</v>
      </c>
      <c r="H463" s="1">
        <f>+IFERROR(LN('Portfolio Adjusted Prices'!I457/'Portfolio Adjusted Prices'!I456),0)</f>
        <v>2.2507795550670086E-2</v>
      </c>
      <c r="I463" s="1">
        <f>+IFERROR(LN('Portfolio Adjusted Prices'!J457/'Portfolio Adjusted Prices'!J456),0)</f>
        <v>2.5774887772359325E-3</v>
      </c>
      <c r="J463" s="1">
        <f>+IFERROR(LN('Portfolio Adjusted Prices'!K457/'Portfolio Adjusted Prices'!K456),0)</f>
        <v>4.2320582323577334E-2</v>
      </c>
      <c r="K463" s="1">
        <f>+IFERROR(LN('Portfolio Adjusted Prices'!L457/'Portfolio Adjusted Prices'!L456),0)</f>
        <v>1.3404949355738591E-2</v>
      </c>
      <c r="L463" s="1">
        <f>+IFERROR(LN('Portfolio Adjusted Prices'!M457/'Portfolio Adjusted Prices'!M456),0)</f>
        <v>-1.0624780579410621E-3</v>
      </c>
      <c r="M463" s="1">
        <f>+IFERROR(LN('Portfolio Adjusted Prices'!N457/'Portfolio Adjusted Prices'!N456),0)</f>
        <v>1.3980284754587962E-3</v>
      </c>
      <c r="N463" s="1">
        <f>+IFERROR(LN('Portfolio Adjusted Prices'!O457/'Portfolio Adjusted Prices'!O456),0)</f>
        <v>1.8260833649823519E-2</v>
      </c>
      <c r="O463" s="1">
        <f>+IFERROR(LN('Portfolio Adjusted Prices'!P457/'Portfolio Adjusted Prices'!P456),0)</f>
        <v>8.3048891099288591E-2</v>
      </c>
      <c r="P463" s="1">
        <f>+IFERROR(LN('Portfolio Adjusted Prices'!Q457/'Portfolio Adjusted Prices'!Q456),0)</f>
        <v>-1.865208055764369E-3</v>
      </c>
      <c r="Q463" s="1">
        <f>+IFERROR(LN('Portfolio Adjusted Prices'!R457/'Portfolio Adjusted Prices'!R456),0)</f>
        <v>6.5726323853062436E-3</v>
      </c>
      <c r="R463" s="1">
        <f>+IFERROR(LN('Portfolio Adjusted Prices'!S457/'Portfolio Adjusted Prices'!S456),0)</f>
        <v>4.6307674034320335E-3</v>
      </c>
      <c r="S463" s="1">
        <f>+IFERROR(LN('Portfolio Adjusted Prices'!T457/'Portfolio Adjusted Prices'!T456),0)</f>
        <v>5.429316072137297E-3</v>
      </c>
      <c r="T463" s="1">
        <f>+IFERROR(LN('Portfolio Adjusted Prices'!U457/'Portfolio Adjusted Prices'!U456),0)</f>
        <v>-1.2301226253107042E-2</v>
      </c>
      <c r="U463" s="1">
        <f>+IFERROR(LN('Portfolio Adjusted Prices'!V457/'Portfolio Adjusted Prices'!V456),0)</f>
        <v>-5.0571637160702525E-3</v>
      </c>
      <c r="W463" s="83">
        <f>+IFERROR(LN('Portfolio Adjusted Prices'!X457/'Portfolio Adjusted Prices'!X456),0)</f>
        <v>3.8749147092345679E-3</v>
      </c>
    </row>
    <row r="464" spans="2:23">
      <c r="B464" s="1">
        <f>+IFERROR(LN('Portfolio Adjusted Prices'!C458/'Portfolio Adjusted Prices'!C457),0)</f>
        <v>-7.7323539255648409E-3</v>
      </c>
      <c r="C464" s="1">
        <f>+IFERROR(LN('Portfolio Adjusted Prices'!D458/'Portfolio Adjusted Prices'!D457),0)</f>
        <v>3.3327203216892923E-3</v>
      </c>
      <c r="D464" s="1">
        <f>+IFERROR(LN('Portfolio Adjusted Prices'!E458/'Portfolio Adjusted Prices'!E457),0)</f>
        <v>-6.9273813166830771E-3</v>
      </c>
      <c r="E464" s="1">
        <f>+IFERROR(LN('Portfolio Adjusted Prices'!F458/'Portfolio Adjusted Prices'!F457),0)</f>
        <v>1.3970800723710212E-2</v>
      </c>
      <c r="F464" s="1">
        <f>+IFERROR(LN('Portfolio Adjusted Prices'!G458/'Portfolio Adjusted Prices'!G457),0)</f>
        <v>-1.3510815830138259E-2</v>
      </c>
      <c r="G464" s="1">
        <f>+IFERROR(LN('Portfolio Adjusted Prices'!H458/'Portfolio Adjusted Prices'!H457),0)</f>
        <v>8.0245908689319558E-3</v>
      </c>
      <c r="H464" s="1">
        <f>+IFERROR(LN('Portfolio Adjusted Prices'!I458/'Portfolio Adjusted Prices'!I457),0)</f>
        <v>-4.7778556636441953E-3</v>
      </c>
      <c r="I464" s="1">
        <f>+IFERROR(LN('Portfolio Adjusted Prices'!J458/'Portfolio Adjusted Prices'!J457),0)</f>
        <v>1.0898192174222322E-2</v>
      </c>
      <c r="J464" s="1">
        <f>+IFERROR(LN('Portfolio Adjusted Prices'!K458/'Portfolio Adjusted Prices'!K457),0)</f>
        <v>1.5552413007487189E-2</v>
      </c>
      <c r="K464" s="1">
        <f>+IFERROR(LN('Portfolio Adjusted Prices'!L458/'Portfolio Adjusted Prices'!L457),0)</f>
        <v>6.9212383510835465E-3</v>
      </c>
      <c r="L464" s="1">
        <f>+IFERROR(LN('Portfolio Adjusted Prices'!M458/'Portfolio Adjusted Prices'!M457),0)</f>
        <v>8.1056692625815583E-3</v>
      </c>
      <c r="M464" s="1">
        <f>+IFERROR(LN('Portfolio Adjusted Prices'!N458/'Portfolio Adjusted Prices'!N457),0)</f>
        <v>1.6380952695670054E-2</v>
      </c>
      <c r="N464" s="1">
        <f>+IFERROR(LN('Portfolio Adjusted Prices'!O458/'Portfolio Adjusted Prices'!O457),0)</f>
        <v>-6.3043886095977535E-3</v>
      </c>
      <c r="O464" s="1">
        <f>+IFERROR(LN('Portfolio Adjusted Prices'!P458/'Portfolio Adjusted Prices'!P457),0)</f>
        <v>0.12451402867700787</v>
      </c>
      <c r="P464" s="1">
        <f>+IFERROR(LN('Portfolio Adjusted Prices'!Q458/'Portfolio Adjusted Prices'!Q457),0)</f>
        <v>1.8663856411401947E-2</v>
      </c>
      <c r="Q464" s="1">
        <f>+IFERROR(LN('Portfolio Adjusted Prices'!R458/'Portfolio Adjusted Prices'!R457),0)</f>
        <v>1.9955450658980078E-2</v>
      </c>
      <c r="R464" s="1">
        <f>+IFERROR(LN('Portfolio Adjusted Prices'!S458/'Portfolio Adjusted Prices'!S457),0)</f>
        <v>6.2031129488644317E-3</v>
      </c>
      <c r="S464" s="1">
        <f>+IFERROR(LN('Portfolio Adjusted Prices'!T458/'Portfolio Adjusted Prices'!T457),0)</f>
        <v>1.7701337978717153E-2</v>
      </c>
      <c r="T464" s="1">
        <f>+IFERROR(LN('Portfolio Adjusted Prices'!U458/'Portfolio Adjusted Prices'!U457),0)</f>
        <v>1.0006215508561329E-2</v>
      </c>
      <c r="U464" s="1">
        <f>+IFERROR(LN('Portfolio Adjusted Prices'!V458/'Portfolio Adjusted Prices'!V457),0)</f>
        <v>2.7235562104571311E-3</v>
      </c>
      <c r="W464" s="83">
        <f>+IFERROR(LN('Portfolio Adjusted Prices'!X458/'Portfolio Adjusted Prices'!X457),0)</f>
        <v>8.756069790679312E-3</v>
      </c>
    </row>
    <row r="465" spans="2:23">
      <c r="B465" s="1">
        <f>+IFERROR(LN('Portfolio Adjusted Prices'!C459/'Portfolio Adjusted Prices'!C458),0)</f>
        <v>-2.5029809758749386E-2</v>
      </c>
      <c r="C465" s="1">
        <f>+IFERROR(LN('Portfolio Adjusted Prices'!D459/'Portfolio Adjusted Prices'!D458),0)</f>
        <v>-2.1495466959020597E-2</v>
      </c>
      <c r="D465" s="1">
        <f>+IFERROR(LN('Portfolio Adjusted Prices'!E459/'Portfolio Adjusted Prices'!E458),0)</f>
        <v>4.4713176527522765E-3</v>
      </c>
      <c r="E465" s="1">
        <f>+IFERROR(LN('Portfolio Adjusted Prices'!F459/'Portfolio Adjusted Prices'!F458),0)</f>
        <v>-1.1374714149423511E-2</v>
      </c>
      <c r="F465" s="1">
        <f>+IFERROR(LN('Portfolio Adjusted Prices'!G459/'Portfolio Adjusted Prices'!G458),0)</f>
        <v>-7.8950710102167233E-3</v>
      </c>
      <c r="G465" s="1">
        <f>+IFERROR(LN('Portfolio Adjusted Prices'!H459/'Portfolio Adjusted Prices'!H458),0)</f>
        <v>-2.3273128247342571E-2</v>
      </c>
      <c r="H465" s="1">
        <f>+IFERROR(LN('Portfolio Adjusted Prices'!I459/'Portfolio Adjusted Prices'!I458),0)</f>
        <v>5.4695140103045272E-3</v>
      </c>
      <c r="I465" s="1">
        <f>+IFERROR(LN('Portfolio Adjusted Prices'!J459/'Portfolio Adjusted Prices'!J458),0)</f>
        <v>-1.9980339035278998E-2</v>
      </c>
      <c r="J465" s="1">
        <f>+IFERROR(LN('Portfolio Adjusted Prices'!K459/'Portfolio Adjusted Prices'!K458),0)</f>
        <v>3.358173995604332E-2</v>
      </c>
      <c r="K465" s="1">
        <f>+IFERROR(LN('Portfolio Adjusted Prices'!L459/'Portfolio Adjusted Prices'!L458),0)</f>
        <v>-2.9269640428040731E-2</v>
      </c>
      <c r="L465" s="1">
        <f>+IFERROR(LN('Portfolio Adjusted Prices'!M459/'Portfolio Adjusted Prices'!M458),0)</f>
        <v>-4.2605794888416473E-3</v>
      </c>
      <c r="M465" s="1">
        <f>+IFERROR(LN('Portfolio Adjusted Prices'!N459/'Portfolio Adjusted Prices'!N458),0)</f>
        <v>-2.8450309497769322E-2</v>
      </c>
      <c r="N465" s="1">
        <f>+IFERROR(LN('Portfolio Adjusted Prices'!O459/'Portfolio Adjusted Prices'!O458),0)</f>
        <v>6.4127599842693983E-3</v>
      </c>
      <c r="O465" s="1">
        <f>+IFERROR(LN('Portfolio Adjusted Prices'!P459/'Portfolio Adjusted Prices'!P458),0)</f>
        <v>-1.5423526260394801E-2</v>
      </c>
      <c r="P465" s="1">
        <f>+IFERROR(LN('Portfolio Adjusted Prices'!Q459/'Portfolio Adjusted Prices'!Q458),0)</f>
        <v>3.3740530905461905E-2</v>
      </c>
      <c r="Q465" s="1">
        <f>+IFERROR(LN('Portfolio Adjusted Prices'!R459/'Portfolio Adjusted Prices'!R458),0)</f>
        <v>-2.0964146505661502E-2</v>
      </c>
      <c r="R465" s="1">
        <f>+IFERROR(LN('Portfolio Adjusted Prices'!S459/'Portfolio Adjusted Prices'!S458),0)</f>
        <v>8.9043713859267501E-3</v>
      </c>
      <c r="S465" s="1">
        <f>+IFERROR(LN('Portfolio Adjusted Prices'!T459/'Portfolio Adjusted Prices'!T458),0)</f>
        <v>-1.6372130007579248E-2</v>
      </c>
      <c r="T465" s="1">
        <f>+IFERROR(LN('Portfolio Adjusted Prices'!U459/'Portfolio Adjusted Prices'!U458),0)</f>
        <v>-5.1761444592279208E-4</v>
      </c>
      <c r="U465" s="1">
        <f>+IFERROR(LN('Portfolio Adjusted Prices'!V459/'Portfolio Adjusted Prices'!V458),0)</f>
        <v>-1.1679583194091969E-2</v>
      </c>
      <c r="W465" s="83">
        <f>+IFERROR(LN('Portfolio Adjusted Prices'!X459/'Portfolio Adjusted Prices'!X458),0)</f>
        <v>-2.2446369288574696E-3</v>
      </c>
    </row>
    <row r="466" spans="2:23">
      <c r="B466" s="1">
        <f>+IFERROR(LN('Portfolio Adjusted Prices'!C460/'Portfolio Adjusted Prices'!C459),0)</f>
        <v>1.2287871101270862E-2</v>
      </c>
      <c r="C466" s="1">
        <f>+IFERROR(LN('Portfolio Adjusted Prices'!D460/'Portfolio Adjusted Prices'!D459),0)</f>
        <v>9.6421819816992478E-4</v>
      </c>
      <c r="D466" s="1">
        <f>+IFERROR(LN('Portfolio Adjusted Prices'!E460/'Portfolio Adjusted Prices'!E459),0)</f>
        <v>2.1966605020153421E-2</v>
      </c>
      <c r="E466" s="1">
        <f>+IFERROR(LN('Portfolio Adjusted Prices'!F460/'Portfolio Adjusted Prices'!F459),0)</f>
        <v>-4.9491720088653895E-4</v>
      </c>
      <c r="F466" s="1">
        <f>+IFERROR(LN('Portfolio Adjusted Prices'!G460/'Portfolio Adjusted Prices'!G459),0)</f>
        <v>-1.1418800594789447E-2</v>
      </c>
      <c r="G466" s="1">
        <f>+IFERROR(LN('Portfolio Adjusted Prices'!H460/'Portfolio Adjusted Prices'!H459),0)</f>
        <v>5.543385611592868E-3</v>
      </c>
      <c r="H466" s="1">
        <f>+IFERROR(LN('Portfolio Adjusted Prices'!I460/'Portfolio Adjusted Prices'!I459),0)</f>
        <v>2.0756281659131699E-2</v>
      </c>
      <c r="I466" s="1">
        <f>+IFERROR(LN('Portfolio Adjusted Prices'!J460/'Portfolio Adjusted Prices'!J459),0)</f>
        <v>4.9424588198394136E-3</v>
      </c>
      <c r="J466" s="1">
        <f>+IFERROR(LN('Portfolio Adjusted Prices'!K460/'Portfolio Adjusted Prices'!K459),0)</f>
        <v>7.2907268498373133E-3</v>
      </c>
      <c r="K466" s="1">
        <f>+IFERROR(LN('Portfolio Adjusted Prices'!L460/'Portfolio Adjusted Prices'!L459),0)</f>
        <v>6.7500053070701166E-3</v>
      </c>
      <c r="L466" s="1">
        <f>+IFERROR(LN('Portfolio Adjusted Prices'!M460/'Portfolio Adjusted Prices'!M459),0)</f>
        <v>-4.2400786298815874E-5</v>
      </c>
      <c r="M466" s="1">
        <f>+IFERROR(LN('Portfolio Adjusted Prices'!N460/'Portfolio Adjusted Prices'!N459),0)</f>
        <v>-6.67547932858846E-3</v>
      </c>
      <c r="N466" s="1">
        <f>+IFERROR(LN('Portfolio Adjusted Prices'!O460/'Portfolio Adjusted Prices'!O459),0)</f>
        <v>5.0791009073575775E-3</v>
      </c>
      <c r="O466" s="1">
        <f>+IFERROR(LN('Portfolio Adjusted Prices'!P460/'Portfolio Adjusted Prices'!P459),0)</f>
        <v>5.1343808592512925E-2</v>
      </c>
      <c r="P466" s="1">
        <f>+IFERROR(LN('Portfolio Adjusted Prices'!Q460/'Portfolio Adjusted Prices'!Q459),0)</f>
        <v>-1.6564205596433366E-2</v>
      </c>
      <c r="Q466" s="1">
        <f>+IFERROR(LN('Portfolio Adjusted Prices'!R460/'Portfolio Adjusted Prices'!R459),0)</f>
        <v>-9.6299325591440756E-3</v>
      </c>
      <c r="R466" s="1">
        <f>+IFERROR(LN('Portfolio Adjusted Prices'!S460/'Portfolio Adjusted Prices'!S459),0)</f>
        <v>-1.1668407685149519E-2</v>
      </c>
      <c r="S466" s="1">
        <f>+IFERROR(LN('Portfolio Adjusted Prices'!T460/'Portfolio Adjusted Prices'!T459),0)</f>
        <v>1.0287360131116188E-2</v>
      </c>
      <c r="T466" s="1">
        <f>+IFERROR(LN('Portfolio Adjusted Prices'!U460/'Portfolio Adjusted Prices'!U459),0)</f>
        <v>1.2211959522023346E-3</v>
      </c>
      <c r="U466" s="1">
        <f>+IFERROR(LN('Portfolio Adjusted Prices'!V460/'Portfolio Adjusted Prices'!V459),0)</f>
        <v>3.6475991348628098E-2</v>
      </c>
      <c r="W466" s="83">
        <f>+IFERROR(LN('Portfolio Adjusted Prices'!X460/'Portfolio Adjusted Prices'!X459),0)</f>
        <v>1.3017279423752962E-3</v>
      </c>
    </row>
    <row r="467" spans="2:23">
      <c r="B467" s="1">
        <f>+IFERROR(LN('Portfolio Adjusted Prices'!C461/'Portfolio Adjusted Prices'!C460),0)</f>
        <v>-3.4241369948191949E-2</v>
      </c>
      <c r="C467" s="1">
        <f>+IFERROR(LN('Portfolio Adjusted Prices'!D461/'Portfolio Adjusted Prices'!D460),0)</f>
        <v>-2.6271366950419265E-2</v>
      </c>
      <c r="D467" s="1">
        <f>+IFERROR(LN('Portfolio Adjusted Prices'!E461/'Portfolio Adjusted Prices'!E460),0)</f>
        <v>-6.0762134879115449E-2</v>
      </c>
      <c r="E467" s="1">
        <f>+IFERROR(LN('Portfolio Adjusted Prices'!F461/'Portfolio Adjusted Prices'!F460),0)</f>
        <v>-1.5968084129684316E-2</v>
      </c>
      <c r="F467" s="1">
        <f>+IFERROR(LN('Portfolio Adjusted Prices'!G461/'Portfolio Adjusted Prices'!G460),0)</f>
        <v>1.0132671037787569E-2</v>
      </c>
      <c r="G467" s="1">
        <f>+IFERROR(LN('Portfolio Adjusted Prices'!H461/'Portfolio Adjusted Prices'!H460),0)</f>
        <v>8.0510514255822604E-3</v>
      </c>
      <c r="H467" s="1">
        <f>+IFERROR(LN('Portfolio Adjusted Prices'!I461/'Portfolio Adjusted Prices'!I460),0)</f>
        <v>-2.1842982899378466E-3</v>
      </c>
      <c r="I467" s="1">
        <f>+IFERROR(LN('Portfolio Adjusted Prices'!J461/'Portfolio Adjusted Prices'!J460),0)</f>
        <v>-1.2097849058948456E-2</v>
      </c>
      <c r="J467" s="1">
        <f>+IFERROR(LN('Portfolio Adjusted Prices'!K461/'Portfolio Adjusted Prices'!K460),0)</f>
        <v>2.7994766442438673E-2</v>
      </c>
      <c r="K467" s="1">
        <f>+IFERROR(LN('Portfolio Adjusted Prices'!L461/'Portfolio Adjusted Prices'!L460),0)</f>
        <v>-6.1856639001769236E-3</v>
      </c>
      <c r="L467" s="1">
        <f>+IFERROR(LN('Portfolio Adjusted Prices'!M461/'Portfolio Adjusted Prices'!M460),0)</f>
        <v>4.0959213505702037E-2</v>
      </c>
      <c r="M467" s="1">
        <f>+IFERROR(LN('Portfolio Adjusted Prices'!N461/'Portfolio Adjusted Prices'!N460),0)</f>
        <v>2.0632878787990694E-2</v>
      </c>
      <c r="N467" s="1">
        <f>+IFERROR(LN('Portfolio Adjusted Prices'!O461/'Portfolio Adjusted Prices'!O460),0)</f>
        <v>-2.6653624047149969E-2</v>
      </c>
      <c r="O467" s="1">
        <f>+IFERROR(LN('Portfolio Adjusted Prices'!P461/'Portfolio Adjusted Prices'!P460),0)</f>
        <v>3.6367258853927404E-3</v>
      </c>
      <c r="P467" s="1">
        <f>+IFERROR(LN('Portfolio Adjusted Prices'!Q461/'Portfolio Adjusted Prices'!Q460),0)</f>
        <v>0.10247447523984117</v>
      </c>
      <c r="Q467" s="1">
        <f>+IFERROR(LN('Portfolio Adjusted Prices'!R461/'Portfolio Adjusted Prices'!R460),0)</f>
        <v>2.0350645492907722E-3</v>
      </c>
      <c r="R467" s="1">
        <f>+IFERROR(LN('Portfolio Adjusted Prices'!S461/'Portfolio Adjusted Prices'!S460),0)</f>
        <v>-1.534055066254802E-2</v>
      </c>
      <c r="S467" s="1">
        <f>+IFERROR(LN('Portfolio Adjusted Prices'!T461/'Portfolio Adjusted Prices'!T460),0)</f>
        <v>-8.6759296447851061E-3</v>
      </c>
      <c r="T467" s="1">
        <f>+IFERROR(LN('Portfolio Adjusted Prices'!U461/'Portfolio Adjusted Prices'!U460),0)</f>
        <v>-2.8023764235558399E-2</v>
      </c>
      <c r="U467" s="1">
        <f>+IFERROR(LN('Portfolio Adjusted Prices'!V461/'Portfolio Adjusted Prices'!V460),0)</f>
        <v>6.0676591808104717E-2</v>
      </c>
      <c r="W467" s="83">
        <f>+IFERROR(LN('Portfolio Adjusted Prices'!X461/'Portfolio Adjusted Prices'!X460),0)</f>
        <v>1.141490139744936E-2</v>
      </c>
    </row>
    <row r="468" spans="2:23">
      <c r="B468" s="1">
        <f>+IFERROR(LN('Portfolio Adjusted Prices'!C462/'Portfolio Adjusted Prices'!C461),0)</f>
        <v>3.3553984500201951E-2</v>
      </c>
      <c r="C468" s="1">
        <f>+IFERROR(LN('Portfolio Adjusted Prices'!D462/'Portfolio Adjusted Prices'!D461),0)</f>
        <v>2.8059677210116107E-2</v>
      </c>
      <c r="D468" s="1">
        <f>+IFERROR(LN('Portfolio Adjusted Prices'!E462/'Portfolio Adjusted Prices'!E461),0)</f>
        <v>5.6220056311488485E-2</v>
      </c>
      <c r="E468" s="1">
        <f>+IFERROR(LN('Portfolio Adjusted Prices'!F462/'Portfolio Adjusted Prices'!F461),0)</f>
        <v>-1.3980340448840462E-2</v>
      </c>
      <c r="F468" s="1">
        <f>+IFERROR(LN('Portfolio Adjusted Prices'!G462/'Portfolio Adjusted Prices'!G461),0)</f>
        <v>1.6592383118294307E-2</v>
      </c>
      <c r="G468" s="1">
        <f>+IFERROR(LN('Portfolio Adjusted Prices'!H462/'Portfolio Adjusted Prices'!H461),0)</f>
        <v>4.3826162303444036E-2</v>
      </c>
      <c r="H468" s="1">
        <f>+IFERROR(LN('Portfolio Adjusted Prices'!I462/'Portfolio Adjusted Prices'!I461),0)</f>
        <v>4.7782148792193349E-2</v>
      </c>
      <c r="I468" s="1">
        <f>+IFERROR(LN('Portfolio Adjusted Prices'!J462/'Portfolio Adjusted Prices'!J461),0)</f>
        <v>9.1471646313952774E-3</v>
      </c>
      <c r="J468" s="1">
        <f>+IFERROR(LN('Portfolio Adjusted Prices'!K462/'Portfolio Adjusted Prices'!K461),0)</f>
        <v>7.6448468690148499E-2</v>
      </c>
      <c r="K468" s="1">
        <f>+IFERROR(LN('Portfolio Adjusted Prices'!L462/'Portfolio Adjusted Prices'!L461),0)</f>
        <v>4.1278637677954401E-2</v>
      </c>
      <c r="L468" s="1">
        <f>+IFERROR(LN('Portfolio Adjusted Prices'!M462/'Portfolio Adjusted Prices'!M461),0)</f>
        <v>1.3200356439105347E-2</v>
      </c>
      <c r="M468" s="1">
        <f>+IFERROR(LN('Portfolio Adjusted Prices'!N462/'Portfolio Adjusted Prices'!N461),0)</f>
        <v>3.2751786550270817E-3</v>
      </c>
      <c r="N468" s="1">
        <f>+IFERROR(LN('Portfolio Adjusted Prices'!O462/'Portfolio Adjusted Prices'!O461),0)</f>
        <v>5.2090072485983345E-2</v>
      </c>
      <c r="O468" s="1">
        <f>+IFERROR(LN('Portfolio Adjusted Prices'!P462/'Portfolio Adjusted Prices'!P461),0)</f>
        <v>7.3643898993498241E-2</v>
      </c>
      <c r="P468" s="1">
        <f>+IFERROR(LN('Portfolio Adjusted Prices'!Q462/'Portfolio Adjusted Prices'!Q461),0)</f>
        <v>3.0422203223738106E-2</v>
      </c>
      <c r="Q468" s="1">
        <f>+IFERROR(LN('Portfolio Adjusted Prices'!R462/'Portfolio Adjusted Prices'!R461),0)</f>
        <v>2.0624497447201042E-2</v>
      </c>
      <c r="R468" s="1">
        <f>+IFERROR(LN('Portfolio Adjusted Prices'!S462/'Portfolio Adjusted Prices'!S461),0)</f>
        <v>-5.6913351213970084E-3</v>
      </c>
      <c r="S468" s="1">
        <f>+IFERROR(LN('Portfolio Adjusted Prices'!T462/'Portfolio Adjusted Prices'!T461),0)</f>
        <v>1.0645919174818582E-2</v>
      </c>
      <c r="T468" s="1">
        <f>+IFERROR(LN('Portfolio Adjusted Prices'!U462/'Portfolio Adjusted Prices'!U461),0)</f>
        <v>2.3358851524589191E-2</v>
      </c>
      <c r="U468" s="1">
        <f>+IFERROR(LN('Portfolio Adjusted Prices'!V462/'Portfolio Adjusted Prices'!V461),0)</f>
        <v>1.4271622723944742E-2</v>
      </c>
      <c r="W468" s="83">
        <f>+IFERROR(LN('Portfolio Adjusted Prices'!X462/'Portfolio Adjusted Prices'!X461),0)</f>
        <v>1.9394862953124918E-2</v>
      </c>
    </row>
    <row r="469" spans="2:23">
      <c r="B469" s="1">
        <f>+IFERROR(LN('Portfolio Adjusted Prices'!C463/'Portfolio Adjusted Prices'!C462),0)</f>
        <v>8.594455401061428E-3</v>
      </c>
      <c r="C469" s="1">
        <f>+IFERROR(LN('Portfolio Adjusted Prices'!D463/'Portfolio Adjusted Prices'!D462),0)</f>
        <v>6.0742131786312202E-3</v>
      </c>
      <c r="D469" s="1">
        <f>+IFERROR(LN('Portfolio Adjusted Prices'!E463/'Portfolio Adjusted Prices'!E462),0)</f>
        <v>-5.05271460799622E-3</v>
      </c>
      <c r="E469" s="1">
        <f>+IFERROR(LN('Portfolio Adjusted Prices'!F463/'Portfolio Adjusted Prices'!F462),0)</f>
        <v>2.0697984252278204E-2</v>
      </c>
      <c r="F469" s="1">
        <f>+IFERROR(LN('Portfolio Adjusted Prices'!G463/'Portfolio Adjusted Prices'!G462),0)</f>
        <v>2.317980974902253E-3</v>
      </c>
      <c r="G469" s="1">
        <f>+IFERROR(LN('Portfolio Adjusted Prices'!H463/'Portfolio Adjusted Prices'!H462),0)</f>
        <v>1.7668350230220307E-2</v>
      </c>
      <c r="H469" s="1">
        <f>+IFERROR(LN('Portfolio Adjusted Prices'!I463/'Portfolio Adjusted Prices'!I462),0)</f>
        <v>1.7778253556578857E-2</v>
      </c>
      <c r="I469" s="1">
        <f>+IFERROR(LN('Portfolio Adjusted Prices'!J463/'Portfolio Adjusted Prices'!J462),0)</f>
        <v>3.4917659880058182E-3</v>
      </c>
      <c r="J469" s="1">
        <f>+IFERROR(LN('Portfolio Adjusted Prices'!K463/'Portfolio Adjusted Prices'!K462),0)</f>
        <v>7.5481238160805514E-2</v>
      </c>
      <c r="K469" s="1">
        <f>+IFERROR(LN('Portfolio Adjusted Prices'!L463/'Portfolio Adjusted Prices'!L462),0)</f>
        <v>5.0618528703262507E-3</v>
      </c>
      <c r="L469" s="1">
        <f>+IFERROR(LN('Portfolio Adjusted Prices'!M463/'Portfolio Adjusted Prices'!M462),0)</f>
        <v>5.5063082541699972E-3</v>
      </c>
      <c r="M469" s="1">
        <f>+IFERROR(LN('Portfolio Adjusted Prices'!N463/'Portfolio Adjusted Prices'!N462),0)</f>
        <v>-1.2172269510330447E-2</v>
      </c>
      <c r="N469" s="1">
        <f>+IFERROR(LN('Portfolio Adjusted Prices'!O463/'Portfolio Adjusted Prices'!O462),0)</f>
        <v>-6.1136673428811104E-3</v>
      </c>
      <c r="O469" s="1">
        <f>+IFERROR(LN('Portfolio Adjusted Prices'!P463/'Portfolio Adjusted Prices'!P462),0)</f>
        <v>3.8305432728324318E-2</v>
      </c>
      <c r="P469" s="1">
        <f>+IFERROR(LN('Portfolio Adjusted Prices'!Q463/'Portfolio Adjusted Prices'!Q462),0)</f>
        <v>-2.2326252457032996E-2</v>
      </c>
      <c r="Q469" s="1">
        <f>+IFERROR(LN('Portfolio Adjusted Prices'!R463/'Portfolio Adjusted Prices'!R462),0)</f>
        <v>7.9345170683135739E-3</v>
      </c>
      <c r="R469" s="1">
        <f>+IFERROR(LN('Portfolio Adjusted Prices'!S463/'Portfolio Adjusted Prices'!S462),0)</f>
        <v>5.4753804387458194E-3</v>
      </c>
      <c r="S469" s="1">
        <f>+IFERROR(LN('Portfolio Adjusted Prices'!T463/'Portfolio Adjusted Prices'!T462),0)</f>
        <v>5.2341126336236127E-3</v>
      </c>
      <c r="T469" s="1">
        <f>+IFERROR(LN('Portfolio Adjusted Prices'!U463/'Portfolio Adjusted Prices'!U462),0)</f>
        <v>3.5781879709600208E-2</v>
      </c>
      <c r="U469" s="1">
        <f>+IFERROR(LN('Portfolio Adjusted Prices'!V463/'Portfolio Adjusted Prices'!V462),0)</f>
        <v>-7.698537160338882E-3</v>
      </c>
      <c r="W469" s="83">
        <f>+IFERROR(LN('Portfolio Adjusted Prices'!X463/'Portfolio Adjusted Prices'!X462),0)</f>
        <v>1.3160785797269564E-2</v>
      </c>
    </row>
    <row r="470" spans="2:23">
      <c r="B470" s="1">
        <f>+IFERROR(LN('Portfolio Adjusted Prices'!C464/'Portfolio Adjusted Prices'!C463),0)</f>
        <v>-2.352359119200878E-2</v>
      </c>
      <c r="C470" s="1">
        <f>+IFERROR(LN('Portfolio Adjusted Prices'!D464/'Portfolio Adjusted Prices'!D463),0)</f>
        <v>-9.7457689376535678E-3</v>
      </c>
      <c r="D470" s="1">
        <f>+IFERROR(LN('Portfolio Adjusted Prices'!E464/'Portfolio Adjusted Prices'!E463),0)</f>
        <v>2.5634964906497217E-2</v>
      </c>
      <c r="E470" s="1">
        <f>+IFERROR(LN('Portfolio Adjusted Prices'!F464/'Portfolio Adjusted Prices'!F463),0)</f>
        <v>-9.4174002616793113E-3</v>
      </c>
      <c r="F470" s="1">
        <f>+IFERROR(LN('Portfolio Adjusted Prices'!G464/'Portfolio Adjusted Prices'!G463),0)</f>
        <v>-1.6339756983967526E-2</v>
      </c>
      <c r="G470" s="1">
        <f>+IFERROR(LN('Portfolio Adjusted Prices'!H464/'Portfolio Adjusted Prices'!H463),0)</f>
        <v>-1.5788525345551797E-2</v>
      </c>
      <c r="H470" s="1">
        <f>+IFERROR(LN('Portfolio Adjusted Prices'!I464/'Portfolio Adjusted Prices'!I463),0)</f>
        <v>2.0724866073168789E-2</v>
      </c>
      <c r="I470" s="1">
        <f>+IFERROR(LN('Portfolio Adjusted Prices'!J464/'Portfolio Adjusted Prices'!J463),0)</f>
        <v>0.11096921403295422</v>
      </c>
      <c r="J470" s="1">
        <f>+IFERROR(LN('Portfolio Adjusted Prices'!K464/'Portfolio Adjusted Prices'!K463),0)</f>
        <v>-8.1442313648117104E-2</v>
      </c>
      <c r="K470" s="1">
        <f>+IFERROR(LN('Portfolio Adjusted Prices'!L464/'Portfolio Adjusted Prices'!L463),0)</f>
        <v>2.6920644288653617E-4</v>
      </c>
      <c r="L470" s="1">
        <f>+IFERROR(LN('Portfolio Adjusted Prices'!M464/'Portfolio Adjusted Prices'!M463),0)</f>
        <v>9.9587993930227575E-3</v>
      </c>
      <c r="M470" s="1">
        <f>+IFERROR(LN('Portfolio Adjusted Prices'!N464/'Portfolio Adjusted Prices'!N463),0)</f>
        <v>-1.9974669058724182E-2</v>
      </c>
      <c r="N470" s="1">
        <f>+IFERROR(LN('Portfolio Adjusted Prices'!O464/'Portfolio Adjusted Prices'!O463),0)</f>
        <v>2.7838925922975294E-2</v>
      </c>
      <c r="O470" s="1">
        <f>+IFERROR(LN('Portfolio Adjusted Prices'!P464/'Portfolio Adjusted Prices'!P463),0)</f>
        <v>-2.4730988375073544E-2</v>
      </c>
      <c r="P470" s="1">
        <f>+IFERROR(LN('Portfolio Adjusted Prices'!Q464/'Portfolio Adjusted Prices'!Q463),0)</f>
        <v>6.8668722282776507E-3</v>
      </c>
      <c r="Q470" s="1">
        <f>+IFERROR(LN('Portfolio Adjusted Prices'!R464/'Portfolio Adjusted Prices'!R463),0)</f>
        <v>2.2203319467853045E-3</v>
      </c>
      <c r="R470" s="1">
        <f>+IFERROR(LN('Portfolio Adjusted Prices'!S464/'Portfolio Adjusted Prices'!S463),0)</f>
        <v>-1.6159385351021415E-2</v>
      </c>
      <c r="S470" s="1">
        <f>+IFERROR(LN('Portfolio Adjusted Prices'!T464/'Portfolio Adjusted Prices'!T463),0)</f>
        <v>1.618215899747931E-2</v>
      </c>
      <c r="T470" s="1">
        <f>+IFERROR(LN('Portfolio Adjusted Prices'!U464/'Portfolio Adjusted Prices'!U463),0)</f>
        <v>8.3662492465041878E-3</v>
      </c>
      <c r="U470" s="1">
        <f>+IFERROR(LN('Portfolio Adjusted Prices'!V464/'Portfolio Adjusted Prices'!V463),0)</f>
        <v>3.895408116482723E-2</v>
      </c>
      <c r="W470" s="83">
        <f>+IFERROR(LN('Portfolio Adjusted Prices'!X464/'Portfolio Adjusted Prices'!X463),0)</f>
        <v>1.3037015566967373E-3</v>
      </c>
    </row>
    <row r="471" spans="2:23">
      <c r="B471" s="1">
        <f>+IFERROR(LN('Portfolio Adjusted Prices'!C465/'Portfolio Adjusted Prices'!C464),0)</f>
        <v>-1.3964210782012837E-3</v>
      </c>
      <c r="C471" s="1">
        <f>+IFERROR(LN('Portfolio Adjusted Prices'!D465/'Portfolio Adjusted Prices'!D464),0)</f>
        <v>-1.1840716354643215E-2</v>
      </c>
      <c r="D471" s="1">
        <f>+IFERROR(LN('Portfolio Adjusted Prices'!E465/'Portfolio Adjusted Prices'!E464),0)</f>
        <v>-1.008992641739909E-2</v>
      </c>
      <c r="E471" s="1">
        <f>+IFERROR(LN('Portfolio Adjusted Prices'!F465/'Portfolio Adjusted Prices'!F464),0)</f>
        <v>-6.86275198461999E-3</v>
      </c>
      <c r="F471" s="1">
        <f>+IFERROR(LN('Portfolio Adjusted Prices'!G465/'Portfolio Adjusted Prices'!G464),0)</f>
        <v>-4.5029534175167188E-3</v>
      </c>
      <c r="G471" s="1">
        <f>+IFERROR(LN('Portfolio Adjusted Prices'!H465/'Portfolio Adjusted Prices'!H464),0)</f>
        <v>4.9791683141737347E-3</v>
      </c>
      <c r="H471" s="1">
        <f>+IFERROR(LN('Portfolio Adjusted Prices'!I465/'Portfolio Adjusted Prices'!I464),0)</f>
        <v>6.4816947129997544E-3</v>
      </c>
      <c r="I471" s="1">
        <f>+IFERROR(LN('Portfolio Adjusted Prices'!J465/'Portfolio Adjusted Prices'!J464),0)</f>
        <v>-3.91561011453707E-2</v>
      </c>
      <c r="J471" s="1">
        <f>+IFERROR(LN('Portfolio Adjusted Prices'!K465/'Portfolio Adjusted Prices'!K464),0)</f>
        <v>4.6075003355075396E-2</v>
      </c>
      <c r="K471" s="1">
        <f>+IFERROR(LN('Portfolio Adjusted Prices'!L465/'Portfolio Adjusted Prices'!L464),0)</f>
        <v>8.110443360818391E-3</v>
      </c>
      <c r="L471" s="1">
        <f>+IFERROR(LN('Portfolio Adjusted Prices'!M465/'Portfolio Adjusted Prices'!M464),0)</f>
        <v>1.3102713800433317E-2</v>
      </c>
      <c r="M471" s="1">
        <f>+IFERROR(LN('Portfolio Adjusted Prices'!N465/'Portfolio Adjusted Prices'!N464),0)</f>
        <v>6.751542853535101E-4</v>
      </c>
      <c r="N471" s="1">
        <f>+IFERROR(LN('Portfolio Adjusted Prices'!O465/'Portfolio Adjusted Prices'!O464),0)</f>
        <v>-1.9625772781016879E-2</v>
      </c>
      <c r="O471" s="1">
        <f>+IFERROR(LN('Portfolio Adjusted Prices'!P465/'Portfolio Adjusted Prices'!P464),0)</f>
        <v>3.7798705641026616E-2</v>
      </c>
      <c r="P471" s="1">
        <f>+IFERROR(LN('Portfolio Adjusted Prices'!Q465/'Portfolio Adjusted Prices'!Q464),0)</f>
        <v>-7.8936371972165263E-3</v>
      </c>
      <c r="Q471" s="1">
        <f>+IFERROR(LN('Portfolio Adjusted Prices'!R465/'Portfolio Adjusted Prices'!R464),0)</f>
        <v>-3.9505413997426367E-3</v>
      </c>
      <c r="R471" s="1">
        <f>+IFERROR(LN('Portfolio Adjusted Prices'!S465/'Portfolio Adjusted Prices'!S464),0)</f>
        <v>5.2170544988778449E-4</v>
      </c>
      <c r="S471" s="1">
        <f>+IFERROR(LN('Portfolio Adjusted Prices'!T465/'Portfolio Adjusted Prices'!T464),0)</f>
        <v>6.9470879008628065E-3</v>
      </c>
      <c r="T471" s="1">
        <f>+IFERROR(LN('Portfolio Adjusted Prices'!U465/'Portfolio Adjusted Prices'!U464),0)</f>
        <v>5.6113376233320345E-3</v>
      </c>
      <c r="U471" s="1">
        <f>+IFERROR(LN('Portfolio Adjusted Prices'!V465/'Portfolio Adjusted Prices'!V464),0)</f>
        <v>1.7285148840759636E-2</v>
      </c>
      <c r="W471" s="83">
        <f>+IFERROR(LN('Portfolio Adjusted Prices'!X465/'Portfolio Adjusted Prices'!X464),0)</f>
        <v>5.2754322050999171E-3</v>
      </c>
    </row>
    <row r="472" spans="2:23">
      <c r="B472" s="1">
        <f>+IFERROR(LN('Portfolio Adjusted Prices'!C466/'Portfolio Adjusted Prices'!C465),0)</f>
        <v>1.6096323346654957E-2</v>
      </c>
      <c r="C472" s="1">
        <f>+IFERROR(LN('Portfolio Adjusted Prices'!D466/'Portfolio Adjusted Prices'!D465),0)</f>
        <v>6.5390030260140735E-3</v>
      </c>
      <c r="D472" s="1">
        <f>+IFERROR(LN('Portfolio Adjusted Prices'!E466/'Portfolio Adjusted Prices'!E465),0)</f>
        <v>3.4794481578269872E-3</v>
      </c>
      <c r="E472" s="1">
        <f>+IFERROR(LN('Portfolio Adjusted Prices'!F466/'Portfolio Adjusted Prices'!F465),0)</f>
        <v>-6.7669887620501754E-3</v>
      </c>
      <c r="F472" s="1">
        <f>+IFERROR(LN('Portfolio Adjusted Prices'!G466/'Portfolio Adjusted Prices'!G465),0)</f>
        <v>-5.8196350551034982E-3</v>
      </c>
      <c r="G472" s="1">
        <f>+IFERROR(LN('Portfolio Adjusted Prices'!H466/'Portfolio Adjusted Prices'!H465),0)</f>
        <v>-1.1822610126958219E-2</v>
      </c>
      <c r="H472" s="1">
        <f>+IFERROR(LN('Portfolio Adjusted Prices'!I466/'Portfolio Adjusted Prices'!I465),0)</f>
        <v>-3.0632961634125769E-3</v>
      </c>
      <c r="I472" s="1">
        <f>+IFERROR(LN('Portfolio Adjusted Prices'!J466/'Portfolio Adjusted Prices'!J465),0)</f>
        <v>3.6786949625682325E-2</v>
      </c>
      <c r="J472" s="1">
        <f>+IFERROR(LN('Portfolio Adjusted Prices'!K466/'Portfolio Adjusted Prices'!K465),0)</f>
        <v>5.8339005516345709E-3</v>
      </c>
      <c r="K472" s="1">
        <f>+IFERROR(LN('Portfolio Adjusted Prices'!L466/'Portfolio Adjusted Prices'!L465),0)</f>
        <v>4.0417150248329989E-3</v>
      </c>
      <c r="L472" s="1">
        <f>+IFERROR(LN('Portfolio Adjusted Prices'!M466/'Portfolio Adjusted Prices'!M465),0)</f>
        <v>-1.7871244175070175E-2</v>
      </c>
      <c r="M472" s="1">
        <f>+IFERROR(LN('Portfolio Adjusted Prices'!N466/'Portfolio Adjusted Prices'!N465),0)</f>
        <v>-5.1593078201047273E-3</v>
      </c>
      <c r="N472" s="1">
        <f>+IFERROR(LN('Portfolio Adjusted Prices'!O466/'Portfolio Adjusted Prices'!O465),0)</f>
        <v>-3.8264814051168446E-2</v>
      </c>
      <c r="O472" s="1">
        <f>+IFERROR(LN('Portfolio Adjusted Prices'!P466/'Portfolio Adjusted Prices'!P465),0)</f>
        <v>4.8776314667044176E-3</v>
      </c>
      <c r="P472" s="1">
        <f>+IFERROR(LN('Portfolio Adjusted Prices'!Q466/'Portfolio Adjusted Prices'!Q465),0)</f>
        <v>-2.4212058860236856E-2</v>
      </c>
      <c r="Q472" s="1">
        <f>+IFERROR(LN('Portfolio Adjusted Prices'!R466/'Portfolio Adjusted Prices'!R465),0)</f>
        <v>1.9113490546032084E-2</v>
      </c>
      <c r="R472" s="1">
        <f>+IFERROR(LN('Portfolio Adjusted Prices'!S466/'Portfolio Adjusted Prices'!S465),0)</f>
        <v>7.5224616858022408E-3</v>
      </c>
      <c r="S472" s="1">
        <f>+IFERROR(LN('Portfolio Adjusted Prices'!T466/'Portfolio Adjusted Prices'!T465),0)</f>
        <v>2.4030292758587597E-2</v>
      </c>
      <c r="T472" s="1">
        <f>+IFERROR(LN('Portfolio Adjusted Prices'!U466/'Portfolio Adjusted Prices'!U465),0)</f>
        <v>1.2086805492424064E-2</v>
      </c>
      <c r="U472" s="1">
        <f>+IFERROR(LN('Portfolio Adjusted Prices'!V466/'Portfolio Adjusted Prices'!V465),0)</f>
        <v>-2.5208345561871605E-2</v>
      </c>
      <c r="W472" s="83">
        <f>+IFERROR(LN('Portfolio Adjusted Prices'!X466/'Portfolio Adjusted Prices'!X465),0)</f>
        <v>-4.2472036690615151E-3</v>
      </c>
    </row>
    <row r="473" spans="2:23">
      <c r="B473" s="1">
        <f>+IFERROR(LN('Portfolio Adjusted Prices'!C467/'Portfolio Adjusted Prices'!C466),0)</f>
        <v>-1.5242689718642476E-2</v>
      </c>
      <c r="C473" s="1">
        <f>+IFERROR(LN('Portfolio Adjusted Prices'!D467/'Portfolio Adjusted Prices'!D466),0)</f>
        <v>-1.5465265845367086E-2</v>
      </c>
      <c r="D473" s="1">
        <f>+IFERROR(LN('Portfolio Adjusted Prices'!E467/'Portfolio Adjusted Prices'!E466),0)</f>
        <v>-2.4802877592162903E-2</v>
      </c>
      <c r="E473" s="1">
        <f>+IFERROR(LN('Portfolio Adjusted Prices'!F467/'Portfolio Adjusted Prices'!F466),0)</f>
        <v>-1.5623679925410802E-2</v>
      </c>
      <c r="F473" s="1">
        <f>+IFERROR(LN('Portfolio Adjusted Prices'!G467/'Portfolio Adjusted Prices'!G466),0)</f>
        <v>-1.0430348469171498E-2</v>
      </c>
      <c r="G473" s="1">
        <f>+IFERROR(LN('Portfolio Adjusted Prices'!H467/'Portfolio Adjusted Prices'!H466),0)</f>
        <v>3.207349855871424E-2</v>
      </c>
      <c r="H473" s="1">
        <f>+IFERROR(LN('Portfolio Adjusted Prices'!I467/'Portfolio Adjusted Prices'!I466),0)</f>
        <v>4.640718734616809E-2</v>
      </c>
      <c r="I473" s="1">
        <f>+IFERROR(LN('Portfolio Adjusted Prices'!J467/'Portfolio Adjusted Prices'!J466),0)</f>
        <v>6.3945928404111081E-3</v>
      </c>
      <c r="J473" s="1">
        <f>+IFERROR(LN('Portfolio Adjusted Prices'!K467/'Portfolio Adjusted Prices'!K466),0)</f>
        <v>-1.1074621019435439E-2</v>
      </c>
      <c r="K473" s="1">
        <f>+IFERROR(LN('Portfolio Adjusted Prices'!L467/'Portfolio Adjusted Prices'!L466),0)</f>
        <v>1.90417159863139E-3</v>
      </c>
      <c r="L473" s="1">
        <f>+IFERROR(LN('Portfolio Adjusted Prices'!M467/'Portfolio Adjusted Prices'!M466),0)</f>
        <v>-9.1088200909405191E-3</v>
      </c>
      <c r="M473" s="1">
        <f>+IFERROR(LN('Portfolio Adjusted Prices'!N467/'Portfolio Adjusted Prices'!N466),0)</f>
        <v>-1.6414869075887923E-2</v>
      </c>
      <c r="N473" s="1">
        <f>+IFERROR(LN('Portfolio Adjusted Prices'!O467/'Portfolio Adjusted Prices'!O466),0)</f>
        <v>-1.08452381986942E-2</v>
      </c>
      <c r="O473" s="1">
        <f>+IFERROR(LN('Portfolio Adjusted Prices'!P467/'Portfolio Adjusted Prices'!P466),0)</f>
        <v>8.3958612533550692E-2</v>
      </c>
      <c r="P473" s="1">
        <f>+IFERROR(LN('Portfolio Adjusted Prices'!Q467/'Portfolio Adjusted Prices'!Q466),0)</f>
        <v>-2.2503661305589923E-2</v>
      </c>
      <c r="Q473" s="1">
        <f>+IFERROR(LN('Portfolio Adjusted Prices'!R467/'Portfolio Adjusted Prices'!R466),0)</f>
        <v>-5.3539553715680008E-3</v>
      </c>
      <c r="R473" s="1">
        <f>+IFERROR(LN('Portfolio Adjusted Prices'!S467/'Portfolio Adjusted Prices'!S466),0)</f>
        <v>-1.2614874316947281E-2</v>
      </c>
      <c r="S473" s="1">
        <f>+IFERROR(LN('Portfolio Adjusted Prices'!T467/'Portfolio Adjusted Prices'!T466),0)</f>
        <v>4.3091299164767453E-3</v>
      </c>
      <c r="T473" s="1">
        <f>+IFERROR(LN('Portfolio Adjusted Prices'!U467/'Portfolio Adjusted Prices'!U466),0)</f>
        <v>1.1672148596472269E-2</v>
      </c>
      <c r="U473" s="1">
        <f>+IFERROR(LN('Portfolio Adjusted Prices'!V467/'Portfolio Adjusted Prices'!V466),0)</f>
        <v>-1.4810585857202164E-3</v>
      </c>
      <c r="W473" s="83">
        <f>+IFERROR(LN('Portfolio Adjusted Prices'!X467/'Portfolio Adjusted Prices'!X466),0)</f>
        <v>-5.2751395291031631E-3</v>
      </c>
    </row>
    <row r="474" spans="2:23">
      <c r="B474" s="1">
        <f>+IFERROR(LN('Portfolio Adjusted Prices'!C468/'Portfolio Adjusted Prices'!C467),0)</f>
        <v>-1.3825540286420137E-2</v>
      </c>
      <c r="C474" s="1">
        <f>+IFERROR(LN('Portfolio Adjusted Prices'!D468/'Portfolio Adjusted Prices'!D467),0)</f>
        <v>-1.7384695826761613E-3</v>
      </c>
      <c r="D474" s="1">
        <f>+IFERROR(LN('Portfolio Adjusted Prices'!E468/'Portfolio Adjusted Prices'!E467),0)</f>
        <v>-2.6152893942852504E-2</v>
      </c>
      <c r="E474" s="1">
        <f>+IFERROR(LN('Portfolio Adjusted Prices'!F468/'Portfolio Adjusted Prices'!F467),0)</f>
        <v>3.9805644563876263E-3</v>
      </c>
      <c r="F474" s="1">
        <f>+IFERROR(LN('Portfolio Adjusted Prices'!G468/'Portfolio Adjusted Prices'!G467),0)</f>
        <v>-1.407858262169163E-2</v>
      </c>
      <c r="G474" s="1">
        <f>+IFERROR(LN('Portfolio Adjusted Prices'!H468/'Portfolio Adjusted Prices'!H467),0)</f>
        <v>-5.7834488903682512E-4</v>
      </c>
      <c r="H474" s="1">
        <f>+IFERROR(LN('Portfolio Adjusted Prices'!I468/'Portfolio Adjusted Prices'!I467),0)</f>
        <v>8.2238833352365885E-4</v>
      </c>
      <c r="I474" s="1">
        <f>+IFERROR(LN('Portfolio Adjusted Prices'!J468/'Portfolio Adjusted Prices'!J467),0)</f>
        <v>2.1619080647035032E-2</v>
      </c>
      <c r="J474" s="1">
        <f>+IFERROR(LN('Portfolio Adjusted Prices'!K468/'Portfolio Adjusted Prices'!K467),0)</f>
        <v>-2.254816438492608E-2</v>
      </c>
      <c r="K474" s="1">
        <f>+IFERROR(LN('Portfolio Adjusted Prices'!L468/'Portfolio Adjusted Prices'!L467),0)</f>
        <v>-1.385445410050672E-2</v>
      </c>
      <c r="L474" s="1">
        <f>+IFERROR(LN('Portfolio Adjusted Prices'!M468/'Portfolio Adjusted Prices'!M467),0)</f>
        <v>2.4831175761702616E-4</v>
      </c>
      <c r="M474" s="1">
        <f>+IFERROR(LN('Portfolio Adjusted Prices'!N468/'Portfolio Adjusted Prices'!N467),0)</f>
        <v>8.6163446000939896E-4</v>
      </c>
      <c r="N474" s="1">
        <f>+IFERROR(LN('Portfolio Adjusted Prices'!O468/'Portfolio Adjusted Prices'!O467),0)</f>
        <v>-2.8828832575952056E-2</v>
      </c>
      <c r="O474" s="1">
        <f>+IFERROR(LN('Portfolio Adjusted Prices'!P468/'Portfolio Adjusted Prices'!P467),0)</f>
        <v>6.6118531974515178E-3</v>
      </c>
      <c r="P474" s="1">
        <f>+IFERROR(LN('Portfolio Adjusted Prices'!Q468/'Portfolio Adjusted Prices'!Q467),0)</f>
        <v>-1.6121835728165661E-2</v>
      </c>
      <c r="Q474" s="1">
        <f>+IFERROR(LN('Portfolio Adjusted Prices'!R468/'Portfolio Adjusted Prices'!R467),0)</f>
        <v>-6.3648809490787234E-3</v>
      </c>
      <c r="R474" s="1">
        <f>+IFERROR(LN('Portfolio Adjusted Prices'!S468/'Portfolio Adjusted Prices'!S467),0)</f>
        <v>-5.2454608742221874E-4</v>
      </c>
      <c r="S474" s="1">
        <f>+IFERROR(LN('Portfolio Adjusted Prices'!T468/'Portfolio Adjusted Prices'!T467),0)</f>
        <v>-9.9932824659884761E-3</v>
      </c>
      <c r="T474" s="1">
        <f>+IFERROR(LN('Portfolio Adjusted Prices'!U468/'Portfolio Adjusted Prices'!U467),0)</f>
        <v>3.8653714691649345E-5</v>
      </c>
      <c r="U474" s="1">
        <f>+IFERROR(LN('Portfolio Adjusted Prices'!V468/'Portfolio Adjusted Prices'!V467),0)</f>
        <v>6.5861029521566087E-3</v>
      </c>
      <c r="W474" s="83">
        <f>+IFERROR(LN('Portfolio Adjusted Prices'!X468/'Portfolio Adjusted Prices'!X467),0)</f>
        <v>-2.2420744640120325E-3</v>
      </c>
    </row>
    <row r="475" spans="2:23">
      <c r="B475" s="1">
        <f>+IFERROR(LN('Portfolio Adjusted Prices'!C469/'Portfolio Adjusted Prices'!C468),0)</f>
        <v>5.4124209426356252E-3</v>
      </c>
      <c r="C475" s="1">
        <f>+IFERROR(LN('Portfolio Adjusted Prices'!D469/'Portfolio Adjusted Prices'!D468),0)</f>
        <v>1.7665906120160915E-2</v>
      </c>
      <c r="D475" s="1">
        <f>+IFERROR(LN('Portfolio Adjusted Prices'!E469/'Portfolio Adjusted Prices'!E468),0)</f>
        <v>1.2806993122799542E-2</v>
      </c>
      <c r="E475" s="1">
        <f>+IFERROR(LN('Portfolio Adjusted Prices'!F469/'Portfolio Adjusted Prices'!F468),0)</f>
        <v>8.6867584727839671E-4</v>
      </c>
      <c r="F475" s="1">
        <f>+IFERROR(LN('Portfolio Adjusted Prices'!G469/'Portfolio Adjusted Prices'!G468),0)</f>
        <v>1.1672809520084055E-2</v>
      </c>
      <c r="G475" s="1">
        <f>+IFERROR(LN('Portfolio Adjusted Prices'!H469/'Portfolio Adjusted Prices'!H468),0)</f>
        <v>5.7834488903693484E-4</v>
      </c>
      <c r="H475" s="1">
        <f>+IFERROR(LN('Portfolio Adjusted Prices'!I469/'Portfolio Adjusted Prices'!I468),0)</f>
        <v>3.2192380933813276E-2</v>
      </c>
      <c r="I475" s="1">
        <f>+IFERROR(LN('Portfolio Adjusted Prices'!J469/'Portfolio Adjusted Prices'!J468),0)</f>
        <v>3.9619897789404938E-2</v>
      </c>
      <c r="J475" s="1">
        <f>+IFERROR(LN('Portfolio Adjusted Prices'!K469/'Portfolio Adjusted Prices'!K468),0)</f>
        <v>2.2015499815693625E-2</v>
      </c>
      <c r="K475" s="1">
        <f>+IFERROR(LN('Portfolio Adjusted Prices'!L469/'Portfolio Adjusted Prices'!L468),0)</f>
        <v>2.9655650835059666E-2</v>
      </c>
      <c r="L475" s="1">
        <f>+IFERROR(LN('Portfolio Adjusted Prices'!M469/'Portfolio Adjusted Prices'!M468),0)</f>
        <v>-8.0751957029315067E-3</v>
      </c>
      <c r="M475" s="1">
        <f>+IFERROR(LN('Portfolio Adjusted Prices'!N469/'Portfolio Adjusted Prices'!N468),0)</f>
        <v>1.1048882842193302E-2</v>
      </c>
      <c r="N475" s="1">
        <f>+IFERROR(LN('Portfolio Adjusted Prices'!O469/'Portfolio Adjusted Prices'!O468),0)</f>
        <v>1.3959450946091152E-2</v>
      </c>
      <c r="O475" s="1">
        <f>+IFERROR(LN('Portfolio Adjusted Prices'!P469/'Portfolio Adjusted Prices'!P468),0)</f>
        <v>6.4251095012187148E-2</v>
      </c>
      <c r="P475" s="1">
        <f>+IFERROR(LN('Portfolio Adjusted Prices'!Q469/'Portfolio Adjusted Prices'!Q468),0)</f>
        <v>-1.8931007674710742E-2</v>
      </c>
      <c r="Q475" s="1">
        <f>+IFERROR(LN('Portfolio Adjusted Prices'!R469/'Portfolio Adjusted Prices'!R468),0)</f>
        <v>6.1208588160040801E-3</v>
      </c>
      <c r="R475" s="1">
        <f>+IFERROR(LN('Portfolio Adjusted Prices'!S469/'Portfolio Adjusted Prices'!S468),0)</f>
        <v>-2.1462581610456638E-2</v>
      </c>
      <c r="S475" s="1">
        <f>+IFERROR(LN('Portfolio Adjusted Prices'!T469/'Portfolio Adjusted Prices'!T468),0)</f>
        <v>1.490836446642131E-2</v>
      </c>
      <c r="T475" s="1">
        <f>+IFERROR(LN('Portfolio Adjusted Prices'!U469/'Portfolio Adjusted Prices'!U468),0)</f>
        <v>3.0349768817200928E-2</v>
      </c>
      <c r="U475" s="1">
        <f>+IFERROR(LN('Portfolio Adjusted Prices'!V469/'Portfolio Adjusted Prices'!V468),0)</f>
        <v>-8.9354896457692901E-3</v>
      </c>
      <c r="W475" s="83">
        <f>+IFERROR(LN('Portfolio Adjusted Prices'!X469/'Portfolio Adjusted Prices'!X468),0)</f>
        <v>1.8645275381623449E-3</v>
      </c>
    </row>
    <row r="476" spans="2:23">
      <c r="B476" s="1">
        <f>+IFERROR(LN('Portfolio Adjusted Prices'!C470/'Portfolio Adjusted Prices'!C469),0)</f>
        <v>3.2328067830323E-2</v>
      </c>
      <c r="C476" s="1">
        <f>+IFERROR(LN('Portfolio Adjusted Prices'!D470/'Portfolio Adjusted Prices'!D469),0)</f>
        <v>3.584923557978853E-2</v>
      </c>
      <c r="D476" s="1">
        <f>+IFERROR(LN('Portfolio Adjusted Prices'!E470/'Portfolio Adjusted Prices'!E469),0)</f>
        <v>2.5805355367803911E-2</v>
      </c>
      <c r="E476" s="1">
        <f>+IFERROR(LN('Portfolio Adjusted Prices'!F470/'Portfolio Adjusted Prices'!F469),0)</f>
        <v>3.9183315031371832E-2</v>
      </c>
      <c r="F476" s="1">
        <f>+IFERROR(LN('Portfolio Adjusted Prices'!G470/'Portfolio Adjusted Prices'!G469),0)</f>
        <v>1.6288626268278986E-2</v>
      </c>
      <c r="G476" s="1">
        <f>+IFERROR(LN('Portfolio Adjusted Prices'!H470/'Portfolio Adjusted Prices'!H469),0)</f>
        <v>6.9633535565959345E-3</v>
      </c>
      <c r="H476" s="1">
        <f>+IFERROR(LN('Portfolio Adjusted Prices'!I470/'Portfolio Adjusted Prices'!I469),0)</f>
        <v>-3.1535040263895739E-2</v>
      </c>
      <c r="I476" s="1">
        <f>+IFERROR(LN('Portfolio Adjusted Prices'!J470/'Portfolio Adjusted Prices'!J469),0)</f>
        <v>1.3909169773934513E-2</v>
      </c>
      <c r="J476" s="1">
        <f>+IFERROR(LN('Portfolio Adjusted Prices'!K470/'Portfolio Adjusted Prices'!K469),0)</f>
        <v>6.9617088412506929E-3</v>
      </c>
      <c r="K476" s="1">
        <f>+IFERROR(LN('Portfolio Adjusted Prices'!L470/'Portfolio Adjusted Prices'!L469),0)</f>
        <v>5.6668895261498342E-3</v>
      </c>
      <c r="L476" s="1">
        <f>+IFERROR(LN('Portfolio Adjusted Prices'!M470/'Portfolio Adjusted Prices'!M469),0)</f>
        <v>1.3638075390238372E-3</v>
      </c>
      <c r="M476" s="1">
        <f>+IFERROR(LN('Portfolio Adjusted Prices'!N470/'Portfolio Adjusted Prices'!N469),0)</f>
        <v>1.7478437363243698E-2</v>
      </c>
      <c r="N476" s="1">
        <f>+IFERROR(LN('Portfolio Adjusted Prices'!O470/'Portfolio Adjusted Prices'!O469),0)</f>
        <v>-7.8563474822902213E-3</v>
      </c>
      <c r="O476" s="1">
        <f>+IFERROR(LN('Portfolio Adjusted Prices'!P470/'Portfolio Adjusted Prices'!P469),0)</f>
        <v>-5.9206341877554865E-2</v>
      </c>
      <c r="P476" s="1">
        <f>+IFERROR(LN('Portfolio Adjusted Prices'!Q470/'Portfolio Adjusted Prices'!Q469),0)</f>
        <v>-5.910132198590318E-3</v>
      </c>
      <c r="Q476" s="1">
        <f>+IFERROR(LN('Portfolio Adjusted Prices'!R470/'Portfolio Adjusted Prices'!R469),0)</f>
        <v>1.1888937559182244E-2</v>
      </c>
      <c r="R476" s="1">
        <f>+IFERROR(LN('Portfolio Adjusted Prices'!S470/'Portfolio Adjusted Prices'!S469),0)</f>
        <v>1.9084919586880307E-2</v>
      </c>
      <c r="S476" s="1">
        <f>+IFERROR(LN('Portfolio Adjusted Prices'!T470/'Portfolio Adjusted Prices'!T469),0)</f>
        <v>3.9145464741690917E-3</v>
      </c>
      <c r="T476" s="1">
        <f>+IFERROR(LN('Portfolio Adjusted Prices'!U470/'Portfolio Adjusted Prices'!U469),0)</f>
        <v>1.5574215732124815E-2</v>
      </c>
      <c r="U476" s="1">
        <f>+IFERROR(LN('Portfolio Adjusted Prices'!V470/'Portfolio Adjusted Prices'!V469),0)</f>
        <v>2.3975205719946008E-2</v>
      </c>
      <c r="W476" s="83">
        <f>+IFERROR(LN('Portfolio Adjusted Prices'!X470/'Portfolio Adjusted Prices'!X469),0)</f>
        <v>1.0993854348655411E-2</v>
      </c>
    </row>
    <row r="477" spans="2:23">
      <c r="B477" s="1">
        <f>+IFERROR(LN('Portfolio Adjusted Prices'!C471/'Portfolio Adjusted Prices'!C470),0)</f>
        <v>3.6002246799438614E-2</v>
      </c>
      <c r="C477" s="1">
        <f>+IFERROR(LN('Portfolio Adjusted Prices'!D471/'Portfolio Adjusted Prices'!D470),0)</f>
        <v>2.8044666500560743E-3</v>
      </c>
      <c r="D477" s="1">
        <f>+IFERROR(LN('Portfolio Adjusted Prices'!E471/'Portfolio Adjusted Prices'!E470),0)</f>
        <v>3.6852619428452561E-2</v>
      </c>
      <c r="E477" s="1">
        <f>+IFERROR(LN('Portfolio Adjusted Prices'!F471/'Portfolio Adjusted Prices'!F470),0)</f>
        <v>-2.3593882893899239E-2</v>
      </c>
      <c r="F477" s="1">
        <f>+IFERROR(LN('Portfolio Adjusted Prices'!G471/'Portfolio Adjusted Prices'!G470),0)</f>
        <v>-1.4319744360953899E-2</v>
      </c>
      <c r="G477" s="1">
        <f>+IFERROR(LN('Portfolio Adjusted Prices'!H471/'Portfolio Adjusted Prices'!H470),0)</f>
        <v>-5.9517565774398233E-3</v>
      </c>
      <c r="H477" s="1">
        <f>+IFERROR(LN('Portfolio Adjusted Prices'!I471/'Portfolio Adjusted Prices'!I470),0)</f>
        <v>2.8546848390386872E-3</v>
      </c>
      <c r="I477" s="1">
        <f>+IFERROR(LN('Portfolio Adjusted Prices'!J471/'Portfolio Adjusted Prices'!J470),0)</f>
        <v>5.4012925516283066E-3</v>
      </c>
      <c r="J477" s="1">
        <f>+IFERROR(LN('Portfolio Adjusted Prices'!K471/'Portfolio Adjusted Prices'!K470),0)</f>
        <v>-6.4408541031840093E-3</v>
      </c>
      <c r="K477" s="1">
        <f>+IFERROR(LN('Portfolio Adjusted Prices'!L471/'Portfolio Adjusted Prices'!L470),0)</f>
        <v>1.0638481046012161E-2</v>
      </c>
      <c r="L477" s="1">
        <f>+IFERROR(LN('Portfolio Adjusted Prices'!M471/'Portfolio Adjusted Prices'!M470),0)</f>
        <v>5.1722119278666909E-3</v>
      </c>
      <c r="M477" s="1">
        <f>+IFERROR(LN('Portfolio Adjusted Prices'!N471/'Portfolio Adjusted Prices'!N470),0)</f>
        <v>-3.1859315070096586E-3</v>
      </c>
      <c r="N477" s="1">
        <f>+IFERROR(LN('Portfolio Adjusted Prices'!O471/'Portfolio Adjusted Prices'!O470),0)</f>
        <v>3.0843345704517893E-2</v>
      </c>
      <c r="O477" s="1">
        <f>+IFERROR(LN('Portfolio Adjusted Prices'!P471/'Portfolio Adjusted Prices'!P470),0)</f>
        <v>-3.7283029322356602E-2</v>
      </c>
      <c r="P477" s="1">
        <f>+IFERROR(LN('Portfolio Adjusted Prices'!Q471/'Portfolio Adjusted Prices'!Q470),0)</f>
        <v>5.2728705036837161E-3</v>
      </c>
      <c r="Q477" s="1">
        <f>+IFERROR(LN('Portfolio Adjusted Prices'!R471/'Portfolio Adjusted Prices'!R470),0)</f>
        <v>-7.7483502503716151E-3</v>
      </c>
      <c r="R477" s="1">
        <f>+IFERROR(LN('Portfolio Adjusted Prices'!S471/'Portfolio Adjusted Prices'!S470),0)</f>
        <v>4.1430729951222366E-3</v>
      </c>
      <c r="S477" s="1">
        <f>+IFERROR(LN('Portfolio Adjusted Prices'!T471/'Portfolio Adjusted Prices'!T470),0)</f>
        <v>-1.2149432091018476E-2</v>
      </c>
      <c r="T477" s="1">
        <f>+IFERROR(LN('Portfolio Adjusted Prices'!U471/'Portfolio Adjusted Prices'!U470),0)</f>
        <v>-1.2600563957357029E-2</v>
      </c>
      <c r="U477" s="1">
        <f>+IFERROR(LN('Portfolio Adjusted Prices'!V471/'Portfolio Adjusted Prices'!V470),0)</f>
        <v>-2.4284774218227865E-2</v>
      </c>
      <c r="W477" s="83">
        <f>+IFERROR(LN('Portfolio Adjusted Prices'!X471/'Portfolio Adjusted Prices'!X470),0)</f>
        <v>6.815238854715861E-4</v>
      </c>
    </row>
    <row r="478" spans="2:23">
      <c r="B478" s="1">
        <f>+IFERROR(LN('Portfolio Adjusted Prices'!C472/'Portfolio Adjusted Prices'!C471),0)</f>
        <v>1.5945777003633536E-2</v>
      </c>
      <c r="C478" s="1">
        <f>+IFERROR(LN('Portfolio Adjusted Prices'!D472/'Portfolio Adjusted Prices'!D471),0)</f>
        <v>4.3464596607152616E-3</v>
      </c>
      <c r="D478" s="1">
        <f>+IFERROR(LN('Portfolio Adjusted Prices'!E472/'Portfolio Adjusted Prices'!E471),0)</f>
        <v>-1.1240079083253824E-2</v>
      </c>
      <c r="E478" s="1">
        <f>+IFERROR(LN('Portfolio Adjusted Prices'!F472/'Portfolio Adjusted Prices'!F471),0)</f>
        <v>9.8028011549210481E-3</v>
      </c>
      <c r="F478" s="1">
        <f>+IFERROR(LN('Portfolio Adjusted Prices'!G472/'Portfolio Adjusted Prices'!G471),0)</f>
        <v>-1.054510428571284E-2</v>
      </c>
      <c r="G478" s="1">
        <f>+IFERROR(LN('Portfolio Adjusted Prices'!H472/'Portfolio Adjusted Prices'!H471),0)</f>
        <v>-1.5085252653626192E-2</v>
      </c>
      <c r="H478" s="1">
        <f>+IFERROR(LN('Portfolio Adjusted Prices'!I472/'Portfolio Adjusted Prices'!I471),0)</f>
        <v>-6.227035150552819E-4</v>
      </c>
      <c r="I478" s="1">
        <f>+IFERROR(LN('Portfolio Adjusted Prices'!J472/'Portfolio Adjusted Prices'!J471),0)</f>
        <v>1.8556640522042218E-2</v>
      </c>
      <c r="J478" s="1">
        <f>+IFERROR(LN('Portfolio Adjusted Prices'!K472/'Portfolio Adjusted Prices'!K471),0)</f>
        <v>1.9507385857480523E-3</v>
      </c>
      <c r="K478" s="1">
        <f>+IFERROR(LN('Portfolio Adjusted Prices'!L472/'Portfolio Adjusted Prices'!L471),0)</f>
        <v>-3.8632125073386073E-3</v>
      </c>
      <c r="L478" s="1">
        <f>+IFERROR(LN('Portfolio Adjusted Prices'!M472/'Portfolio Adjusted Prices'!M471),0)</f>
        <v>-1.5564862203020342E-2</v>
      </c>
      <c r="M478" s="1">
        <f>+IFERROR(LN('Portfolio Adjusted Prices'!N472/'Portfolio Adjusted Prices'!N471),0)</f>
        <v>-1.055160640299045E-2</v>
      </c>
      <c r="N478" s="1">
        <f>+IFERROR(LN('Portfolio Adjusted Prices'!O472/'Portfolio Adjusted Prices'!O471),0)</f>
        <v>1.3672111171703858E-2</v>
      </c>
      <c r="O478" s="1">
        <f>+IFERROR(LN('Portfolio Adjusted Prices'!P472/'Portfolio Adjusted Prices'!P471),0)</f>
        <v>2.3464239923066746E-2</v>
      </c>
      <c r="P478" s="1">
        <f>+IFERROR(LN('Portfolio Adjusted Prices'!Q472/'Portfolio Adjusted Prices'!Q471),0)</f>
        <v>-1.9958842079322803E-2</v>
      </c>
      <c r="Q478" s="1">
        <f>+IFERROR(LN('Portfolio Adjusted Prices'!R472/'Portfolio Adjusted Prices'!R471),0)</f>
        <v>-2.3113949631029043E-2</v>
      </c>
      <c r="R478" s="1">
        <f>+IFERROR(LN('Portfolio Adjusted Prices'!S472/'Portfolio Adjusted Prices'!S471),0)</f>
        <v>-1.3791179823861254E-3</v>
      </c>
      <c r="S478" s="1">
        <f>+IFERROR(LN('Portfolio Adjusted Prices'!T472/'Portfolio Adjusted Prices'!T471),0)</f>
        <v>-3.601777687562935E-3</v>
      </c>
      <c r="T478" s="1">
        <f>+IFERROR(LN('Portfolio Adjusted Prices'!U472/'Portfolio Adjusted Prices'!U471),0)</f>
        <v>4.2861046313473466E-3</v>
      </c>
      <c r="U478" s="1">
        <f>+IFERROR(LN('Portfolio Adjusted Prices'!V472/'Portfolio Adjusted Prices'!V471),0)</f>
        <v>-9.7063824944558612E-3</v>
      </c>
      <c r="W478" s="83">
        <f>+IFERROR(LN('Portfolio Adjusted Prices'!X472/'Portfolio Adjusted Prices'!X471),0)</f>
        <v>-5.1215180536974686E-3</v>
      </c>
    </row>
    <row r="479" spans="2:23">
      <c r="B479" s="1">
        <f>+IFERROR(LN('Portfolio Adjusted Prices'!C473/'Portfolio Adjusted Prices'!C472),0)</f>
        <v>2.7307752948689232E-2</v>
      </c>
      <c r="C479" s="1">
        <f>+IFERROR(LN('Portfolio Adjusted Prices'!D473/'Portfolio Adjusted Prices'!D472),0)</f>
        <v>1.5720142696037411E-2</v>
      </c>
      <c r="D479" s="1">
        <f>+IFERROR(LN('Portfolio Adjusted Prices'!E473/'Portfolio Adjusted Prices'!E472),0)</f>
        <v>-4.3301312541207115E-3</v>
      </c>
      <c r="E479" s="1">
        <f>+IFERROR(LN('Portfolio Adjusted Prices'!F473/'Portfolio Adjusted Prices'!F472),0)</f>
        <v>2.9627644716827439E-2</v>
      </c>
      <c r="F479" s="1">
        <f>+IFERROR(LN('Portfolio Adjusted Prices'!G473/'Portfolio Adjusted Prices'!G472),0)</f>
        <v>-2.2108159274112815E-3</v>
      </c>
      <c r="G479" s="1">
        <f>+IFERROR(LN('Portfolio Adjusted Prices'!H473/'Portfolio Adjusted Prices'!H472),0)</f>
        <v>3.1320706116395862E-2</v>
      </c>
      <c r="H479" s="1">
        <f>+IFERROR(LN('Portfolio Adjusted Prices'!I473/'Portfolio Adjusted Prices'!I472),0)</f>
        <v>1.2672894938792326E-2</v>
      </c>
      <c r="I479" s="1">
        <f>+IFERROR(LN('Portfolio Adjusted Prices'!J473/'Portfolio Adjusted Prices'!J472),0)</f>
        <v>2.9680384765958401E-2</v>
      </c>
      <c r="J479" s="1">
        <f>+IFERROR(LN('Portfolio Adjusted Prices'!K473/'Portfolio Adjusted Prices'!K472),0)</f>
        <v>3.9555086200732649E-2</v>
      </c>
      <c r="K479" s="1">
        <f>+IFERROR(LN('Portfolio Adjusted Prices'!L473/'Portfolio Adjusted Prices'!L472),0)</f>
        <v>-4.9462255963388937E-4</v>
      </c>
      <c r="L479" s="1">
        <f>+IFERROR(LN('Portfolio Adjusted Prices'!M473/'Portfolio Adjusted Prices'!M472),0)</f>
        <v>-2.5686451983108979E-2</v>
      </c>
      <c r="M479" s="1">
        <f>+IFERROR(LN('Portfolio Adjusted Prices'!N473/'Portfolio Adjusted Prices'!N472),0)</f>
        <v>3.811513321946707E-3</v>
      </c>
      <c r="N479" s="1">
        <f>+IFERROR(LN('Portfolio Adjusted Prices'!O473/'Portfolio Adjusted Prices'!O472),0)</f>
        <v>1.4337891148777288E-2</v>
      </c>
      <c r="O479" s="1">
        <f>+IFERROR(LN('Portfolio Adjusted Prices'!P473/'Portfolio Adjusted Prices'!P472),0)</f>
        <v>-2.7587930535515715E-2</v>
      </c>
      <c r="P479" s="1">
        <f>+IFERROR(LN('Portfolio Adjusted Prices'!Q473/'Portfolio Adjusted Prices'!Q472),0)</f>
        <v>-9.4740666635378893E-3</v>
      </c>
      <c r="Q479" s="1">
        <f>+IFERROR(LN('Portfolio Adjusted Prices'!R473/'Portfolio Adjusted Prices'!R472),0)</f>
        <v>-1.6301140465722615E-2</v>
      </c>
      <c r="R479" s="1">
        <f>+IFERROR(LN('Portfolio Adjusted Prices'!S473/'Portfolio Adjusted Prices'!S472),0)</f>
        <v>-1.159768322817546E-3</v>
      </c>
      <c r="S479" s="1">
        <f>+IFERROR(LN('Portfolio Adjusted Prices'!T473/'Portfolio Adjusted Prices'!T472),0)</f>
        <v>-3.252596408235667E-3</v>
      </c>
      <c r="T479" s="1">
        <f>+IFERROR(LN('Portfolio Adjusted Prices'!U473/'Portfolio Adjusted Prices'!U472),0)</f>
        <v>1.9190597061403532E-2</v>
      </c>
      <c r="U479" s="1">
        <f>+IFERROR(LN('Portfolio Adjusted Prices'!V473/'Portfolio Adjusted Prices'!V472),0)</f>
        <v>-1.737532010529539E-2</v>
      </c>
      <c r="W479" s="83">
        <f>+IFERROR(LN('Portfolio Adjusted Prices'!X473/'Portfolio Adjusted Prices'!X472),0)</f>
        <v>2.552039511744637E-3</v>
      </c>
    </row>
    <row r="480" spans="2:23">
      <c r="B480" s="1">
        <f>+IFERROR(LN('Portfolio Adjusted Prices'!C474/'Portfolio Adjusted Prices'!C473),0)</f>
        <v>1.6777459600377993E-3</v>
      </c>
      <c r="C480" s="1">
        <f>+IFERROR(LN('Portfolio Adjusted Prices'!D474/'Portfolio Adjusted Prices'!D473),0)</f>
        <v>1.2124985195224711E-2</v>
      </c>
      <c r="D480" s="1">
        <f>+IFERROR(LN('Portfolio Adjusted Prices'!E474/'Portfolio Adjusted Prices'!E473),0)</f>
        <v>-1.6096018868118615E-2</v>
      </c>
      <c r="E480" s="1">
        <f>+IFERROR(LN('Portfolio Adjusted Prices'!F474/'Portfolio Adjusted Prices'!F473),0)</f>
        <v>9.3876834277741429E-4</v>
      </c>
      <c r="F480" s="1">
        <f>+IFERROR(LN('Portfolio Adjusted Prices'!G474/'Portfolio Adjusted Prices'!G473),0)</f>
        <v>1.7116815064593709E-2</v>
      </c>
      <c r="G480" s="1">
        <f>+IFERROR(LN('Portfolio Adjusted Prices'!H474/'Portfolio Adjusted Prices'!H473),0)</f>
        <v>-1.7102665384077089E-2</v>
      </c>
      <c r="H480" s="1">
        <f>+IFERROR(LN('Portfolio Adjusted Prices'!I474/'Portfolio Adjusted Prices'!I473),0)</f>
        <v>-1.7471202846628724E-2</v>
      </c>
      <c r="I480" s="1">
        <f>+IFERROR(LN('Portfolio Adjusted Prices'!J474/'Portfolio Adjusted Prices'!J473),0)</f>
        <v>1.7409456412700434E-3</v>
      </c>
      <c r="J480" s="1">
        <f>+IFERROR(LN('Portfolio Adjusted Prices'!K474/'Portfolio Adjusted Prices'!K473),0)</f>
        <v>2.5965448785284693E-3</v>
      </c>
      <c r="K480" s="1">
        <f>+IFERROR(LN('Portfolio Adjusted Prices'!L474/'Portfolio Adjusted Prices'!L473),0)</f>
        <v>-1.9814409785809694E-3</v>
      </c>
      <c r="L480" s="1">
        <f>+IFERROR(LN('Portfolio Adjusted Prices'!M474/'Portfolio Adjusted Prices'!M473),0)</f>
        <v>-1.2465461434530232E-3</v>
      </c>
      <c r="M480" s="1">
        <f>+IFERROR(LN('Portfolio Adjusted Prices'!N474/'Portfolio Adjusted Prices'!N473),0)</f>
        <v>-7.4672904296548305E-3</v>
      </c>
      <c r="N480" s="1">
        <f>+IFERROR(LN('Portfolio Adjusted Prices'!O474/'Portfolio Adjusted Prices'!O473),0)</f>
        <v>6.1428051908474519E-3</v>
      </c>
      <c r="O480" s="1">
        <f>+IFERROR(LN('Portfolio Adjusted Prices'!P474/'Portfolio Adjusted Prices'!P473),0)</f>
        <v>3.1137642676497188E-2</v>
      </c>
      <c r="P480" s="1">
        <f>+IFERROR(LN('Portfolio Adjusted Prices'!Q474/'Portfolio Adjusted Prices'!Q473),0)</f>
        <v>-1.3715853116871044E-2</v>
      </c>
      <c r="Q480" s="1">
        <f>+IFERROR(LN('Portfolio Adjusted Prices'!R474/'Portfolio Adjusted Prices'!R473),0)</f>
        <v>-1.0165263112374477E-2</v>
      </c>
      <c r="R480" s="1">
        <f>+IFERROR(LN('Portfolio Adjusted Prices'!S474/'Portfolio Adjusted Prices'!S473),0)</f>
        <v>8.5299465011947628E-3</v>
      </c>
      <c r="S480" s="1">
        <f>+IFERROR(LN('Portfolio Adjusted Prices'!T474/'Portfolio Adjusted Prices'!T473),0)</f>
        <v>-1.5504159707507431E-2</v>
      </c>
      <c r="T480" s="1">
        <f>+IFERROR(LN('Portfolio Adjusted Prices'!U474/'Portfolio Adjusted Prices'!U473),0)</f>
        <v>-7.5071975148259867E-3</v>
      </c>
      <c r="U480" s="1">
        <f>+IFERROR(LN('Portfolio Adjusted Prices'!V474/'Portfolio Adjusted Prices'!V473),0)</f>
        <v>-3.2786590218975911E-2</v>
      </c>
      <c r="W480" s="83">
        <f>+IFERROR(LN('Portfolio Adjusted Prices'!X474/'Portfolio Adjusted Prices'!X473),0)</f>
        <v>-1.5502902296234565E-3</v>
      </c>
    </row>
    <row r="481" spans="2:23">
      <c r="B481" s="1">
        <f>+IFERROR(LN('Portfolio Adjusted Prices'!C475/'Portfolio Adjusted Prices'!C474),0)</f>
        <v>-7.7133550962971142E-3</v>
      </c>
      <c r="C481" s="1">
        <f>+IFERROR(LN('Portfolio Adjusted Prices'!D475/'Portfolio Adjusted Prices'!D474),0)</f>
        <v>2.4505108088406702E-3</v>
      </c>
      <c r="D481" s="1">
        <f>+IFERROR(LN('Portfolio Adjusted Prices'!E475/'Portfolio Adjusted Prices'!E474),0)</f>
        <v>-3.9279371321338956E-2</v>
      </c>
      <c r="E481" s="1">
        <f>+IFERROR(LN('Portfolio Adjusted Prices'!F475/'Portfolio Adjusted Prices'!F474),0)</f>
        <v>-8.6712849137913148E-2</v>
      </c>
      <c r="F481" s="1">
        <f>+IFERROR(LN('Portfolio Adjusted Prices'!G475/'Portfolio Adjusted Prices'!G474),0)</f>
        <v>-3.1383798746022491E-2</v>
      </c>
      <c r="G481" s="1">
        <f>+IFERROR(LN('Portfolio Adjusted Prices'!H475/'Portfolio Adjusted Prices'!H474),0)</f>
        <v>-6.5766024267361403E-2</v>
      </c>
      <c r="H481" s="1">
        <f>+IFERROR(LN('Portfolio Adjusted Prices'!I475/'Portfolio Adjusted Prices'!I474),0)</f>
        <v>-6.5023991181185653E-2</v>
      </c>
      <c r="I481" s="1">
        <f>+IFERROR(LN('Portfolio Adjusted Prices'!J475/'Portfolio Adjusted Prices'!J474),0)</f>
        <v>-2.450826960233932E-2</v>
      </c>
      <c r="J481" s="1">
        <f>+IFERROR(LN('Portfolio Adjusted Prices'!K475/'Portfolio Adjusted Prices'!K474),0)</f>
        <v>-2.1669174678463438E-2</v>
      </c>
      <c r="K481" s="1">
        <f>+IFERROR(LN('Portfolio Adjusted Prices'!L475/'Portfolio Adjusted Prices'!L474),0)</f>
        <v>-4.220440853011511E-2</v>
      </c>
      <c r="L481" s="1">
        <f>+IFERROR(LN('Portfolio Adjusted Prices'!M475/'Portfolio Adjusted Prices'!M474),0)</f>
        <v>-4.9191726367044351E-2</v>
      </c>
      <c r="M481" s="1">
        <f>+IFERROR(LN('Portfolio Adjusted Prices'!N475/'Portfolio Adjusted Prices'!N474),0)</f>
        <v>-3.7311217744476773E-2</v>
      </c>
      <c r="N481" s="1">
        <f>+IFERROR(LN('Portfolio Adjusted Prices'!O475/'Portfolio Adjusted Prices'!O474),0)</f>
        <v>-6.3982623766548438E-2</v>
      </c>
      <c r="O481" s="1">
        <f>+IFERROR(LN('Portfolio Adjusted Prices'!P475/'Portfolio Adjusted Prices'!P474),0)</f>
        <v>-0.13276141616571052</v>
      </c>
      <c r="P481" s="1">
        <f>+IFERROR(LN('Portfolio Adjusted Prices'!Q475/'Portfolio Adjusted Prices'!Q474),0)</f>
        <v>-2.8351550535509661E-2</v>
      </c>
      <c r="Q481" s="1">
        <f>+IFERROR(LN('Portfolio Adjusted Prices'!R475/'Portfolio Adjusted Prices'!R474),0)</f>
        <v>-4.1460763347145851E-2</v>
      </c>
      <c r="R481" s="1">
        <f>+IFERROR(LN('Portfolio Adjusted Prices'!S475/'Portfolio Adjusted Prices'!S474),0)</f>
        <v>-2.3817127005388076E-2</v>
      </c>
      <c r="S481" s="1">
        <f>+IFERROR(LN('Portfolio Adjusted Prices'!T475/'Portfolio Adjusted Prices'!T474),0)</f>
        <v>-5.6823352420371627E-2</v>
      </c>
      <c r="T481" s="1">
        <f>+IFERROR(LN('Portfolio Adjusted Prices'!U475/'Portfolio Adjusted Prices'!U474),0)</f>
        <v>-5.3879324820202565E-2</v>
      </c>
      <c r="U481" s="1">
        <f>+IFERROR(LN('Portfolio Adjusted Prices'!V475/'Portfolio Adjusted Prices'!V474),0)</f>
        <v>-8.7971128524760633E-2</v>
      </c>
      <c r="W481" s="83">
        <f>+IFERROR(LN('Portfolio Adjusted Prices'!X475/'Portfolio Adjusted Prices'!X474),0)</f>
        <v>-4.5808553207701927E-2</v>
      </c>
    </row>
    <row r="482" spans="2:23">
      <c r="B482" s="1">
        <f>+IFERROR(LN('Portfolio Adjusted Prices'!C476/'Portfolio Adjusted Prices'!C475),0)</f>
        <v>-3.5611920348170234E-2</v>
      </c>
      <c r="C482" s="1">
        <f>+IFERROR(LN('Portfolio Adjusted Prices'!D476/'Portfolio Adjusted Prices'!D475),0)</f>
        <v>2.5561294302574637E-2</v>
      </c>
      <c r="D482" s="1">
        <f>+IFERROR(LN('Portfolio Adjusted Prices'!E476/'Portfolio Adjusted Prices'!E475),0)</f>
        <v>1.0262277315649748E-2</v>
      </c>
      <c r="E482" s="1">
        <f>+IFERROR(LN('Portfolio Adjusted Prices'!F476/'Portfolio Adjusted Prices'!F475),0)</f>
        <v>4.5997541039155161E-2</v>
      </c>
      <c r="F482" s="1">
        <f>+IFERROR(LN('Portfolio Adjusted Prices'!G476/'Portfolio Adjusted Prices'!G475),0)</f>
        <v>3.5292829031793739E-2</v>
      </c>
      <c r="G482" s="1">
        <f>+IFERROR(LN('Portfolio Adjusted Prices'!H476/'Portfolio Adjusted Prices'!H475),0)</f>
        <v>2.3847377715937389E-2</v>
      </c>
      <c r="H482" s="1">
        <f>+IFERROR(LN('Portfolio Adjusted Prices'!I476/'Portfolio Adjusted Prices'!I475),0)</f>
        <v>2.3144591580202309E-2</v>
      </c>
      <c r="I482" s="1">
        <f>+IFERROR(LN('Portfolio Adjusted Prices'!J476/'Portfolio Adjusted Prices'!J475),0)</f>
        <v>1.2210194554332166E-2</v>
      </c>
      <c r="J482" s="1">
        <f>+IFERROR(LN('Portfolio Adjusted Prices'!K476/'Portfolio Adjusted Prices'!K475),0)</f>
        <v>-3.3811459334111678E-2</v>
      </c>
      <c r="K482" s="1">
        <f>+IFERROR(LN('Portfolio Adjusted Prices'!L476/'Portfolio Adjusted Prices'!L475),0)</f>
        <v>1.5706726002237208E-2</v>
      </c>
      <c r="L482" s="1">
        <f>+IFERROR(LN('Portfolio Adjusted Prices'!M476/'Portfolio Adjusted Prices'!M475),0)</f>
        <v>8.2580794733315161E-3</v>
      </c>
      <c r="M482" s="1">
        <f>+IFERROR(LN('Portfolio Adjusted Prices'!N476/'Portfolio Adjusted Prices'!N475),0)</f>
        <v>2.0996302890709129E-2</v>
      </c>
      <c r="N482" s="1">
        <f>+IFERROR(LN('Portfolio Adjusted Prices'!O476/'Portfolio Adjusted Prices'!O475),0)</f>
        <v>-1.4969657487341229E-2</v>
      </c>
      <c r="O482" s="1">
        <f>+IFERROR(LN('Portfolio Adjusted Prices'!P476/'Portfolio Adjusted Prices'!P475),0)</f>
        <v>-1.3817769703308041E-2</v>
      </c>
      <c r="P482" s="1">
        <f>+IFERROR(LN('Portfolio Adjusted Prices'!Q476/'Portfolio Adjusted Prices'!Q475),0)</f>
        <v>3.9437988063336975E-2</v>
      </c>
      <c r="Q482" s="1">
        <f>+IFERROR(LN('Portfolio Adjusted Prices'!R476/'Portfolio Adjusted Prices'!R475),0)</f>
        <v>3.6082274542247474E-2</v>
      </c>
      <c r="R482" s="1">
        <f>+IFERROR(LN('Portfolio Adjusted Prices'!S476/'Portfolio Adjusted Prices'!S475),0)</f>
        <v>1.8781643899270879E-3</v>
      </c>
      <c r="S482" s="1">
        <f>+IFERROR(LN('Portfolio Adjusted Prices'!T476/'Portfolio Adjusted Prices'!T475),0)</f>
        <v>1.3719915713073292E-2</v>
      </c>
      <c r="T482" s="1">
        <f>+IFERROR(LN('Portfolio Adjusted Prices'!U476/'Portfolio Adjusted Prices'!U475),0)</f>
        <v>-1.8183581688425335E-2</v>
      </c>
      <c r="U482" s="1">
        <f>+IFERROR(LN('Portfolio Adjusted Prices'!V476/'Portfolio Adjusted Prices'!V475),0)</f>
        <v>4.2306871268651687E-2</v>
      </c>
      <c r="W482" s="83">
        <f>+IFERROR(LN('Portfolio Adjusted Prices'!X476/'Portfolio Adjusted Prices'!X475),0)</f>
        <v>1.0361219874262501E-2</v>
      </c>
    </row>
    <row r="483" spans="2:23">
      <c r="B483" s="1">
        <f>+IFERROR(LN('Portfolio Adjusted Prices'!C477/'Portfolio Adjusted Prices'!C476),0)</f>
        <v>-3.8138669115906965E-2</v>
      </c>
      <c r="C483" s="1">
        <f>+IFERROR(LN('Portfolio Adjusted Prices'!D477/'Portfolio Adjusted Prices'!D476),0)</f>
        <v>-2.9605532025950385E-2</v>
      </c>
      <c r="D483" s="1">
        <f>+IFERROR(LN('Portfolio Adjusted Prices'!E477/'Portfolio Adjusted Prices'!E476),0)</f>
        <v>-4.7039801392655166E-3</v>
      </c>
      <c r="E483" s="1">
        <f>+IFERROR(LN('Portfolio Adjusted Prices'!F477/'Portfolio Adjusted Prices'!F476),0)</f>
        <v>-8.7257602900884024E-2</v>
      </c>
      <c r="F483" s="1">
        <f>+IFERROR(LN('Portfolio Adjusted Prices'!G477/'Portfolio Adjusted Prices'!G476),0)</f>
        <v>-2.1468539840494908E-2</v>
      </c>
      <c r="G483" s="1">
        <f>+IFERROR(LN('Portfolio Adjusted Prices'!H477/'Portfolio Adjusted Prices'!H476),0)</f>
        <v>-2.5547044741821807E-2</v>
      </c>
      <c r="H483" s="1">
        <f>+IFERROR(LN('Portfolio Adjusted Prices'!I477/'Portfolio Adjusted Prices'!I476),0)</f>
        <v>-3.8627436329307326E-2</v>
      </c>
      <c r="I483" s="1">
        <f>+IFERROR(LN('Portfolio Adjusted Prices'!J477/'Portfolio Adjusted Prices'!J476),0)</f>
        <v>-1.0284980350962827E-2</v>
      </c>
      <c r="J483" s="1">
        <f>+IFERROR(LN('Portfolio Adjusted Prices'!K477/'Portfolio Adjusted Prices'!K476),0)</f>
        <v>-5.1455133708129687E-2</v>
      </c>
      <c r="K483" s="1">
        <f>+IFERROR(LN('Portfolio Adjusted Prices'!L477/'Portfolio Adjusted Prices'!L476),0)</f>
        <v>-2.7485514214497459E-3</v>
      </c>
      <c r="L483" s="1">
        <f>+IFERROR(LN('Portfolio Adjusted Prices'!M477/'Portfolio Adjusted Prices'!M476),0)</f>
        <v>-2.4963675670625303E-2</v>
      </c>
      <c r="M483" s="1">
        <f>+IFERROR(LN('Portfolio Adjusted Prices'!N477/'Portfolio Adjusted Prices'!N476),0)</f>
        <v>-8.6597469154631548E-4</v>
      </c>
      <c r="N483" s="1">
        <f>+IFERROR(LN('Portfolio Adjusted Prices'!O477/'Portfolio Adjusted Prices'!O476),0)</f>
        <v>-2.1714843722945486E-2</v>
      </c>
      <c r="O483" s="1">
        <f>+IFERROR(LN('Portfolio Adjusted Prices'!P477/'Portfolio Adjusted Prices'!P476),0)</f>
        <v>-4.8611833105729543E-2</v>
      </c>
      <c r="P483" s="1">
        <f>+IFERROR(LN('Portfolio Adjusted Prices'!Q477/'Portfolio Adjusted Prices'!Q476),0)</f>
        <v>-7.7641625992456017E-3</v>
      </c>
      <c r="Q483" s="1">
        <f>+IFERROR(LN('Portfolio Adjusted Prices'!R477/'Portfolio Adjusted Prices'!R476),0)</f>
        <v>2.568430838156322E-4</v>
      </c>
      <c r="R483" s="1">
        <f>+IFERROR(LN('Portfolio Adjusted Prices'!S477/'Portfolio Adjusted Prices'!S476),0)</f>
        <v>-1.3051858799638553E-2</v>
      </c>
      <c r="S483" s="1">
        <f>+IFERROR(LN('Portfolio Adjusted Prices'!T477/'Portfolio Adjusted Prices'!T476),0)</f>
        <v>-1.6740275149092931E-2</v>
      </c>
      <c r="T483" s="1">
        <f>+IFERROR(LN('Portfolio Adjusted Prices'!U477/'Portfolio Adjusted Prices'!U476),0)</f>
        <v>-4.8113520283907061E-3</v>
      </c>
      <c r="U483" s="1">
        <f>+IFERROR(LN('Portfolio Adjusted Prices'!V477/'Portfolio Adjusted Prices'!V476),0)</f>
        <v>4.5655712510009726E-3</v>
      </c>
      <c r="W483" s="83">
        <f>+IFERROR(LN('Portfolio Adjusted Prices'!X477/'Portfolio Adjusted Prices'!X476),0)</f>
        <v>-2.8314993912424705E-2</v>
      </c>
    </row>
    <row r="484" spans="2:23">
      <c r="B484" s="1">
        <f>+IFERROR(LN('Portfolio Adjusted Prices'!C478/'Portfolio Adjusted Prices'!C477),0)</f>
        <v>1.6385047637191608E-2</v>
      </c>
      <c r="C484" s="1">
        <f>+IFERROR(LN('Portfolio Adjusted Prices'!D478/'Portfolio Adjusted Prices'!D477),0)</f>
        <v>3.261450025113944E-2</v>
      </c>
      <c r="D484" s="1">
        <f>+IFERROR(LN('Portfolio Adjusted Prices'!E478/'Portfolio Adjusted Prices'!E477),0)</f>
        <v>1.8855145689095427E-2</v>
      </c>
      <c r="E484" s="1">
        <f>+IFERROR(LN('Portfolio Adjusted Prices'!F478/'Portfolio Adjusted Prices'!F477),0)</f>
        <v>4.1459905797641547E-3</v>
      </c>
      <c r="F484" s="1">
        <f>+IFERROR(LN('Portfolio Adjusted Prices'!G478/'Portfolio Adjusted Prices'!G477),0)</f>
        <v>2.7518359064207906E-2</v>
      </c>
      <c r="G484" s="1">
        <f>+IFERROR(LN('Portfolio Adjusted Prices'!H478/'Portfolio Adjusted Prices'!H477),0)</f>
        <v>2.5949014039670173E-2</v>
      </c>
      <c r="H484" s="1">
        <f>+IFERROR(LN('Portfolio Adjusted Prices'!I478/'Portfolio Adjusted Prices'!I477),0)</f>
        <v>4.3835258064552303E-2</v>
      </c>
      <c r="I484" s="1">
        <f>+IFERROR(LN('Portfolio Adjusted Prices'!J478/'Portfolio Adjusted Prices'!J477),0)</f>
        <v>-2.3498488077158257E-2</v>
      </c>
      <c r="J484" s="1">
        <f>+IFERROR(LN('Portfolio Adjusted Prices'!K478/'Portfolio Adjusted Prices'!K477),0)</f>
        <v>5.6684325852985773E-2</v>
      </c>
      <c r="K484" s="1">
        <f>+IFERROR(LN('Portfolio Adjusted Prices'!L478/'Portfolio Adjusted Prices'!L477),0)</f>
        <v>3.5414238761091642E-2</v>
      </c>
      <c r="L484" s="1">
        <f>+IFERROR(LN('Portfolio Adjusted Prices'!M478/'Portfolio Adjusted Prices'!M477),0)</f>
        <v>3.5969950401127319E-2</v>
      </c>
      <c r="M484" s="1">
        <f>+IFERROR(LN('Portfolio Adjusted Prices'!N478/'Portfolio Adjusted Prices'!N477),0)</f>
        <v>-1.9080495810746482E-3</v>
      </c>
      <c r="N484" s="1">
        <f>+IFERROR(LN('Portfolio Adjusted Prices'!O478/'Portfolio Adjusted Prices'!O477),0)</f>
        <v>2.3313280172413693E-2</v>
      </c>
      <c r="O484" s="1">
        <f>+IFERROR(LN('Portfolio Adjusted Prices'!P478/'Portfolio Adjusted Prices'!P477),0)</f>
        <v>4.5753670232531657E-2</v>
      </c>
      <c r="P484" s="1">
        <f>+IFERROR(LN('Portfolio Adjusted Prices'!Q478/'Portfolio Adjusted Prices'!Q477),0)</f>
        <v>-1.1676542611434484E-2</v>
      </c>
      <c r="Q484" s="1">
        <f>+IFERROR(LN('Portfolio Adjusted Prices'!R478/'Portfolio Adjusted Prices'!R477),0)</f>
        <v>3.7540424234149709E-2</v>
      </c>
      <c r="R484" s="1">
        <f>+IFERROR(LN('Portfolio Adjusted Prices'!S478/'Portfolio Adjusted Prices'!S477),0)</f>
        <v>-5.4340799475381769E-3</v>
      </c>
      <c r="S484" s="1">
        <f>+IFERROR(LN('Portfolio Adjusted Prices'!T478/'Portfolio Adjusted Prices'!T477),0)</f>
        <v>-1.7580123697253632E-3</v>
      </c>
      <c r="T484" s="1">
        <f>+IFERROR(LN('Portfolio Adjusted Prices'!U478/'Portfolio Adjusted Prices'!U477),0)</f>
        <v>8.3801389820160419E-3</v>
      </c>
      <c r="U484" s="1">
        <f>+IFERROR(LN('Portfolio Adjusted Prices'!V478/'Portfolio Adjusted Prices'!V477),0)</f>
        <v>2.4894694468234981E-2</v>
      </c>
      <c r="W484" s="83">
        <f>+IFERROR(LN('Portfolio Adjusted Prices'!X478/'Portfolio Adjusted Prices'!X477),0)</f>
        <v>2.005173840123628E-2</v>
      </c>
    </row>
    <row r="485" spans="2:23">
      <c r="B485" s="1">
        <f>+IFERROR(LN('Portfolio Adjusted Prices'!C479/'Portfolio Adjusted Prices'!C478),0)</f>
        <v>6.3166595376628722E-3</v>
      </c>
      <c r="C485" s="1">
        <f>+IFERROR(LN('Portfolio Adjusted Prices'!D479/'Portfolio Adjusted Prices'!D478),0)</f>
        <v>-5.8438307235077875E-4</v>
      </c>
      <c r="D485" s="1">
        <f>+IFERROR(LN('Portfolio Adjusted Prices'!E479/'Portfolio Adjusted Prices'!E478),0)</f>
        <v>2.3868719635326399E-2</v>
      </c>
      <c r="E485" s="1">
        <f>+IFERROR(LN('Portfolio Adjusted Prices'!F479/'Portfolio Adjusted Prices'!F478),0)</f>
        <v>2.6828300505399156E-2</v>
      </c>
      <c r="F485" s="1">
        <f>+IFERROR(LN('Portfolio Adjusted Prices'!G479/'Portfolio Adjusted Prices'!G478),0)</f>
        <v>4.7332612440849249E-2</v>
      </c>
      <c r="G485" s="1">
        <f>+IFERROR(LN('Portfolio Adjusted Prices'!H479/'Portfolio Adjusted Prices'!H478),0)</f>
        <v>2.7103084450286873E-2</v>
      </c>
      <c r="H485" s="1">
        <f>+IFERROR(LN('Portfolio Adjusted Prices'!I479/'Portfolio Adjusted Prices'!I478),0)</f>
        <v>2.0832897736732157E-2</v>
      </c>
      <c r="I485" s="1">
        <f>+IFERROR(LN('Portfolio Adjusted Prices'!J479/'Portfolio Adjusted Prices'!J478),0)</f>
        <v>-2.7853024464800102E-2</v>
      </c>
      <c r="J485" s="1">
        <f>+IFERROR(LN('Portfolio Adjusted Prices'!K479/'Portfolio Adjusted Prices'!K478),0)</f>
        <v>3.851924269165749E-2</v>
      </c>
      <c r="K485" s="1">
        <f>+IFERROR(LN('Portfolio Adjusted Prices'!L479/'Portfolio Adjusted Prices'!L478),0)</f>
        <v>2.1492605992691503E-2</v>
      </c>
      <c r="L485" s="1">
        <f>+IFERROR(LN('Portfolio Adjusted Prices'!M479/'Portfolio Adjusted Prices'!M478),0)</f>
        <v>2.9190417537210949E-2</v>
      </c>
      <c r="M485" s="1">
        <f>+IFERROR(LN('Portfolio Adjusted Prices'!N479/'Portfolio Adjusted Prices'!N478),0)</f>
        <v>2.1386056766310096E-2</v>
      </c>
      <c r="N485" s="1">
        <f>+IFERROR(LN('Portfolio Adjusted Prices'!O479/'Portfolio Adjusted Prices'!O478),0)</f>
        <v>1.3596367609500053E-2</v>
      </c>
      <c r="O485" s="1">
        <f>+IFERROR(LN('Portfolio Adjusted Prices'!P479/'Portfolio Adjusted Prices'!P478),0)</f>
        <v>2.7524697475305147E-2</v>
      </c>
      <c r="P485" s="1">
        <f>+IFERROR(LN('Portfolio Adjusted Prices'!Q479/'Portfolio Adjusted Prices'!Q478),0)</f>
        <v>6.7093119329867269E-4</v>
      </c>
      <c r="Q485" s="1">
        <f>+IFERROR(LN('Portfolio Adjusted Prices'!R479/'Portfolio Adjusted Prices'!R478),0)</f>
        <v>4.5204218450019186E-2</v>
      </c>
      <c r="R485" s="1">
        <f>+IFERROR(LN('Portfolio Adjusted Prices'!S479/'Portfolio Adjusted Prices'!S478),0)</f>
        <v>1.4332456232098686E-2</v>
      </c>
      <c r="S485" s="1">
        <f>+IFERROR(LN('Portfolio Adjusted Prices'!T479/'Portfolio Adjusted Prices'!T478),0)</f>
        <v>1.1372221236514863E-2</v>
      </c>
      <c r="T485" s="1">
        <f>+IFERROR(LN('Portfolio Adjusted Prices'!U479/'Portfolio Adjusted Prices'!U478),0)</f>
        <v>-1.6070769470628677E-2</v>
      </c>
      <c r="U485" s="1">
        <f>+IFERROR(LN('Portfolio Adjusted Prices'!V479/'Portfolio Adjusted Prices'!V478),0)</f>
        <v>4.1455231009922412E-2</v>
      </c>
      <c r="W485" s="83">
        <f>+IFERROR(LN('Portfolio Adjusted Prices'!X479/'Portfolio Adjusted Prices'!X478),0)</f>
        <v>2.1014853096385844E-2</v>
      </c>
    </row>
    <row r="486" spans="2:23">
      <c r="B486" s="1">
        <f>+IFERROR(LN('Portfolio Adjusted Prices'!C480/'Portfolio Adjusted Prices'!C479),0)</f>
        <v>-7.8085987968601741E-3</v>
      </c>
      <c r="C486" s="1">
        <f>+IFERROR(LN('Portfolio Adjusted Prices'!D480/'Portfolio Adjusted Prices'!D479),0)</f>
        <v>1.4466298569947513E-2</v>
      </c>
      <c r="D486" s="1">
        <f>+IFERROR(LN('Portfolio Adjusted Prices'!E480/'Portfolio Adjusted Prices'!E479),0)</f>
        <v>-1.9382148885342748E-3</v>
      </c>
      <c r="E486" s="1">
        <f>+IFERROR(LN('Portfolio Adjusted Prices'!F480/'Portfolio Adjusted Prices'!F479),0)</f>
        <v>-1.3794250168133351E-3</v>
      </c>
      <c r="F486" s="1">
        <f>+IFERROR(LN('Portfolio Adjusted Prices'!G480/'Portfolio Adjusted Prices'!G479),0)</f>
        <v>-1.9083827919665907E-2</v>
      </c>
      <c r="G486" s="1">
        <f>+IFERROR(LN('Portfolio Adjusted Prices'!H480/'Portfolio Adjusted Prices'!H479),0)</f>
        <v>-3.390674566578257E-2</v>
      </c>
      <c r="H486" s="1">
        <f>+IFERROR(LN('Portfolio Adjusted Prices'!I480/'Portfolio Adjusted Prices'!I479),0)</f>
        <v>-4.2667240730566325E-2</v>
      </c>
      <c r="I486" s="1">
        <f>+IFERROR(LN('Portfolio Adjusted Prices'!J480/'Portfolio Adjusted Prices'!J479),0)</f>
        <v>-3.0416050308531349E-3</v>
      </c>
      <c r="J486" s="1">
        <f>+IFERROR(LN('Portfolio Adjusted Prices'!K480/'Portfolio Adjusted Prices'!K479),0)</f>
        <v>-2.0956118951170447E-2</v>
      </c>
      <c r="K486" s="1">
        <f>+IFERROR(LN('Portfolio Adjusted Prices'!L480/'Portfolio Adjusted Prices'!L479),0)</f>
        <v>-2.4819089053965543E-2</v>
      </c>
      <c r="L486" s="1">
        <f>+IFERROR(LN('Portfolio Adjusted Prices'!M480/'Portfolio Adjusted Prices'!M479),0)</f>
        <v>7.7874920341623472E-4</v>
      </c>
      <c r="M486" s="1">
        <f>+IFERROR(LN('Portfolio Adjusted Prices'!N480/'Portfolio Adjusted Prices'!N479),0)</f>
        <v>-1.2397976859090833E-2</v>
      </c>
      <c r="N486" s="1">
        <f>+IFERROR(LN('Portfolio Adjusted Prices'!O480/'Portfolio Adjusted Prices'!O479),0)</f>
        <v>-1.0976078744390723E-2</v>
      </c>
      <c r="O486" s="1">
        <f>+IFERROR(LN('Portfolio Adjusted Prices'!P480/'Portfolio Adjusted Prices'!P479),0)</f>
        <v>2.7634137630218925E-2</v>
      </c>
      <c r="P486" s="1">
        <f>+IFERROR(LN('Portfolio Adjusted Prices'!Q480/'Portfolio Adjusted Prices'!Q479),0)</f>
        <v>1.3986244639825795E-2</v>
      </c>
      <c r="Q486" s="1">
        <f>+IFERROR(LN('Portfolio Adjusted Prices'!R480/'Portfolio Adjusted Prices'!R479),0)</f>
        <v>-4.9757856045542634E-3</v>
      </c>
      <c r="R486" s="1">
        <f>+IFERROR(LN('Portfolio Adjusted Prices'!S480/'Portfolio Adjusted Prices'!S479),0)</f>
        <v>-1.0412066783781991E-3</v>
      </c>
      <c r="S486" s="1">
        <f>+IFERROR(LN('Portfolio Adjusted Prices'!T480/'Portfolio Adjusted Prices'!T479),0)</f>
        <v>3.3079636632618641E-2</v>
      </c>
      <c r="T486" s="1">
        <f>+IFERROR(LN('Portfolio Adjusted Prices'!U480/'Portfolio Adjusted Prices'!U479),0)</f>
        <v>-1.7757475115570538E-2</v>
      </c>
      <c r="U486" s="1">
        <f>+IFERROR(LN('Portfolio Adjusted Prices'!V480/'Portfolio Adjusted Prices'!V479),0)</f>
        <v>-7.8510084219157103E-3</v>
      </c>
      <c r="W486" s="83">
        <f>+IFERROR(LN('Portfolio Adjusted Prices'!X480/'Portfolio Adjusted Prices'!X479),0)</f>
        <v>-5.8861377406600321E-3</v>
      </c>
    </row>
    <row r="487" spans="2:23">
      <c r="B487" s="1">
        <f>+IFERROR(LN('Portfolio Adjusted Prices'!C481/'Portfolio Adjusted Prices'!C480),0)</f>
        <v>2.5431515908822644E-2</v>
      </c>
      <c r="C487" s="1">
        <f>+IFERROR(LN('Portfolio Adjusted Prices'!D481/'Portfolio Adjusted Prices'!D480),0)</f>
        <v>-4.0824510254792957E-3</v>
      </c>
      <c r="D487" s="1">
        <f>+IFERROR(LN('Portfolio Adjusted Prices'!E481/'Portfolio Adjusted Prices'!E480),0)</f>
        <v>9.8365171656499585E-3</v>
      </c>
      <c r="E487" s="1">
        <f>+IFERROR(LN('Portfolio Adjusted Prices'!F481/'Portfolio Adjusted Prices'!F480),0)</f>
        <v>2.9582010057605152E-2</v>
      </c>
      <c r="F487" s="1">
        <f>+IFERROR(LN('Portfolio Adjusted Prices'!G481/'Portfolio Adjusted Prices'!G480),0)</f>
        <v>2.0726173838447784E-2</v>
      </c>
      <c r="G487" s="1">
        <f>+IFERROR(LN('Portfolio Adjusted Prices'!H481/'Portfolio Adjusted Prices'!H480),0)</f>
        <v>3.287971519240699E-2</v>
      </c>
      <c r="H487" s="1">
        <f>+IFERROR(LN('Portfolio Adjusted Prices'!I481/'Portfolio Adjusted Prices'!I480),0)</f>
        <v>2.7321108981778176E-2</v>
      </c>
      <c r="I487" s="1">
        <f>+IFERROR(LN('Portfolio Adjusted Prices'!J481/'Portfolio Adjusted Prices'!J480),0)</f>
        <v>2.3384065597651785E-2</v>
      </c>
      <c r="J487" s="1">
        <f>+IFERROR(LN('Portfolio Adjusted Prices'!K481/'Portfolio Adjusted Prices'!K480),0)</f>
        <v>-5.5142956315948422E-3</v>
      </c>
      <c r="K487" s="1">
        <f>+IFERROR(LN('Portfolio Adjusted Prices'!L481/'Portfolio Adjusted Prices'!L480),0)</f>
        <v>1.1626388387750323E-2</v>
      </c>
      <c r="L487" s="1">
        <f>+IFERROR(LN('Portfolio Adjusted Prices'!M481/'Portfolio Adjusted Prices'!M480),0)</f>
        <v>2.1359110916092678E-2</v>
      </c>
      <c r="M487" s="1">
        <f>+IFERROR(LN('Portfolio Adjusted Prices'!N481/'Portfolio Adjusted Prices'!N480),0)</f>
        <v>1.1176977070234042E-3</v>
      </c>
      <c r="N487" s="1">
        <f>+IFERROR(LN('Portfolio Adjusted Prices'!O481/'Portfolio Adjusted Prices'!O480),0)</f>
        <v>-5.6908956152070835E-4</v>
      </c>
      <c r="O487" s="1">
        <f>+IFERROR(LN('Portfolio Adjusted Prices'!P481/'Portfolio Adjusted Prices'!P480),0)</f>
        <v>3.8860846954863223E-3</v>
      </c>
      <c r="P487" s="1">
        <f>+IFERROR(LN('Portfolio Adjusted Prices'!Q481/'Portfolio Adjusted Prices'!Q480),0)</f>
        <v>-1.3235940987686098E-3</v>
      </c>
      <c r="Q487" s="1">
        <f>+IFERROR(LN('Portfolio Adjusted Prices'!R481/'Portfolio Adjusted Prices'!R480),0)</f>
        <v>4.0955080171244752E-2</v>
      </c>
      <c r="R487" s="1">
        <f>+IFERROR(LN('Portfolio Adjusted Prices'!S481/'Portfolio Adjusted Prices'!S480),0)</f>
        <v>3.7727777417236779E-3</v>
      </c>
      <c r="S487" s="1">
        <f>+IFERROR(LN('Portfolio Adjusted Prices'!T481/'Portfolio Adjusted Prices'!T480),0)</f>
        <v>1.4665045797311892E-2</v>
      </c>
      <c r="T487" s="1">
        <f>+IFERROR(LN('Portfolio Adjusted Prices'!U481/'Portfolio Adjusted Prices'!U480),0)</f>
        <v>1.5474751231162067E-2</v>
      </c>
      <c r="U487" s="1">
        <f>+IFERROR(LN('Portfolio Adjusted Prices'!V481/'Portfolio Adjusted Prices'!V480),0)</f>
        <v>2.333890726762354E-2</v>
      </c>
      <c r="W487" s="83">
        <f>+IFERROR(LN('Portfolio Adjusted Prices'!X481/'Portfolio Adjusted Prices'!X480),0)</f>
        <v>1.6683092348397141E-2</v>
      </c>
    </row>
    <row r="488" spans="2:23">
      <c r="B488" s="1">
        <f>+IFERROR(LN('Portfolio Adjusted Prices'!C482/'Portfolio Adjusted Prices'!C481),0)</f>
        <v>-3.1028835807932593E-3</v>
      </c>
      <c r="C488" s="1">
        <f>+IFERROR(LN('Portfolio Adjusted Prices'!D482/'Portfolio Adjusted Prices'!D481),0)</f>
        <v>7.8479676923688528E-4</v>
      </c>
      <c r="D488" s="1">
        <f>+IFERROR(LN('Portfolio Adjusted Prices'!E482/'Portfolio Adjusted Prices'!E481),0)</f>
        <v>-5.3749086317556611E-3</v>
      </c>
      <c r="E488" s="1">
        <f>+IFERROR(LN('Portfolio Adjusted Prices'!F482/'Portfolio Adjusted Prices'!F481),0)</f>
        <v>7.7454164503530003E-4</v>
      </c>
      <c r="F488" s="1">
        <f>+IFERROR(LN('Portfolio Adjusted Prices'!G482/'Portfolio Adjusted Prices'!G481),0)</f>
        <v>-1.6423459187818778E-3</v>
      </c>
      <c r="G488" s="1">
        <f>+IFERROR(LN('Portfolio Adjusted Prices'!H482/'Portfolio Adjusted Prices'!H481),0)</f>
        <v>2.4601726168480026E-2</v>
      </c>
      <c r="H488" s="1">
        <f>+IFERROR(LN('Portfolio Adjusted Prices'!I482/'Portfolio Adjusted Prices'!I481),0)</f>
        <v>-2.1296824346057602E-2</v>
      </c>
      <c r="I488" s="1">
        <f>+IFERROR(LN('Portfolio Adjusted Prices'!J482/'Portfolio Adjusted Prices'!J481),0)</f>
        <v>7.4360178693857343E-4</v>
      </c>
      <c r="J488" s="1">
        <f>+IFERROR(LN('Portfolio Adjusted Prices'!K482/'Portfolio Adjusted Prices'!K481),0)</f>
        <v>2.6318832156601341E-3</v>
      </c>
      <c r="K488" s="1">
        <f>+IFERROR(LN('Portfolio Adjusted Prices'!L482/'Portfolio Adjusted Prices'!L481),0)</f>
        <v>-9.8651618797627842E-3</v>
      </c>
      <c r="L488" s="1">
        <f>+IFERROR(LN('Portfolio Adjusted Prices'!M482/'Portfolio Adjusted Prices'!M481),0)</f>
        <v>3.280787717417724E-5</v>
      </c>
      <c r="M488" s="1">
        <f>+IFERROR(LN('Portfolio Adjusted Prices'!N482/'Portfolio Adjusted Prices'!N481),0)</f>
        <v>1.7379829249595573E-2</v>
      </c>
      <c r="N488" s="1">
        <f>+IFERROR(LN('Portfolio Adjusted Prices'!O482/'Portfolio Adjusted Prices'!O481),0)</f>
        <v>6.8288597985188566E-4</v>
      </c>
      <c r="O488" s="1">
        <f>+IFERROR(LN('Portfolio Adjusted Prices'!P482/'Portfolio Adjusted Prices'!P481),0)</f>
        <v>7.5648580513770713E-2</v>
      </c>
      <c r="P488" s="1">
        <f>+IFERROR(LN('Portfolio Adjusted Prices'!Q482/'Portfolio Adjusted Prices'!Q481),0)</f>
        <v>-2.5487637642500546E-2</v>
      </c>
      <c r="Q488" s="1">
        <f>+IFERROR(LN('Portfolio Adjusted Prices'!R482/'Portfolio Adjusted Prices'!R481),0)</f>
        <v>1.7851487827359125E-2</v>
      </c>
      <c r="R488" s="1">
        <f>+IFERROR(LN('Portfolio Adjusted Prices'!S482/'Portfolio Adjusted Prices'!S481),0)</f>
        <v>-1.9127972178077676E-3</v>
      </c>
      <c r="S488" s="1">
        <f>+IFERROR(LN('Portfolio Adjusted Prices'!T482/'Portfolio Adjusted Prices'!T481),0)</f>
        <v>1.8412122076537439E-3</v>
      </c>
      <c r="T488" s="1">
        <f>+IFERROR(LN('Portfolio Adjusted Prices'!U482/'Portfolio Adjusted Prices'!U481),0)</f>
        <v>2.8064109424184906E-4</v>
      </c>
      <c r="U488" s="1">
        <f>+IFERROR(LN('Portfolio Adjusted Prices'!V482/'Portfolio Adjusted Prices'!V481),0)</f>
        <v>-4.7345810681398052E-4</v>
      </c>
      <c r="W488" s="83">
        <f>+IFERROR(LN('Portfolio Adjusted Prices'!X482/'Portfolio Adjusted Prices'!X481),0)</f>
        <v>1.4880031560913147E-3</v>
      </c>
    </row>
    <row r="489" spans="2:23">
      <c r="B489" s="1">
        <f>+IFERROR(LN('Portfolio Adjusted Prices'!C483/'Portfolio Adjusted Prices'!C482),0)</f>
        <v>1.0964485427323212E-3</v>
      </c>
      <c r="C489" s="1">
        <f>+IFERROR(LN('Portfolio Adjusted Prices'!D483/'Portfolio Adjusted Prices'!D482),0)</f>
        <v>1.1142165643035261E-3</v>
      </c>
      <c r="D489" s="1">
        <f>+IFERROR(LN('Portfolio Adjusted Prices'!E483/'Portfolio Adjusted Prices'!E482),0)</f>
        <v>6.0507743084287018E-2</v>
      </c>
      <c r="E489" s="1">
        <f>+IFERROR(LN('Portfolio Adjusted Prices'!F483/'Portfolio Adjusted Prices'!F482),0)</f>
        <v>-5.0234565815697539E-4</v>
      </c>
      <c r="F489" s="1">
        <f>+IFERROR(LN('Portfolio Adjusted Prices'!G483/'Portfolio Adjusted Prices'!G482),0)</f>
        <v>8.99983342271783E-3</v>
      </c>
      <c r="G489" s="1">
        <f>+IFERROR(LN('Portfolio Adjusted Prices'!H483/'Portfolio Adjusted Prices'!H482),0)</f>
        <v>1.3279869409868052E-2</v>
      </c>
      <c r="H489" s="1">
        <f>+IFERROR(LN('Portfolio Adjusted Prices'!I483/'Portfolio Adjusted Prices'!I482),0)</f>
        <v>4.8223005859527018E-2</v>
      </c>
      <c r="I489" s="1">
        <f>+IFERROR(LN('Portfolio Adjusted Prices'!J483/'Portfolio Adjusted Prices'!J482),0)</f>
        <v>1.9630685466962207E-2</v>
      </c>
      <c r="J489" s="1">
        <f>+IFERROR(LN('Portfolio Adjusted Prices'!K483/'Portfolio Adjusted Prices'!K482),0)</f>
        <v>1.3044842106936674E-2</v>
      </c>
      <c r="K489" s="1">
        <f>+IFERROR(LN('Portfolio Adjusted Prices'!L483/'Portfolio Adjusted Prices'!L482),0)</f>
        <v>1.4253884914212532E-2</v>
      </c>
      <c r="L489" s="1">
        <f>+IFERROR(LN('Portfolio Adjusted Prices'!M483/'Portfolio Adjusted Prices'!M482),0)</f>
        <v>3.6966873035143909E-3</v>
      </c>
      <c r="M489" s="1">
        <f>+IFERROR(LN('Portfolio Adjusted Prices'!N483/'Portfolio Adjusted Prices'!N482),0)</f>
        <v>-6.0995500975280816E-3</v>
      </c>
      <c r="N489" s="1">
        <f>+IFERROR(LN('Portfolio Adjusted Prices'!O483/'Portfolio Adjusted Prices'!O482),0)</f>
        <v>3.9811240963275416E-2</v>
      </c>
      <c r="O489" s="1">
        <f>+IFERROR(LN('Portfolio Adjusted Prices'!P483/'Portfolio Adjusted Prices'!P482),0)</f>
        <v>2.4984374315929849E-3</v>
      </c>
      <c r="P489" s="1">
        <f>+IFERROR(LN('Portfolio Adjusted Prices'!Q483/'Portfolio Adjusted Prices'!Q482),0)</f>
        <v>-1.0929059852905772E-2</v>
      </c>
      <c r="Q489" s="1">
        <f>+IFERROR(LN('Portfolio Adjusted Prices'!R483/'Portfolio Adjusted Prices'!R482),0)</f>
        <v>1.3790191539929419E-2</v>
      </c>
      <c r="R489" s="1">
        <f>+IFERROR(LN('Portfolio Adjusted Prices'!S483/'Portfolio Adjusted Prices'!S482),0)</f>
        <v>1.3035186327800775E-2</v>
      </c>
      <c r="S489" s="1">
        <f>+IFERROR(LN('Portfolio Adjusted Prices'!T483/'Portfolio Adjusted Prices'!T482),0)</f>
        <v>-1.7535554644501818E-2</v>
      </c>
      <c r="T489" s="1">
        <f>+IFERROR(LN('Portfolio Adjusted Prices'!U483/'Portfolio Adjusted Prices'!U482),0)</f>
        <v>-8.2103271805251538E-3</v>
      </c>
      <c r="U489" s="1">
        <f>+IFERROR(LN('Portfolio Adjusted Prices'!V483/'Portfolio Adjusted Prices'!V482),0)</f>
        <v>1.0896128069885994E-2</v>
      </c>
      <c r="W489" s="83">
        <f>+IFERROR(LN('Portfolio Adjusted Prices'!X483/'Portfolio Adjusted Prices'!X482),0)</f>
        <v>1.0669148101612047E-2</v>
      </c>
    </row>
    <row r="490" spans="2:23">
      <c r="B490" s="1">
        <f>+IFERROR(LN('Portfolio Adjusted Prices'!C484/'Portfolio Adjusted Prices'!C483),0)</f>
        <v>-6.5955414762760367E-3</v>
      </c>
      <c r="C490" s="1">
        <f>+IFERROR(LN('Portfolio Adjusted Prices'!D484/'Portfolio Adjusted Prices'!D483),0)</f>
        <v>5.3472020024297323E-3</v>
      </c>
      <c r="D490" s="1">
        <f>+IFERROR(LN('Portfolio Adjusted Prices'!E484/'Portfolio Adjusted Prices'!E483),0)</f>
        <v>-1.2229408688701898E-2</v>
      </c>
      <c r="E490" s="1">
        <f>+IFERROR(LN('Portfolio Adjusted Prices'!F484/'Portfolio Adjusted Prices'!F483),0)</f>
        <v>-1.4664525846048611E-3</v>
      </c>
      <c r="F490" s="1">
        <f>+IFERROR(LN('Portfolio Adjusted Prices'!G484/'Portfolio Adjusted Prices'!G483),0)</f>
        <v>5.0777099982537094E-3</v>
      </c>
      <c r="G490" s="1">
        <f>+IFERROR(LN('Portfolio Adjusted Prices'!H484/'Portfolio Adjusted Prices'!H483),0)</f>
        <v>1.528871360371933E-2</v>
      </c>
      <c r="H490" s="1">
        <f>+IFERROR(LN('Portfolio Adjusted Prices'!I484/'Portfolio Adjusted Prices'!I483),0)</f>
        <v>-1.3154598886862847E-2</v>
      </c>
      <c r="I490" s="1">
        <f>+IFERROR(LN('Portfolio Adjusted Prices'!J484/'Portfolio Adjusted Prices'!J483),0)</f>
        <v>-1.9927918083906915E-2</v>
      </c>
      <c r="J490" s="1">
        <f>+IFERROR(LN('Portfolio Adjusted Prices'!K484/'Portfolio Adjusted Prices'!K483),0)</f>
        <v>-1.6300455142510023E-2</v>
      </c>
      <c r="K490" s="1">
        <f>+IFERROR(LN('Portfolio Adjusted Prices'!L484/'Portfolio Adjusted Prices'!L483),0)</f>
        <v>4.0745777301231662E-3</v>
      </c>
      <c r="L490" s="1">
        <f>+IFERROR(LN('Portfolio Adjusted Prices'!M484/'Portfolio Adjusted Prices'!M483),0)</f>
        <v>-5.1444301615552826E-4</v>
      </c>
      <c r="M490" s="1">
        <f>+IFERROR(LN('Portfolio Adjusted Prices'!N484/'Portfolio Adjusted Prices'!N483),0)</f>
        <v>-6.5646442646637923E-3</v>
      </c>
      <c r="N490" s="1">
        <f>+IFERROR(LN('Portfolio Adjusted Prices'!O484/'Portfolio Adjusted Prices'!O483),0)</f>
        <v>-6.1410165970993205E-3</v>
      </c>
      <c r="O490" s="1">
        <f>+IFERROR(LN('Portfolio Adjusted Prices'!P484/'Portfolio Adjusted Prices'!P483),0)</f>
        <v>-3.620593517993817E-2</v>
      </c>
      <c r="P490" s="1">
        <f>+IFERROR(LN('Portfolio Adjusted Prices'!Q484/'Portfolio Adjusted Prices'!Q483),0)</f>
        <v>3.4262042381910884E-2</v>
      </c>
      <c r="Q490" s="1">
        <f>+IFERROR(LN('Portfolio Adjusted Prices'!R484/'Portfolio Adjusted Prices'!R483),0)</f>
        <v>2.7882474200574953E-2</v>
      </c>
      <c r="R490" s="1">
        <f>+IFERROR(LN('Portfolio Adjusted Prices'!S484/'Portfolio Adjusted Prices'!S483),0)</f>
        <v>-7.50525822110144E-4</v>
      </c>
      <c r="S490" s="1">
        <f>+IFERROR(LN('Portfolio Adjusted Prices'!T484/'Portfolio Adjusted Prices'!T483),0)</f>
        <v>-1.3569479064846558E-2</v>
      </c>
      <c r="T490" s="1">
        <f>+IFERROR(LN('Portfolio Adjusted Prices'!U484/'Portfolio Adjusted Prices'!U483),0)</f>
        <v>-8.5635403871333997E-3</v>
      </c>
      <c r="U490" s="1">
        <f>+IFERROR(LN('Portfolio Adjusted Prices'!V484/'Portfolio Adjusted Prices'!V483),0)</f>
        <v>1.6416622962865418E-2</v>
      </c>
      <c r="W490" s="83">
        <f>+IFERROR(LN('Portfolio Adjusted Prices'!X484/'Portfolio Adjusted Prices'!X483),0)</f>
        <v>-2.2305027000870691E-3</v>
      </c>
    </row>
    <row r="491" spans="2:23">
      <c r="B491" s="1">
        <f>+IFERROR(LN('Portfolio Adjusted Prices'!C485/'Portfolio Adjusted Prices'!C484),0)</f>
        <v>-4.5691538925900881E-3</v>
      </c>
      <c r="C491" s="1">
        <f>+IFERROR(LN('Portfolio Adjusted Prices'!D485/'Portfolio Adjusted Prices'!D484),0)</f>
        <v>-3.904730786674462E-3</v>
      </c>
      <c r="D491" s="1">
        <f>+IFERROR(LN('Portfolio Adjusted Prices'!E485/'Portfolio Adjusted Prices'!E484),0)</f>
        <v>3.4522457749637345E-2</v>
      </c>
      <c r="E491" s="1">
        <f>+IFERROR(LN('Portfolio Adjusted Prices'!F485/'Portfolio Adjusted Prices'!F484),0)</f>
        <v>-1.0347289131932277E-2</v>
      </c>
      <c r="F491" s="1">
        <f>+IFERROR(LN('Portfolio Adjusted Prices'!G485/'Portfolio Adjusted Prices'!G484),0)</f>
        <v>2.5403971166701001E-2</v>
      </c>
      <c r="G491" s="1">
        <f>+IFERROR(LN('Portfolio Adjusted Prices'!H485/'Portfolio Adjusted Prices'!H484),0)</f>
        <v>-3.0767186305431089E-2</v>
      </c>
      <c r="H491" s="1">
        <f>+IFERROR(LN('Portfolio Adjusted Prices'!I485/'Portfolio Adjusted Prices'!I484),0)</f>
        <v>-2.3493203465048515E-3</v>
      </c>
      <c r="I491" s="1">
        <f>+IFERROR(LN('Portfolio Adjusted Prices'!J485/'Portfolio Adjusted Prices'!J484),0)</f>
        <v>1.3199087166523136E-2</v>
      </c>
      <c r="J491" s="1">
        <f>+IFERROR(LN('Portfolio Adjusted Prices'!K485/'Portfolio Adjusted Prices'!K484),0)</f>
        <v>-5.3982110546515097E-2</v>
      </c>
      <c r="K491" s="1">
        <f>+IFERROR(LN('Portfolio Adjusted Prices'!L485/'Portfolio Adjusted Prices'!L484),0)</f>
        <v>-9.6965709144806837E-3</v>
      </c>
      <c r="L491" s="1">
        <f>+IFERROR(LN('Portfolio Adjusted Prices'!M485/'Portfolio Adjusted Prices'!M484),0)</f>
        <v>-9.5609675341049895E-3</v>
      </c>
      <c r="M491" s="1">
        <f>+IFERROR(LN('Portfolio Adjusted Prices'!N485/'Portfolio Adjusted Prices'!N484),0)</f>
        <v>2.2213703109929686E-3</v>
      </c>
      <c r="N491" s="1">
        <f>+IFERROR(LN('Portfolio Adjusted Prices'!O485/'Portfolio Adjusted Prices'!O484),0)</f>
        <v>1.5715643705900246E-2</v>
      </c>
      <c r="O491" s="1">
        <f>+IFERROR(LN('Portfolio Adjusted Prices'!P485/'Portfolio Adjusted Prices'!P484),0)</f>
        <v>-1.5809888275419532E-2</v>
      </c>
      <c r="P491" s="1">
        <f>+IFERROR(LN('Portfolio Adjusted Prices'!Q485/'Portfolio Adjusted Prices'!Q484),0)</f>
        <v>1.3022534707407423E-2</v>
      </c>
      <c r="Q491" s="1">
        <f>+IFERROR(LN('Portfolio Adjusted Prices'!R485/'Portfolio Adjusted Prices'!R484),0)</f>
        <v>4.2273332599683772E-2</v>
      </c>
      <c r="R491" s="1">
        <f>+IFERROR(LN('Portfolio Adjusted Prices'!S485/'Portfolio Adjusted Prices'!S484),0)</f>
        <v>-9.6135155717445957E-3</v>
      </c>
      <c r="S491" s="1">
        <f>+IFERROR(LN('Portfolio Adjusted Prices'!T485/'Portfolio Adjusted Prices'!T484),0)</f>
        <v>-1.2891203741066559E-2</v>
      </c>
      <c r="T491" s="1">
        <f>+IFERROR(LN('Portfolio Adjusted Prices'!U485/'Portfolio Adjusted Prices'!U484),0)</f>
        <v>1.0999258635752483E-3</v>
      </c>
      <c r="U491" s="1">
        <f>+IFERROR(LN('Portfolio Adjusted Prices'!V485/'Portfolio Adjusted Prices'!V484),0)</f>
        <v>-1.4513421682408658E-2</v>
      </c>
      <c r="W491" s="83">
        <f>+IFERROR(LN('Portfolio Adjusted Prices'!X485/'Portfolio Adjusted Prices'!X484),0)</f>
        <v>-9.1864301703534438E-3</v>
      </c>
    </row>
    <row r="492" spans="2:23">
      <c r="B492" s="1">
        <f>+IFERROR(LN('Portfolio Adjusted Prices'!C486/'Portfolio Adjusted Prices'!C485),0)</f>
        <v>-1.921960524760728E-3</v>
      </c>
      <c r="C492" s="1">
        <f>+IFERROR(LN('Portfolio Adjusted Prices'!D486/'Portfolio Adjusted Prices'!D485),0)</f>
        <v>6.8539800825635471E-3</v>
      </c>
      <c r="D492" s="1">
        <f>+IFERROR(LN('Portfolio Adjusted Prices'!E486/'Portfolio Adjusted Prices'!E485),0)</f>
        <v>3.2420091272938829E-2</v>
      </c>
      <c r="E492" s="1">
        <f>+IFERROR(LN('Portfolio Adjusted Prices'!F486/'Portfolio Adjusted Prices'!F485),0)</f>
        <v>-3.6927477515310558E-3</v>
      </c>
      <c r="F492" s="1">
        <f>+IFERROR(LN('Portfolio Adjusted Prices'!G486/'Portfolio Adjusted Prices'!G485),0)</f>
        <v>-7.9038582828458014E-4</v>
      </c>
      <c r="G492" s="1">
        <f>+IFERROR(LN('Portfolio Adjusted Prices'!H486/'Portfolio Adjusted Prices'!H485),0)</f>
        <v>-4.5560758382279277E-3</v>
      </c>
      <c r="H492" s="1">
        <f>+IFERROR(LN('Portfolio Adjusted Prices'!I486/'Portfolio Adjusted Prices'!I485),0)</f>
        <v>8.644025716144485E-2</v>
      </c>
      <c r="I492" s="1">
        <f>+IFERROR(LN('Portfolio Adjusted Prices'!J486/'Portfolio Adjusted Prices'!J485),0)</f>
        <v>-4.727990920014585E-3</v>
      </c>
      <c r="J492" s="1">
        <f>+IFERROR(LN('Portfolio Adjusted Prices'!K486/'Portfolio Adjusted Prices'!K485),0)</f>
        <v>8.4628784230428942E-3</v>
      </c>
      <c r="K492" s="1">
        <f>+IFERROR(LN('Portfolio Adjusted Prices'!L486/'Portfolio Adjusted Prices'!L485),0)</f>
        <v>1.7587488049760666E-2</v>
      </c>
      <c r="L492" s="1">
        <f>+IFERROR(LN('Portfolio Adjusted Prices'!M486/'Portfolio Adjusted Prices'!M485),0)</f>
        <v>-5.2697445135386295E-2</v>
      </c>
      <c r="M492" s="1">
        <f>+IFERROR(LN('Portfolio Adjusted Prices'!N486/'Portfolio Adjusted Prices'!N485),0)</f>
        <v>-7.1946306789934574E-3</v>
      </c>
      <c r="N492" s="1">
        <f>+IFERROR(LN('Portfolio Adjusted Prices'!O486/'Portfolio Adjusted Prices'!O485),0)</f>
        <v>3.3512293880441409E-3</v>
      </c>
      <c r="O492" s="1">
        <f>+IFERROR(LN('Portfolio Adjusted Prices'!P486/'Portfolio Adjusted Prices'!P485),0)</f>
        <v>5.2327667383882254E-2</v>
      </c>
      <c r="P492" s="1">
        <f>+IFERROR(LN('Portfolio Adjusted Prices'!Q486/'Portfolio Adjusted Prices'!Q485),0)</f>
        <v>-1.8012552261929261E-2</v>
      </c>
      <c r="Q492" s="1">
        <f>+IFERROR(LN('Portfolio Adjusted Prices'!R486/'Portfolio Adjusted Prices'!R485),0)</f>
        <v>-7.2338763449096748E-3</v>
      </c>
      <c r="R492" s="1">
        <f>+IFERROR(LN('Portfolio Adjusted Prices'!S486/'Portfolio Adjusted Prices'!S485),0)</f>
        <v>-1.1068346425671191E-2</v>
      </c>
      <c r="S492" s="1">
        <f>+IFERROR(LN('Portfolio Adjusted Prices'!T486/'Portfolio Adjusted Prices'!T485),0)</f>
        <v>-2.8874671065678933E-3</v>
      </c>
      <c r="T492" s="1">
        <f>+IFERROR(LN('Portfolio Adjusted Prices'!U486/'Portfolio Adjusted Prices'!U485),0)</f>
        <v>-1.3852525622453404E-3</v>
      </c>
      <c r="U492" s="1">
        <f>+IFERROR(LN('Portfolio Adjusted Prices'!V486/'Portfolio Adjusted Prices'!V485),0)</f>
        <v>-4.2795695684807629E-3</v>
      </c>
      <c r="W492" s="83">
        <f>+IFERROR(LN('Portfolio Adjusted Prices'!X486/'Portfolio Adjusted Prices'!X485),0)</f>
        <v>-1.6019933388009309E-2</v>
      </c>
    </row>
    <row r="493" spans="2:23">
      <c r="B493" s="1">
        <f>+IFERROR(LN('Portfolio Adjusted Prices'!C487/'Portfolio Adjusted Prices'!C486),0)</f>
        <v>1.7741426189540035E-3</v>
      </c>
      <c r="C493" s="1">
        <f>+IFERROR(LN('Portfolio Adjusted Prices'!D487/'Portfolio Adjusted Prices'!D486),0)</f>
        <v>2.0429789382218262E-3</v>
      </c>
      <c r="D493" s="1">
        <f>+IFERROR(LN('Portfolio Adjusted Prices'!E487/'Portfolio Adjusted Prices'!E486),0)</f>
        <v>-1.9165442206054161E-2</v>
      </c>
      <c r="E493" s="1">
        <f>+IFERROR(LN('Portfolio Adjusted Prices'!F487/'Portfolio Adjusted Prices'!F486),0)</f>
        <v>7.3085289156918582E-3</v>
      </c>
      <c r="F493" s="1">
        <f>+IFERROR(LN('Portfolio Adjusted Prices'!G487/'Portfolio Adjusted Prices'!G486),0)</f>
        <v>1.6662086927313566E-2</v>
      </c>
      <c r="G493" s="1">
        <f>+IFERROR(LN('Portfolio Adjusted Prices'!H487/'Portfolio Adjusted Prices'!H486),0)</f>
        <v>1.9845890430432403E-2</v>
      </c>
      <c r="H493" s="1">
        <f>+IFERROR(LN('Portfolio Adjusted Prices'!I487/'Portfolio Adjusted Prices'!I486),0)</f>
        <v>2.2338466213895659E-2</v>
      </c>
      <c r="I493" s="1">
        <f>+IFERROR(LN('Portfolio Adjusted Prices'!J487/'Portfolio Adjusted Prices'!J486),0)</f>
        <v>2.2983899670718913E-2</v>
      </c>
      <c r="J493" s="1">
        <f>+IFERROR(LN('Portfolio Adjusted Prices'!K487/'Portfolio Adjusted Prices'!K486),0)</f>
        <v>5.4798590127536594E-3</v>
      </c>
      <c r="K493" s="1">
        <f>+IFERROR(LN('Portfolio Adjusted Prices'!L487/'Portfolio Adjusted Prices'!L486),0)</f>
        <v>1.6440427486024076E-2</v>
      </c>
      <c r="L493" s="1">
        <f>+IFERROR(LN('Portfolio Adjusted Prices'!M487/'Portfolio Adjusted Prices'!M486),0)</f>
        <v>-3.2824622707018224E-3</v>
      </c>
      <c r="M493" s="1">
        <f>+IFERROR(LN('Portfolio Adjusted Prices'!N487/'Portfolio Adjusted Prices'!N486),0)</f>
        <v>3.0039313660152841E-3</v>
      </c>
      <c r="N493" s="1">
        <f>+IFERROR(LN('Portfolio Adjusted Prices'!O487/'Portfolio Adjusted Prices'!O486),0)</f>
        <v>1.1908020121367671E-2</v>
      </c>
      <c r="O493" s="1">
        <f>+IFERROR(LN('Portfolio Adjusted Prices'!P487/'Portfolio Adjusted Prices'!P486),0)</f>
        <v>-3.8136139644982192E-2</v>
      </c>
      <c r="P493" s="1">
        <f>+IFERROR(LN('Portfolio Adjusted Prices'!Q487/'Portfolio Adjusted Prices'!Q486),0)</f>
        <v>-1.2922902758195834E-2</v>
      </c>
      <c r="Q493" s="1">
        <f>+IFERROR(LN('Portfolio Adjusted Prices'!R487/'Portfolio Adjusted Prices'!R486),0)</f>
        <v>0</v>
      </c>
      <c r="R493" s="1">
        <f>+IFERROR(LN('Portfolio Adjusted Prices'!S487/'Portfolio Adjusted Prices'!S486),0)</f>
        <v>1.5604737268927543E-3</v>
      </c>
      <c r="S493" s="1">
        <f>+IFERROR(LN('Portfolio Adjusted Prices'!T487/'Portfolio Adjusted Prices'!T486),0)</f>
        <v>6.6285794512393323E-3</v>
      </c>
      <c r="T493" s="1">
        <f>+IFERROR(LN('Portfolio Adjusted Prices'!U487/'Portfolio Adjusted Prices'!U486),0)</f>
        <v>-1.0080427535398387E-2</v>
      </c>
      <c r="U493" s="1">
        <f>+IFERROR(LN('Portfolio Adjusted Prices'!V487/'Portfolio Adjusted Prices'!V486),0)</f>
        <v>1.20730971210667E-2</v>
      </c>
      <c r="W493" s="83">
        <f>+IFERROR(LN('Portfolio Adjusted Prices'!X487/'Portfolio Adjusted Prices'!X486),0)</f>
        <v>2.9568347572015517E-3</v>
      </c>
    </row>
    <row r="494" spans="2:23">
      <c r="B494" s="1">
        <f>+IFERROR(LN('Portfolio Adjusted Prices'!C488/'Portfolio Adjusted Prices'!C487),0)</f>
        <v>-1.6234666342161867E-2</v>
      </c>
      <c r="C494" s="1">
        <f>+IFERROR(LN('Portfolio Adjusted Prices'!D488/'Portfolio Adjusted Prices'!D487),0)</f>
        <v>-5.2794709067455247E-3</v>
      </c>
      <c r="D494" s="1">
        <f>+IFERROR(LN('Portfolio Adjusted Prices'!E488/'Portfolio Adjusted Prices'!E487),0)</f>
        <v>2.4364708412857757E-2</v>
      </c>
      <c r="E494" s="1">
        <f>+IFERROR(LN('Portfolio Adjusted Prices'!F488/'Portfolio Adjusted Prices'!F487),0)</f>
        <v>-1.6278500700402744E-2</v>
      </c>
      <c r="F494" s="1">
        <f>+IFERROR(LN('Portfolio Adjusted Prices'!G488/'Portfolio Adjusted Prices'!G487),0)</f>
        <v>2.4389094123625301E-2</v>
      </c>
      <c r="G494" s="1">
        <f>+IFERROR(LN('Portfolio Adjusted Prices'!H488/'Portfolio Adjusted Prices'!H487),0)</f>
        <v>-9.5642955329742121E-3</v>
      </c>
      <c r="H494" s="1">
        <f>+IFERROR(LN('Portfolio Adjusted Prices'!I488/'Portfolio Adjusted Prices'!I487),0)</f>
        <v>1.6054491030508707E-2</v>
      </c>
      <c r="I494" s="1">
        <f>+IFERROR(LN('Portfolio Adjusted Prices'!J488/'Portfolio Adjusted Prices'!J487),0)</f>
        <v>-7.4081073622889954E-3</v>
      </c>
      <c r="J494" s="1">
        <f>+IFERROR(LN('Portfolio Adjusted Prices'!K488/'Portfolio Adjusted Prices'!K487),0)</f>
        <v>-2.468586495739988E-2</v>
      </c>
      <c r="K494" s="1">
        <f>+IFERROR(LN('Portfolio Adjusted Prices'!L488/'Portfolio Adjusted Prices'!L487),0)</f>
        <v>5.7614286462186019E-3</v>
      </c>
      <c r="L494" s="1">
        <f>+IFERROR(LN('Portfolio Adjusted Prices'!M488/'Portfolio Adjusted Prices'!M487),0)</f>
        <v>2.2992622444590601E-2</v>
      </c>
      <c r="M494" s="1">
        <f>+IFERROR(LN('Portfolio Adjusted Prices'!N488/'Portfolio Adjusted Prices'!N487),0)</f>
        <v>8.4488441855920457E-3</v>
      </c>
      <c r="N494" s="1">
        <f>+IFERROR(LN('Portfolio Adjusted Prices'!O488/'Portfolio Adjusted Prices'!O487),0)</f>
        <v>-2.4943231412108535E-2</v>
      </c>
      <c r="O494" s="1">
        <f>+IFERROR(LN('Portfolio Adjusted Prices'!P488/'Portfolio Adjusted Prices'!P487),0)</f>
        <v>8.2265199779904055E-3</v>
      </c>
      <c r="P494" s="1">
        <f>+IFERROR(LN('Portfolio Adjusted Prices'!Q488/'Portfolio Adjusted Prices'!Q487),0)</f>
        <v>-1.7208059708993542E-2</v>
      </c>
      <c r="Q494" s="1">
        <f>+IFERROR(LN('Portfolio Adjusted Prices'!R488/'Portfolio Adjusted Prices'!R487),0)</f>
        <v>-5.4075973941001849E-3</v>
      </c>
      <c r="R494" s="1">
        <f>+IFERROR(LN('Portfolio Adjusted Prices'!S488/'Portfolio Adjusted Prices'!S487),0)</f>
        <v>3.5370671995022694E-3</v>
      </c>
      <c r="S494" s="1">
        <f>+IFERROR(LN('Portfolio Adjusted Prices'!T488/'Portfolio Adjusted Prices'!T487),0)</f>
        <v>-2.30062348237844E-3</v>
      </c>
      <c r="T494" s="1">
        <f>+IFERROR(LN('Portfolio Adjusted Prices'!U488/'Portfolio Adjusted Prices'!U487),0)</f>
        <v>-1.0162255100272256E-2</v>
      </c>
      <c r="U494" s="1">
        <f>+IFERROR(LN('Portfolio Adjusted Prices'!V488/'Portfolio Adjusted Prices'!V487),0)</f>
        <v>1.514348969502783E-3</v>
      </c>
      <c r="W494" s="83">
        <f>+IFERROR(LN('Portfolio Adjusted Prices'!X488/'Portfolio Adjusted Prices'!X487),0)</f>
        <v>4.4075274807894504E-3</v>
      </c>
    </row>
    <row r="495" spans="2:23">
      <c r="B495" s="1">
        <f>+IFERROR(LN('Portfolio Adjusted Prices'!C489/'Portfolio Adjusted Prices'!C488),0)</f>
        <v>-1.7801613570328986E-2</v>
      </c>
      <c r="C495" s="1">
        <f>+IFERROR(LN('Portfolio Adjusted Prices'!D489/'Portfolio Adjusted Prices'!D488),0)</f>
        <v>4.3501546116671242E-3</v>
      </c>
      <c r="D495" s="1">
        <f>+IFERROR(LN('Portfolio Adjusted Prices'!E489/'Portfolio Adjusted Prices'!E488),0)</f>
        <v>-2.8064364404636388E-2</v>
      </c>
      <c r="E495" s="1">
        <f>+IFERROR(LN('Portfolio Adjusted Prices'!F489/'Portfolio Adjusted Prices'!F488),0)</f>
        <v>6.6497681728817171E-3</v>
      </c>
      <c r="F495" s="1">
        <f>+IFERROR(LN('Portfolio Adjusted Prices'!G489/'Portfolio Adjusted Prices'!G488),0)</f>
        <v>7.3717622863994524E-3</v>
      </c>
      <c r="G495" s="1">
        <f>+IFERROR(LN('Portfolio Adjusted Prices'!H489/'Portfolio Adjusted Prices'!H488),0)</f>
        <v>-1.0521917413657784E-2</v>
      </c>
      <c r="H495" s="1">
        <f>+IFERROR(LN('Portfolio Adjusted Prices'!I489/'Portfolio Adjusted Prices'!I488),0)</f>
        <v>-2.0615645385226474E-2</v>
      </c>
      <c r="I495" s="1">
        <f>+IFERROR(LN('Portfolio Adjusted Prices'!J489/'Portfolio Adjusted Prices'!J488),0)</f>
        <v>3.396143563143605E-3</v>
      </c>
      <c r="J495" s="1">
        <f>+IFERROR(LN('Portfolio Adjusted Prices'!K489/'Portfolio Adjusted Prices'!K488),0)</f>
        <v>2.4209343993348833E-3</v>
      </c>
      <c r="K495" s="1">
        <f>+IFERROR(LN('Portfolio Adjusted Prices'!L489/'Portfolio Adjusted Prices'!L488),0)</f>
        <v>-1.368885995838915E-2</v>
      </c>
      <c r="L495" s="1">
        <f>+IFERROR(LN('Portfolio Adjusted Prices'!M489/'Portfolio Adjusted Prices'!M488),0)</f>
        <v>1.6608680088565676E-2</v>
      </c>
      <c r="M495" s="1">
        <f>+IFERROR(LN('Portfolio Adjusted Prices'!N489/'Portfolio Adjusted Prices'!N488),0)</f>
        <v>-8.4934255987168553E-5</v>
      </c>
      <c r="N495" s="1">
        <f>+IFERROR(LN('Portfolio Adjusted Prices'!O489/'Portfolio Adjusted Prices'!O488),0)</f>
        <v>-1.6758899732377163E-2</v>
      </c>
      <c r="O495" s="1">
        <f>+IFERROR(LN('Portfolio Adjusted Prices'!P489/'Portfolio Adjusted Prices'!P488),0)</f>
        <v>-4.9899224266194565E-2</v>
      </c>
      <c r="P495" s="1">
        <f>+IFERROR(LN('Portfolio Adjusted Prices'!Q489/'Portfolio Adjusted Prices'!Q488),0)</f>
        <v>7.191845833659131E-3</v>
      </c>
      <c r="Q495" s="1">
        <f>+IFERROR(LN('Portfolio Adjusted Prices'!R489/'Portfolio Adjusted Prices'!R488),0)</f>
        <v>-8.3770887450618833E-3</v>
      </c>
      <c r="R495" s="1">
        <f>+IFERROR(LN('Portfolio Adjusted Prices'!S489/'Portfolio Adjusted Prices'!S488),0)</f>
        <v>1.1347799814817438E-2</v>
      </c>
      <c r="S495" s="1">
        <f>+IFERROR(LN('Portfolio Adjusted Prices'!T489/'Portfolio Adjusted Prices'!T488),0)</f>
        <v>1.9859219220564842E-2</v>
      </c>
      <c r="T495" s="1">
        <f>+IFERROR(LN('Portfolio Adjusted Prices'!U489/'Portfolio Adjusted Prices'!U488),0)</f>
        <v>2.0158180470830084E-3</v>
      </c>
      <c r="U495" s="1">
        <f>+IFERROR(LN('Portfolio Adjusted Prices'!V489/'Portfolio Adjusted Prices'!V488),0)</f>
        <v>-4.6332308488562102E-4</v>
      </c>
      <c r="W495" s="83">
        <f>+IFERROR(LN('Portfolio Adjusted Prices'!X489/'Portfolio Adjusted Prices'!X488),0)</f>
        <v>4.9415066458281375E-3</v>
      </c>
    </row>
    <row r="496" spans="2:23">
      <c r="B496" s="1">
        <f>+IFERROR(LN('Portfolio Adjusted Prices'!C490/'Portfolio Adjusted Prices'!C489),0)</f>
        <v>-8.6737924633749942E-3</v>
      </c>
      <c r="C496" s="1">
        <f>+IFERROR(LN('Portfolio Adjusted Prices'!D490/'Portfolio Adjusted Prices'!D489),0)</f>
        <v>-1.6804350079571906E-3</v>
      </c>
      <c r="D496" s="1">
        <f>+IFERROR(LN('Portfolio Adjusted Prices'!E490/'Portfolio Adjusted Prices'!E489),0)</f>
        <v>-5.1792096924517346E-3</v>
      </c>
      <c r="E496" s="1">
        <f>+IFERROR(LN('Portfolio Adjusted Prices'!F490/'Portfolio Adjusted Prices'!F489),0)</f>
        <v>8.1712936666383674E-3</v>
      </c>
      <c r="F496" s="1">
        <f>+IFERROR(LN('Portfolio Adjusted Prices'!G490/'Portfolio Adjusted Prices'!G489),0)</f>
        <v>-2.054876296496937E-2</v>
      </c>
      <c r="G496" s="1">
        <f>+IFERROR(LN('Portfolio Adjusted Prices'!H490/'Portfolio Adjusted Prices'!H489),0)</f>
        <v>1.8105157474870417E-2</v>
      </c>
      <c r="H496" s="1">
        <f>+IFERROR(LN('Portfolio Adjusted Prices'!I490/'Portfolio Adjusted Prices'!I489),0)</f>
        <v>-1.2955496668317067E-2</v>
      </c>
      <c r="I496" s="1">
        <f>+IFERROR(LN('Portfolio Adjusted Prices'!J490/'Portfolio Adjusted Prices'!J489),0)</f>
        <v>-2.6205158412545951E-2</v>
      </c>
      <c r="J496" s="1">
        <f>+IFERROR(LN('Portfolio Adjusted Prices'!K490/'Portfolio Adjusted Prices'!K489),0)</f>
        <v>-1.3585558248812501E-2</v>
      </c>
      <c r="K496" s="1">
        <f>+IFERROR(LN('Portfolio Adjusted Prices'!L490/'Portfolio Adjusted Prices'!L489),0)</f>
        <v>1.6153160696111503E-3</v>
      </c>
      <c r="L496" s="1">
        <f>+IFERROR(LN('Portfolio Adjusted Prices'!M490/'Portfolio Adjusted Prices'!M489),0)</f>
        <v>1.5239968109412949E-2</v>
      </c>
      <c r="M496" s="1">
        <f>+IFERROR(LN('Portfolio Adjusted Prices'!N490/'Portfolio Adjusted Prices'!N489),0)</f>
        <v>8.1261817049545337E-3</v>
      </c>
      <c r="N496" s="1">
        <f>+IFERROR(LN('Portfolio Adjusted Prices'!O490/'Portfolio Adjusted Prices'!O489),0)</f>
        <v>-1.455959237415491E-2</v>
      </c>
      <c r="O496" s="1">
        <f>+IFERROR(LN('Portfolio Adjusted Prices'!P490/'Portfolio Adjusted Prices'!P489),0)</f>
        <v>-7.6277826649924201E-3</v>
      </c>
      <c r="P496" s="1">
        <f>+IFERROR(LN('Portfolio Adjusted Prices'!Q490/'Portfolio Adjusted Prices'!Q489),0)</f>
        <v>2.0453208379351277E-3</v>
      </c>
      <c r="Q496" s="1">
        <f>+IFERROR(LN('Portfolio Adjusted Prices'!R490/'Portfolio Adjusted Prices'!R489),0)</f>
        <v>-9.7211346044226918E-3</v>
      </c>
      <c r="R496" s="1">
        <f>+IFERROR(LN('Portfolio Adjusted Prices'!S490/'Portfolio Adjusted Prices'!S489),0)</f>
        <v>-3.1329090240115823E-3</v>
      </c>
      <c r="S496" s="1">
        <f>+IFERROR(LN('Portfolio Adjusted Prices'!T490/'Portfolio Adjusted Prices'!T489),0)</f>
        <v>-2.1662880412876731E-3</v>
      </c>
      <c r="T496" s="1">
        <f>+IFERROR(LN('Portfolio Adjusted Prices'!U490/'Portfolio Adjusted Prices'!U489),0)</f>
        <v>-9.7005985171718153E-3</v>
      </c>
      <c r="U496" s="1">
        <f>+IFERROR(LN('Portfolio Adjusted Prices'!V490/'Portfolio Adjusted Prices'!V489),0)</f>
        <v>-1.3294152927787557E-3</v>
      </c>
      <c r="W496" s="83">
        <f>+IFERROR(LN('Portfolio Adjusted Prices'!X490/'Portfolio Adjusted Prices'!X489),0)</f>
        <v>2.6821621962787004E-3</v>
      </c>
    </row>
    <row r="497" spans="2:23">
      <c r="B497" s="1">
        <f>+IFERROR(LN('Portfolio Adjusted Prices'!C491/'Portfolio Adjusted Prices'!C490),0)</f>
        <v>1.2325774570074791E-3</v>
      </c>
      <c r="C497" s="1">
        <f>+IFERROR(LN('Portfolio Adjusted Prices'!D491/'Portfolio Adjusted Prices'!D490),0)</f>
        <v>-1.1634653033778199E-2</v>
      </c>
      <c r="D497" s="1">
        <f>+IFERROR(LN('Portfolio Adjusted Prices'!E491/'Portfolio Adjusted Prices'!E490),0)</f>
        <v>6.5536485793024285E-3</v>
      </c>
      <c r="E497" s="1">
        <f>+IFERROR(LN('Portfolio Adjusted Prices'!F491/'Portfolio Adjusted Prices'!F490),0)</f>
        <v>1.541880702773927E-3</v>
      </c>
      <c r="F497" s="1">
        <f>+IFERROR(LN('Portfolio Adjusted Prices'!G491/'Portfolio Adjusted Prices'!G490),0)</f>
        <v>-1.0240443048586886E-2</v>
      </c>
      <c r="G497" s="1">
        <f>+IFERROR(LN('Portfolio Adjusted Prices'!H491/'Portfolio Adjusted Prices'!H490),0)</f>
        <v>1.8015176508820601E-2</v>
      </c>
      <c r="H497" s="1">
        <f>+IFERROR(LN('Portfolio Adjusted Prices'!I491/'Portfolio Adjusted Prices'!I490),0)</f>
        <v>1.6803651335365336E-2</v>
      </c>
      <c r="I497" s="1">
        <f>+IFERROR(LN('Portfolio Adjusted Prices'!J491/'Portfolio Adjusted Prices'!J490),0)</f>
        <v>-9.9496310146612757E-4</v>
      </c>
      <c r="J497" s="1">
        <f>+IFERROR(LN('Portfolio Adjusted Prices'!K491/'Portfolio Adjusted Prices'!K490),0)</f>
        <v>-7.7518012605075392E-3</v>
      </c>
      <c r="K497" s="1">
        <f>+IFERROR(LN('Portfolio Adjusted Prices'!L491/'Portfolio Adjusted Prices'!L490),0)</f>
        <v>1.3768884785092457E-2</v>
      </c>
      <c r="L497" s="1">
        <f>+IFERROR(LN('Portfolio Adjusted Prices'!M491/'Portfolio Adjusted Prices'!M490),0)</f>
        <v>-4.6007632177702878E-3</v>
      </c>
      <c r="M497" s="1">
        <f>+IFERROR(LN('Portfolio Adjusted Prices'!N491/'Portfolio Adjusted Prices'!N490),0)</f>
        <v>1.3065427203481765E-2</v>
      </c>
      <c r="N497" s="1">
        <f>+IFERROR(LN('Portfolio Adjusted Prices'!O491/'Portfolio Adjusted Prices'!O490),0)</f>
        <v>1.0548885106356803E-2</v>
      </c>
      <c r="O497" s="1">
        <f>+IFERROR(LN('Portfolio Adjusted Prices'!P491/'Portfolio Adjusted Prices'!P490),0)</f>
        <v>3.4287117457350302E-2</v>
      </c>
      <c r="P497" s="1">
        <f>+IFERROR(LN('Portfolio Adjusted Prices'!Q491/'Portfolio Adjusted Prices'!Q490),0)</f>
        <v>-1.3025005330913898E-2</v>
      </c>
      <c r="Q497" s="1">
        <f>+IFERROR(LN('Portfolio Adjusted Prices'!R491/'Portfolio Adjusted Prices'!R490),0)</f>
        <v>-3.9476084129303731E-3</v>
      </c>
      <c r="R497" s="1">
        <f>+IFERROR(LN('Portfolio Adjusted Prices'!S491/'Portfolio Adjusted Prices'!S490),0)</f>
        <v>-6.0419473890519172E-3</v>
      </c>
      <c r="S497" s="1">
        <f>+IFERROR(LN('Portfolio Adjusted Prices'!T491/'Portfolio Adjusted Prices'!T490),0)</f>
        <v>-9.9493542762159864E-3</v>
      </c>
      <c r="T497" s="1">
        <f>+IFERROR(LN('Portfolio Adjusted Prices'!U491/'Portfolio Adjusted Prices'!U490),0)</f>
        <v>-1.4059770773771319E-2</v>
      </c>
      <c r="U497" s="1">
        <f>+IFERROR(LN('Portfolio Adjusted Prices'!V491/'Portfolio Adjusted Prices'!V490),0)</f>
        <v>2.4237475218393523E-2</v>
      </c>
      <c r="W497" s="83">
        <f>+IFERROR(LN('Portfolio Adjusted Prices'!X491/'Portfolio Adjusted Prices'!X490),0)</f>
        <v>-7.6677316200260838E-4</v>
      </c>
    </row>
    <row r="498" spans="2:23">
      <c r="B498" s="1">
        <f>+IFERROR(LN('Portfolio Adjusted Prices'!C492/'Portfolio Adjusted Prices'!C491),0)</f>
        <v>-3.0251964486422422E-2</v>
      </c>
      <c r="C498" s="1">
        <f>+IFERROR(LN('Portfolio Adjusted Prices'!D492/'Portfolio Adjusted Prices'!D491),0)</f>
        <v>-2.7174286226075393E-2</v>
      </c>
      <c r="D498" s="1">
        <f>+IFERROR(LN('Portfolio Adjusted Prices'!E492/'Portfolio Adjusted Prices'!E491),0)</f>
        <v>-3.8987591510773606E-2</v>
      </c>
      <c r="E498" s="1">
        <f>+IFERROR(LN('Portfolio Adjusted Prices'!F492/'Portfolio Adjusted Prices'!F491),0)</f>
        <v>-3.1036849579629849E-2</v>
      </c>
      <c r="F498" s="1">
        <f>+IFERROR(LN('Portfolio Adjusted Prices'!G492/'Portfolio Adjusted Prices'!G491),0)</f>
        <v>-2.3382626879854981E-2</v>
      </c>
      <c r="G498" s="1">
        <f>+IFERROR(LN('Portfolio Adjusted Prices'!H492/'Portfolio Adjusted Prices'!H491),0)</f>
        <v>-1.8156882884398082E-2</v>
      </c>
      <c r="H498" s="1">
        <f>+IFERROR(LN('Portfolio Adjusted Prices'!I492/'Portfolio Adjusted Prices'!I491),0)</f>
        <v>-4.4872445160430915E-2</v>
      </c>
      <c r="I498" s="1">
        <f>+IFERROR(LN('Portfolio Adjusted Prices'!J492/'Portfolio Adjusted Prices'!J491),0)</f>
        <v>-1.1951220502436802E-3</v>
      </c>
      <c r="J498" s="1">
        <f>+IFERROR(LN('Portfolio Adjusted Prices'!K492/'Portfolio Adjusted Prices'!K491),0)</f>
        <v>-8.9376125592876221E-2</v>
      </c>
      <c r="K498" s="1">
        <f>+IFERROR(LN('Portfolio Adjusted Prices'!L492/'Portfolio Adjusted Prices'!L491),0)</f>
        <v>-2.8149898392826566E-2</v>
      </c>
      <c r="L498" s="1">
        <f>+IFERROR(LN('Portfolio Adjusted Prices'!M492/'Portfolio Adjusted Prices'!M491),0)</f>
        <v>-1.431747454505071E-2</v>
      </c>
      <c r="M498" s="1">
        <f>+IFERROR(LN('Portfolio Adjusted Prices'!N492/'Portfolio Adjusted Prices'!N491),0)</f>
        <v>5.9730446244854133E-3</v>
      </c>
      <c r="N498" s="1">
        <f>+IFERROR(LN('Portfolio Adjusted Prices'!O492/'Portfolio Adjusted Prices'!O491),0)</f>
        <v>-4.8137318024696632E-2</v>
      </c>
      <c r="O498" s="1">
        <f>+IFERROR(LN('Portfolio Adjusted Prices'!P492/'Portfolio Adjusted Prices'!P491),0)</f>
        <v>4.5932265499341422E-3</v>
      </c>
      <c r="P498" s="1">
        <f>+IFERROR(LN('Portfolio Adjusted Prices'!Q492/'Portfolio Adjusted Prices'!Q491),0)</f>
        <v>5.3333039723767522E-3</v>
      </c>
      <c r="Q498" s="1">
        <f>+IFERROR(LN('Portfolio Adjusted Prices'!R492/'Portfolio Adjusted Prices'!R491),0)</f>
        <v>-3.08318338354031E-2</v>
      </c>
      <c r="R498" s="1">
        <f>+IFERROR(LN('Portfolio Adjusted Prices'!S492/'Portfolio Adjusted Prices'!S491),0)</f>
        <v>-1.2936697648284588E-2</v>
      </c>
      <c r="S498" s="1">
        <f>+IFERROR(LN('Portfolio Adjusted Prices'!T492/'Portfolio Adjusted Prices'!T491),0)</f>
        <v>1.9333910294860663E-2</v>
      </c>
      <c r="T498" s="1">
        <f>+IFERROR(LN('Portfolio Adjusted Prices'!U492/'Portfolio Adjusted Prices'!U491),0)</f>
        <v>-2.1033072993776169E-2</v>
      </c>
      <c r="U498" s="1">
        <f>+IFERROR(LN('Portfolio Adjusted Prices'!V492/'Portfolio Adjusted Prices'!V491),0)</f>
        <v>-9.4660751124080681E-3</v>
      </c>
      <c r="W498" s="83">
        <f>+IFERROR(LN('Portfolio Adjusted Prices'!X492/'Portfolio Adjusted Prices'!X491),0)</f>
        <v>-2.2574908630478157E-2</v>
      </c>
    </row>
    <row r="499" spans="2:23">
      <c r="B499" s="1">
        <f>+IFERROR(LN('Portfolio Adjusted Prices'!C493/'Portfolio Adjusted Prices'!C492),0)</f>
        <v>-1.1117561953778721E-3</v>
      </c>
      <c r="C499" s="1">
        <f>+IFERROR(LN('Portfolio Adjusted Prices'!D493/'Portfolio Adjusted Prices'!D492),0)</f>
        <v>-5.3015070074851241E-3</v>
      </c>
      <c r="D499" s="1">
        <f>+IFERROR(LN('Portfolio Adjusted Prices'!E493/'Portfolio Adjusted Prices'!E492),0)</f>
        <v>-1.5001506010160147E-2</v>
      </c>
      <c r="E499" s="1">
        <f>+IFERROR(LN('Portfolio Adjusted Prices'!F493/'Portfolio Adjusted Prices'!F492),0)</f>
        <v>-1.6777008447585221E-3</v>
      </c>
      <c r="F499" s="1">
        <f>+IFERROR(LN('Portfolio Adjusted Prices'!G493/'Portfolio Adjusted Prices'!G492),0)</f>
        <v>8.1179267968589462E-3</v>
      </c>
      <c r="G499" s="1">
        <f>+IFERROR(LN('Portfolio Adjusted Prices'!H493/'Portfolio Adjusted Prices'!H492),0)</f>
        <v>-6.6129431038492858E-4</v>
      </c>
      <c r="H499" s="1">
        <f>+IFERROR(LN('Portfolio Adjusted Prices'!I493/'Portfolio Adjusted Prices'!I492),0)</f>
        <v>8.2526773430193837E-3</v>
      </c>
      <c r="I499" s="1">
        <f>+IFERROR(LN('Portfolio Adjusted Prices'!J493/'Portfolio Adjusted Prices'!J492),0)</f>
        <v>8.9296134143704367E-3</v>
      </c>
      <c r="J499" s="1">
        <f>+IFERROR(LN('Portfolio Adjusted Prices'!K493/'Portfolio Adjusted Prices'!K492),0)</f>
        <v>-2.2161184525391387E-2</v>
      </c>
      <c r="K499" s="1">
        <f>+IFERROR(LN('Portfolio Adjusted Prices'!L493/'Portfolio Adjusted Prices'!L492),0)</f>
        <v>-9.4066828175359343E-3</v>
      </c>
      <c r="L499" s="1">
        <f>+IFERROR(LN('Portfolio Adjusted Prices'!M493/'Portfolio Adjusted Prices'!M492),0)</f>
        <v>-2.864652050364415E-3</v>
      </c>
      <c r="M499" s="1">
        <f>+IFERROR(LN('Portfolio Adjusted Prices'!N493/'Portfolio Adjusted Prices'!N492),0)</f>
        <v>1.8276965223877454E-2</v>
      </c>
      <c r="N499" s="1">
        <f>+IFERROR(LN('Portfolio Adjusted Prices'!O493/'Portfolio Adjusted Prices'!O492),0)</f>
        <v>-7.407063205719413E-3</v>
      </c>
      <c r="O499" s="1">
        <f>+IFERROR(LN('Portfolio Adjusted Prices'!P493/'Portfolio Adjusted Prices'!P492),0)</f>
        <v>-8.9305318917706669E-2</v>
      </c>
      <c r="P499" s="1">
        <f>+IFERROR(LN('Portfolio Adjusted Prices'!Q493/'Portfolio Adjusted Prices'!Q492),0)</f>
        <v>1.7350332756405965E-2</v>
      </c>
      <c r="Q499" s="1">
        <f>+IFERROR(LN('Portfolio Adjusted Prices'!R493/'Portfolio Adjusted Prices'!R492),0)</f>
        <v>-5.084523049566787E-3</v>
      </c>
      <c r="R499" s="1">
        <f>+IFERROR(LN('Portfolio Adjusted Prices'!S493/'Portfolio Adjusted Prices'!S492),0)</f>
        <v>-2.3283760623223657E-2</v>
      </c>
      <c r="S499" s="1">
        <f>+IFERROR(LN('Portfolio Adjusted Prices'!T493/'Portfolio Adjusted Prices'!T492),0)</f>
        <v>-7.4065252366503987E-3</v>
      </c>
      <c r="T499" s="1">
        <f>+IFERROR(LN('Portfolio Adjusted Prices'!U493/'Portfolio Adjusted Prices'!U492),0)</f>
        <v>1.6045858153192091E-2</v>
      </c>
      <c r="U499" s="1">
        <f>+IFERROR(LN('Portfolio Adjusted Prices'!V493/'Portfolio Adjusted Prices'!V492),0)</f>
        <v>-1.1312379739876047E-2</v>
      </c>
      <c r="W499" s="83">
        <f>+IFERROR(LN('Portfolio Adjusted Prices'!X493/'Portfolio Adjusted Prices'!X492),0)</f>
        <v>-6.1423518053557724E-3</v>
      </c>
    </row>
    <row r="500" spans="2:23">
      <c r="B500" s="1">
        <f>+IFERROR(LN('Portfolio Adjusted Prices'!C494/'Portfolio Adjusted Prices'!C493),0)</f>
        <v>-4.0605420824420205E-3</v>
      </c>
      <c r="C500" s="1">
        <f>+IFERROR(LN('Portfolio Adjusted Prices'!D494/'Portfolio Adjusted Prices'!D493),0)</f>
        <v>5.4719916775139354E-3</v>
      </c>
      <c r="D500" s="1">
        <f>+IFERROR(LN('Portfolio Adjusted Prices'!E494/'Portfolio Adjusted Prices'!E493),0)</f>
        <v>2.4930965279695329E-2</v>
      </c>
      <c r="E500" s="1">
        <f>+IFERROR(LN('Portfolio Adjusted Prices'!F494/'Portfolio Adjusted Prices'!F493),0)</f>
        <v>1.4053456500851925E-2</v>
      </c>
      <c r="F500" s="1">
        <f>+IFERROR(LN('Portfolio Adjusted Prices'!G494/'Portfolio Adjusted Prices'!G493),0)</f>
        <v>2.8767824811846036E-2</v>
      </c>
      <c r="G500" s="1">
        <f>+IFERROR(LN('Portfolio Adjusted Prices'!H494/'Portfolio Adjusted Prices'!H493),0)</f>
        <v>2.6532651953773401E-2</v>
      </c>
      <c r="H500" s="1">
        <f>+IFERROR(LN('Portfolio Adjusted Prices'!I494/'Portfolio Adjusted Prices'!I493),0)</f>
        <v>2.9822384133913665E-2</v>
      </c>
      <c r="I500" s="1">
        <f>+IFERROR(LN('Portfolio Adjusted Prices'!J494/'Portfolio Adjusted Prices'!J493),0)</f>
        <v>1.0024730677062627E-2</v>
      </c>
      <c r="J500" s="1">
        <f>+IFERROR(LN('Portfolio Adjusted Prices'!K494/'Portfolio Adjusted Prices'!K493),0)</f>
        <v>5.9954347975619438E-2</v>
      </c>
      <c r="K500" s="1">
        <f>+IFERROR(LN('Portfolio Adjusted Prices'!L494/'Portfolio Adjusted Prices'!L493),0)</f>
        <v>1.8850571187351822E-2</v>
      </c>
      <c r="L500" s="1">
        <f>+IFERROR(LN('Portfolio Adjusted Prices'!M494/'Portfolio Adjusted Prices'!M493),0)</f>
        <v>3.9325909837259858E-3</v>
      </c>
      <c r="M500" s="1">
        <f>+IFERROR(LN('Portfolio Adjusted Prices'!N494/'Portfolio Adjusted Prices'!N493),0)</f>
        <v>5.3459553146526576E-3</v>
      </c>
      <c r="N500" s="1">
        <f>+IFERROR(LN('Portfolio Adjusted Prices'!O494/'Portfolio Adjusted Prices'!O493),0)</f>
        <v>2.5630533652973509E-2</v>
      </c>
      <c r="O500" s="1">
        <f>+IFERROR(LN('Portfolio Adjusted Prices'!P494/'Portfolio Adjusted Prices'!P493),0)</f>
        <v>5.2125051393335231E-2</v>
      </c>
      <c r="P500" s="1">
        <f>+IFERROR(LN('Portfolio Adjusted Prices'!Q494/'Portfolio Adjusted Prices'!Q493),0)</f>
        <v>8.4280220791767637E-4</v>
      </c>
      <c r="Q500" s="1">
        <f>+IFERROR(LN('Portfolio Adjusted Prices'!R494/'Portfolio Adjusted Prices'!R493),0)</f>
        <v>7.0670953736812359E-3</v>
      </c>
      <c r="R500" s="1">
        <f>+IFERROR(LN('Portfolio Adjusted Prices'!S494/'Portfolio Adjusted Prices'!S493),0)</f>
        <v>-4.2467627631091161E-3</v>
      </c>
      <c r="S500" s="1">
        <f>+IFERROR(LN('Portfolio Adjusted Prices'!T494/'Portfolio Adjusted Prices'!T493),0)</f>
        <v>2.2516847028892891E-2</v>
      </c>
      <c r="T500" s="1">
        <f>+IFERROR(LN('Portfolio Adjusted Prices'!U494/'Portfolio Adjusted Prices'!U493),0)</f>
        <v>-2.0354010086272408E-2</v>
      </c>
      <c r="U500" s="1">
        <f>+IFERROR(LN('Portfolio Adjusted Prices'!V494/'Portfolio Adjusted Prices'!V493),0)</f>
        <v>2.1744310647352917E-2</v>
      </c>
      <c r="W500" s="83">
        <f>+IFERROR(LN('Portfolio Adjusted Prices'!X494/'Portfolio Adjusted Prices'!X493),0)</f>
        <v>1.2860542053073246E-2</v>
      </c>
    </row>
    <row r="501" spans="2:23">
      <c r="B501" s="1">
        <f>+IFERROR(LN('Portfolio Adjusted Prices'!C495/'Portfolio Adjusted Prices'!C494),0)</f>
        <v>-3.5401693293589692E-2</v>
      </c>
      <c r="C501" s="1">
        <f>+IFERROR(LN('Portfolio Adjusted Prices'!D495/'Portfolio Adjusted Prices'!D494),0)</f>
        <v>-2.3990242563287242E-2</v>
      </c>
      <c r="D501" s="1">
        <f>+IFERROR(LN('Portfolio Adjusted Prices'!E495/'Portfolio Adjusted Prices'!E494),0)</f>
        <v>-8.5752221211346707E-2</v>
      </c>
      <c r="E501" s="1">
        <f>+IFERROR(LN('Portfolio Adjusted Prices'!F495/'Portfolio Adjusted Prices'!F494),0)</f>
        <v>-3.6815311786574628E-2</v>
      </c>
      <c r="F501" s="1">
        <f>+IFERROR(LN('Portfolio Adjusted Prices'!G495/'Portfolio Adjusted Prices'!G494),0)</f>
        <v>-1.0594232194742696E-2</v>
      </c>
      <c r="G501" s="1">
        <f>+IFERROR(LN('Portfolio Adjusted Prices'!H495/'Portfolio Adjusted Prices'!H494),0)</f>
        <v>-8.2246192953535826E-3</v>
      </c>
      <c r="H501" s="1">
        <f>+IFERROR(LN('Portfolio Adjusted Prices'!I495/'Portfolio Adjusted Prices'!I494),0)</f>
        <v>-7.4700500197121447E-2</v>
      </c>
      <c r="I501" s="1">
        <f>+IFERROR(LN('Portfolio Adjusted Prices'!J495/'Portfolio Adjusted Prices'!J494),0)</f>
        <v>-3.4286461542663228E-3</v>
      </c>
      <c r="J501" s="1">
        <f>+IFERROR(LN('Portfolio Adjusted Prices'!K495/'Portfolio Adjusted Prices'!K494),0)</f>
        <v>-8.4024016282440439E-2</v>
      </c>
      <c r="K501" s="1">
        <f>+IFERROR(LN('Portfolio Adjusted Prices'!L495/'Portfolio Adjusted Prices'!L494),0)</f>
        <v>-5.0584119729510379E-2</v>
      </c>
      <c r="L501" s="1">
        <f>+IFERROR(LN('Portfolio Adjusted Prices'!M495/'Portfolio Adjusted Prices'!M494),0)</f>
        <v>-2.4924423371050549E-2</v>
      </c>
      <c r="M501" s="1">
        <f>+IFERROR(LN('Portfolio Adjusted Prices'!N495/'Portfolio Adjusted Prices'!N494),0)</f>
        <v>-1.9331052314527399E-2</v>
      </c>
      <c r="N501" s="1">
        <f>+IFERROR(LN('Portfolio Adjusted Prices'!O495/'Portfolio Adjusted Prices'!O494),0)</f>
        <v>-5.3390149947626662E-2</v>
      </c>
      <c r="O501" s="1">
        <f>+IFERROR(LN('Portfolio Adjusted Prices'!P495/'Portfolio Adjusted Prices'!P494),0)</f>
        <v>-2.738013685399741E-2</v>
      </c>
      <c r="P501" s="1">
        <f>+IFERROR(LN('Portfolio Adjusted Prices'!Q495/'Portfolio Adjusted Prices'!Q494),0)</f>
        <v>-9.9907726049478091E-3</v>
      </c>
      <c r="Q501" s="1">
        <f>+IFERROR(LN('Portfolio Adjusted Prices'!R495/'Portfolio Adjusted Prices'!R494),0)</f>
        <v>-1.0619460669806322E-2</v>
      </c>
      <c r="R501" s="1">
        <f>+IFERROR(LN('Portfolio Adjusted Prices'!S495/'Portfolio Adjusted Prices'!S494),0)</f>
        <v>-2.0160748512827228E-2</v>
      </c>
      <c r="S501" s="1">
        <f>+IFERROR(LN('Portfolio Adjusted Prices'!T495/'Portfolio Adjusted Prices'!T494),0)</f>
        <v>-1.2591747848373823E-2</v>
      </c>
      <c r="T501" s="1">
        <f>+IFERROR(LN('Portfolio Adjusted Prices'!U495/'Portfolio Adjusted Prices'!U494),0)</f>
        <v>-1.1866914748583809E-2</v>
      </c>
      <c r="U501" s="1">
        <f>+IFERROR(LN('Portfolio Adjusted Prices'!V495/'Portfolio Adjusted Prices'!V494),0)</f>
        <v>-3.8188343903121431E-2</v>
      </c>
      <c r="W501" s="83">
        <f>+IFERROR(LN('Portfolio Adjusted Prices'!X495/'Portfolio Adjusted Prices'!X494),0)</f>
        <v>-3.0497890549013362E-2</v>
      </c>
    </row>
    <row r="502" spans="2:23">
      <c r="B502" s="1">
        <f>+IFERROR(LN('Portfolio Adjusted Prices'!C496/'Portfolio Adjusted Prices'!C495),0)</f>
        <v>2.2290480434350433E-3</v>
      </c>
      <c r="C502" s="1">
        <f>+IFERROR(LN('Portfolio Adjusted Prices'!D496/'Portfolio Adjusted Prices'!D495),0)</f>
        <v>1.4695451949993337E-2</v>
      </c>
      <c r="D502" s="1">
        <f>+IFERROR(LN('Portfolio Adjusted Prices'!E496/'Portfolio Adjusted Prices'!E495),0)</f>
        <v>3.0125968536428765E-2</v>
      </c>
      <c r="E502" s="1">
        <f>+IFERROR(LN('Portfolio Adjusted Prices'!F496/'Portfolio Adjusted Prices'!F495),0)</f>
        <v>2.0535029197025358E-2</v>
      </c>
      <c r="F502" s="1">
        <f>+IFERROR(LN('Portfolio Adjusted Prices'!G496/'Portfolio Adjusted Prices'!G495),0)</f>
        <v>6.5623730071778449E-3</v>
      </c>
      <c r="G502" s="1">
        <f>+IFERROR(LN('Portfolio Adjusted Prices'!H496/'Portfolio Adjusted Prices'!H495),0)</f>
        <v>-3.5324830260688562E-3</v>
      </c>
      <c r="H502" s="1">
        <f>+IFERROR(LN('Portfolio Adjusted Prices'!I496/'Portfolio Adjusted Prices'!I495),0)</f>
        <v>2.090907361108232E-2</v>
      </c>
      <c r="I502" s="1">
        <f>+IFERROR(LN('Portfolio Adjusted Prices'!J496/'Portfolio Adjusted Prices'!J495),0)</f>
        <v>5.2360845740763084E-3</v>
      </c>
      <c r="J502" s="1">
        <f>+IFERROR(LN('Portfolio Adjusted Prices'!K496/'Portfolio Adjusted Prices'!K495),0)</f>
        <v>-9.8989859044729817E-3</v>
      </c>
      <c r="K502" s="1">
        <f>+IFERROR(LN('Portfolio Adjusted Prices'!L496/'Portfolio Adjusted Prices'!L495),0)</f>
        <v>2.7422586089538303E-2</v>
      </c>
      <c r="L502" s="1">
        <f>+IFERROR(LN('Portfolio Adjusted Prices'!M496/'Portfolio Adjusted Prices'!M495),0)</f>
        <v>-5.6014235224274725E-4</v>
      </c>
      <c r="M502" s="1">
        <f>+IFERROR(LN('Portfolio Adjusted Prices'!N496/'Portfolio Adjusted Prices'!N495),0)</f>
        <v>-1.343186027480305E-2</v>
      </c>
      <c r="N502" s="1">
        <f>+IFERROR(LN('Portfolio Adjusted Prices'!O496/'Portfolio Adjusted Prices'!O495),0)</f>
        <v>2.5041792139707832E-2</v>
      </c>
      <c r="O502" s="1">
        <f>+IFERROR(LN('Portfolio Adjusted Prices'!P496/'Portfolio Adjusted Prices'!P495),0)</f>
        <v>3.8528866576946152E-2</v>
      </c>
      <c r="P502" s="1">
        <f>+IFERROR(LN('Portfolio Adjusted Prices'!Q496/'Portfolio Adjusted Prices'!Q495),0)</f>
        <v>-3.7510258378052092E-3</v>
      </c>
      <c r="Q502" s="1">
        <f>+IFERROR(LN('Portfolio Adjusted Prices'!R496/'Portfolio Adjusted Prices'!R495),0)</f>
        <v>1.3256906102185162E-2</v>
      </c>
      <c r="R502" s="1">
        <f>+IFERROR(LN('Portfolio Adjusted Prices'!S496/'Portfolio Adjusted Prices'!S495),0)</f>
        <v>-8.7233429048738497E-3</v>
      </c>
      <c r="S502" s="1">
        <f>+IFERROR(LN('Portfolio Adjusted Prices'!T496/'Portfolio Adjusted Prices'!T495),0)</f>
        <v>3.8127149765142102E-3</v>
      </c>
      <c r="T502" s="1">
        <f>+IFERROR(LN('Portfolio Adjusted Prices'!U496/'Portfolio Adjusted Prices'!U495),0)</f>
        <v>-5.7980048431880687E-3</v>
      </c>
      <c r="U502" s="1">
        <f>+IFERROR(LN('Portfolio Adjusted Prices'!V496/'Portfolio Adjusted Prices'!V495),0)</f>
        <v>2.1855537625463946E-2</v>
      </c>
      <c r="W502" s="83">
        <f>+IFERROR(LN('Portfolio Adjusted Prices'!X496/'Portfolio Adjusted Prices'!X495),0)</f>
        <v>3.2537999375720924E-3</v>
      </c>
    </row>
    <row r="503" spans="2:23">
      <c r="B503" s="1">
        <f>+IFERROR(LN('Portfolio Adjusted Prices'!C497/'Portfolio Adjusted Prices'!C496),0)</f>
        <v>5.2451177885231716E-2</v>
      </c>
      <c r="C503" s="1">
        <f>+IFERROR(LN('Portfolio Adjusted Prices'!D497/'Portfolio Adjusted Prices'!D496),0)</f>
        <v>1.9433104685549107E-2</v>
      </c>
      <c r="D503" s="1">
        <f>+IFERROR(LN('Portfolio Adjusted Prices'!E497/'Portfolio Adjusted Prices'!E496),0)</f>
        <v>9.2357057866264691E-3</v>
      </c>
      <c r="E503" s="1">
        <f>+IFERROR(LN('Portfolio Adjusted Prices'!F497/'Portfolio Adjusted Prices'!F496),0)</f>
        <v>3.0986931953779304E-2</v>
      </c>
      <c r="F503" s="1">
        <f>+IFERROR(LN('Portfolio Adjusted Prices'!G497/'Portfolio Adjusted Prices'!G496),0)</f>
        <v>9.7636730011735114E-3</v>
      </c>
      <c r="G503" s="1">
        <f>+IFERROR(LN('Portfolio Adjusted Prices'!H497/'Portfolio Adjusted Prices'!H496),0)</f>
        <v>2.7327261030168221E-2</v>
      </c>
      <c r="H503" s="1">
        <f>+IFERROR(LN('Portfolio Adjusted Prices'!I497/'Portfolio Adjusted Prices'!I496),0)</f>
        <v>4.6334462987982689E-2</v>
      </c>
      <c r="I503" s="1">
        <f>+IFERROR(LN('Portfolio Adjusted Prices'!J497/'Portfolio Adjusted Prices'!J496),0)</f>
        <v>7.6819584998353259E-3</v>
      </c>
      <c r="J503" s="1">
        <f>+IFERROR(LN('Portfolio Adjusted Prices'!K497/'Portfolio Adjusted Prices'!K496),0)</f>
        <v>6.1615106636748268E-2</v>
      </c>
      <c r="K503" s="1">
        <f>+IFERROR(LN('Portfolio Adjusted Prices'!L497/'Portfolio Adjusted Prices'!L496),0)</f>
        <v>4.1091685090538906E-2</v>
      </c>
      <c r="L503" s="1">
        <f>+IFERROR(LN('Portfolio Adjusted Prices'!M497/'Portfolio Adjusted Prices'!M496),0)</f>
        <v>8.1311827462561721E-3</v>
      </c>
      <c r="M503" s="1">
        <f>+IFERROR(LN('Portfolio Adjusted Prices'!N497/'Portfolio Adjusted Prices'!N496),0)</f>
        <v>2.0653489753152822E-2</v>
      </c>
      <c r="N503" s="1">
        <f>+IFERROR(LN('Portfolio Adjusted Prices'!O497/'Portfolio Adjusted Prices'!O496),0)</f>
        <v>2.2002025471486882E-2</v>
      </c>
      <c r="O503" s="1">
        <f>+IFERROR(LN('Portfolio Adjusted Prices'!P497/'Portfolio Adjusted Prices'!P496),0)</f>
        <v>9.4500509775332586E-2</v>
      </c>
      <c r="P503" s="1">
        <f>+IFERROR(LN('Portfolio Adjusted Prices'!Q497/'Portfolio Adjusted Prices'!Q496),0)</f>
        <v>1.441555484767381E-2</v>
      </c>
      <c r="Q503" s="1">
        <f>+IFERROR(LN('Portfolio Adjusted Prices'!R497/'Portfolio Adjusted Prices'!R496),0)</f>
        <v>1.6111861123259841E-2</v>
      </c>
      <c r="R503" s="1">
        <f>+IFERROR(LN('Portfolio Adjusted Prices'!S497/'Portfolio Adjusted Prices'!S496),0)</f>
        <v>2.323373325523858E-3</v>
      </c>
      <c r="S503" s="1">
        <f>+IFERROR(LN('Portfolio Adjusted Prices'!T497/'Portfolio Adjusted Prices'!T496),0)</f>
        <v>6.1996580707655057E-3</v>
      </c>
      <c r="T503" s="1">
        <f>+IFERROR(LN('Portfolio Adjusted Prices'!U497/'Portfolio Adjusted Prices'!U496),0)</f>
        <v>2.7321549112995763E-2</v>
      </c>
      <c r="U503" s="1">
        <f>+IFERROR(LN('Portfolio Adjusted Prices'!V497/'Portfolio Adjusted Prices'!V496),0)</f>
        <v>1.6483596740327424E-2</v>
      </c>
      <c r="W503" s="83">
        <f>+IFERROR(LN('Portfolio Adjusted Prices'!X497/'Portfolio Adjusted Prices'!X496),0)</f>
        <v>1.8130301279273488E-2</v>
      </c>
    </row>
    <row r="504" spans="2:23">
      <c r="B504" s="1">
        <f>+IFERROR(LN('Portfolio Adjusted Prices'!C498/'Portfolio Adjusted Prices'!C497),0)</f>
        <v>-2.1114904453680382E-2</v>
      </c>
      <c r="C504" s="1">
        <f>+IFERROR(LN('Portfolio Adjusted Prices'!D498/'Portfolio Adjusted Prices'!D497),0)</f>
        <v>-1.3041652166389358E-2</v>
      </c>
      <c r="D504" s="1">
        <f>+IFERROR(LN('Portfolio Adjusted Prices'!E498/'Portfolio Adjusted Prices'!E497),0)</f>
        <v>-3.1968357279432535E-2</v>
      </c>
      <c r="E504" s="1">
        <f>+IFERROR(LN('Portfolio Adjusted Prices'!F498/'Portfolio Adjusted Prices'!F497),0)</f>
        <v>-1.1872310696263811E-2</v>
      </c>
      <c r="F504" s="1">
        <f>+IFERROR(LN('Portfolio Adjusted Prices'!G498/'Portfolio Adjusted Prices'!G497),0)</f>
        <v>-9.3788890866152233E-3</v>
      </c>
      <c r="G504" s="1">
        <f>+IFERROR(LN('Portfolio Adjusted Prices'!H498/'Portfolio Adjusted Prices'!H497),0)</f>
        <v>8.5340129189161156E-3</v>
      </c>
      <c r="H504" s="1">
        <f>+IFERROR(LN('Portfolio Adjusted Prices'!I498/'Portfolio Adjusted Prices'!I497),0)</f>
        <v>-5.087511977578385E-2</v>
      </c>
      <c r="I504" s="1">
        <f>+IFERROR(LN('Portfolio Adjusted Prices'!J498/'Portfolio Adjusted Prices'!J497),0)</f>
        <v>-1.1349234171928737E-2</v>
      </c>
      <c r="J504" s="1">
        <f>+IFERROR(LN('Portfolio Adjusted Prices'!K498/'Portfolio Adjusted Prices'!K497),0)</f>
        <v>-4.5549439306288582E-2</v>
      </c>
      <c r="K504" s="1">
        <f>+IFERROR(LN('Portfolio Adjusted Prices'!L498/'Portfolio Adjusted Prices'!L497),0)</f>
        <v>-1.869988549764735E-2</v>
      </c>
      <c r="L504" s="1">
        <f>+IFERROR(LN('Portfolio Adjusted Prices'!M498/'Portfolio Adjusted Prices'!M497),0)</f>
        <v>9.0321806220157713E-3</v>
      </c>
      <c r="M504" s="1">
        <f>+IFERROR(LN('Portfolio Adjusted Prices'!N498/'Portfolio Adjusted Prices'!N497),0)</f>
        <v>-4.9181053185258679E-3</v>
      </c>
      <c r="N504" s="1">
        <f>+IFERROR(LN('Portfolio Adjusted Prices'!O498/'Portfolio Adjusted Prices'!O497),0)</f>
        <v>-2.6508732389878574E-2</v>
      </c>
      <c r="O504" s="1">
        <f>+IFERROR(LN('Portfolio Adjusted Prices'!P498/'Portfolio Adjusted Prices'!P497),0)</f>
        <v>-2.2097820639798212E-2</v>
      </c>
      <c r="P504" s="1">
        <f>+IFERROR(LN('Portfolio Adjusted Prices'!Q498/'Portfolio Adjusted Prices'!Q497),0)</f>
        <v>-4.2183476468812429E-3</v>
      </c>
      <c r="Q504" s="1">
        <f>+IFERROR(LN('Portfolio Adjusted Prices'!R498/'Portfolio Adjusted Prices'!R497),0)</f>
        <v>3.234518712038093E-3</v>
      </c>
      <c r="R504" s="1">
        <f>+IFERROR(LN('Portfolio Adjusted Prices'!S498/'Portfolio Adjusted Prices'!S497),0)</f>
        <v>-1.0026760024429426E-2</v>
      </c>
      <c r="S504" s="1">
        <f>+IFERROR(LN('Portfolio Adjusted Prices'!T498/'Portfolio Adjusted Prices'!T497),0)</f>
        <v>-5.1790352342835659E-3</v>
      </c>
      <c r="T504" s="1">
        <f>+IFERROR(LN('Portfolio Adjusted Prices'!U498/'Portfolio Adjusted Prices'!U497),0)</f>
        <v>-1.7845366162057983E-2</v>
      </c>
      <c r="U504" s="1">
        <f>+IFERROR(LN('Portfolio Adjusted Prices'!V498/'Portfolio Adjusted Prices'!V497),0)</f>
        <v>-1.7772283380843242E-2</v>
      </c>
      <c r="W504" s="83">
        <f>+IFERROR(LN('Portfolio Adjusted Prices'!X498/'Portfolio Adjusted Prices'!X497),0)</f>
        <v>-7.0343905897765104E-3</v>
      </c>
    </row>
    <row r="505" spans="2:23">
      <c r="B505" s="1">
        <f>+IFERROR(LN('Portfolio Adjusted Prices'!C499/'Portfolio Adjusted Prices'!C498),0)</f>
        <v>-2.4760630902931305E-2</v>
      </c>
      <c r="C505" s="1">
        <f>+IFERROR(LN('Portfolio Adjusted Prices'!D499/'Portfolio Adjusted Prices'!D498),0)</f>
        <v>-2.7351380653187922E-2</v>
      </c>
      <c r="D505" s="1">
        <f>+IFERROR(LN('Portfolio Adjusted Prices'!E499/'Portfolio Adjusted Prices'!E498),0)</f>
        <v>-4.5904920660033238E-2</v>
      </c>
      <c r="E505" s="1">
        <f>+IFERROR(LN('Portfolio Adjusted Prices'!F499/'Portfolio Adjusted Prices'!F498),0)</f>
        <v>-2.4417659783282409E-2</v>
      </c>
      <c r="F505" s="1">
        <f>+IFERROR(LN('Portfolio Adjusted Prices'!G499/'Portfolio Adjusted Prices'!G498),0)</f>
        <v>-1.2189402148640539E-2</v>
      </c>
      <c r="G505" s="1">
        <f>+IFERROR(LN('Portfolio Adjusted Prices'!H499/'Portfolio Adjusted Prices'!H498),0)</f>
        <v>1.5724500612756349E-3</v>
      </c>
      <c r="H505" s="1">
        <f>+IFERROR(LN('Portfolio Adjusted Prices'!I499/'Portfolio Adjusted Prices'!I498),0)</f>
        <v>-1.9588855735746483E-2</v>
      </c>
      <c r="I505" s="1">
        <f>+IFERROR(LN('Portfolio Adjusted Prices'!J499/'Portfolio Adjusted Prices'!J498),0)</f>
        <v>-1.0538353565133893E-2</v>
      </c>
      <c r="J505" s="1">
        <f>+IFERROR(LN('Portfolio Adjusted Prices'!K499/'Portfolio Adjusted Prices'!K498),0)</f>
        <v>-4.9635467535238904E-2</v>
      </c>
      <c r="K505" s="1">
        <f>+IFERROR(LN('Portfolio Adjusted Prices'!L499/'Portfolio Adjusted Prices'!L498),0)</f>
        <v>-3.6991305009656965E-2</v>
      </c>
      <c r="L505" s="1">
        <f>+IFERROR(LN('Portfolio Adjusted Prices'!M499/'Portfolio Adjusted Prices'!M498),0)</f>
        <v>-2.203715390240288E-4</v>
      </c>
      <c r="M505" s="1">
        <f>+IFERROR(LN('Portfolio Adjusted Prices'!N499/'Portfolio Adjusted Prices'!N498),0)</f>
        <v>2.4618812420821902E-3</v>
      </c>
      <c r="N505" s="1">
        <f>+IFERROR(LN('Portfolio Adjusted Prices'!O499/'Portfolio Adjusted Prices'!O498),0)</f>
        <v>-3.9643917154965631E-2</v>
      </c>
      <c r="O505" s="1">
        <f>+IFERROR(LN('Portfolio Adjusted Prices'!P499/'Portfolio Adjusted Prices'!P498),0)</f>
        <v>-0.10258659125175083</v>
      </c>
      <c r="P505" s="1">
        <f>+IFERROR(LN('Portfolio Adjusted Prices'!Q499/'Portfolio Adjusted Prices'!Q498),0)</f>
        <v>-5.7656621744584264E-3</v>
      </c>
      <c r="Q505" s="1">
        <f>+IFERROR(LN('Portfolio Adjusted Prices'!R499/'Portfolio Adjusted Prices'!R498),0)</f>
        <v>1.1983715645607011E-2</v>
      </c>
      <c r="R505" s="1">
        <f>+IFERROR(LN('Portfolio Adjusted Prices'!S499/'Portfolio Adjusted Prices'!S498),0)</f>
        <v>-1.3918401455058767E-2</v>
      </c>
      <c r="S505" s="1">
        <f>+IFERROR(LN('Portfolio Adjusted Prices'!T499/'Portfolio Adjusted Prices'!T498),0)</f>
        <v>-1.0626558455167566E-2</v>
      </c>
      <c r="T505" s="1">
        <f>+IFERROR(LN('Portfolio Adjusted Prices'!U499/'Portfolio Adjusted Prices'!U498),0)</f>
        <v>-1.8035237228995912E-2</v>
      </c>
      <c r="U505" s="1">
        <f>+IFERROR(LN('Portfolio Adjusted Prices'!V499/'Portfolio Adjusted Prices'!V498),0)</f>
        <v>-1.4598351584135069E-2</v>
      </c>
      <c r="W505" s="83">
        <f>+IFERROR(LN('Portfolio Adjusted Prices'!X499/'Portfolio Adjusted Prices'!X498),0)</f>
        <v>-1.4060551028576136E-2</v>
      </c>
    </row>
    <row r="506" spans="2:23">
      <c r="B506" s="1">
        <f>+IFERROR(LN('Portfolio Adjusted Prices'!C500/'Portfolio Adjusted Prices'!C499),0)</f>
        <v>-1.5938237314242341E-2</v>
      </c>
      <c r="C506" s="1">
        <f>+IFERROR(LN('Portfolio Adjusted Prices'!D500/'Portfolio Adjusted Prices'!D499),0)</f>
        <v>-3.6541779279999987E-3</v>
      </c>
      <c r="D506" s="1">
        <f>+IFERROR(LN('Portfolio Adjusted Prices'!E500/'Portfolio Adjusted Prices'!E499),0)</f>
        <v>-3.452164596716558E-2</v>
      </c>
      <c r="E506" s="1">
        <f>+IFERROR(LN('Portfolio Adjusted Prices'!F500/'Portfolio Adjusted Prices'!F499),0)</f>
        <v>-3.5468869979187509E-2</v>
      </c>
      <c r="F506" s="1">
        <f>+IFERROR(LN('Portfolio Adjusted Prices'!G500/'Portfolio Adjusted Prices'!G499),0)</f>
        <v>-1.8666427975593987E-2</v>
      </c>
      <c r="G506" s="1">
        <f>+IFERROR(LN('Portfolio Adjusted Prices'!H500/'Portfolio Adjusted Prices'!H499),0)</f>
        <v>-3.5363802083989287E-2</v>
      </c>
      <c r="H506" s="1">
        <f>+IFERROR(LN('Portfolio Adjusted Prices'!I500/'Portfolio Adjusted Prices'!I499),0)</f>
        <v>-5.4762528930133045E-2</v>
      </c>
      <c r="I506" s="1">
        <f>+IFERROR(LN('Portfolio Adjusted Prices'!J500/'Portfolio Adjusted Prices'!J499),0)</f>
        <v>-7.2539876974798672E-3</v>
      </c>
      <c r="J506" s="1">
        <f>+IFERROR(LN('Portfolio Adjusted Prices'!K500/'Portfolio Adjusted Prices'!K499),0)</f>
        <v>-4.9844010192822301E-2</v>
      </c>
      <c r="K506" s="1">
        <f>+IFERROR(LN('Portfolio Adjusted Prices'!L500/'Portfolio Adjusted Prices'!L499),0)</f>
        <v>-4.2955918578392448E-2</v>
      </c>
      <c r="L506" s="1">
        <f>+IFERROR(LN('Portfolio Adjusted Prices'!M500/'Portfolio Adjusted Prices'!M499),0)</f>
        <v>-9.6245912890133619E-3</v>
      </c>
      <c r="M506" s="1">
        <f>+IFERROR(LN('Portfolio Adjusted Prices'!N500/'Portfolio Adjusted Prices'!N499),0)</f>
        <v>-7.9312582333631709E-3</v>
      </c>
      <c r="N506" s="1">
        <f>+IFERROR(LN('Portfolio Adjusted Prices'!O500/'Portfolio Adjusted Prices'!O499),0)</f>
        <v>-3.9220720701532576E-2</v>
      </c>
      <c r="O506" s="1">
        <f>+IFERROR(LN('Portfolio Adjusted Prices'!P500/'Portfolio Adjusted Prices'!P499),0)</f>
        <v>-8.5250069364593964E-2</v>
      </c>
      <c r="P506" s="1">
        <f>+IFERROR(LN('Portfolio Adjusted Prices'!Q500/'Portfolio Adjusted Prices'!Q499),0)</f>
        <v>8.2988312313695134E-3</v>
      </c>
      <c r="Q506" s="1">
        <f>+IFERROR(LN('Portfolio Adjusted Prices'!R500/'Portfolio Adjusted Prices'!R499),0)</f>
        <v>-6.8304353626211841E-3</v>
      </c>
      <c r="R506" s="1">
        <f>+IFERROR(LN('Portfolio Adjusted Prices'!S500/'Portfolio Adjusted Prices'!S499),0)</f>
        <v>-1.5180019099287897E-2</v>
      </c>
      <c r="S506" s="1">
        <f>+IFERROR(LN('Portfolio Adjusted Prices'!T500/'Portfolio Adjusted Prices'!T499),0)</f>
        <v>-9.9830531368119459E-3</v>
      </c>
      <c r="T506" s="1">
        <f>+IFERROR(LN('Portfolio Adjusted Prices'!U500/'Portfolio Adjusted Prices'!U499),0)</f>
        <v>5.9144559807554013E-3</v>
      </c>
      <c r="U506" s="1">
        <f>+IFERROR(LN('Portfolio Adjusted Prices'!V500/'Portfolio Adjusted Prices'!V499),0)</f>
        <v>-3.3485895976119125E-2</v>
      </c>
      <c r="W506" s="83">
        <f>+IFERROR(LN('Portfolio Adjusted Prices'!X500/'Portfolio Adjusted Prices'!X499),0)</f>
        <v>-2.0537229581702007E-2</v>
      </c>
    </row>
    <row r="507" spans="2:23">
      <c r="B507" s="1">
        <f>+IFERROR(LN('Portfolio Adjusted Prices'!C501/'Portfolio Adjusted Prices'!C500),0)</f>
        <v>1.0681135822576958E-2</v>
      </c>
      <c r="C507" s="1">
        <f>+IFERROR(LN('Portfolio Adjusted Prices'!D501/'Portfolio Adjusted Prices'!D500),0)</f>
        <v>2.1252004522204007E-2</v>
      </c>
      <c r="D507" s="1">
        <f>+IFERROR(LN('Portfolio Adjusted Prices'!E501/'Portfolio Adjusted Prices'!E500),0)</f>
        <v>7.3493318364024366E-3</v>
      </c>
      <c r="E507" s="1">
        <f>+IFERROR(LN('Portfolio Adjusted Prices'!F501/'Portfolio Adjusted Prices'!F500),0)</f>
        <v>1.237558661591838E-2</v>
      </c>
      <c r="F507" s="1">
        <f>+IFERROR(LN('Portfolio Adjusted Prices'!G501/'Portfolio Adjusted Prices'!G500),0)</f>
        <v>1.4570160212980765E-2</v>
      </c>
      <c r="G507" s="1">
        <f>+IFERROR(LN('Portfolio Adjusted Prices'!H501/'Portfolio Adjusted Prices'!H500),0)</f>
        <v>2.221439888085628E-2</v>
      </c>
      <c r="H507" s="1">
        <f>+IFERROR(LN('Portfolio Adjusted Prices'!I501/'Portfolio Adjusted Prices'!I500),0)</f>
        <v>2.8280007275618961E-2</v>
      </c>
      <c r="I507" s="1">
        <f>+IFERROR(LN('Portfolio Adjusted Prices'!J501/'Portfolio Adjusted Prices'!J500),0)</f>
        <v>3.1318624821331485E-2</v>
      </c>
      <c r="J507" s="1">
        <f>+IFERROR(LN('Portfolio Adjusted Prices'!K501/'Portfolio Adjusted Prices'!K500),0)</f>
        <v>-3.8532236280418623E-2</v>
      </c>
      <c r="K507" s="1">
        <f>+IFERROR(LN('Portfolio Adjusted Prices'!L501/'Portfolio Adjusted Prices'!L500),0)</f>
        <v>1.4658001274819848E-2</v>
      </c>
      <c r="L507" s="1">
        <f>+IFERROR(LN('Portfolio Adjusted Prices'!M501/'Portfolio Adjusted Prices'!M500),0)</f>
        <v>4.3386280135583911E-2</v>
      </c>
      <c r="M507" s="1">
        <f>+IFERROR(LN('Portfolio Adjusted Prices'!N501/'Portfolio Adjusted Prices'!N500),0)</f>
        <v>2.9020743355016126E-2</v>
      </c>
      <c r="N507" s="1">
        <f>+IFERROR(LN('Portfolio Adjusted Prices'!O501/'Portfolio Adjusted Prices'!O500),0)</f>
        <v>9.8547755963230513E-3</v>
      </c>
      <c r="O507" s="1">
        <f>+IFERROR(LN('Portfolio Adjusted Prices'!P501/'Portfolio Adjusted Prices'!P500),0)</f>
        <v>-2.2305721824113171E-2</v>
      </c>
      <c r="P507" s="1">
        <f>+IFERROR(LN('Portfolio Adjusted Prices'!Q501/'Portfolio Adjusted Prices'!Q500),0)</f>
        <v>2.0533223323207648E-2</v>
      </c>
      <c r="Q507" s="1">
        <f>+IFERROR(LN('Portfolio Adjusted Prices'!R501/'Portfolio Adjusted Prices'!R500),0)</f>
        <v>4.4878890920665515E-3</v>
      </c>
      <c r="R507" s="1">
        <f>+IFERROR(LN('Portfolio Adjusted Prices'!S501/'Portfolio Adjusted Prices'!S500),0)</f>
        <v>-5.4060747914322811E-3</v>
      </c>
      <c r="S507" s="1">
        <f>+IFERROR(LN('Portfolio Adjusted Prices'!T501/'Portfolio Adjusted Prices'!T500),0)</f>
        <v>9.8892994138725793E-3</v>
      </c>
      <c r="T507" s="1">
        <f>+IFERROR(LN('Portfolio Adjusted Prices'!U501/'Portfolio Adjusted Prices'!U500),0)</f>
        <v>2.6764871771681228E-2</v>
      </c>
      <c r="U507" s="1">
        <f>+IFERROR(LN('Portfolio Adjusted Prices'!V501/'Portfolio Adjusted Prices'!V500),0)</f>
        <v>1.9113907484453976E-2</v>
      </c>
      <c r="W507" s="83">
        <f>+IFERROR(LN('Portfolio Adjusted Prices'!X501/'Portfolio Adjusted Prices'!X500),0)</f>
        <v>2.0513599349597553E-2</v>
      </c>
    </row>
    <row r="508" spans="2:23">
      <c r="B508" s="1">
        <f>+IFERROR(LN('Portfolio Adjusted Prices'!C502/'Portfolio Adjusted Prices'!C501),0)</f>
        <v>-4.2566744088041793E-2</v>
      </c>
      <c r="C508" s="1">
        <f>+IFERROR(LN('Portfolio Adjusted Prices'!D502/'Portfolio Adjusted Prices'!D501),0)</f>
        <v>-1.8345185236128349E-2</v>
      </c>
      <c r="D508" s="1">
        <f>+IFERROR(LN('Portfolio Adjusted Prices'!E502/'Portfolio Adjusted Prices'!E501),0)</f>
        <v>-7.2220781884111157E-2</v>
      </c>
      <c r="E508" s="1">
        <f>+IFERROR(LN('Portfolio Adjusted Prices'!F502/'Portfolio Adjusted Prices'!F501),0)</f>
        <v>-3.4030279591332244E-2</v>
      </c>
      <c r="F508" s="1">
        <f>+IFERROR(LN('Portfolio Adjusted Prices'!G502/'Portfolio Adjusted Prices'!G501),0)</f>
        <v>2.5664558997868941E-2</v>
      </c>
      <c r="G508" s="1">
        <f>+IFERROR(LN('Portfolio Adjusted Prices'!H502/'Portfolio Adjusted Prices'!H501),0)</f>
        <v>-5.4732959746190179E-3</v>
      </c>
      <c r="H508" s="1">
        <f>+IFERROR(LN('Portfolio Adjusted Prices'!I502/'Portfolio Adjusted Prices'!I501),0)</f>
        <v>-7.6645961859769796E-2</v>
      </c>
      <c r="I508" s="1">
        <f>+IFERROR(LN('Portfolio Adjusted Prices'!J502/'Portfolio Adjusted Prices'!J501),0)</f>
        <v>5.3131678773586915E-4</v>
      </c>
      <c r="J508" s="1">
        <f>+IFERROR(LN('Portfolio Adjusted Prices'!K502/'Portfolio Adjusted Prices'!K501),0)</f>
        <v>-6.0227478068778956E-2</v>
      </c>
      <c r="K508" s="1">
        <f>+IFERROR(LN('Portfolio Adjusted Prices'!L502/'Portfolio Adjusted Prices'!L501),0)</f>
        <v>-6.6332135180758631E-2</v>
      </c>
      <c r="L508" s="1">
        <f>+IFERROR(LN('Portfolio Adjusted Prices'!M502/'Portfolio Adjusted Prices'!M501),0)</f>
        <v>1.6950372901528767E-2</v>
      </c>
      <c r="M508" s="1">
        <f>+IFERROR(LN('Portfolio Adjusted Prices'!N502/'Portfolio Adjusted Prices'!N501),0)</f>
        <v>9.7819472828848935E-3</v>
      </c>
      <c r="N508" s="1">
        <f>+IFERROR(LN('Portfolio Adjusted Prices'!O502/'Portfolio Adjusted Prices'!O501),0)</f>
        <v>-5.9828932515424239E-2</v>
      </c>
      <c r="O508" s="1">
        <f>+IFERROR(LN('Portfolio Adjusted Prices'!P502/'Portfolio Adjusted Prices'!P501),0)</f>
        <v>5.8774315060765588E-2</v>
      </c>
      <c r="P508" s="1">
        <f>+IFERROR(LN('Portfolio Adjusted Prices'!Q502/'Portfolio Adjusted Prices'!Q501),0)</f>
        <v>1.9634150789043098E-2</v>
      </c>
      <c r="Q508" s="1">
        <f>+IFERROR(LN('Portfolio Adjusted Prices'!R502/'Portfolio Adjusted Prices'!R501),0)</f>
        <v>3.8306409742999373E-3</v>
      </c>
      <c r="R508" s="1">
        <f>+IFERROR(LN('Portfolio Adjusted Prices'!S502/'Portfolio Adjusted Prices'!S501),0)</f>
        <v>-1.8768065403382019E-2</v>
      </c>
      <c r="S508" s="1">
        <f>+IFERROR(LN('Portfolio Adjusted Prices'!T502/'Portfolio Adjusted Prices'!T501),0)</f>
        <v>-5.5446473671891573E-3</v>
      </c>
      <c r="T508" s="1">
        <f>+IFERROR(LN('Portfolio Adjusted Prices'!U502/'Portfolio Adjusted Prices'!U501),0)</f>
        <v>3.5036047347040519E-3</v>
      </c>
      <c r="U508" s="1">
        <f>+IFERROR(LN('Portfolio Adjusted Prices'!V502/'Portfolio Adjusted Prices'!V501),0)</f>
        <v>1.8314598959556314E-3</v>
      </c>
      <c r="W508" s="83">
        <f>+IFERROR(LN('Portfolio Adjusted Prices'!X502/'Portfolio Adjusted Prices'!X501),0)</f>
        <v>-8.2321975234936652E-3</v>
      </c>
    </row>
    <row r="509" spans="2:23">
      <c r="B509" s="1">
        <f>+IFERROR(LN('Portfolio Adjusted Prices'!C503/'Portfolio Adjusted Prices'!C502),0)</f>
        <v>3.9845293558723571E-2</v>
      </c>
      <c r="C509" s="1">
        <f>+IFERROR(LN('Portfolio Adjusted Prices'!D503/'Portfolio Adjusted Prices'!D502),0)</f>
        <v>2.7713808032940622E-2</v>
      </c>
      <c r="D509" s="1">
        <f>+IFERROR(LN('Portfolio Adjusted Prices'!E503/'Portfolio Adjusted Prices'!E502),0)</f>
        <v>7.726936800688447E-2</v>
      </c>
      <c r="E509" s="1">
        <f>+IFERROR(LN('Portfolio Adjusted Prices'!F503/'Portfolio Adjusted Prices'!F502),0)</f>
        <v>6.1595802139403383E-2</v>
      </c>
      <c r="F509" s="1">
        <f>+IFERROR(LN('Portfolio Adjusted Prices'!G503/'Portfolio Adjusted Prices'!G502),0)</f>
        <v>2.4093084010127986E-2</v>
      </c>
      <c r="G509" s="1">
        <f>+IFERROR(LN('Portfolio Adjusted Prices'!H503/'Portfolio Adjusted Prices'!H502),0)</f>
        <v>2.3369898936168036E-2</v>
      </c>
      <c r="H509" s="1">
        <f>+IFERROR(LN('Portfolio Adjusted Prices'!I503/'Portfolio Adjusted Prices'!I502),0)</f>
        <v>7.0645816876252238E-2</v>
      </c>
      <c r="I509" s="1">
        <f>+IFERROR(LN('Portfolio Adjusted Prices'!J503/'Portfolio Adjusted Prices'!J502),0)</f>
        <v>-4.4536088005295797E-3</v>
      </c>
      <c r="J509" s="1">
        <f>+IFERROR(LN('Portfolio Adjusted Prices'!K503/'Portfolio Adjusted Prices'!K502),0)</f>
        <v>0.17932714140524636</v>
      </c>
      <c r="K509" s="1">
        <f>+IFERROR(LN('Portfolio Adjusted Prices'!L503/'Portfolio Adjusted Prices'!L502),0)</f>
        <v>5.1696867416106067E-2</v>
      </c>
      <c r="L509" s="1">
        <f>+IFERROR(LN('Portfolio Adjusted Prices'!M503/'Portfolio Adjusted Prices'!M502),0)</f>
        <v>-1.5116374300617441E-2</v>
      </c>
      <c r="M509" s="1">
        <f>+IFERROR(LN('Portfolio Adjusted Prices'!N503/'Portfolio Adjusted Prices'!N502),0)</f>
        <v>-4.7186687769339665E-3</v>
      </c>
      <c r="N509" s="1">
        <f>+IFERROR(LN('Portfolio Adjusted Prices'!O503/'Portfolio Adjusted Prices'!O502),0)</f>
        <v>5.9956307702123512E-2</v>
      </c>
      <c r="O509" s="1">
        <f>+IFERROR(LN('Portfolio Adjusted Prices'!P503/'Portfolio Adjusted Prices'!P502),0)</f>
        <v>8.2486884508828032E-2</v>
      </c>
      <c r="P509" s="1">
        <f>+IFERROR(LN('Portfolio Adjusted Prices'!Q503/'Portfolio Adjusted Prices'!Q502),0)</f>
        <v>-3.7334600110803667E-3</v>
      </c>
      <c r="Q509" s="1">
        <f>+IFERROR(LN('Portfolio Adjusted Prices'!R503/'Portfolio Adjusted Prices'!R502),0)</f>
        <v>-2.1254495922025312E-4</v>
      </c>
      <c r="R509" s="1">
        <f>+IFERROR(LN('Portfolio Adjusted Prices'!S503/'Portfolio Adjusted Prices'!S502),0)</f>
        <v>2.3358823636632199E-2</v>
      </c>
      <c r="S509" s="1">
        <f>+IFERROR(LN('Portfolio Adjusted Prices'!T503/'Portfolio Adjusted Prices'!T502),0)</f>
        <v>6.3877915789539597E-3</v>
      </c>
      <c r="T509" s="1">
        <f>+IFERROR(LN('Portfolio Adjusted Prices'!U503/'Portfolio Adjusted Prices'!U502),0)</f>
        <v>1.5934890692629596E-2</v>
      </c>
      <c r="U509" s="1">
        <f>+IFERROR(LN('Portfolio Adjusted Prices'!V503/'Portfolio Adjusted Prices'!V502),0)</f>
        <v>1.7699034896047929E-2</v>
      </c>
      <c r="W509" s="83">
        <f>+IFERROR(LN('Portfolio Adjusted Prices'!X503/'Portfolio Adjusted Prices'!X502),0)</f>
        <v>2.4398507896367942E-2</v>
      </c>
    </row>
    <row r="510" spans="2:23">
      <c r="B510" s="1">
        <f>+IFERROR(LN('Portfolio Adjusted Prices'!C504/'Portfolio Adjusted Prices'!C503),0)</f>
        <v>-9.2090605015460025E-3</v>
      </c>
      <c r="C510" s="1">
        <f>+IFERROR(LN('Portfolio Adjusted Prices'!D504/'Portfolio Adjusted Prices'!D503),0)</f>
        <v>-5.8344740487801467E-3</v>
      </c>
      <c r="D510" s="1">
        <f>+IFERROR(LN('Portfolio Adjusted Prices'!E504/'Portfolio Adjusted Prices'!E503),0)</f>
        <v>-4.161892781672288E-3</v>
      </c>
      <c r="E510" s="1">
        <f>+IFERROR(LN('Portfolio Adjusted Prices'!F504/'Portfolio Adjusted Prices'!F503),0)</f>
        <v>3.4064832963096475E-3</v>
      </c>
      <c r="F510" s="1">
        <f>+IFERROR(LN('Portfolio Adjusted Prices'!G504/'Portfolio Adjusted Prices'!G503),0)</f>
        <v>-1.6751796264998164E-3</v>
      </c>
      <c r="G510" s="1">
        <f>+IFERROR(LN('Portfolio Adjusted Prices'!H504/'Portfolio Adjusted Prices'!H503),0)</f>
        <v>9.383041545815745E-3</v>
      </c>
      <c r="H510" s="1">
        <f>+IFERROR(LN('Portfolio Adjusted Prices'!I504/'Portfolio Adjusted Prices'!I503),0)</f>
        <v>-3.6884187351389923E-2</v>
      </c>
      <c r="I510" s="1">
        <f>+IFERROR(LN('Portfolio Adjusted Prices'!J504/'Portfolio Adjusted Prices'!J503),0)</f>
        <v>-3.2073385115190022E-3</v>
      </c>
      <c r="J510" s="1">
        <f>+IFERROR(LN('Portfolio Adjusted Prices'!K504/'Portfolio Adjusted Prices'!K503),0)</f>
        <v>-8.228833280179669E-3</v>
      </c>
      <c r="K510" s="1">
        <f>+IFERROR(LN('Portfolio Adjusted Prices'!L504/'Portfolio Adjusted Prices'!L503),0)</f>
        <v>-1.3641037143899522E-2</v>
      </c>
      <c r="L510" s="1">
        <f>+IFERROR(LN('Portfolio Adjusted Prices'!M504/'Portfolio Adjusted Prices'!M503),0)</f>
        <v>2.7042313659975711E-2</v>
      </c>
      <c r="M510" s="1">
        <f>+IFERROR(LN('Portfolio Adjusted Prices'!N504/'Portfolio Adjusted Prices'!N503),0)</f>
        <v>4.0801590598018508E-3</v>
      </c>
      <c r="N510" s="1">
        <f>+IFERROR(LN('Portfolio Adjusted Prices'!O504/'Portfolio Adjusted Prices'!O503),0)</f>
        <v>-1.2944777563952887E-2</v>
      </c>
      <c r="O510" s="1">
        <f>+IFERROR(LN('Portfolio Adjusted Prices'!P504/'Portfolio Adjusted Prices'!P503),0)</f>
        <v>1.3467585014391782E-2</v>
      </c>
      <c r="P510" s="1">
        <f>+IFERROR(LN('Portfolio Adjusted Prices'!Q504/'Portfolio Adjusted Prices'!Q503),0)</f>
        <v>1.6249349144708753E-3</v>
      </c>
      <c r="Q510" s="1">
        <f>+IFERROR(LN('Portfolio Adjusted Prices'!R504/'Portfolio Adjusted Prices'!R503),0)</f>
        <v>1.4761792508945656E-2</v>
      </c>
      <c r="R510" s="1">
        <f>+IFERROR(LN('Portfolio Adjusted Prices'!S504/'Portfolio Adjusted Prices'!S503),0)</f>
        <v>1.5717327380207698E-2</v>
      </c>
      <c r="S510" s="1">
        <f>+IFERROR(LN('Portfolio Adjusted Prices'!T504/'Portfolio Adjusted Prices'!T503),0)</f>
        <v>1.126685777364719E-2</v>
      </c>
      <c r="T510" s="1">
        <f>+IFERROR(LN('Portfolio Adjusted Prices'!U504/'Portfolio Adjusted Prices'!U503),0)</f>
        <v>-5.7107543533114861E-3</v>
      </c>
      <c r="U510" s="1">
        <f>+IFERROR(LN('Portfolio Adjusted Prices'!V504/'Portfolio Adjusted Prices'!V503),0)</f>
        <v>-2.0953841053744891E-2</v>
      </c>
      <c r="W510" s="83">
        <f>+IFERROR(LN('Portfolio Adjusted Prices'!X504/'Portfolio Adjusted Prices'!X503),0)</f>
        <v>1.0618254664751902E-2</v>
      </c>
    </row>
    <row r="511" spans="2:23">
      <c r="B511" s="1">
        <f>+IFERROR(LN('Portfolio Adjusted Prices'!C505/'Portfolio Adjusted Prices'!C504),0)</f>
        <v>1.6368105474289397E-2</v>
      </c>
      <c r="C511" s="1">
        <f>+IFERROR(LN('Portfolio Adjusted Prices'!D505/'Portfolio Adjusted Prices'!D504),0)</f>
        <v>2.0062648439053223E-2</v>
      </c>
      <c r="D511" s="1">
        <f>+IFERROR(LN('Portfolio Adjusted Prices'!E505/'Portfolio Adjusted Prices'!E504),0)</f>
        <v>4.1263914019191349E-2</v>
      </c>
      <c r="E511" s="1">
        <f>+IFERROR(LN('Portfolio Adjusted Prices'!F505/'Portfolio Adjusted Prices'!F504),0)</f>
        <v>2.233281424641476E-2</v>
      </c>
      <c r="F511" s="1">
        <f>+IFERROR(LN('Portfolio Adjusted Prices'!G505/'Portfolio Adjusted Prices'!G504),0)</f>
        <v>2.064958576271491E-2</v>
      </c>
      <c r="G511" s="1">
        <f>+IFERROR(LN('Portfolio Adjusted Prices'!H505/'Portfolio Adjusted Prices'!H504),0)</f>
        <v>1.64183086348214E-2</v>
      </c>
      <c r="H511" s="1">
        <f>+IFERROR(LN('Portfolio Adjusted Prices'!I505/'Portfolio Adjusted Prices'!I504),0)</f>
        <v>4.4539166305832663E-2</v>
      </c>
      <c r="I511" s="1">
        <f>+IFERROR(LN('Portfolio Adjusted Prices'!J505/'Portfolio Adjusted Prices'!J504),0)</f>
        <v>-1.168909186106247E-3</v>
      </c>
      <c r="J511" s="1">
        <f>+IFERROR(LN('Portfolio Adjusted Prices'!K505/'Portfolio Adjusted Prices'!K504),0)</f>
        <v>4.6130766690602801E-2</v>
      </c>
      <c r="K511" s="1">
        <f>+IFERROR(LN('Portfolio Adjusted Prices'!L505/'Portfolio Adjusted Prices'!L504),0)</f>
        <v>3.6131657345580846E-2</v>
      </c>
      <c r="L511" s="1">
        <f>+IFERROR(LN('Portfolio Adjusted Prices'!M505/'Portfolio Adjusted Prices'!M504),0)</f>
        <v>4.7102695852834107E-3</v>
      </c>
      <c r="M511" s="1">
        <f>+IFERROR(LN('Portfolio Adjusted Prices'!N505/'Portfolio Adjusted Prices'!N504),0)</f>
        <v>-6.4879291793437342E-3</v>
      </c>
      <c r="N511" s="1">
        <f>+IFERROR(LN('Portfolio Adjusted Prices'!O505/'Portfolio Adjusted Prices'!O504),0)</f>
        <v>4.6748754110727049E-2</v>
      </c>
      <c r="O511" s="1">
        <f>+IFERROR(LN('Portfolio Adjusted Prices'!P505/'Portfolio Adjusted Prices'!P504),0)</f>
        <v>-0.24548031137878931</v>
      </c>
      <c r="P511" s="1">
        <f>+IFERROR(LN('Portfolio Adjusted Prices'!Q505/'Portfolio Adjusted Prices'!Q504),0)</f>
        <v>4.8590837129622181E-3</v>
      </c>
      <c r="Q511" s="1">
        <f>+IFERROR(LN('Portfolio Adjusted Prices'!R505/'Portfolio Adjusted Prices'!R504),0)</f>
        <v>9.1688969586592988E-3</v>
      </c>
      <c r="R511" s="1">
        <f>+IFERROR(LN('Portfolio Adjusted Prices'!S505/'Portfolio Adjusted Prices'!S504),0)</f>
        <v>1.4774589545650753E-2</v>
      </c>
      <c r="S511" s="1">
        <f>+IFERROR(LN('Portfolio Adjusted Prices'!T505/'Portfolio Adjusted Prices'!T504),0)</f>
        <v>-1.2041902733203411E-3</v>
      </c>
      <c r="T511" s="1">
        <f>+IFERROR(LN('Portfolio Adjusted Prices'!U505/'Portfolio Adjusted Prices'!U504),0)</f>
        <v>4.2860878276875115E-3</v>
      </c>
      <c r="U511" s="1">
        <f>+IFERROR(LN('Portfolio Adjusted Prices'!V505/'Portfolio Adjusted Prices'!V504),0)</f>
        <v>3.4835928739267635E-2</v>
      </c>
      <c r="W511" s="83">
        <f>+IFERROR(LN('Portfolio Adjusted Prices'!X505/'Portfolio Adjusted Prices'!X504),0)</f>
        <v>1.3122203727762696E-2</v>
      </c>
    </row>
    <row r="512" spans="2:23">
      <c r="B512" s="1">
        <f>+IFERROR(LN('Portfolio Adjusted Prices'!C506/'Portfolio Adjusted Prices'!C505),0)</f>
        <v>-7.654825780582364E-3</v>
      </c>
      <c r="C512" s="1">
        <f>+IFERROR(LN('Portfolio Adjusted Prices'!D506/'Portfolio Adjusted Prices'!D505),0)</f>
        <v>-5.836707654412074E-3</v>
      </c>
      <c r="D512" s="1">
        <f>+IFERROR(LN('Portfolio Adjusted Prices'!E506/'Portfolio Adjusted Prices'!E505),0)</f>
        <v>-1.0638700858499011E-2</v>
      </c>
      <c r="E512" s="1">
        <f>+IFERROR(LN('Portfolio Adjusted Prices'!F506/'Portfolio Adjusted Prices'!F505),0)</f>
        <v>-1.0199162467511128E-2</v>
      </c>
      <c r="F512" s="1">
        <f>+IFERROR(LN('Portfolio Adjusted Prices'!G506/'Portfolio Adjusted Prices'!G505),0)</f>
        <v>7.9971909973719068E-3</v>
      </c>
      <c r="G512" s="1">
        <f>+IFERROR(LN('Portfolio Adjusted Prices'!H506/'Portfolio Adjusted Prices'!H505),0)</f>
        <v>1.7865332529820629E-2</v>
      </c>
      <c r="H512" s="1">
        <f>+IFERROR(LN('Portfolio Adjusted Prices'!I506/'Portfolio Adjusted Prices'!I505),0)</f>
        <v>-7.0773805400429369E-3</v>
      </c>
      <c r="I512" s="1">
        <f>+IFERROR(LN('Portfolio Adjusted Prices'!J506/'Portfolio Adjusted Prices'!J505),0)</f>
        <v>1.3888955334976329E-2</v>
      </c>
      <c r="J512" s="1">
        <f>+IFERROR(LN('Portfolio Adjusted Prices'!K506/'Portfolio Adjusted Prices'!K505),0)</f>
        <v>-8.4259004004278003E-3</v>
      </c>
      <c r="K512" s="1">
        <f>+IFERROR(LN('Portfolio Adjusted Prices'!L506/'Portfolio Adjusted Prices'!L505),0)</f>
        <v>-5.56984208600506E-3</v>
      </c>
      <c r="L512" s="1">
        <f>+IFERROR(LN('Portfolio Adjusted Prices'!M506/'Portfolio Adjusted Prices'!M505),0)</f>
        <v>1.8520983313338124E-2</v>
      </c>
      <c r="M512" s="1">
        <f>+IFERROR(LN('Portfolio Adjusted Prices'!N506/'Portfolio Adjusted Prices'!N505),0)</f>
        <v>1.3647983385359467E-2</v>
      </c>
      <c r="N512" s="1">
        <f>+IFERROR(LN('Portfolio Adjusted Prices'!O506/'Portfolio Adjusted Prices'!O505),0)</f>
        <v>-2.2183925546758929E-3</v>
      </c>
      <c r="O512" s="1">
        <f>+IFERROR(LN('Portfolio Adjusted Prices'!P506/'Portfolio Adjusted Prices'!P505),0)</f>
        <v>-4.7113342589504996E-2</v>
      </c>
      <c r="P512" s="1">
        <f>+IFERROR(LN('Portfolio Adjusted Prices'!Q506/'Portfolio Adjusted Prices'!Q505),0)</f>
        <v>1.6187582075807859E-2</v>
      </c>
      <c r="Q512" s="1">
        <f>+IFERROR(LN('Portfolio Adjusted Prices'!R506/'Portfolio Adjusted Prices'!R505),0)</f>
        <v>4.55282987829399E-3</v>
      </c>
      <c r="R512" s="1">
        <f>+IFERROR(LN('Portfolio Adjusted Prices'!S506/'Portfolio Adjusted Prices'!S505),0)</f>
        <v>7.5479875869561668E-3</v>
      </c>
      <c r="S512" s="1">
        <f>+IFERROR(LN('Portfolio Adjusted Prices'!T506/'Portfolio Adjusted Prices'!T505),0)</f>
        <v>3.2391699588997878E-3</v>
      </c>
      <c r="T512" s="1">
        <f>+IFERROR(LN('Portfolio Adjusted Prices'!U506/'Portfolio Adjusted Prices'!U505),0)</f>
        <v>3.1866782022783365E-3</v>
      </c>
      <c r="U512" s="1">
        <f>+IFERROR(LN('Portfolio Adjusted Prices'!V506/'Portfolio Adjusted Prices'!V505),0)</f>
        <v>3.4177484457996329E-3</v>
      </c>
      <c r="W512" s="83">
        <f>+IFERROR(LN('Portfolio Adjusted Prices'!X506/'Portfolio Adjusted Prices'!X505),0)</f>
        <v>8.223945473724464E-3</v>
      </c>
    </row>
    <row r="513" spans="2:23">
      <c r="B513" s="1">
        <f>+IFERROR(LN('Portfolio Adjusted Prices'!C507/'Portfolio Adjusted Prices'!C506),0)</f>
        <v>2.4162522837544199E-2</v>
      </c>
      <c r="C513" s="1">
        <f>+IFERROR(LN('Portfolio Adjusted Prices'!D507/'Portfolio Adjusted Prices'!D506),0)</f>
        <v>-3.9952546819613539E-3</v>
      </c>
      <c r="D513" s="1">
        <f>+IFERROR(LN('Portfolio Adjusted Prices'!E507/'Portfolio Adjusted Prices'!E506),0)</f>
        <v>2.5743247350163829E-2</v>
      </c>
      <c r="E513" s="1">
        <f>+IFERROR(LN('Portfolio Adjusted Prices'!F507/'Portfolio Adjusted Prices'!F506),0)</f>
        <v>4.6579759863738829E-2</v>
      </c>
      <c r="F513" s="1">
        <f>+IFERROR(LN('Portfolio Adjusted Prices'!G507/'Portfolio Adjusted Prices'!G506),0)</f>
        <v>2.7116125358857754E-3</v>
      </c>
      <c r="G513" s="1">
        <f>+IFERROR(LN('Portfolio Adjusted Prices'!H507/'Portfolio Adjusted Prices'!H506),0)</f>
        <v>-7.8145691391415667E-3</v>
      </c>
      <c r="H513" s="1">
        <f>+IFERROR(LN('Portfolio Adjusted Prices'!I507/'Portfolio Adjusted Prices'!I506),0)</f>
        <v>1.5812022195165799E-2</v>
      </c>
      <c r="I513" s="1">
        <f>+IFERROR(LN('Portfolio Adjusted Prices'!J507/'Portfolio Adjusted Prices'!J506),0)</f>
        <v>-9.5329565244073558E-2</v>
      </c>
      <c r="J513" s="1">
        <f>+IFERROR(LN('Portfolio Adjusted Prices'!K507/'Portfolio Adjusted Prices'!K506),0)</f>
        <v>2.0276496577121668E-2</v>
      </c>
      <c r="K513" s="1">
        <f>+IFERROR(LN('Portfolio Adjusted Prices'!L507/'Portfolio Adjusted Prices'!L506),0)</f>
        <v>4.2525516277632479E-2</v>
      </c>
      <c r="L513" s="1">
        <f>+IFERROR(LN('Portfolio Adjusted Prices'!M507/'Portfolio Adjusted Prices'!M506),0)</f>
        <v>7.5172213288440667E-3</v>
      </c>
      <c r="M513" s="1">
        <f>+IFERROR(LN('Portfolio Adjusted Prices'!N507/'Portfolio Adjusted Prices'!N506),0)</f>
        <v>8.3675644506230155E-3</v>
      </c>
      <c r="N513" s="1">
        <f>+IFERROR(LN('Portfolio Adjusted Prices'!O507/'Portfolio Adjusted Prices'!O506),0)</f>
        <v>1.7732007506171103E-2</v>
      </c>
      <c r="O513" s="1">
        <f>+IFERROR(LN('Portfolio Adjusted Prices'!P507/'Portfolio Adjusted Prices'!P506),0)</f>
        <v>7.2747806071218432E-2</v>
      </c>
      <c r="P513" s="1">
        <f>+IFERROR(LN('Portfolio Adjusted Prices'!Q507/'Portfolio Adjusted Prices'!Q506),0)</f>
        <v>-1.5911266397658505E-3</v>
      </c>
      <c r="Q513" s="1">
        <f>+IFERROR(LN('Portfolio Adjusted Prices'!R507/'Portfolio Adjusted Prices'!R506),0)</f>
        <v>1.8818540514142196E-2</v>
      </c>
      <c r="R513" s="1">
        <f>+IFERROR(LN('Portfolio Adjusted Prices'!S507/'Portfolio Adjusted Prices'!S506),0)</f>
        <v>-1.9044046932054509E-3</v>
      </c>
      <c r="S513" s="1">
        <f>+IFERROR(LN('Portfolio Adjusted Prices'!T507/'Portfolio Adjusted Prices'!T506),0)</f>
        <v>1.867521039490852E-2</v>
      </c>
      <c r="T513" s="1">
        <f>+IFERROR(LN('Portfolio Adjusted Prices'!U507/'Portfolio Adjusted Prices'!U506),0)</f>
        <v>2.6126692415381673E-2</v>
      </c>
      <c r="U513" s="1">
        <f>+IFERROR(LN('Portfolio Adjusted Prices'!V507/'Portfolio Adjusted Prices'!V506),0)</f>
        <v>4.4944345789599514E-2</v>
      </c>
      <c r="W513" s="83">
        <f>+IFERROR(LN('Portfolio Adjusted Prices'!X507/'Portfolio Adjusted Prices'!X506),0)</f>
        <v>4.621576143758712E-3</v>
      </c>
    </row>
    <row r="514" spans="2:23">
      <c r="B514" s="1">
        <f>+IFERROR(LN('Portfolio Adjusted Prices'!C508/'Portfolio Adjusted Prices'!C507),0)</f>
        <v>1.2662633162483712E-2</v>
      </c>
      <c r="C514" s="1">
        <f>+IFERROR(LN('Portfolio Adjusted Prices'!D508/'Portfolio Adjusted Prices'!D507),0)</f>
        <v>1.2274856645671831E-2</v>
      </c>
      <c r="D514" s="1">
        <f>+IFERROR(LN('Portfolio Adjusted Prices'!E508/'Portfolio Adjusted Prices'!E507),0)</f>
        <v>7.5520620819025169E-3</v>
      </c>
      <c r="E514" s="1">
        <f>+IFERROR(LN('Portfolio Adjusted Prices'!F508/'Portfolio Adjusted Prices'!F507),0)</f>
        <v>-1.3389133378318367E-2</v>
      </c>
      <c r="F514" s="1">
        <f>+IFERROR(LN('Portfolio Adjusted Prices'!G508/'Portfolio Adjusted Prices'!G507),0)</f>
        <v>-4.3795869682825041E-3</v>
      </c>
      <c r="G514" s="1">
        <f>+IFERROR(LN('Portfolio Adjusted Prices'!H508/'Portfolio Adjusted Prices'!H507),0)</f>
        <v>-1.3059541239095199E-2</v>
      </c>
      <c r="H514" s="1">
        <f>+IFERROR(LN('Portfolio Adjusted Prices'!I508/'Portfolio Adjusted Prices'!I507),0)</f>
        <v>9.9520292517600653E-3</v>
      </c>
      <c r="I514" s="1">
        <f>+IFERROR(LN('Portfolio Adjusted Prices'!J508/'Portfolio Adjusted Prices'!J507),0)</f>
        <v>9.1565374168942389E-3</v>
      </c>
      <c r="J514" s="1">
        <f>+IFERROR(LN('Portfolio Adjusted Prices'!K508/'Portfolio Adjusted Prices'!K507),0)</f>
        <v>-4.4865336947576551E-2</v>
      </c>
      <c r="K514" s="1">
        <f>+IFERROR(LN('Portfolio Adjusted Prices'!L508/'Portfolio Adjusted Prices'!L507),0)</f>
        <v>1.5617571686969112E-2</v>
      </c>
      <c r="L514" s="1">
        <f>+IFERROR(LN('Portfolio Adjusted Prices'!M508/'Portfolio Adjusted Prices'!M507),0)</f>
        <v>2.9141954149896976E-3</v>
      </c>
      <c r="M514" s="1">
        <f>+IFERROR(LN('Portfolio Adjusted Prices'!N508/'Portfolio Adjusted Prices'!N507),0)</f>
        <v>5.4093837680164372E-3</v>
      </c>
      <c r="N514" s="1">
        <f>+IFERROR(LN('Portfolio Adjusted Prices'!O508/'Portfolio Adjusted Prices'!O507),0)</f>
        <v>3.0257209165368902E-3</v>
      </c>
      <c r="O514" s="1">
        <f>+IFERROR(LN('Portfolio Adjusted Prices'!P508/'Portfolio Adjusted Prices'!P507),0)</f>
        <v>-3.4540396722266845E-2</v>
      </c>
      <c r="P514" s="1">
        <f>+IFERROR(LN('Portfolio Adjusted Prices'!Q508/'Portfolio Adjusted Prices'!Q507),0)</f>
        <v>2.70338056068713E-3</v>
      </c>
      <c r="Q514" s="1">
        <f>+IFERROR(LN('Portfolio Adjusted Prices'!R508/'Portfolio Adjusted Prices'!R507),0)</f>
        <v>-8.547163231762479E-3</v>
      </c>
      <c r="R514" s="1">
        <f>+IFERROR(LN('Portfolio Adjusted Prices'!S508/'Portfolio Adjusted Prices'!S507),0)</f>
        <v>-9.9124936962280644E-3</v>
      </c>
      <c r="S514" s="1">
        <f>+IFERROR(LN('Portfolio Adjusted Prices'!T508/'Portfolio Adjusted Prices'!T507),0)</f>
        <v>5.246493820713025E-3</v>
      </c>
      <c r="T514" s="1">
        <f>+IFERROR(LN('Portfolio Adjusted Prices'!U508/'Portfolio Adjusted Prices'!U507),0)</f>
        <v>-3.6641603232162056E-3</v>
      </c>
      <c r="U514" s="1">
        <f>+IFERROR(LN('Portfolio Adjusted Prices'!V508/'Portfolio Adjusted Prices'!V507),0)</f>
        <v>-1.3635556978492461E-2</v>
      </c>
      <c r="W514" s="83">
        <f>+IFERROR(LN('Portfolio Adjusted Prices'!X508/'Portfolio Adjusted Prices'!X507),0)</f>
        <v>-4.6368450435812667E-3</v>
      </c>
    </row>
    <row r="515" spans="2:23">
      <c r="B515" s="1">
        <f>+IFERROR(LN('Portfolio Adjusted Prices'!C509/'Portfolio Adjusted Prices'!C508),0)</f>
        <v>-6.4716305937414188E-3</v>
      </c>
      <c r="C515" s="1">
        <f>+IFERROR(LN('Portfolio Adjusted Prices'!D509/'Portfolio Adjusted Prices'!D508),0)</f>
        <v>-2.8226647255054815E-3</v>
      </c>
      <c r="D515" s="1">
        <f>+IFERROR(LN('Portfolio Adjusted Prices'!E509/'Portfolio Adjusted Prices'!E508),0)</f>
        <v>3.7550370411849531E-3</v>
      </c>
      <c r="E515" s="1">
        <f>+IFERROR(LN('Portfolio Adjusted Prices'!F509/'Portfolio Adjusted Prices'!F508),0)</f>
        <v>7.3065524608793711E-3</v>
      </c>
      <c r="F515" s="1">
        <f>+IFERROR(LN('Portfolio Adjusted Prices'!G509/'Portfolio Adjusted Prices'!G508),0)</f>
        <v>1.2720752073256328E-2</v>
      </c>
      <c r="G515" s="1">
        <f>+IFERROR(LN('Portfolio Adjusted Prices'!H509/'Portfolio Adjusted Prices'!H508),0)</f>
        <v>-4.6400418023219599E-3</v>
      </c>
      <c r="H515" s="1">
        <f>+IFERROR(LN('Portfolio Adjusted Prices'!I509/'Portfolio Adjusted Prices'!I508),0)</f>
        <v>1.1328160679913169E-2</v>
      </c>
      <c r="I515" s="1">
        <f>+IFERROR(LN('Portfolio Adjusted Prices'!J509/'Portfolio Adjusted Prices'!J508),0)</f>
        <v>-2.2086042055791587E-2</v>
      </c>
      <c r="J515" s="1">
        <f>+IFERROR(LN('Portfolio Adjusted Prices'!K509/'Portfolio Adjusted Prices'!K508),0)</f>
        <v>3.6168697613506225E-2</v>
      </c>
      <c r="K515" s="1">
        <f>+IFERROR(LN('Portfolio Adjusted Prices'!L509/'Portfolio Adjusted Prices'!L508),0)</f>
        <v>1.1250114731098621E-2</v>
      </c>
      <c r="L515" s="1">
        <f>+IFERROR(LN('Portfolio Adjusted Prices'!M509/'Portfolio Adjusted Prices'!M508),0)</f>
        <v>-6.2241478927299206E-3</v>
      </c>
      <c r="M515" s="1">
        <f>+IFERROR(LN('Portfolio Adjusted Prices'!N509/'Portfolio Adjusted Prices'!N508),0)</f>
        <v>4.1351347282993292E-3</v>
      </c>
      <c r="N515" s="1">
        <f>+IFERROR(LN('Portfolio Adjusted Prices'!O509/'Portfolio Adjusted Prices'!O508),0)</f>
        <v>-1.4512367836054805E-3</v>
      </c>
      <c r="O515" s="1">
        <f>+IFERROR(LN('Portfolio Adjusted Prices'!P509/'Portfolio Adjusted Prices'!P508),0)</f>
        <v>6.1739152459207122E-2</v>
      </c>
      <c r="P515" s="1">
        <f>+IFERROR(LN('Portfolio Adjusted Prices'!Q509/'Portfolio Adjusted Prices'!Q508),0)</f>
        <v>-1.7299835996729379E-2</v>
      </c>
      <c r="Q515" s="1">
        <f>+IFERROR(LN('Portfolio Adjusted Prices'!R509/'Portfolio Adjusted Prices'!R508),0)</f>
        <v>1.0213508854911126E-3</v>
      </c>
      <c r="R515" s="1">
        <f>+IFERROR(LN('Portfolio Adjusted Prices'!S509/'Portfolio Adjusted Prices'!S508),0)</f>
        <v>5.9108915068858481E-3</v>
      </c>
      <c r="S515" s="1">
        <f>+IFERROR(LN('Portfolio Adjusted Prices'!T509/'Portfolio Adjusted Prices'!T508),0)</f>
        <v>-5.3746763924810877E-2</v>
      </c>
      <c r="T515" s="1">
        <f>+IFERROR(LN('Portfolio Adjusted Prices'!U509/'Portfolio Adjusted Prices'!U508),0)</f>
        <v>2.8299330688794096E-2</v>
      </c>
      <c r="U515" s="1">
        <f>+IFERROR(LN('Portfolio Adjusted Prices'!V509/'Portfolio Adjusted Prices'!V508),0)</f>
        <v>1.5904711285583718E-2</v>
      </c>
      <c r="W515" s="83">
        <f>+IFERROR(LN('Portfolio Adjusted Prices'!X509/'Portfolio Adjusted Prices'!X508),0)</f>
        <v>1.0005964332022734E-3</v>
      </c>
    </row>
    <row r="516" spans="2:23">
      <c r="B516" s="1">
        <f>+IFERROR(LN('Portfolio Adjusted Prices'!C510/'Portfolio Adjusted Prices'!C509),0)</f>
        <v>-3.4493309452554709E-2</v>
      </c>
      <c r="C516" s="1">
        <f>+IFERROR(LN('Portfolio Adjusted Prices'!D510/'Portfolio Adjusted Prices'!D509),0)</f>
        <v>-2.7023931574154274E-2</v>
      </c>
      <c r="D516" s="1">
        <f>+IFERROR(LN('Portfolio Adjusted Prices'!E510/'Portfolio Adjusted Prices'!E509),0)</f>
        <v>-4.7489033437026811E-2</v>
      </c>
      <c r="E516" s="1">
        <f>+IFERROR(LN('Portfolio Adjusted Prices'!F510/'Portfolio Adjusted Prices'!F509),0)</f>
        <v>-4.6350625128769016E-2</v>
      </c>
      <c r="F516" s="1">
        <f>+IFERROR(LN('Portfolio Adjusted Prices'!G510/'Portfolio Adjusted Prices'!G509),0)</f>
        <v>-1.418486175337693E-2</v>
      </c>
      <c r="G516" s="1">
        <f>+IFERROR(LN('Portfolio Adjusted Prices'!H510/'Portfolio Adjusted Prices'!H509),0)</f>
        <v>9.5194267799911768E-3</v>
      </c>
      <c r="H516" s="1">
        <f>+IFERROR(LN('Portfolio Adjusted Prices'!I510/'Portfolio Adjusted Prices'!I509),0)</f>
        <v>-5.6063088266628577E-2</v>
      </c>
      <c r="I516" s="1">
        <f>+IFERROR(LN('Portfolio Adjusted Prices'!J510/'Portfolio Adjusted Prices'!J509),0)</f>
        <v>-1.5108351676979015E-2</v>
      </c>
      <c r="J516" s="1">
        <f>+IFERROR(LN('Portfolio Adjusted Prices'!K510/'Portfolio Adjusted Prices'!K509),0)</f>
        <v>-7.1840559059764386E-2</v>
      </c>
      <c r="K516" s="1">
        <f>+IFERROR(LN('Portfolio Adjusted Prices'!L510/'Portfolio Adjusted Prices'!L509),0)</f>
        <v>-4.102975790396314E-2</v>
      </c>
      <c r="L516" s="1">
        <f>+IFERROR(LN('Portfolio Adjusted Prices'!M510/'Portfolio Adjusted Prices'!M509),0)</f>
        <v>9.7437022271080857E-3</v>
      </c>
      <c r="M516" s="1">
        <f>+IFERROR(LN('Portfolio Adjusted Prices'!N510/'Portfolio Adjusted Prices'!N509),0)</f>
        <v>-1.4509302267555264E-2</v>
      </c>
      <c r="N516" s="1">
        <f>+IFERROR(LN('Portfolio Adjusted Prices'!O510/'Portfolio Adjusted Prices'!O509),0)</f>
        <v>-5.612663630658947E-2</v>
      </c>
      <c r="O516" s="1">
        <f>+IFERROR(LN('Portfolio Adjusted Prices'!P510/'Portfolio Adjusted Prices'!P509),0)</f>
        <v>-9.3549674921247689E-2</v>
      </c>
      <c r="P516" s="1">
        <f>+IFERROR(LN('Portfolio Adjusted Prices'!Q510/'Portfolio Adjusted Prices'!Q509),0)</f>
        <v>2.678305025829867E-2</v>
      </c>
      <c r="Q516" s="1">
        <f>+IFERROR(LN('Portfolio Adjusted Prices'!R510/'Portfolio Adjusted Prices'!R509),0)</f>
        <v>-2.4177241789834176E-2</v>
      </c>
      <c r="R516" s="1">
        <f>+IFERROR(LN('Portfolio Adjusted Prices'!S510/'Portfolio Adjusted Prices'!S509),0)</f>
        <v>-1.9044827389079661E-2</v>
      </c>
      <c r="S516" s="1">
        <f>+IFERROR(LN('Portfolio Adjusted Prices'!T510/'Portfolio Adjusted Prices'!T509),0)</f>
        <v>-1.2164301485133982E-2</v>
      </c>
      <c r="T516" s="1">
        <f>+IFERROR(LN('Portfolio Adjusted Prices'!U510/'Portfolio Adjusted Prices'!U509),0)</f>
        <v>-4.3955230133241922E-2</v>
      </c>
      <c r="U516" s="1">
        <f>+IFERROR(LN('Portfolio Adjusted Prices'!V510/'Portfolio Adjusted Prices'!V509),0)</f>
        <v>-3.9022010815583305E-2</v>
      </c>
      <c r="W516" s="83">
        <f>+IFERROR(LN('Portfolio Adjusted Prices'!X510/'Portfolio Adjusted Prices'!X509),0)</f>
        <v>-1.4632080672815699E-2</v>
      </c>
    </row>
    <row r="517" spans="2:23">
      <c r="B517" s="1">
        <f>+IFERROR(LN('Portfolio Adjusted Prices'!C511/'Portfolio Adjusted Prices'!C510),0)</f>
        <v>-4.4901683253146998E-3</v>
      </c>
      <c r="C517" s="1">
        <f>+IFERROR(LN('Portfolio Adjusted Prices'!D511/'Portfolio Adjusted Prices'!D510),0)</f>
        <v>-1.6048377236217804E-3</v>
      </c>
      <c r="D517" s="1">
        <f>+IFERROR(LN('Portfolio Adjusted Prices'!E511/'Portfolio Adjusted Prices'!E510),0)</f>
        <v>9.6412345338418668E-3</v>
      </c>
      <c r="E517" s="1">
        <f>+IFERROR(LN('Portfolio Adjusted Prices'!F511/'Portfolio Adjusted Prices'!F510),0)</f>
        <v>-5.975096330926917E-3</v>
      </c>
      <c r="F517" s="1">
        <f>+IFERROR(LN('Portfolio Adjusted Prices'!G511/'Portfolio Adjusted Prices'!G510),0)</f>
        <v>-7.352876321286804E-3</v>
      </c>
      <c r="G517" s="1">
        <f>+IFERROR(LN('Portfolio Adjusted Prices'!H511/'Portfolio Adjusted Prices'!H510),0)</f>
        <v>2.2138356522189376E-3</v>
      </c>
      <c r="H517" s="1">
        <f>+IFERROR(LN('Portfolio Adjusted Prices'!I511/'Portfolio Adjusted Prices'!I510),0)</f>
        <v>1.4236163107096515E-2</v>
      </c>
      <c r="I517" s="1">
        <f>+IFERROR(LN('Portfolio Adjusted Prices'!J511/'Portfolio Adjusted Prices'!J510),0)</f>
        <v>1.9551512409874227E-3</v>
      </c>
      <c r="J517" s="1">
        <f>+IFERROR(LN('Portfolio Adjusted Prices'!K511/'Portfolio Adjusted Prices'!K510),0)</f>
        <v>2.6145840568746878E-3</v>
      </c>
      <c r="K517" s="1">
        <f>+IFERROR(LN('Portfolio Adjusted Prices'!L511/'Portfolio Adjusted Prices'!L510),0)</f>
        <v>2.9756056200726359E-2</v>
      </c>
      <c r="L517" s="1">
        <f>+IFERROR(LN('Portfolio Adjusted Prices'!M511/'Portfolio Adjusted Prices'!M510),0)</f>
        <v>1.6117026305092125E-2</v>
      </c>
      <c r="M517" s="1">
        <f>+IFERROR(LN('Portfolio Adjusted Prices'!N511/'Portfolio Adjusted Prices'!N510),0)</f>
        <v>-4.1454228008112916E-2</v>
      </c>
      <c r="N517" s="1">
        <f>+IFERROR(LN('Portfolio Adjusted Prices'!O511/'Portfolio Adjusted Prices'!O510),0)</f>
        <v>1.1960885821139289E-2</v>
      </c>
      <c r="O517" s="1">
        <f>+IFERROR(LN('Portfolio Adjusted Prices'!P511/'Portfolio Adjusted Prices'!P510),0)</f>
        <v>1.6356269281088225E-2</v>
      </c>
      <c r="P517" s="1">
        <f>+IFERROR(LN('Portfolio Adjusted Prices'!Q511/'Portfolio Adjusted Prices'!Q510),0)</f>
        <v>1.048438023691492E-2</v>
      </c>
      <c r="Q517" s="1">
        <f>+IFERROR(LN('Portfolio Adjusted Prices'!R511/'Portfolio Adjusted Prices'!R510),0)</f>
        <v>8.124121159805351E-3</v>
      </c>
      <c r="R517" s="1">
        <f>+IFERROR(LN('Portfolio Adjusted Prices'!S511/'Portfolio Adjusted Prices'!S510),0)</f>
        <v>1.8193784495317732E-2</v>
      </c>
      <c r="S517" s="1">
        <f>+IFERROR(LN('Portfolio Adjusted Prices'!T511/'Portfolio Adjusted Prices'!T510),0)</f>
        <v>-3.3784781995687052E-3</v>
      </c>
      <c r="T517" s="1">
        <f>+IFERROR(LN('Portfolio Adjusted Prices'!U511/'Portfolio Adjusted Prices'!U510),0)</f>
        <v>-2.0666416678894388E-3</v>
      </c>
      <c r="U517" s="1">
        <f>+IFERROR(LN('Portfolio Adjusted Prices'!V511/'Portfolio Adjusted Prices'!V510),0)</f>
        <v>2.3117299529999601E-2</v>
      </c>
      <c r="W517" s="83">
        <f>+IFERROR(LN('Portfolio Adjusted Prices'!X511/'Portfolio Adjusted Prices'!X510),0)</f>
        <v>9.5066991838311452E-3</v>
      </c>
    </row>
    <row r="518" spans="2:23">
      <c r="B518" s="1">
        <f>+IFERROR(LN('Portfolio Adjusted Prices'!C512/'Portfolio Adjusted Prices'!C511),0)</f>
        <v>2.7941706526261056E-2</v>
      </c>
      <c r="C518" s="1">
        <f>+IFERROR(LN('Portfolio Adjusted Prices'!D512/'Portfolio Adjusted Prices'!D511),0)</f>
        <v>2.4189327300576127E-2</v>
      </c>
      <c r="D518" s="1">
        <f>+IFERROR(LN('Portfolio Adjusted Prices'!E512/'Portfolio Adjusted Prices'!E511),0)</f>
        <v>2.6161520024474978E-2</v>
      </c>
      <c r="E518" s="1">
        <f>+IFERROR(LN('Portfolio Adjusted Prices'!F512/'Portfolio Adjusted Prices'!F511),0)</f>
        <v>2.7788206197137153E-2</v>
      </c>
      <c r="F518" s="1">
        <f>+IFERROR(LN('Portfolio Adjusted Prices'!G512/'Portfolio Adjusted Prices'!G511),0)</f>
        <v>1.4470571918648206E-2</v>
      </c>
      <c r="G518" s="1">
        <f>+IFERROR(LN('Portfolio Adjusted Prices'!H512/'Portfolio Adjusted Prices'!H511),0)</f>
        <v>2.7714529255342432E-3</v>
      </c>
      <c r="H518" s="1">
        <f>+IFERROR(LN('Portfolio Adjusted Prices'!I512/'Portfolio Adjusted Prices'!I511),0)</f>
        <v>4.1728505591241721E-2</v>
      </c>
      <c r="I518" s="1">
        <f>+IFERROR(LN('Portfolio Adjusted Prices'!J512/'Portfolio Adjusted Prices'!J511),0)</f>
        <v>8.375540536934005E-3</v>
      </c>
      <c r="J518" s="1">
        <f>+IFERROR(LN('Portfolio Adjusted Prices'!K512/'Portfolio Adjusted Prices'!K511),0)</f>
        <v>2.2840977712957868E-2</v>
      </c>
      <c r="K518" s="1">
        <f>+IFERROR(LN('Portfolio Adjusted Prices'!L512/'Portfolio Adjusted Prices'!L511),0)</f>
        <v>1.7266214876866962E-3</v>
      </c>
      <c r="L518" s="1">
        <f>+IFERROR(LN('Portfolio Adjusted Prices'!M512/'Portfolio Adjusted Prices'!M511),0)</f>
        <v>1.2348307346451936E-2</v>
      </c>
      <c r="M518" s="1">
        <f>+IFERROR(LN('Portfolio Adjusted Prices'!N512/'Portfolio Adjusted Prices'!N511),0)</f>
        <v>5.0105585442925347E-3</v>
      </c>
      <c r="N518" s="1">
        <f>+IFERROR(LN('Portfolio Adjusted Prices'!O512/'Portfolio Adjusted Prices'!O511),0)</f>
        <v>1.5562631969054408E-2</v>
      </c>
      <c r="O518" s="1">
        <f>+IFERROR(LN('Portfolio Adjusted Prices'!P512/'Portfolio Adjusted Prices'!P511),0)</f>
        <v>4.8759291061494368E-2</v>
      </c>
      <c r="P518" s="1">
        <f>+IFERROR(LN('Portfolio Adjusted Prices'!Q512/'Portfolio Adjusted Prices'!Q511),0)</f>
        <v>3.4188257996557096E-3</v>
      </c>
      <c r="Q518" s="1">
        <f>+IFERROR(LN('Portfolio Adjusted Prices'!R512/'Portfolio Adjusted Prices'!R511),0)</f>
        <v>1.1551288578846363E-2</v>
      </c>
      <c r="R518" s="1">
        <f>+IFERROR(LN('Portfolio Adjusted Prices'!S512/'Portfolio Adjusted Prices'!S511),0)</f>
        <v>1.6822697723091685E-2</v>
      </c>
      <c r="S518" s="1">
        <f>+IFERROR(LN('Portfolio Adjusted Prices'!T512/'Portfolio Adjusted Prices'!T511),0)</f>
        <v>2.3697031551024855E-2</v>
      </c>
      <c r="T518" s="1">
        <f>+IFERROR(LN('Portfolio Adjusted Prices'!U512/'Portfolio Adjusted Prices'!U511),0)</f>
        <v>1.9897803319448678E-2</v>
      </c>
      <c r="U518" s="1">
        <f>+IFERROR(LN('Portfolio Adjusted Prices'!V512/'Portfolio Adjusted Prices'!V511),0)</f>
        <v>-1.7573123597288805E-2</v>
      </c>
      <c r="W518" s="83">
        <f>+IFERROR(LN('Portfolio Adjusted Prices'!X512/'Portfolio Adjusted Prices'!X511),0)</f>
        <v>1.4791866439071566E-2</v>
      </c>
    </row>
    <row r="519" spans="2:23">
      <c r="B519" s="1">
        <f>+IFERROR(LN('Portfolio Adjusted Prices'!C513/'Portfolio Adjusted Prices'!C512),0)</f>
        <v>-6.9127796697884911E-3</v>
      </c>
      <c r="C519" s="1">
        <f>+IFERROR(LN('Portfolio Adjusted Prices'!D513/'Portfolio Adjusted Prices'!D512),0)</f>
        <v>6.7149812267299361E-3</v>
      </c>
      <c r="D519" s="1">
        <f>+IFERROR(LN('Portfolio Adjusted Prices'!E513/'Portfolio Adjusted Prices'!E512),0)</f>
        <v>-8.7977815674685107E-3</v>
      </c>
      <c r="E519" s="1">
        <f>+IFERROR(LN('Portfolio Adjusted Prices'!F513/'Portfolio Adjusted Prices'!F512),0)</f>
        <v>2.7551288255116144E-4</v>
      </c>
      <c r="F519" s="1">
        <f>+IFERROR(LN('Portfolio Adjusted Prices'!G513/'Portfolio Adjusted Prices'!G512),0)</f>
        <v>-1.0603590630148327E-2</v>
      </c>
      <c r="G519" s="1">
        <f>+IFERROR(LN('Portfolio Adjusted Prices'!H513/'Portfolio Adjusted Prices'!H512),0)</f>
        <v>1.7280824024707478E-3</v>
      </c>
      <c r="H519" s="1">
        <f>+IFERROR(LN('Portfolio Adjusted Prices'!I513/'Portfolio Adjusted Prices'!I512),0)</f>
        <v>-2.7557119035841619E-2</v>
      </c>
      <c r="I519" s="1">
        <f>+IFERROR(LN('Portfolio Adjusted Prices'!J513/'Portfolio Adjusted Prices'!J512),0)</f>
        <v>-1.1690879610038105E-2</v>
      </c>
      <c r="J519" s="1">
        <f>+IFERROR(LN('Portfolio Adjusted Prices'!K513/'Portfolio Adjusted Prices'!K512),0)</f>
        <v>-1.177046550300761E-2</v>
      </c>
      <c r="K519" s="1">
        <f>+IFERROR(LN('Portfolio Adjusted Prices'!L513/'Portfolio Adjusted Prices'!L512),0)</f>
        <v>-2.3890057652792996E-2</v>
      </c>
      <c r="L519" s="1">
        <f>+IFERROR(LN('Portfolio Adjusted Prices'!M513/'Portfolio Adjusted Prices'!M512),0)</f>
        <v>-1.3247034904127583E-2</v>
      </c>
      <c r="M519" s="1">
        <f>+IFERROR(LN('Portfolio Adjusted Prices'!N513/'Portfolio Adjusted Prices'!N512),0)</f>
        <v>4.0883521643876475E-3</v>
      </c>
      <c r="N519" s="1">
        <f>+IFERROR(LN('Portfolio Adjusted Prices'!O513/'Portfolio Adjusted Prices'!O512),0)</f>
        <v>-2.4200901227559191E-2</v>
      </c>
      <c r="O519" s="1">
        <f>+IFERROR(LN('Portfolio Adjusted Prices'!P513/'Portfolio Adjusted Prices'!P512),0)</f>
        <v>-1.4944283454336181E-2</v>
      </c>
      <c r="P519" s="1">
        <f>+IFERROR(LN('Portfolio Adjusted Prices'!Q513/'Portfolio Adjusted Prices'!Q512),0)</f>
        <v>-6.2247561144930016E-3</v>
      </c>
      <c r="Q519" s="1">
        <f>+IFERROR(LN('Portfolio Adjusted Prices'!R513/'Portfolio Adjusted Prices'!R512),0)</f>
        <v>-1.842127255258369E-2</v>
      </c>
      <c r="R519" s="1">
        <f>+IFERROR(LN('Portfolio Adjusted Prices'!S513/'Portfolio Adjusted Prices'!S512),0)</f>
        <v>1.733836167621253E-2</v>
      </c>
      <c r="S519" s="1">
        <f>+IFERROR(LN('Portfolio Adjusted Prices'!T513/'Portfolio Adjusted Prices'!T512),0)</f>
        <v>-1.0059877958327244E-2</v>
      </c>
      <c r="T519" s="1">
        <f>+IFERROR(LN('Portfolio Adjusted Prices'!U513/'Portfolio Adjusted Prices'!U512),0)</f>
        <v>-2.8250092244057442E-2</v>
      </c>
      <c r="U519" s="1">
        <f>+IFERROR(LN('Portfolio Adjusted Prices'!V513/'Portfolio Adjusted Prices'!V512),0)</f>
        <v>-4.3511101941319297E-2</v>
      </c>
      <c r="W519" s="83">
        <f>+IFERROR(LN('Portfolio Adjusted Prices'!X513/'Portfolio Adjusted Prices'!X512),0)</f>
        <v>-6.8474812796016186E-3</v>
      </c>
    </row>
    <row r="520" spans="2:23">
      <c r="B520" s="1">
        <f>+IFERROR(LN('Portfolio Adjusted Prices'!C514/'Portfolio Adjusted Prices'!C513),0)</f>
        <v>-2.0196035301944193E-2</v>
      </c>
      <c r="C520" s="1">
        <f>+IFERROR(LN('Portfolio Adjusted Prices'!D514/'Portfolio Adjusted Prices'!D513),0)</f>
        <v>-8.9633660379622431E-3</v>
      </c>
      <c r="D520" s="1">
        <f>+IFERROR(LN('Portfolio Adjusted Prices'!E514/'Portfolio Adjusted Prices'!E513),0)</f>
        <v>-3.3273174197485253E-2</v>
      </c>
      <c r="E520" s="1">
        <f>+IFERROR(LN('Portfolio Adjusted Prices'!F514/'Portfolio Adjusted Prices'!F513),0)</f>
        <v>7.3048966176013095E-3</v>
      </c>
      <c r="F520" s="1">
        <f>+IFERROR(LN('Portfolio Adjusted Prices'!G514/'Portfolio Adjusted Prices'!G513),0)</f>
        <v>6.0468722095265567E-3</v>
      </c>
      <c r="G520" s="1">
        <f>+IFERROR(LN('Portfolio Adjusted Prices'!H514/'Portfolio Adjusted Prices'!H513),0)</f>
        <v>1.0563742301294081E-2</v>
      </c>
      <c r="H520" s="1">
        <f>+IFERROR(LN('Portfolio Adjusted Prices'!I514/'Portfolio Adjusted Prices'!I513),0)</f>
        <v>2.7901155442499161E-3</v>
      </c>
      <c r="I520" s="1">
        <f>+IFERROR(LN('Portfolio Adjusted Prices'!J514/'Portfolio Adjusted Prices'!J513),0)</f>
        <v>-1.9294179884320254E-2</v>
      </c>
      <c r="J520" s="1">
        <f>+IFERROR(LN('Portfolio Adjusted Prices'!K514/'Portfolio Adjusted Prices'!K513),0)</f>
        <v>-4.9358942535188591E-2</v>
      </c>
      <c r="K520" s="1">
        <f>+IFERROR(LN('Portfolio Adjusted Prices'!L514/'Portfolio Adjusted Prices'!L513),0)</f>
        <v>-1.4739974791589767E-2</v>
      </c>
      <c r="L520" s="1">
        <f>+IFERROR(LN('Portfolio Adjusted Prices'!M514/'Portfolio Adjusted Prices'!M513),0)</f>
        <v>2.2353843806850238E-2</v>
      </c>
      <c r="M520" s="1">
        <f>+IFERROR(LN('Portfolio Adjusted Prices'!N514/'Portfolio Adjusted Prices'!N513),0)</f>
        <v>1.3534934517027492E-2</v>
      </c>
      <c r="N520" s="1">
        <f>+IFERROR(LN('Portfolio Adjusted Prices'!O514/'Portfolio Adjusted Prices'!O513),0)</f>
        <v>-2.4539445093506765E-2</v>
      </c>
      <c r="O520" s="1">
        <f>+IFERROR(LN('Portfolio Adjusted Prices'!P514/'Portfolio Adjusted Prices'!P513),0)</f>
        <v>-8.8723750568009949E-2</v>
      </c>
      <c r="P520" s="1">
        <f>+IFERROR(LN('Portfolio Adjusted Prices'!Q514/'Portfolio Adjusted Prices'!Q513),0)</f>
        <v>1.3643698199728495E-2</v>
      </c>
      <c r="Q520" s="1">
        <f>+IFERROR(LN('Portfolio Adjusted Prices'!R514/'Portfolio Adjusted Prices'!R513),0)</f>
        <v>2.2952973987968635E-3</v>
      </c>
      <c r="R520" s="1">
        <f>+IFERROR(LN('Portfolio Adjusted Prices'!S514/'Portfolio Adjusted Prices'!S513),0)</f>
        <v>-6.7809908905256582E-3</v>
      </c>
      <c r="S520" s="1">
        <f>+IFERROR(LN('Portfolio Adjusted Prices'!T514/'Portfolio Adjusted Prices'!T513),0)</f>
        <v>-1.7124233167316545E-2</v>
      </c>
      <c r="T520" s="1">
        <f>+IFERROR(LN('Portfolio Adjusted Prices'!U514/'Portfolio Adjusted Prices'!U513),0)</f>
        <v>-2.0300031060252618E-2</v>
      </c>
      <c r="U520" s="1">
        <f>+IFERROR(LN('Portfolio Adjusted Prices'!V514/'Portfolio Adjusted Prices'!V513),0)</f>
        <v>-2.189310655019986E-2</v>
      </c>
      <c r="W520" s="83">
        <f>+IFERROR(LN('Portfolio Adjusted Prices'!X514/'Portfolio Adjusted Prices'!X513),0)</f>
        <v>1.6884901536375419E-3</v>
      </c>
    </row>
    <row r="521" spans="2:23">
      <c r="B521" s="1">
        <f>+IFERROR(LN('Portfolio Adjusted Prices'!C515/'Portfolio Adjusted Prices'!C514),0)</f>
        <v>4.1551137464192426E-3</v>
      </c>
      <c r="C521" s="1">
        <f>+IFERROR(LN('Portfolio Adjusted Prices'!D515/'Portfolio Adjusted Prices'!D514),0)</f>
        <v>-1.3339242643778284E-2</v>
      </c>
      <c r="D521" s="1">
        <f>+IFERROR(LN('Portfolio Adjusted Prices'!E515/'Portfolio Adjusted Prices'!E514),0)</f>
        <v>-8.5589949129800634E-3</v>
      </c>
      <c r="E521" s="1">
        <f>+IFERROR(LN('Portfolio Adjusted Prices'!F515/'Portfolio Adjusted Prices'!F514),0)</f>
        <v>8.566655651494887E-3</v>
      </c>
      <c r="F521" s="1">
        <f>+IFERROR(LN('Portfolio Adjusted Prices'!G515/'Portfolio Adjusted Prices'!G514),0)</f>
        <v>-1.416638761319779E-2</v>
      </c>
      <c r="G521" s="1">
        <f>+IFERROR(LN('Portfolio Adjusted Prices'!H515/'Portfolio Adjusted Prices'!H514),0)</f>
        <v>-1.0088786229801543E-2</v>
      </c>
      <c r="H521" s="1">
        <f>+IFERROR(LN('Portfolio Adjusted Prices'!I515/'Portfolio Adjusted Prices'!I514),0)</f>
        <v>5.0895331331912109E-3</v>
      </c>
      <c r="I521" s="1">
        <f>+IFERROR(LN('Portfolio Adjusted Prices'!J515/'Portfolio Adjusted Prices'!J514),0)</f>
        <v>1.6076937715977634E-2</v>
      </c>
      <c r="J521" s="1">
        <f>+IFERROR(LN('Portfolio Adjusted Prices'!K515/'Portfolio Adjusted Prices'!K514),0)</f>
        <v>1.5929083234571512E-2</v>
      </c>
      <c r="K521" s="1">
        <f>+IFERROR(LN('Portfolio Adjusted Prices'!L515/'Portfolio Adjusted Prices'!L514),0)</f>
        <v>9.6413895340432751E-3</v>
      </c>
      <c r="L521" s="1">
        <f>+IFERROR(LN('Portfolio Adjusted Prices'!M515/'Portfolio Adjusted Prices'!M514),0)</f>
        <v>1.5338138415116184E-2</v>
      </c>
      <c r="M521" s="1">
        <f>+IFERROR(LN('Portfolio Adjusted Prices'!N515/'Portfolio Adjusted Prices'!N514),0)</f>
        <v>5.9395739114852719E-3</v>
      </c>
      <c r="N521" s="1">
        <f>+IFERROR(LN('Portfolio Adjusted Prices'!O515/'Portfolio Adjusted Prices'!O514),0)</f>
        <v>-3.4054011748689424E-3</v>
      </c>
      <c r="O521" s="1">
        <f>+IFERROR(LN('Portfolio Adjusted Prices'!P515/'Portfolio Adjusted Prices'!P514),0)</f>
        <v>2.6830529104283702E-2</v>
      </c>
      <c r="P521" s="1">
        <f>+IFERROR(LN('Portfolio Adjusted Prices'!Q515/'Portfolio Adjusted Prices'!Q514),0)</f>
        <v>0</v>
      </c>
      <c r="Q521" s="1">
        <f>+IFERROR(LN('Portfolio Adjusted Prices'!R515/'Portfolio Adjusted Prices'!R514),0)</f>
        <v>-1.2512600697292219E-3</v>
      </c>
      <c r="R521" s="1">
        <f>+IFERROR(LN('Portfolio Adjusted Prices'!S515/'Portfolio Adjusted Prices'!S514),0)</f>
        <v>2.4256714618936394E-2</v>
      </c>
      <c r="S521" s="1">
        <f>+IFERROR(LN('Portfolio Adjusted Prices'!T515/'Portfolio Adjusted Prices'!T514),0)</f>
        <v>7.925289684298396E-3</v>
      </c>
      <c r="T521" s="1">
        <f>+IFERROR(LN('Portfolio Adjusted Prices'!U515/'Portfolio Adjusted Prices'!U514),0)</f>
        <v>6.8413421184730814E-3</v>
      </c>
      <c r="U521" s="1">
        <f>+IFERROR(LN('Portfolio Adjusted Prices'!V515/'Portfolio Adjusted Prices'!V514),0)</f>
        <v>3.1637382700483045E-2</v>
      </c>
      <c r="W521" s="83">
        <f>+IFERROR(LN('Portfolio Adjusted Prices'!X515/'Portfolio Adjusted Prices'!X514),0)</f>
        <v>1.0947596512675599E-2</v>
      </c>
    </row>
    <row r="522" spans="2:23">
      <c r="B522" s="1">
        <f>+IFERROR(LN('Portfolio Adjusted Prices'!C516/'Portfolio Adjusted Prices'!C515),0)</f>
        <v>5.1281044181351043E-3</v>
      </c>
      <c r="C522" s="1">
        <f>+IFERROR(LN('Portfolio Adjusted Prices'!D516/'Portfolio Adjusted Prices'!D515),0)</f>
        <v>1.76617713582355E-2</v>
      </c>
      <c r="D522" s="1">
        <f>+IFERROR(LN('Portfolio Adjusted Prices'!E516/'Portfolio Adjusted Prices'!E515),0)</f>
        <v>2.3962480731235851E-2</v>
      </c>
      <c r="E522" s="1">
        <f>+IFERROR(LN('Portfolio Adjusted Prices'!F516/'Portfolio Adjusted Prices'!F515),0)</f>
        <v>2.7624402774086735E-2</v>
      </c>
      <c r="F522" s="1">
        <f>+IFERROR(LN('Portfolio Adjusted Prices'!G516/'Portfolio Adjusted Prices'!G515),0)</f>
        <v>-1.297706031285425E-3</v>
      </c>
      <c r="G522" s="1">
        <f>+IFERROR(LN('Portfolio Adjusted Prices'!H516/'Portfolio Adjusted Prices'!H515),0)</f>
        <v>1.7069419068583731E-2</v>
      </c>
      <c r="H522" s="1">
        <f>+IFERROR(LN('Portfolio Adjusted Prices'!I516/'Portfolio Adjusted Prices'!I515),0)</f>
        <v>6.6319642534883733E-2</v>
      </c>
      <c r="I522" s="1">
        <f>+IFERROR(LN('Portfolio Adjusted Prices'!J516/'Portfolio Adjusted Prices'!J515),0)</f>
        <v>1.205224705255597E-2</v>
      </c>
      <c r="J522" s="1">
        <f>+IFERROR(LN('Portfolio Adjusted Prices'!K516/'Portfolio Adjusted Prices'!K515),0)</f>
        <v>-3.4440713289361831E-2</v>
      </c>
      <c r="K522" s="1">
        <f>+IFERROR(LN('Portfolio Adjusted Prices'!L516/'Portfolio Adjusted Prices'!L515),0)</f>
        <v>4.311180817872453E-2</v>
      </c>
      <c r="L522" s="1">
        <f>+IFERROR(LN('Portfolio Adjusted Prices'!M516/'Portfolio Adjusted Prices'!M515),0)</f>
        <v>2.8207014767732345E-2</v>
      </c>
      <c r="M522" s="1">
        <f>+IFERROR(LN('Portfolio Adjusted Prices'!N516/'Portfolio Adjusted Prices'!N515),0)</f>
        <v>5.9043151701157204E-3</v>
      </c>
      <c r="N522" s="1">
        <f>+IFERROR(LN('Portfolio Adjusted Prices'!O516/'Portfolio Adjusted Prices'!O515),0)</f>
        <v>1.5492107063347653E-2</v>
      </c>
      <c r="O522" s="1">
        <f>+IFERROR(LN('Portfolio Adjusted Prices'!P516/'Portfolio Adjusted Prices'!P515),0)</f>
        <v>-3.3019670966413582E-2</v>
      </c>
      <c r="P522" s="1">
        <f>+IFERROR(LN('Portfolio Adjusted Prices'!Q516/'Portfolio Adjusted Prices'!Q515),0)</f>
        <v>-1.2326939800324525E-3</v>
      </c>
      <c r="Q522" s="1">
        <f>+IFERROR(LN('Portfolio Adjusted Prices'!R516/'Portfolio Adjusted Prices'!R515),0)</f>
        <v>1.1411985129128513E-2</v>
      </c>
      <c r="R522" s="1">
        <f>+IFERROR(LN('Portfolio Adjusted Prices'!S516/'Portfolio Adjusted Prices'!S515),0)</f>
        <v>1.6267155060872708E-2</v>
      </c>
      <c r="S522" s="1">
        <f>+IFERROR(LN('Portfolio Adjusted Prices'!T516/'Portfolio Adjusted Prices'!T515),0)</f>
        <v>2.0013860241637524E-2</v>
      </c>
      <c r="T522" s="1">
        <f>+IFERROR(LN('Portfolio Adjusted Prices'!U516/'Portfolio Adjusted Prices'!U515),0)</f>
        <v>2.8564543686859067E-2</v>
      </c>
      <c r="U522" s="1">
        <f>+IFERROR(LN('Portfolio Adjusted Prices'!V516/'Portfolio Adjusted Prices'!V515),0)</f>
        <v>3.688697883740797E-2</v>
      </c>
      <c r="W522" s="83">
        <f>+IFERROR(LN('Portfolio Adjusted Prices'!X516/'Portfolio Adjusted Prices'!X515),0)</f>
        <v>1.9274276883027141E-2</v>
      </c>
    </row>
    <row r="523" spans="2:23">
      <c r="B523" s="1">
        <f>+IFERROR(LN('Portfolio Adjusted Prices'!C517/'Portfolio Adjusted Prices'!C516),0)</f>
        <v>1.4838880146561999E-3</v>
      </c>
      <c r="C523" s="1">
        <f>+IFERROR(LN('Portfolio Adjusted Prices'!D517/'Portfolio Adjusted Prices'!D516),0)</f>
        <v>-5.2571603075921092E-3</v>
      </c>
      <c r="D523" s="1">
        <f>+IFERROR(LN('Portfolio Adjusted Prices'!E517/'Portfolio Adjusted Prices'!E516),0)</f>
        <v>8.453299893186484E-3</v>
      </c>
      <c r="E523" s="1">
        <f>+IFERROR(LN('Portfolio Adjusted Prices'!F517/'Portfolio Adjusted Prices'!F516),0)</f>
        <v>-1.5889069754667706E-2</v>
      </c>
      <c r="F523" s="1">
        <f>+IFERROR(LN('Portfolio Adjusted Prices'!G517/'Portfolio Adjusted Prices'!G516),0)</f>
        <v>-1.9105454033255191E-2</v>
      </c>
      <c r="G523" s="1">
        <f>+IFERROR(LN('Portfolio Adjusted Prices'!H517/'Portfolio Adjusted Prices'!H516),0)</f>
        <v>-1.740644363688226E-3</v>
      </c>
      <c r="H523" s="1">
        <f>+IFERROR(LN('Portfolio Adjusted Prices'!I517/'Portfolio Adjusted Prices'!I516),0)</f>
        <v>-1.7753937884368617E-2</v>
      </c>
      <c r="I523" s="1">
        <f>+IFERROR(LN('Portfolio Adjusted Prices'!J517/'Portfolio Adjusted Prices'!J516),0)</f>
        <v>5.5428482772357061E-3</v>
      </c>
      <c r="J523" s="1">
        <f>+IFERROR(LN('Portfolio Adjusted Prices'!K517/'Portfolio Adjusted Prices'!K516),0)</f>
        <v>-1.2065159218400651E-2</v>
      </c>
      <c r="K523" s="1">
        <f>+IFERROR(LN('Portfolio Adjusted Prices'!L517/'Portfolio Adjusted Prices'!L516),0)</f>
        <v>-1.9735556160340752E-2</v>
      </c>
      <c r="L523" s="1">
        <f>+IFERROR(LN('Portfolio Adjusted Prices'!M517/'Portfolio Adjusted Prices'!M516),0)</f>
        <v>1.3036012845829484E-2</v>
      </c>
      <c r="M523" s="1">
        <f>+IFERROR(LN('Portfolio Adjusted Prices'!N517/'Portfolio Adjusted Prices'!N516),0)</f>
        <v>9.0283640782890511E-3</v>
      </c>
      <c r="N523" s="1">
        <f>+IFERROR(LN('Portfolio Adjusted Prices'!O517/'Portfolio Adjusted Prices'!O516),0)</f>
        <v>-3.4940736567603721E-3</v>
      </c>
      <c r="O523" s="1">
        <f>+IFERROR(LN('Portfolio Adjusted Prices'!P517/'Portfolio Adjusted Prices'!P516),0)</f>
        <v>-2.1381293006512991E-2</v>
      </c>
      <c r="P523" s="1">
        <f>+IFERROR(LN('Portfolio Adjusted Prices'!Q517/'Portfolio Adjusted Prices'!Q516),0)</f>
        <v>1.1954146633954742E-2</v>
      </c>
      <c r="Q523" s="1">
        <f>+IFERROR(LN('Portfolio Adjusted Prices'!R517/'Portfolio Adjusted Prices'!R516),0)</f>
        <v>1.4432219834524273E-3</v>
      </c>
      <c r="R523" s="1">
        <f>+IFERROR(LN('Portfolio Adjusted Prices'!S517/'Portfolio Adjusted Prices'!S516),0)</f>
        <v>1.1663840222774242E-2</v>
      </c>
      <c r="S523" s="1">
        <f>+IFERROR(LN('Portfolio Adjusted Prices'!T517/'Portfolio Adjusted Prices'!T516),0)</f>
        <v>7.0518605687572263E-3</v>
      </c>
      <c r="T523" s="1">
        <f>+IFERROR(LN('Portfolio Adjusted Prices'!U517/'Portfolio Adjusted Prices'!U516),0)</f>
        <v>9.6199429038660075E-3</v>
      </c>
      <c r="U523" s="1">
        <f>+IFERROR(LN('Portfolio Adjusted Prices'!V517/'Portfolio Adjusted Prices'!V516),0)</f>
        <v>-4.1310152811306657E-2</v>
      </c>
      <c r="W523" s="83">
        <f>+IFERROR(LN('Portfolio Adjusted Prices'!X517/'Portfolio Adjusted Prices'!X516),0)</f>
        <v>3.7440498004539789E-3</v>
      </c>
    </row>
    <row r="524" spans="2:23">
      <c r="B524" s="1">
        <f>+IFERROR(LN('Portfolio Adjusted Prices'!C518/'Portfolio Adjusted Prices'!C517),0)</f>
        <v>-1.2350387937854443E-2</v>
      </c>
      <c r="C524" s="1">
        <f>+IFERROR(LN('Portfolio Adjusted Prices'!D518/'Portfolio Adjusted Prices'!D517),0)</f>
        <v>-1.4515752464061846E-2</v>
      </c>
      <c r="D524" s="1">
        <f>+IFERROR(LN('Portfolio Adjusted Prices'!E518/'Portfolio Adjusted Prices'!E517),0)</f>
        <v>-5.9255123735353988E-3</v>
      </c>
      <c r="E524" s="1">
        <f>+IFERROR(LN('Portfolio Adjusted Prices'!F518/'Portfolio Adjusted Prices'!F517),0)</f>
        <v>-2.3526325546919967E-3</v>
      </c>
      <c r="F524" s="1">
        <f>+IFERROR(LN('Portfolio Adjusted Prices'!G518/'Portfolio Adjusted Prices'!G517),0)</f>
        <v>4.7165407080383857E-3</v>
      </c>
      <c r="G524" s="1">
        <f>+IFERROR(LN('Portfolio Adjusted Prices'!H518/'Portfolio Adjusted Prices'!H517),0)</f>
        <v>2.2146230947041053E-2</v>
      </c>
      <c r="H524" s="1">
        <f>+IFERROR(LN('Portfolio Adjusted Prices'!I518/'Portfolio Adjusted Prices'!I517),0)</f>
        <v>8.7428692452952705E-3</v>
      </c>
      <c r="I524" s="1">
        <f>+IFERROR(LN('Portfolio Adjusted Prices'!J518/'Portfolio Adjusted Prices'!J517),0)</f>
        <v>-4.517924226027592E-3</v>
      </c>
      <c r="J524" s="1">
        <f>+IFERROR(LN('Portfolio Adjusted Prices'!K518/'Portfolio Adjusted Prices'!K517),0)</f>
        <v>3.9029424523402419E-2</v>
      </c>
      <c r="K524" s="1">
        <f>+IFERROR(LN('Portfolio Adjusted Prices'!L518/'Portfolio Adjusted Prices'!L517),0)</f>
        <v>-3.5447905308228778E-2</v>
      </c>
      <c r="L524" s="1">
        <f>+IFERROR(LN('Portfolio Adjusted Prices'!M518/'Portfolio Adjusted Prices'!M517),0)</f>
        <v>-4.8431974892185915E-3</v>
      </c>
      <c r="M524" s="1">
        <f>+IFERROR(LN('Portfolio Adjusted Prices'!N518/'Portfolio Adjusted Prices'!N517),0)</f>
        <v>-9.5853143271781537E-3</v>
      </c>
      <c r="N524" s="1">
        <f>+IFERROR(LN('Portfolio Adjusted Prices'!O518/'Portfolio Adjusted Prices'!O517),0)</f>
        <v>-1.4888604581492359E-2</v>
      </c>
      <c r="O524" s="1">
        <f>+IFERROR(LN('Portfolio Adjusted Prices'!P518/'Portfolio Adjusted Prices'!P517),0)</f>
        <v>7.1386073639355105E-2</v>
      </c>
      <c r="P524" s="1">
        <f>+IFERROR(LN('Portfolio Adjusted Prices'!Q518/'Portfolio Adjusted Prices'!Q517),0)</f>
        <v>-3.9688976368695925E-3</v>
      </c>
      <c r="Q524" s="1">
        <f>+IFERROR(LN('Portfolio Adjusted Prices'!R518/'Portfolio Adjusted Prices'!R517),0)</f>
        <v>1.3302290905769438E-2</v>
      </c>
      <c r="R524" s="1">
        <f>+IFERROR(LN('Portfolio Adjusted Prices'!S518/'Portfolio Adjusted Prices'!S517),0)</f>
        <v>-1.813331227332346E-2</v>
      </c>
      <c r="S524" s="1">
        <f>+IFERROR(LN('Portfolio Adjusted Prices'!T518/'Portfolio Adjusted Prices'!T517),0)</f>
        <v>5.6207101459121347E-4</v>
      </c>
      <c r="T524" s="1">
        <f>+IFERROR(LN('Portfolio Adjusted Prices'!U518/'Portfolio Adjusted Prices'!U517),0)</f>
        <v>-2.2790504381630976E-2</v>
      </c>
      <c r="U524" s="1">
        <f>+IFERROR(LN('Portfolio Adjusted Prices'!V518/'Portfolio Adjusted Prices'!V517),0)</f>
        <v>1.6563609203381329E-2</v>
      </c>
      <c r="W524" s="83">
        <f>+IFERROR(LN('Portfolio Adjusted Prices'!X518/'Portfolio Adjusted Prices'!X517),0)</f>
        <v>-1.2008073189825146E-3</v>
      </c>
    </row>
    <row r="525" spans="2:23">
      <c r="B525" s="1">
        <f>+IFERROR(LN('Portfolio Adjusted Prices'!C519/'Portfolio Adjusted Prices'!C518),0)</f>
        <v>1.859172787909678E-2</v>
      </c>
      <c r="C525" s="1">
        <f>+IFERROR(LN('Portfolio Adjusted Prices'!D519/'Portfolio Adjusted Prices'!D518),0)</f>
        <v>1.6766170878219609E-2</v>
      </c>
      <c r="D525" s="1">
        <f>+IFERROR(LN('Portfolio Adjusted Prices'!E519/'Portfolio Adjusted Prices'!E518),0)</f>
        <v>3.6350217803834628E-2</v>
      </c>
      <c r="E525" s="1">
        <f>+IFERROR(LN('Portfolio Adjusted Prices'!F519/'Portfolio Adjusted Prices'!F518),0)</f>
        <v>4.2265674356819563E-3</v>
      </c>
      <c r="F525" s="1">
        <f>+IFERROR(LN('Portfolio Adjusted Prices'!G519/'Portfolio Adjusted Prices'!G518),0)</f>
        <v>5.3145385781320754E-2</v>
      </c>
      <c r="G525" s="1">
        <f>+IFERROR(LN('Portfolio Adjusted Prices'!H519/'Portfolio Adjusted Prices'!H518),0)</f>
        <v>-8.3155673178857245E-4</v>
      </c>
      <c r="H525" s="1">
        <f>+IFERROR(LN('Portfolio Adjusted Prices'!I519/'Portfolio Adjusted Prices'!I518),0)</f>
        <v>4.1181483113060753E-2</v>
      </c>
      <c r="I525" s="1">
        <f>+IFERROR(LN('Portfolio Adjusted Prices'!J519/'Portfolio Adjusted Prices'!J518),0)</f>
        <v>7.0905086618126651E-3</v>
      </c>
      <c r="J525" s="1">
        <f>+IFERROR(LN('Portfolio Adjusted Prices'!K519/'Portfolio Adjusted Prices'!K518),0)</f>
        <v>4.9582426993429601E-2</v>
      </c>
      <c r="K525" s="1">
        <f>+IFERROR(LN('Portfolio Adjusted Prices'!L519/'Portfolio Adjusted Prices'!L518),0)</f>
        <v>1.6307795644785555E-2</v>
      </c>
      <c r="L525" s="1">
        <f>+IFERROR(LN('Portfolio Adjusted Prices'!M519/'Portfolio Adjusted Prices'!M518),0)</f>
        <v>-1.4885410354135983E-2</v>
      </c>
      <c r="M525" s="1">
        <f>+IFERROR(LN('Portfolio Adjusted Prices'!N519/'Portfolio Adjusted Prices'!N518),0)</f>
        <v>-6.8691611275436808E-3</v>
      </c>
      <c r="N525" s="1">
        <f>+IFERROR(LN('Portfolio Adjusted Prices'!O519/'Portfolio Adjusted Prices'!O518),0)</f>
        <v>3.2365284502031716E-2</v>
      </c>
      <c r="O525" s="1">
        <f>+IFERROR(LN('Portfolio Adjusted Prices'!P519/'Portfolio Adjusted Prices'!P518),0)</f>
        <v>4.9706295630149146E-2</v>
      </c>
      <c r="P525" s="1">
        <f>+IFERROR(LN('Portfolio Adjusted Prices'!Q519/'Portfolio Adjusted Prices'!Q518),0)</f>
        <v>-2.2740518011902973E-2</v>
      </c>
      <c r="Q525" s="1">
        <f>+IFERROR(LN('Portfolio Adjusted Prices'!R519/'Portfolio Adjusted Prices'!R518),0)</f>
        <v>-6.9361320299317865E-3</v>
      </c>
      <c r="R525" s="1">
        <f>+IFERROR(LN('Portfolio Adjusted Prices'!S519/'Portfolio Adjusted Prices'!S518),0)</f>
        <v>7.7754191825612313E-3</v>
      </c>
      <c r="S525" s="1">
        <f>+IFERROR(LN('Portfolio Adjusted Prices'!T519/'Portfolio Adjusted Prices'!T518),0)</f>
        <v>1.3301837459226412E-2</v>
      </c>
      <c r="T525" s="1">
        <f>+IFERROR(LN('Portfolio Adjusted Prices'!U519/'Portfolio Adjusted Prices'!U518),0)</f>
        <v>5.234118702359466E-3</v>
      </c>
      <c r="U525" s="1">
        <f>+IFERROR(LN('Portfolio Adjusted Prices'!V519/'Portfolio Adjusted Prices'!V518),0)</f>
        <v>1.4449331435107016E-2</v>
      </c>
      <c r="W525" s="83">
        <f>+IFERROR(LN('Portfolio Adjusted Prices'!X519/'Portfolio Adjusted Prices'!X518),0)</f>
        <v>3.2032256711664827E-3</v>
      </c>
    </row>
    <row r="526" spans="2:23">
      <c r="B526" s="1">
        <f>+IFERROR(LN('Portfolio Adjusted Prices'!C520/'Portfolio Adjusted Prices'!C519),0)</f>
        <v>6.9346473598370763E-3</v>
      </c>
      <c r="C526" s="1">
        <f>+IFERROR(LN('Portfolio Adjusted Prices'!D520/'Portfolio Adjusted Prices'!D519),0)</f>
        <v>2.7526401691697022E-2</v>
      </c>
      <c r="D526" s="1">
        <f>+IFERROR(LN('Portfolio Adjusted Prices'!E520/'Portfolio Adjusted Prices'!E519),0)</f>
        <v>3.4134316235870425E-2</v>
      </c>
      <c r="E526" s="1">
        <f>+IFERROR(LN('Portfolio Adjusted Prices'!F520/'Portfolio Adjusted Prices'!F519),0)</f>
        <v>3.019484592072124E-2</v>
      </c>
      <c r="F526" s="1">
        <f>+IFERROR(LN('Portfolio Adjusted Prices'!G520/'Portfolio Adjusted Prices'!G519),0)</f>
        <v>2.9023412030373053E-2</v>
      </c>
      <c r="G526" s="1">
        <f>+IFERROR(LN('Portfolio Adjusted Prices'!H520/'Portfolio Adjusted Prices'!H519),0)</f>
        <v>1.355112366683542E-2</v>
      </c>
      <c r="H526" s="1">
        <f>+IFERROR(LN('Portfolio Adjusted Prices'!I520/'Portfolio Adjusted Prices'!I519),0)</f>
        <v>4.9856363518939961E-2</v>
      </c>
      <c r="I526" s="1">
        <f>+IFERROR(LN('Portfolio Adjusted Prices'!J520/'Portfolio Adjusted Prices'!J519),0)</f>
        <v>-8.4933147510471742E-3</v>
      </c>
      <c r="J526" s="1">
        <f>+IFERROR(LN('Portfolio Adjusted Prices'!K520/'Portfolio Adjusted Prices'!K519),0)</f>
        <v>-9.2955257671718926E-3</v>
      </c>
      <c r="K526" s="1">
        <f>+IFERROR(LN('Portfolio Adjusted Prices'!L520/'Portfolio Adjusted Prices'!L519),0)</f>
        <v>2.6161323303249266E-2</v>
      </c>
      <c r="L526" s="1">
        <f>+IFERROR(LN('Portfolio Adjusted Prices'!M520/'Portfolio Adjusted Prices'!M519),0)</f>
        <v>1.0300619506623721E-2</v>
      </c>
      <c r="M526" s="1">
        <f>+IFERROR(LN('Portfolio Adjusted Prices'!N520/'Portfolio Adjusted Prices'!N519),0)</f>
        <v>1.4639562342543903E-2</v>
      </c>
      <c r="N526" s="1">
        <f>+IFERROR(LN('Portfolio Adjusted Prices'!O520/'Portfolio Adjusted Prices'!O519),0)</f>
        <v>3.246097900705381E-2</v>
      </c>
      <c r="O526" s="1">
        <f>+IFERROR(LN('Portfolio Adjusted Prices'!P520/'Portfolio Adjusted Prices'!P519),0)</f>
        <v>3.0941964932340194E-2</v>
      </c>
      <c r="P526" s="1">
        <f>+IFERROR(LN('Portfolio Adjusted Prices'!Q520/'Portfolio Adjusted Prices'!Q519),0)</f>
        <v>-1.0380713667017424E-2</v>
      </c>
      <c r="Q526" s="1">
        <f>+IFERROR(LN('Portfolio Adjusted Prices'!R520/'Portfolio Adjusted Prices'!R519),0)</f>
        <v>3.0244221159790901E-2</v>
      </c>
      <c r="R526" s="1">
        <f>+IFERROR(LN('Portfolio Adjusted Prices'!S520/'Portfolio Adjusted Prices'!S519),0)</f>
        <v>6.9545983313522054E-3</v>
      </c>
      <c r="S526" s="1">
        <f>+IFERROR(LN('Portfolio Adjusted Prices'!T520/'Portfolio Adjusted Prices'!T519),0)</f>
        <v>2.7683659554201584E-3</v>
      </c>
      <c r="T526" s="1">
        <f>+IFERROR(LN('Portfolio Adjusted Prices'!U520/'Portfolio Adjusted Prices'!U519),0)</f>
        <v>3.7760505878040493E-3</v>
      </c>
      <c r="U526" s="1">
        <f>+IFERROR(LN('Portfolio Adjusted Prices'!V520/'Portfolio Adjusted Prices'!V519),0)</f>
        <v>3.0252545263183571E-4</v>
      </c>
      <c r="W526" s="83">
        <f>+IFERROR(LN('Portfolio Adjusted Prices'!X520/'Portfolio Adjusted Prices'!X519),0)</f>
        <v>1.1556079694646962E-2</v>
      </c>
    </row>
    <row r="527" spans="2:23">
      <c r="B527" s="1">
        <f>+IFERROR(LN('Portfolio Adjusted Prices'!C521/'Portfolio Adjusted Prices'!C520),0)</f>
        <v>2.3303606931527037E-2</v>
      </c>
      <c r="C527" s="1">
        <f>+IFERROR(LN('Portfolio Adjusted Prices'!D521/'Portfolio Adjusted Prices'!D520),0)</f>
        <v>2.7350753492979801E-2</v>
      </c>
      <c r="D527" s="1">
        <f>+IFERROR(LN('Portfolio Adjusted Prices'!E521/'Portfolio Adjusted Prices'!E520),0)</f>
        <v>1.2644528839561449E-2</v>
      </c>
      <c r="E527" s="1">
        <f>+IFERROR(LN('Portfolio Adjusted Prices'!F521/'Portfolio Adjusted Prices'!F520),0)</f>
        <v>-4.3211374522953436E-3</v>
      </c>
      <c r="F527" s="1">
        <f>+IFERROR(LN('Portfolio Adjusted Prices'!G521/'Portfolio Adjusted Prices'!G520),0)</f>
        <v>2.4827922084198512E-2</v>
      </c>
      <c r="G527" s="1">
        <f>+IFERROR(LN('Portfolio Adjusted Prices'!H521/'Portfolio Adjusted Prices'!H520),0)</f>
        <v>1.0653338897475014E-2</v>
      </c>
      <c r="H527" s="1">
        <f>+IFERROR(LN('Portfolio Adjusted Prices'!I521/'Portfolio Adjusted Prices'!I520),0)</f>
        <v>2.218268736852395E-2</v>
      </c>
      <c r="I527" s="1">
        <f>+IFERROR(LN('Portfolio Adjusted Prices'!J521/'Portfolio Adjusted Prices'!J520),0)</f>
        <v>-1.8911273071790184E-3</v>
      </c>
      <c r="J527" s="1">
        <f>+IFERROR(LN('Portfolio Adjusted Prices'!K521/'Portfolio Adjusted Prices'!K520),0)</f>
        <v>4.3324388497769525E-2</v>
      </c>
      <c r="K527" s="1">
        <f>+IFERROR(LN('Portfolio Adjusted Prices'!L521/'Portfolio Adjusted Prices'!L520),0)</f>
        <v>2.5985799622357933E-2</v>
      </c>
      <c r="L527" s="1">
        <f>+IFERROR(LN('Portfolio Adjusted Prices'!M521/'Portfolio Adjusted Prices'!M520),0)</f>
        <v>-2.0883629027588987E-3</v>
      </c>
      <c r="M527" s="1">
        <f>+IFERROR(LN('Portfolio Adjusted Prices'!N521/'Portfolio Adjusted Prices'!N520),0)</f>
        <v>1.325972953362722E-2</v>
      </c>
      <c r="N527" s="1">
        <f>+IFERROR(LN('Portfolio Adjusted Prices'!O521/'Portfolio Adjusted Prices'!O520),0)</f>
        <v>4.1841554313304021E-3</v>
      </c>
      <c r="O527" s="1">
        <f>+IFERROR(LN('Portfolio Adjusted Prices'!P521/'Portfolio Adjusted Prices'!P520),0)</f>
        <v>4.6327362429058883E-2</v>
      </c>
      <c r="P527" s="1">
        <f>+IFERROR(LN('Portfolio Adjusted Prices'!Q521/'Portfolio Adjusted Prices'!Q520),0)</f>
        <v>1.1162746044063287E-2</v>
      </c>
      <c r="Q527" s="1">
        <f>+IFERROR(LN('Portfolio Adjusted Prices'!R521/'Portfolio Adjusted Prices'!R520),0)</f>
        <v>1.5959384398503276E-2</v>
      </c>
      <c r="R527" s="1">
        <f>+IFERROR(LN('Portfolio Adjusted Prices'!S521/'Portfolio Adjusted Prices'!S520),0)</f>
        <v>1.6430679798968853E-2</v>
      </c>
      <c r="S527" s="1">
        <f>+IFERROR(LN('Portfolio Adjusted Prices'!T521/'Portfolio Adjusted Prices'!T520),0)</f>
        <v>-2.2175440489359322E-2</v>
      </c>
      <c r="T527" s="1">
        <f>+IFERROR(LN('Portfolio Adjusted Prices'!U521/'Portfolio Adjusted Prices'!U520),0)</f>
        <v>2.0073848302179145E-2</v>
      </c>
      <c r="U527" s="1">
        <f>+IFERROR(LN('Portfolio Adjusted Prices'!V521/'Portfolio Adjusted Prices'!V520),0)</f>
        <v>1.4512367836055197E-3</v>
      </c>
      <c r="W527" s="83">
        <f>+IFERROR(LN('Portfolio Adjusted Prices'!X521/'Portfolio Adjusted Prices'!X520),0)</f>
        <v>7.6330186064182308E-3</v>
      </c>
    </row>
    <row r="528" spans="2:23">
      <c r="B528" s="1">
        <f>+IFERROR(LN('Portfolio Adjusted Prices'!C522/'Portfolio Adjusted Prices'!C521),0)</f>
        <v>2.4592529485645293E-3</v>
      </c>
      <c r="C528" s="1">
        <f>+IFERROR(LN('Portfolio Adjusted Prices'!D522/'Portfolio Adjusted Prices'!D521),0)</f>
        <v>-4.8699360702867556E-3</v>
      </c>
      <c r="D528" s="1">
        <f>+IFERROR(LN('Portfolio Adjusted Prices'!E522/'Portfolio Adjusted Prices'!E521),0)</f>
        <v>-9.048833916483057E-3</v>
      </c>
      <c r="E528" s="1">
        <f>+IFERROR(LN('Portfolio Adjusted Prices'!F522/'Portfolio Adjusted Prices'!F521),0)</f>
        <v>1.2393067776249801E-2</v>
      </c>
      <c r="F528" s="1">
        <f>+IFERROR(LN('Portfolio Adjusted Prices'!G522/'Portfolio Adjusted Prices'!G521),0)</f>
        <v>-7.531854835492964E-2</v>
      </c>
      <c r="G528" s="1">
        <f>+IFERROR(LN('Portfolio Adjusted Prices'!H522/'Portfolio Adjusted Prices'!H521),0)</f>
        <v>-6.9669676441725678E-3</v>
      </c>
      <c r="H528" s="1">
        <f>+IFERROR(LN('Portfolio Adjusted Prices'!I522/'Portfolio Adjusted Prices'!I521),0)</f>
        <v>-2.4171648618137174E-2</v>
      </c>
      <c r="I528" s="1">
        <f>+IFERROR(LN('Portfolio Adjusted Prices'!J522/'Portfolio Adjusted Prices'!J521),0)</f>
        <v>-1.1368317060584523E-2</v>
      </c>
      <c r="J528" s="1">
        <f>+IFERROR(LN('Portfolio Adjusted Prices'!K522/'Portfolio Adjusted Prices'!K521),0)</f>
        <v>8.244361718835443E-4</v>
      </c>
      <c r="K528" s="1">
        <f>+IFERROR(LN('Portfolio Adjusted Prices'!L522/'Portfolio Adjusted Prices'!L521),0)</f>
        <v>-9.4823627562375182E-3</v>
      </c>
      <c r="L528" s="1">
        <f>+IFERROR(LN('Portfolio Adjusted Prices'!M522/'Portfolio Adjusted Prices'!M521),0)</f>
        <v>1.1216048031577538E-2</v>
      </c>
      <c r="M528" s="1">
        <f>+IFERROR(LN('Portfolio Adjusted Prices'!N522/'Portfolio Adjusted Prices'!N521),0)</f>
        <v>1.3240081820476382E-2</v>
      </c>
      <c r="N528" s="1">
        <f>+IFERROR(LN('Portfolio Adjusted Prices'!O522/'Portfolio Adjusted Prices'!O521),0)</f>
        <v>1.228235534389554E-4</v>
      </c>
      <c r="O528" s="1">
        <f>+IFERROR(LN('Portfolio Adjusted Prices'!P522/'Portfolio Adjusted Prices'!P521),0)</f>
        <v>8.8224774168061057E-3</v>
      </c>
      <c r="P528" s="1">
        <f>+IFERROR(LN('Portfolio Adjusted Prices'!Q522/'Portfolio Adjusted Prices'!Q521),0)</f>
        <v>-2.085383171294488E-2</v>
      </c>
      <c r="Q528" s="1">
        <f>+IFERROR(LN('Portfolio Adjusted Prices'!R522/'Portfolio Adjusted Prices'!R521),0)</f>
        <v>3.9091731351224065E-4</v>
      </c>
      <c r="R528" s="1">
        <f>+IFERROR(LN('Portfolio Adjusted Prices'!S522/'Portfolio Adjusted Prices'!S521),0)</f>
        <v>-1.9421128921615497E-3</v>
      </c>
      <c r="S528" s="1">
        <f>+IFERROR(LN('Portfolio Adjusted Prices'!T522/'Portfolio Adjusted Prices'!T521),0)</f>
        <v>-7.1862079193958026E-3</v>
      </c>
      <c r="T528" s="1">
        <f>+IFERROR(LN('Portfolio Adjusted Prices'!U522/'Portfolio Adjusted Prices'!U521),0)</f>
        <v>-1.2208957229845427E-2</v>
      </c>
      <c r="U528" s="1">
        <f>+IFERROR(LN('Portfolio Adjusted Prices'!V522/'Portfolio Adjusted Prices'!V521),0)</f>
        <v>2.3793236113414145E-2</v>
      </c>
      <c r="W528" s="83">
        <f>+IFERROR(LN('Portfolio Adjusted Prices'!X522/'Portfolio Adjusted Prices'!X521),0)</f>
        <v>1.0784977829243897E-3</v>
      </c>
    </row>
    <row r="529" spans="2:23">
      <c r="B529" s="1">
        <f>+IFERROR(LN('Portfolio Adjusted Prices'!C523/'Portfolio Adjusted Prices'!C522),0)</f>
        <v>1.3301465897747257E-2</v>
      </c>
      <c r="C529" s="1">
        <f>+IFERROR(LN('Portfolio Adjusted Prices'!D523/'Portfolio Adjusted Prices'!D522),0)</f>
        <v>8.1967764887720066E-3</v>
      </c>
      <c r="D529" s="1">
        <f>+IFERROR(LN('Portfolio Adjusted Prices'!E523/'Portfolio Adjusted Prices'!E522),0)</f>
        <v>2.0139841283417319E-2</v>
      </c>
      <c r="E529" s="1">
        <f>+IFERROR(LN('Portfolio Adjusted Prices'!F523/'Portfolio Adjusted Prices'!F522),0)</f>
        <v>-7.0145022413564484E-3</v>
      </c>
      <c r="F529" s="1">
        <f>+IFERROR(LN('Portfolio Adjusted Prices'!G523/'Portfolio Adjusted Prices'!G522),0)</f>
        <v>1.4662158320117811E-2</v>
      </c>
      <c r="G529" s="1">
        <f>+IFERROR(LN('Portfolio Adjusted Prices'!H523/'Portfolio Adjusted Prices'!H522),0)</f>
        <v>-4.8772105476669689E-3</v>
      </c>
      <c r="H529" s="1">
        <f>+IFERROR(LN('Portfolio Adjusted Prices'!I523/'Portfolio Adjusted Prices'!I522),0)</f>
        <v>4.1460622191232662E-3</v>
      </c>
      <c r="I529" s="1">
        <f>+IFERROR(LN('Portfolio Adjusted Prices'!J523/'Portfolio Adjusted Prices'!J522),0)</f>
        <v>-2.6294062943175863E-3</v>
      </c>
      <c r="J529" s="1">
        <f>+IFERROR(LN('Portfolio Adjusted Prices'!K523/'Portfolio Adjusted Prices'!K522),0)</f>
        <v>-3.0312237057484152E-2</v>
      </c>
      <c r="K529" s="1">
        <f>+IFERROR(LN('Portfolio Adjusted Prices'!L523/'Portfolio Adjusted Prices'!L522),0)</f>
        <v>-2.9182461719149126E-3</v>
      </c>
      <c r="L529" s="1">
        <f>+IFERROR(LN('Portfolio Adjusted Prices'!M523/'Portfolio Adjusted Prices'!M522),0)</f>
        <v>-6.0102425797668568E-3</v>
      </c>
      <c r="M529" s="1">
        <f>+IFERROR(LN('Portfolio Adjusted Prices'!N523/'Portfolio Adjusted Prices'!N522),0)</f>
        <v>-1.3854184171049537E-3</v>
      </c>
      <c r="N529" s="1">
        <f>+IFERROR(LN('Portfolio Adjusted Prices'!O523/'Portfolio Adjusted Prices'!O522),0)</f>
        <v>9.2886821559402168E-3</v>
      </c>
      <c r="O529" s="1">
        <f>+IFERROR(LN('Portfolio Adjusted Prices'!P523/'Portfolio Adjusted Prices'!P522),0)</f>
        <v>-1.1716343401564725E-2</v>
      </c>
      <c r="P529" s="1">
        <f>+IFERROR(LN('Portfolio Adjusted Prices'!Q523/'Portfolio Adjusted Prices'!Q522),0)</f>
        <v>-3.1934309758217388E-4</v>
      </c>
      <c r="Q529" s="1">
        <f>+IFERROR(LN('Portfolio Adjusted Prices'!R523/'Portfolio Adjusted Prices'!R522),0)</f>
        <v>-2.5433130466234809E-3</v>
      </c>
      <c r="R529" s="1">
        <f>+IFERROR(LN('Portfolio Adjusted Prices'!S523/'Portfolio Adjusted Prices'!S522),0)</f>
        <v>-3.6442505036209868E-3</v>
      </c>
      <c r="S529" s="1">
        <f>+IFERROR(LN('Portfolio Adjusted Prices'!T523/'Portfolio Adjusted Prices'!T522),0)</f>
        <v>-1.6144191392004892E-3</v>
      </c>
      <c r="T529" s="1">
        <f>+IFERROR(LN('Portfolio Adjusted Prices'!U523/'Portfolio Adjusted Prices'!U522),0)</f>
        <v>6.4760517964975763E-3</v>
      </c>
      <c r="U529" s="1">
        <f>+IFERROR(LN('Portfolio Adjusted Prices'!V523/'Portfolio Adjusted Prices'!V522),0)</f>
        <v>1.032025034047154E-3</v>
      </c>
      <c r="W529" s="83">
        <f>+IFERROR(LN('Portfolio Adjusted Prices'!X523/'Portfolio Adjusted Prices'!X522),0)</f>
        <v>-4.4249006911345982E-3</v>
      </c>
    </row>
    <row r="530" spans="2:23">
      <c r="B530" s="1">
        <f>+IFERROR(LN('Portfolio Adjusted Prices'!C524/'Portfolio Adjusted Prices'!C523),0)</f>
        <v>1.9051236412515649E-2</v>
      </c>
      <c r="C530" s="1">
        <f>+IFERROR(LN('Portfolio Adjusted Prices'!D524/'Portfolio Adjusted Prices'!D523),0)</f>
        <v>1.3316395390599811E-2</v>
      </c>
      <c r="D530" s="1">
        <f>+IFERROR(LN('Portfolio Adjusted Prices'!E524/'Portfolio Adjusted Prices'!E523),0)</f>
        <v>1.2192584436800677E-2</v>
      </c>
      <c r="E530" s="1">
        <f>+IFERROR(LN('Portfolio Adjusted Prices'!F524/'Portfolio Adjusted Prices'!F523),0)</f>
        <v>2.4153533736290506E-2</v>
      </c>
      <c r="F530" s="1">
        <f>+IFERROR(LN('Portfolio Adjusted Prices'!G524/'Portfolio Adjusted Prices'!G523),0)</f>
        <v>-5.5860472216020711E-3</v>
      </c>
      <c r="G530" s="1">
        <f>+IFERROR(LN('Portfolio Adjusted Prices'!H524/'Portfolio Adjusted Prices'!H523),0)</f>
        <v>6.4704716207440397E-3</v>
      </c>
      <c r="H530" s="1">
        <f>+IFERROR(LN('Portfolio Adjusted Prices'!I524/'Portfolio Adjusted Prices'!I523),0)</f>
        <v>1.7092388885518336E-2</v>
      </c>
      <c r="I530" s="1">
        <f>+IFERROR(LN('Portfolio Adjusted Prices'!J524/'Portfolio Adjusted Prices'!J523),0)</f>
        <v>1.5894225882023931E-3</v>
      </c>
      <c r="J530" s="1">
        <f>+IFERROR(LN('Portfolio Adjusted Prices'!K524/'Portfolio Adjusted Prices'!K523),0)</f>
        <v>1.8941076007000568E-2</v>
      </c>
      <c r="K530" s="1">
        <f>+IFERROR(LN('Portfolio Adjusted Prices'!L524/'Portfolio Adjusted Prices'!L523),0)</f>
        <v>6.2401713969303038E-3</v>
      </c>
      <c r="L530" s="1">
        <f>+IFERROR(LN('Portfolio Adjusted Prices'!M524/'Portfolio Adjusted Prices'!M523),0)</f>
        <v>-4.3092250391835365E-3</v>
      </c>
      <c r="M530" s="1">
        <f>+IFERROR(LN('Portfolio Adjusted Prices'!N524/'Portfolio Adjusted Prices'!N523),0)</f>
        <v>1.9375068857866898E-2</v>
      </c>
      <c r="N530" s="1">
        <f>+IFERROR(LN('Portfolio Adjusted Prices'!O524/'Portfolio Adjusted Prices'!O523),0)</f>
        <v>1.3893325953790983E-2</v>
      </c>
      <c r="O530" s="1">
        <f>+IFERROR(LN('Portfolio Adjusted Prices'!P524/'Portfolio Adjusted Prices'!P523),0)</f>
        <v>5.3416343755702221E-2</v>
      </c>
      <c r="P530" s="1">
        <f>+IFERROR(LN('Portfolio Adjusted Prices'!Q524/'Portfolio Adjusted Prices'!Q523),0)</f>
        <v>-1.7397314070323605E-2</v>
      </c>
      <c r="Q530" s="1">
        <f>+IFERROR(LN('Portfolio Adjusted Prices'!R524/'Portfolio Adjusted Prices'!R523),0)</f>
        <v>1.0909987385103494E-2</v>
      </c>
      <c r="R530" s="1">
        <f>+IFERROR(LN('Portfolio Adjusted Prices'!S524/'Portfolio Adjusted Prices'!S523),0)</f>
        <v>6.6942871502563023E-3</v>
      </c>
      <c r="S530" s="1">
        <f>+IFERROR(LN('Portfolio Adjusted Prices'!T524/'Portfolio Adjusted Prices'!T523),0)</f>
        <v>8.4235448431359515E-3</v>
      </c>
      <c r="T530" s="1">
        <f>+IFERROR(LN('Portfolio Adjusted Prices'!U524/'Portfolio Adjusted Prices'!U523),0)</f>
        <v>-1.1334512051924026E-2</v>
      </c>
      <c r="U530" s="1">
        <f>+IFERROR(LN('Portfolio Adjusted Prices'!V524/'Portfolio Adjusted Prices'!V523),0)</f>
        <v>-8.107814134226031E-3</v>
      </c>
      <c r="W530" s="83">
        <f>+IFERROR(LN('Portfolio Adjusted Prices'!X524/'Portfolio Adjusted Prices'!X523),0)</f>
        <v>4.4546704639671373E-3</v>
      </c>
    </row>
    <row r="531" spans="2:23">
      <c r="B531" s="1">
        <f>+IFERROR(LN('Portfolio Adjusted Prices'!C525/'Portfolio Adjusted Prices'!C524),0)</f>
        <v>2.0049211607994305E-2</v>
      </c>
      <c r="C531" s="1">
        <f>+IFERROR(LN('Portfolio Adjusted Prices'!D525/'Portfolio Adjusted Prices'!D524),0)</f>
        <v>1.0214169062994978E-2</v>
      </c>
      <c r="D531" s="1">
        <f>+IFERROR(LN('Portfolio Adjusted Prices'!E525/'Portfolio Adjusted Prices'!E524),0)</f>
        <v>5.7805909522918439E-3</v>
      </c>
      <c r="E531" s="1">
        <f>+IFERROR(LN('Portfolio Adjusted Prices'!F525/'Portfolio Adjusted Prices'!F524),0)</f>
        <v>8.933360777626501E-3</v>
      </c>
      <c r="F531" s="1">
        <f>+IFERROR(LN('Portfolio Adjusted Prices'!G525/'Portfolio Adjusted Prices'!G524),0)</f>
        <v>-3.8019472467358435E-3</v>
      </c>
      <c r="G531" s="1">
        <f>+IFERROR(LN('Portfolio Adjusted Prices'!H525/'Portfolio Adjusted Prices'!H524),0)</f>
        <v>1.7400237573479506E-2</v>
      </c>
      <c r="H531" s="1">
        <f>+IFERROR(LN('Portfolio Adjusted Prices'!I525/'Portfolio Adjusted Prices'!I524),0)</f>
        <v>-3.3667270180342116E-3</v>
      </c>
      <c r="I531" s="1">
        <f>+IFERROR(LN('Portfolio Adjusted Prices'!J525/'Portfolio Adjusted Prices'!J524),0)</f>
        <v>1.0242599607887801E-2</v>
      </c>
      <c r="J531" s="1">
        <f>+IFERROR(LN('Portfolio Adjusted Prices'!K525/'Portfolio Adjusted Prices'!K524),0)</f>
        <v>-9.9646382458837193E-3</v>
      </c>
      <c r="K531" s="1">
        <f>+IFERROR(LN('Portfolio Adjusted Prices'!L525/'Portfolio Adjusted Prices'!L524),0)</f>
        <v>-8.0374728246449217E-4</v>
      </c>
      <c r="L531" s="1">
        <f>+IFERROR(LN('Portfolio Adjusted Prices'!M525/'Portfolio Adjusted Prices'!M524),0)</f>
        <v>1.49530742305428E-2</v>
      </c>
      <c r="M531" s="1">
        <f>+IFERROR(LN('Portfolio Adjusted Prices'!N525/'Portfolio Adjusted Prices'!N524),0)</f>
        <v>1.3591500391406533E-3</v>
      </c>
      <c r="N531" s="1">
        <f>+IFERROR(LN('Portfolio Adjusted Prices'!O525/'Portfolio Adjusted Prices'!O524),0)</f>
        <v>-7.1037122002203818E-3</v>
      </c>
      <c r="O531" s="1">
        <f>+IFERROR(LN('Portfolio Adjusted Prices'!P525/'Portfolio Adjusted Prices'!P524),0)</f>
        <v>-1.9604905103268632E-2</v>
      </c>
      <c r="P531" s="1">
        <f>+IFERROR(LN('Portfolio Adjusted Prices'!Q525/'Portfolio Adjusted Prices'!Q524),0)</f>
        <v>1.7237634734844895E-2</v>
      </c>
      <c r="Q531" s="1">
        <f>+IFERROR(LN('Portfolio Adjusted Prices'!R525/'Portfolio Adjusted Prices'!R524),0)</f>
        <v>-5.4401919402496538E-3</v>
      </c>
      <c r="R531" s="1">
        <f>+IFERROR(LN('Portfolio Adjusted Prices'!S525/'Portfolio Adjusted Prices'!S524),0)</f>
        <v>5.4939805257057375E-3</v>
      </c>
      <c r="S531" s="1">
        <f>+IFERROR(LN('Portfolio Adjusted Prices'!T525/'Portfolio Adjusted Prices'!T524),0)</f>
        <v>1.3481038485206471E-2</v>
      </c>
      <c r="T531" s="1">
        <f>+IFERROR(LN('Portfolio Adjusted Prices'!U525/'Portfolio Adjusted Prices'!U524),0)</f>
        <v>-2.5011771477838861E-3</v>
      </c>
      <c r="U531" s="1">
        <f>+IFERROR(LN('Portfolio Adjusted Prices'!V525/'Portfolio Adjusted Prices'!V524),0)</f>
        <v>1.7143804051599272E-2</v>
      </c>
      <c r="W531" s="83">
        <f>+IFERROR(LN('Portfolio Adjusted Prices'!X525/'Portfolio Adjusted Prices'!X524),0)</f>
        <v>9.5076028483173421E-3</v>
      </c>
    </row>
    <row r="532" spans="2:23">
      <c r="B532" s="1">
        <f>+IFERROR(LN('Portfolio Adjusted Prices'!C526/'Portfolio Adjusted Prices'!C525),0)</f>
        <v>-1.3321260352083406E-2</v>
      </c>
      <c r="C532" s="1">
        <f>+IFERROR(LN('Portfolio Adjusted Prices'!D526/'Portfolio Adjusted Prices'!D525),0)</f>
        <v>2.3442036550573424E-4</v>
      </c>
      <c r="D532" s="1">
        <f>+IFERROR(LN('Portfolio Adjusted Prices'!E526/'Portfolio Adjusted Prices'!E525),0)</f>
        <v>5.4658971629489024E-2</v>
      </c>
      <c r="E532" s="1">
        <f>+IFERROR(LN('Portfolio Adjusted Prices'!F526/'Portfolio Adjusted Prices'!F525),0)</f>
        <v>1.2957093888607552E-2</v>
      </c>
      <c r="F532" s="1">
        <f>+IFERROR(LN('Portfolio Adjusted Prices'!G526/'Portfolio Adjusted Prices'!G525),0)</f>
        <v>-3.6280203288932008E-4</v>
      </c>
      <c r="G532" s="1">
        <f>+IFERROR(LN('Portfolio Adjusted Prices'!H526/'Portfolio Adjusted Prices'!H525),0)</f>
        <v>-1.0436477032256036E-3</v>
      </c>
      <c r="H532" s="1">
        <f>+IFERROR(LN('Portfolio Adjusted Prices'!I526/'Portfolio Adjusted Prices'!I525),0)</f>
        <v>-2.2208754939159022E-2</v>
      </c>
      <c r="I532" s="1">
        <f>+IFERROR(LN('Portfolio Adjusted Prices'!J526/'Portfolio Adjusted Prices'!J525),0)</f>
        <v>-1.4578148652276936E-2</v>
      </c>
      <c r="J532" s="1">
        <f>+IFERROR(LN('Portfolio Adjusted Prices'!K526/'Portfolio Adjusted Prices'!K525),0)</f>
        <v>3.620406408291716E-2</v>
      </c>
      <c r="K532" s="1">
        <f>+IFERROR(LN('Portfolio Adjusted Prices'!L526/'Portfolio Adjusted Prices'!L525),0)</f>
        <v>-2.9315840356176426E-3</v>
      </c>
      <c r="L532" s="1">
        <f>+IFERROR(LN('Portfolio Adjusted Prices'!M526/'Portfolio Adjusted Prices'!M525),0)</f>
        <v>1.0848100274458726E-2</v>
      </c>
      <c r="M532" s="1">
        <f>+IFERROR(LN('Portfolio Adjusted Prices'!N526/'Portfolio Adjusted Prices'!N525),0)</f>
        <v>-1.5103404491917159E-3</v>
      </c>
      <c r="N532" s="1">
        <f>+IFERROR(LN('Portfolio Adjusted Prices'!O526/'Portfolio Adjusted Prices'!O525),0)</f>
        <v>-5.1827641257592885E-2</v>
      </c>
      <c r="O532" s="1">
        <f>+IFERROR(LN('Portfolio Adjusted Prices'!P526/'Portfolio Adjusted Prices'!P525),0)</f>
        <v>6.4199986491089406E-2</v>
      </c>
      <c r="P532" s="1">
        <f>+IFERROR(LN('Portfolio Adjusted Prices'!Q526/'Portfolio Adjusted Prices'!Q525),0)</f>
        <v>-2.8790855437468088E-3</v>
      </c>
      <c r="Q532" s="1">
        <f>+IFERROR(LN('Portfolio Adjusted Prices'!R526/'Portfolio Adjusted Prices'!R525),0)</f>
        <v>1.3160554973423168E-2</v>
      </c>
      <c r="R532" s="1">
        <f>+IFERROR(LN('Portfolio Adjusted Prices'!S526/'Portfolio Adjusted Prices'!S525),0)</f>
        <v>4.3954747926555938E-3</v>
      </c>
      <c r="S532" s="1">
        <f>+IFERROR(LN('Portfolio Adjusted Prices'!T526/'Portfolio Adjusted Prices'!T525),0)</f>
        <v>6.5804832255503751E-3</v>
      </c>
      <c r="T532" s="1">
        <f>+IFERROR(LN('Portfolio Adjusted Prices'!U526/'Portfolio Adjusted Prices'!U525),0)</f>
        <v>-5.0002227279436311E-3</v>
      </c>
      <c r="U532" s="1">
        <f>+IFERROR(LN('Portfolio Adjusted Prices'!V526/'Portfolio Adjusted Prices'!V525),0)</f>
        <v>1.0285730231190244E-2</v>
      </c>
      <c r="W532" s="83">
        <f>+IFERROR(LN('Portfolio Adjusted Prices'!X526/'Portfolio Adjusted Prices'!X525),0)</f>
        <v>9.9883208687760305E-3</v>
      </c>
    </row>
    <row r="533" spans="2:23">
      <c r="B533" s="1">
        <f>+IFERROR(LN('Portfolio Adjusted Prices'!C527/'Portfolio Adjusted Prices'!C526),0)</f>
        <v>2.4015731127281413E-2</v>
      </c>
      <c r="C533" s="1">
        <f>+IFERROR(LN('Portfolio Adjusted Prices'!D527/'Portfolio Adjusted Prices'!D526),0)</f>
        <v>1.0031167472021096E-2</v>
      </c>
      <c r="D533" s="1">
        <f>+IFERROR(LN('Portfolio Adjusted Prices'!E527/'Portfolio Adjusted Prices'!E526),0)</f>
        <v>3.0466943744606064E-2</v>
      </c>
      <c r="E533" s="1">
        <f>+IFERROR(LN('Portfolio Adjusted Prices'!F527/'Portfolio Adjusted Prices'!F526),0)</f>
        <v>-6.2855358360708509E-4</v>
      </c>
      <c r="F533" s="1">
        <f>+IFERROR(LN('Portfolio Adjusted Prices'!G527/'Portfolio Adjusted Prices'!G526),0)</f>
        <v>1.3517284925569962E-2</v>
      </c>
      <c r="G533" s="1">
        <f>+IFERROR(LN('Portfolio Adjusted Prices'!H527/'Portfolio Adjusted Prices'!H526),0)</f>
        <v>-2.7746572693907409E-3</v>
      </c>
      <c r="H533" s="1">
        <f>+IFERROR(LN('Portfolio Adjusted Prices'!I527/'Portfolio Adjusted Prices'!I526),0)</f>
        <v>-2.8148673079304944E-3</v>
      </c>
      <c r="I533" s="1">
        <f>+IFERROR(LN('Portfolio Adjusted Prices'!J527/'Portfolio Adjusted Prices'!J526),0)</f>
        <v>3.8973966852134715E-3</v>
      </c>
      <c r="J533" s="1">
        <f>+IFERROR(LN('Portfolio Adjusted Prices'!K527/'Portfolio Adjusted Prices'!K526),0)</f>
        <v>8.2461537158811479E-2</v>
      </c>
      <c r="K533" s="1">
        <f>+IFERROR(LN('Portfolio Adjusted Prices'!L527/'Portfolio Adjusted Prices'!L526),0)</f>
        <v>2.6634567807215376E-3</v>
      </c>
      <c r="L533" s="1">
        <f>+IFERROR(LN('Portfolio Adjusted Prices'!M527/'Portfolio Adjusted Prices'!M526),0)</f>
        <v>-1.265018591319845E-2</v>
      </c>
      <c r="M533" s="1">
        <f>+IFERROR(LN('Portfolio Adjusted Prices'!N527/'Portfolio Adjusted Prices'!N526),0)</f>
        <v>1.2016914026678278E-2</v>
      </c>
      <c r="N533" s="1">
        <f>+IFERROR(LN('Portfolio Adjusted Prices'!O527/'Portfolio Adjusted Prices'!O526),0)</f>
        <v>2.0281611832102867E-2</v>
      </c>
      <c r="O533" s="1">
        <f>+IFERROR(LN('Portfolio Adjusted Prices'!P527/'Portfolio Adjusted Prices'!P526),0)</f>
        <v>-8.9734078227844197E-3</v>
      </c>
      <c r="P533" s="1">
        <f>+IFERROR(LN('Portfolio Adjusted Prices'!Q527/'Portfolio Adjusted Prices'!Q526),0)</f>
        <v>-3.2087427368111105E-3</v>
      </c>
      <c r="Q533" s="1">
        <f>+IFERROR(LN('Portfolio Adjusted Prices'!R527/'Portfolio Adjusted Prices'!R526),0)</f>
        <v>3.8452980511626905E-4</v>
      </c>
      <c r="R533" s="1">
        <f>+IFERROR(LN('Portfolio Adjusted Prices'!S527/'Portfolio Adjusted Prices'!S526),0)</f>
        <v>1.0957255835775104E-3</v>
      </c>
      <c r="S533" s="1">
        <f>+IFERROR(LN('Portfolio Adjusted Prices'!T527/'Portfolio Adjusted Prices'!T526),0)</f>
        <v>-2.773649613571826E-4</v>
      </c>
      <c r="T533" s="1">
        <f>+IFERROR(LN('Portfolio Adjusted Prices'!U527/'Portfolio Adjusted Prices'!U526),0)</f>
        <v>8.9279224539361973E-3</v>
      </c>
      <c r="U533" s="1">
        <f>+IFERROR(LN('Portfolio Adjusted Prices'!V527/'Portfolio Adjusted Prices'!V526),0)</f>
        <v>-2.974964838173574E-2</v>
      </c>
      <c r="W533" s="83">
        <f>+IFERROR(LN('Portfolio Adjusted Prices'!X527/'Portfolio Adjusted Prices'!X526),0)</f>
        <v>2.916087103720673E-3</v>
      </c>
    </row>
    <row r="534" spans="2:23">
      <c r="B534" s="1">
        <f>+IFERROR(LN('Portfolio Adjusted Prices'!C528/'Portfolio Adjusted Prices'!C527),0)</f>
        <v>-1.8014392081644497E-2</v>
      </c>
      <c r="C534" s="1">
        <f>+IFERROR(LN('Portfolio Adjusted Prices'!D528/'Portfolio Adjusted Prices'!D527),0)</f>
        <v>-1.128224916548771E-2</v>
      </c>
      <c r="D534" s="1">
        <f>+IFERROR(LN('Portfolio Adjusted Prices'!E528/'Portfolio Adjusted Prices'!E527),0)</f>
        <v>-2.6005624235809849E-2</v>
      </c>
      <c r="E534" s="1">
        <f>+IFERROR(LN('Portfolio Adjusted Prices'!F528/'Portfolio Adjusted Prices'!F527),0)</f>
        <v>-6.1356753109626455E-3</v>
      </c>
      <c r="F534" s="1">
        <f>+IFERROR(LN('Portfolio Adjusted Prices'!G528/'Portfolio Adjusted Prices'!G527),0)</f>
        <v>6.4241415499508873E-3</v>
      </c>
      <c r="G534" s="1">
        <f>+IFERROR(LN('Portfolio Adjusted Prices'!H528/'Portfolio Adjusted Prices'!H527),0)</f>
        <v>-1.7734617553542996E-3</v>
      </c>
      <c r="H534" s="1">
        <f>+IFERROR(LN('Portfolio Adjusted Prices'!I528/'Portfolio Adjusted Prices'!I527),0)</f>
        <v>-2.2421391719626701E-2</v>
      </c>
      <c r="I534" s="1">
        <f>+IFERROR(LN('Portfolio Adjusted Prices'!J528/'Portfolio Adjusted Prices'!J527),0)</f>
        <v>2.5714974853239367E-3</v>
      </c>
      <c r="J534" s="1">
        <f>+IFERROR(LN('Portfolio Adjusted Prices'!K528/'Portfolio Adjusted Prices'!K527),0)</f>
        <v>-4.0271799078941177E-2</v>
      </c>
      <c r="K534" s="1">
        <f>+IFERROR(LN('Portfolio Adjusted Prices'!L528/'Portfolio Adjusted Prices'!L527),0)</f>
        <v>-1.5921093798723994E-2</v>
      </c>
      <c r="L534" s="1">
        <f>+IFERROR(LN('Portfolio Adjusted Prices'!M528/'Portfolio Adjusted Prices'!M527),0)</f>
        <v>1.0378352967439022E-2</v>
      </c>
      <c r="M534" s="1">
        <f>+IFERROR(LN('Portfolio Adjusted Prices'!N528/'Portfolio Adjusted Prices'!N527),0)</f>
        <v>-7.2679448830609292E-3</v>
      </c>
      <c r="N534" s="1">
        <f>+IFERROR(LN('Portfolio Adjusted Prices'!O528/'Portfolio Adjusted Prices'!O527),0)</f>
        <v>-2.0663445711427766E-2</v>
      </c>
      <c r="O534" s="1">
        <f>+IFERROR(LN('Portfolio Adjusted Prices'!P528/'Portfolio Adjusted Prices'!P527),0)</f>
        <v>2.150619661398856E-2</v>
      </c>
      <c r="P534" s="1">
        <f>+IFERROR(LN('Portfolio Adjusted Prices'!Q528/'Portfolio Adjusted Prices'!Q527),0)</f>
        <v>5.6085762750293566E-3</v>
      </c>
      <c r="Q534" s="1">
        <f>+IFERROR(LN('Portfolio Adjusted Prices'!R528/'Portfolio Adjusted Prices'!R527),0)</f>
        <v>2.0544793361481902E-2</v>
      </c>
      <c r="R534" s="1">
        <f>+IFERROR(LN('Portfolio Adjusted Prices'!S528/'Portfolio Adjusted Prices'!S527),0)</f>
        <v>-5.601374674279137E-3</v>
      </c>
      <c r="S534" s="1">
        <f>+IFERROR(LN('Portfolio Adjusted Prices'!T528/'Portfolio Adjusted Prices'!T527),0)</f>
        <v>-9.5855724274958153E-3</v>
      </c>
      <c r="T534" s="1">
        <f>+IFERROR(LN('Portfolio Adjusted Prices'!U528/'Portfolio Adjusted Prices'!U527),0)</f>
        <v>8.5995000096415631E-3</v>
      </c>
      <c r="U534" s="1">
        <f>+IFERROR(LN('Portfolio Adjusted Prices'!V528/'Portfolio Adjusted Prices'!V527),0)</f>
        <v>1.0120751354514405E-3</v>
      </c>
      <c r="W534" s="83">
        <f>+IFERROR(LN('Portfolio Adjusted Prices'!X528/'Portfolio Adjusted Prices'!X527),0)</f>
        <v>-1.976834076565999E-3</v>
      </c>
    </row>
    <row r="535" spans="2:23">
      <c r="B535" s="1">
        <f>+IFERROR(LN('Portfolio Adjusted Prices'!C529/'Portfolio Adjusted Prices'!C528),0)</f>
        <v>1.8534871058737367E-2</v>
      </c>
      <c r="C535" s="1">
        <f>+IFERROR(LN('Portfolio Adjusted Prices'!D529/'Portfolio Adjusted Prices'!D528),0)</f>
        <v>1.5182219930855889E-2</v>
      </c>
      <c r="D535" s="1">
        <f>+IFERROR(LN('Portfolio Adjusted Prices'!E529/'Portfolio Adjusted Prices'!E528),0)</f>
        <v>5.4781693306159583E-2</v>
      </c>
      <c r="E535" s="1">
        <f>+IFERROR(LN('Portfolio Adjusted Prices'!F529/'Portfolio Adjusted Prices'!F528),0)</f>
        <v>1.7748957103769395E-2</v>
      </c>
      <c r="F535" s="1">
        <f>+IFERROR(LN('Portfolio Adjusted Prices'!G529/'Portfolio Adjusted Prices'!G528),0)</f>
        <v>-6.4241415499508162E-3</v>
      </c>
      <c r="G535" s="1">
        <f>+IFERROR(LN('Portfolio Adjusted Prices'!H529/'Portfolio Adjusted Prices'!H528),0)</f>
        <v>8.8357147843876032E-3</v>
      </c>
      <c r="H535" s="1">
        <f>+IFERROR(LN('Portfolio Adjusted Prices'!I529/'Portfolio Adjusted Prices'!I528),0)</f>
        <v>6.0441942275219433E-3</v>
      </c>
      <c r="I535" s="1">
        <f>+IFERROR(LN('Portfolio Adjusted Prices'!J529/'Portfolio Adjusted Prices'!J528),0)</f>
        <v>1.583044514350471E-2</v>
      </c>
      <c r="J535" s="1">
        <f>+IFERROR(LN('Portfolio Adjusted Prices'!K529/'Portfolio Adjusted Prices'!K528),0)</f>
        <v>9.0003066775118726E-3</v>
      </c>
      <c r="K535" s="1">
        <f>+IFERROR(LN('Portfolio Adjusted Prices'!L529/'Portfolio Adjusted Prices'!L528),0)</f>
        <v>5.6409017422566462E-3</v>
      </c>
      <c r="L535" s="1">
        <f>+IFERROR(LN('Portfolio Adjusted Prices'!M529/'Portfolio Adjusted Prices'!M528),0)</f>
        <v>1.1342174756562023E-2</v>
      </c>
      <c r="M535" s="1">
        <f>+IFERROR(LN('Portfolio Adjusted Prices'!N529/'Portfolio Adjusted Prices'!N528),0)</f>
        <v>1.5520283855865409E-2</v>
      </c>
      <c r="N535" s="1">
        <f>+IFERROR(LN('Portfolio Adjusted Prices'!O529/'Portfolio Adjusted Prices'!O528),0)</f>
        <v>5.522570464878114E-2</v>
      </c>
      <c r="O535" s="1">
        <f>+IFERROR(LN('Portfolio Adjusted Prices'!P529/'Portfolio Adjusted Prices'!P528),0)</f>
        <v>2.7300764949626528E-2</v>
      </c>
      <c r="P535" s="1">
        <f>+IFERROR(LN('Portfolio Adjusted Prices'!Q529/'Portfolio Adjusted Prices'!Q528),0)</f>
        <v>2.6180268884447567E-2</v>
      </c>
      <c r="Q535" s="1">
        <f>+IFERROR(LN('Portfolio Adjusted Prices'!R529/'Portfolio Adjusted Prices'!R528),0)</f>
        <v>-3.5840305304006529E-3</v>
      </c>
      <c r="R535" s="1">
        <f>+IFERROR(LN('Portfolio Adjusted Prices'!S529/'Portfolio Adjusted Prices'!S528),0)</f>
        <v>1.5383486671272654E-2</v>
      </c>
      <c r="S535" s="1">
        <f>+IFERROR(LN('Portfolio Adjusted Prices'!T529/'Portfolio Adjusted Prices'!T528),0)</f>
        <v>9.3050217077846782E-3</v>
      </c>
      <c r="T535" s="1">
        <f>+IFERROR(LN('Portfolio Adjusted Prices'!U529/'Portfolio Adjusted Prices'!U528),0)</f>
        <v>2.7630392127782333E-2</v>
      </c>
      <c r="U535" s="1">
        <f>+IFERROR(LN('Portfolio Adjusted Prices'!V529/'Portfolio Adjusted Prices'!V528),0)</f>
        <v>1.0034521315700646E-2</v>
      </c>
      <c r="W535" s="83">
        <f>+IFERROR(LN('Portfolio Adjusted Prices'!X529/'Portfolio Adjusted Prices'!X528),0)</f>
        <v>1.5257332212185304E-2</v>
      </c>
    </row>
    <row r="536" spans="2:23">
      <c r="B536" s="1">
        <f>+IFERROR(LN('Portfolio Adjusted Prices'!C530/'Portfolio Adjusted Prices'!C529),0)</f>
        <v>-2.5310450646333208E-3</v>
      </c>
      <c r="C536" s="1">
        <f>+IFERROR(LN('Portfolio Adjusted Prices'!D530/'Portfolio Adjusted Prices'!D529),0)</f>
        <v>4.766670416713267E-3</v>
      </c>
      <c r="D536" s="1">
        <f>+IFERROR(LN('Portfolio Adjusted Prices'!E530/'Portfolio Adjusted Prices'!E529),0)</f>
        <v>-1.4025226725864662E-2</v>
      </c>
      <c r="E536" s="1">
        <f>+IFERROR(LN('Portfolio Adjusted Prices'!F530/'Portfolio Adjusted Prices'!F529),0)</f>
        <v>3.8351692724339949E-3</v>
      </c>
      <c r="F536" s="1">
        <f>+IFERROR(LN('Portfolio Adjusted Prices'!G530/'Portfolio Adjusted Prices'!G529),0)</f>
        <v>5.3692421416720994E-4</v>
      </c>
      <c r="G536" s="1">
        <f>+IFERROR(LN('Portfolio Adjusted Prices'!H530/'Portfolio Adjusted Prices'!H529),0)</f>
        <v>5.105070721893301E-3</v>
      </c>
      <c r="H536" s="1">
        <f>+IFERROR(LN('Portfolio Adjusted Prices'!I530/'Portfolio Adjusted Prices'!I529),0)</f>
        <v>-1.6499762702880155E-2</v>
      </c>
      <c r="I536" s="1">
        <f>+IFERROR(LN('Portfolio Adjusted Prices'!J530/'Portfolio Adjusted Prices'!J529),0)</f>
        <v>1.7752351654240831E-2</v>
      </c>
      <c r="J536" s="1">
        <f>+IFERROR(LN('Portfolio Adjusted Prices'!K530/'Portfolio Adjusted Prices'!K529),0)</f>
        <v>1.257911412786535E-3</v>
      </c>
      <c r="K536" s="1">
        <f>+IFERROR(LN('Portfolio Adjusted Prices'!L530/'Portfolio Adjusted Prices'!L529),0)</f>
        <v>-2.5240845627333441E-3</v>
      </c>
      <c r="L536" s="1">
        <f>+IFERROR(LN('Portfolio Adjusted Prices'!M530/'Portfolio Adjusted Prices'!M529),0)</f>
        <v>1.9168553016311186E-2</v>
      </c>
      <c r="M536" s="1">
        <f>+IFERROR(LN('Portfolio Adjusted Prices'!N530/'Portfolio Adjusted Prices'!N529),0)</f>
        <v>1.2801136524905974E-2</v>
      </c>
      <c r="N536" s="1">
        <f>+IFERROR(LN('Portfolio Adjusted Prices'!O530/'Portfolio Adjusted Prices'!O529),0)</f>
        <v>-1.0414245143981243E-2</v>
      </c>
      <c r="O536" s="1">
        <f>+IFERROR(LN('Portfolio Adjusted Prices'!P530/'Portfolio Adjusted Prices'!P529),0)</f>
        <v>2.246905891225276E-2</v>
      </c>
      <c r="P536" s="1">
        <f>+IFERROR(LN('Portfolio Adjusted Prices'!Q530/'Portfolio Adjusted Prices'!Q529),0)</f>
        <v>1.1145645375107606E-2</v>
      </c>
      <c r="Q536" s="1">
        <f>+IFERROR(LN('Portfolio Adjusted Prices'!R530/'Portfolio Adjusted Prices'!R529),0)</f>
        <v>7.3427440514235174E-3</v>
      </c>
      <c r="R536" s="1">
        <f>+IFERROR(LN('Portfolio Adjusted Prices'!S530/'Portfolio Adjusted Prices'!S529),0)</f>
        <v>5.1925157941049615E-3</v>
      </c>
      <c r="S536" s="1">
        <f>+IFERROR(LN('Portfolio Adjusted Prices'!T530/'Portfolio Adjusted Prices'!T529),0)</f>
        <v>9.4973703238346256E-3</v>
      </c>
      <c r="T536" s="1">
        <f>+IFERROR(LN('Portfolio Adjusted Prices'!U530/'Portfolio Adjusted Prices'!U529),0)</f>
        <v>1.5964382388720919E-2</v>
      </c>
      <c r="U536" s="1">
        <f>+IFERROR(LN('Portfolio Adjusted Prices'!V530/'Portfolio Adjusted Prices'!V529),0)</f>
        <v>4.4961029839750994E-3</v>
      </c>
      <c r="W536" s="83">
        <f>+IFERROR(LN('Portfolio Adjusted Prices'!X530/'Portfolio Adjusted Prices'!X529),0)</f>
        <v>9.6045529380067978E-3</v>
      </c>
    </row>
    <row r="537" spans="2:23">
      <c r="B537" s="1">
        <f>+IFERROR(LN('Portfolio Adjusted Prices'!C531/'Portfolio Adjusted Prices'!C530),0)</f>
        <v>5.0559303814483756E-3</v>
      </c>
      <c r="C537" s="1">
        <f>+IFERROR(LN('Portfolio Adjusted Prices'!D531/'Portfolio Adjusted Prices'!D530),0)</f>
        <v>-7.6998155765068054E-3</v>
      </c>
      <c r="D537" s="1">
        <f>+IFERROR(LN('Portfolio Adjusted Prices'!E531/'Portfolio Adjusted Prices'!E530),0)</f>
        <v>-3.5224480863137411E-2</v>
      </c>
      <c r="E537" s="1">
        <f>+IFERROR(LN('Portfolio Adjusted Prices'!F531/'Portfolio Adjusted Prices'!F530),0)</f>
        <v>-5.5695140222090369E-3</v>
      </c>
      <c r="F537" s="1">
        <f>+IFERROR(LN('Portfolio Adjusted Prices'!G531/'Portfolio Adjusted Prices'!G530),0)</f>
        <v>2.1447442331104212E-3</v>
      </c>
      <c r="G537" s="1">
        <f>+IFERROR(LN('Portfolio Adjusted Prices'!H531/'Portfolio Adjusted Prices'!H530),0)</f>
        <v>-1.3860133647396642E-2</v>
      </c>
      <c r="H537" s="1">
        <f>+IFERROR(LN('Portfolio Adjusted Prices'!I531/'Portfolio Adjusted Prices'!I530),0)</f>
        <v>-2.6195782590000685E-2</v>
      </c>
      <c r="I537" s="1">
        <f>+IFERROR(LN('Portfolio Adjusted Prices'!J531/'Portfolio Adjusted Prices'!J530),0)</f>
        <v>2.0585718945499943E-3</v>
      </c>
      <c r="J537" s="1">
        <f>+IFERROR(LN('Portfolio Adjusted Prices'!K531/'Portfolio Adjusted Prices'!K530),0)</f>
        <v>-3.4587909254448886E-2</v>
      </c>
      <c r="K537" s="1">
        <f>+IFERROR(LN('Portfolio Adjusted Prices'!L531/'Portfolio Adjusted Prices'!L530),0)</f>
        <v>-3.5697278763114057E-2</v>
      </c>
      <c r="L537" s="1">
        <f>+IFERROR(LN('Portfolio Adjusted Prices'!M531/'Portfolio Adjusted Prices'!M530),0)</f>
        <v>5.639807069633203E-3</v>
      </c>
      <c r="M537" s="1">
        <f>+IFERROR(LN('Portfolio Adjusted Prices'!N531/'Portfolio Adjusted Prices'!N530),0)</f>
        <v>-3.9554422236106985E-3</v>
      </c>
      <c r="N537" s="1">
        <f>+IFERROR(LN('Portfolio Adjusted Prices'!O531/'Portfolio Adjusted Prices'!O530),0)</f>
        <v>-1.2740597450339662E-2</v>
      </c>
      <c r="O537" s="1">
        <f>+IFERROR(LN('Portfolio Adjusted Prices'!P531/'Portfolio Adjusted Prices'!P530),0)</f>
        <v>-5.9329348354625708E-2</v>
      </c>
      <c r="P537" s="1">
        <f>+IFERROR(LN('Portfolio Adjusted Prices'!Q531/'Portfolio Adjusted Prices'!Q530),0)</f>
        <v>6.4446775268359614E-3</v>
      </c>
      <c r="Q537" s="1">
        <f>+IFERROR(LN('Portfolio Adjusted Prices'!R531/'Portfolio Adjusted Prices'!R530),0)</f>
        <v>0</v>
      </c>
      <c r="R537" s="1">
        <f>+IFERROR(LN('Portfolio Adjusted Prices'!S531/'Portfolio Adjusted Prices'!S530),0)</f>
        <v>-3.1611219926564334E-3</v>
      </c>
      <c r="S537" s="1">
        <f>+IFERROR(LN('Portfolio Adjusted Prices'!T531/'Portfolio Adjusted Prices'!T530),0)</f>
        <v>6.4658202365970334E-3</v>
      </c>
      <c r="T537" s="1">
        <f>+IFERROR(LN('Portfolio Adjusted Prices'!U531/'Portfolio Adjusted Prices'!U530),0)</f>
        <v>-5.8067262248222146E-3</v>
      </c>
      <c r="U537" s="1">
        <f>+IFERROR(LN('Portfolio Adjusted Prices'!V531/'Portfolio Adjusted Prices'!V530),0)</f>
        <v>-1.1204232528665058E-2</v>
      </c>
      <c r="W537" s="83">
        <f>+IFERROR(LN('Portfolio Adjusted Prices'!X531/'Portfolio Adjusted Prices'!X530),0)</f>
        <v>-5.5156862938050642E-3</v>
      </c>
    </row>
    <row r="538" spans="2:23">
      <c r="B538" s="1">
        <f>+IFERROR(LN('Portfolio Adjusted Prices'!C532/'Portfolio Adjusted Prices'!C531),0)</f>
        <v>-1.291315552520694E-2</v>
      </c>
      <c r="C538" s="1">
        <f>+IFERROR(LN('Portfolio Adjusted Prices'!D532/'Portfolio Adjusted Prices'!D531),0)</f>
        <v>-1.8567797663915319E-3</v>
      </c>
      <c r="D538" s="1">
        <f>+IFERROR(LN('Portfolio Adjusted Prices'!E532/'Portfolio Adjusted Prices'!E531),0)</f>
        <v>-1.2478315929472709E-2</v>
      </c>
      <c r="E538" s="1">
        <f>+IFERROR(LN('Portfolio Adjusted Prices'!F532/'Portfolio Adjusted Prices'!F531),0)</f>
        <v>-1.2130132609153309E-2</v>
      </c>
      <c r="F538" s="1">
        <f>+IFERROR(LN('Portfolio Adjusted Prices'!G532/'Portfolio Adjusted Prices'!G531),0)</f>
        <v>-2.7880197486644383E-2</v>
      </c>
      <c r="G538" s="1">
        <f>+IFERROR(LN('Portfolio Adjusted Prices'!H532/'Portfolio Adjusted Prices'!H531),0)</f>
        <v>-1.0895675216126548E-3</v>
      </c>
      <c r="H538" s="1">
        <f>+IFERROR(LN('Portfolio Adjusted Prices'!I532/'Portfolio Adjusted Prices'!I531),0)</f>
        <v>-1.7006363846938766E-2</v>
      </c>
      <c r="I538" s="1">
        <f>+IFERROR(LN('Portfolio Adjusted Prices'!J532/'Portfolio Adjusted Prices'!J531),0)</f>
        <v>5.1019907570976466E-3</v>
      </c>
      <c r="J538" s="1">
        <f>+IFERROR(LN('Portfolio Adjusted Prices'!K532/'Portfolio Adjusted Prices'!K531),0)</f>
        <v>6.0824814151705904E-3</v>
      </c>
      <c r="K538" s="1">
        <f>+IFERROR(LN('Portfolio Adjusted Prices'!L532/'Portfolio Adjusted Prices'!L531),0)</f>
        <v>-1.0312598219735205E-2</v>
      </c>
      <c r="L538" s="1">
        <f>+IFERROR(LN('Portfolio Adjusted Prices'!M532/'Portfolio Adjusted Prices'!M531),0)</f>
        <v>6.5000917386680724E-3</v>
      </c>
      <c r="M538" s="1">
        <f>+IFERROR(LN('Portfolio Adjusted Prices'!N532/'Portfolio Adjusted Prices'!N531),0)</f>
        <v>0</v>
      </c>
      <c r="N538" s="1">
        <f>+IFERROR(LN('Portfolio Adjusted Prices'!O532/'Portfolio Adjusted Prices'!O531),0)</f>
        <v>-2.2946561106271877E-2</v>
      </c>
      <c r="O538" s="1">
        <f>+IFERROR(LN('Portfolio Adjusted Prices'!P532/'Portfolio Adjusted Prices'!P531),0)</f>
        <v>-3.2842224653890841E-2</v>
      </c>
      <c r="P538" s="1">
        <f>+IFERROR(LN('Portfolio Adjusted Prices'!Q532/'Portfolio Adjusted Prices'!Q531),0)</f>
        <v>7.6451425925450154E-4</v>
      </c>
      <c r="Q538" s="1">
        <f>+IFERROR(LN('Portfolio Adjusted Prices'!R532/'Portfolio Adjusted Prices'!R531),0)</f>
        <v>-1.340790237915951E-2</v>
      </c>
      <c r="R538" s="1">
        <f>+IFERROR(LN('Portfolio Adjusted Prices'!S532/'Portfolio Adjusted Prices'!S531),0)</f>
        <v>5.8818884191132095E-3</v>
      </c>
      <c r="S538" s="1">
        <f>+IFERROR(LN('Portfolio Adjusted Prices'!T532/'Portfolio Adjusted Prices'!T531),0)</f>
        <v>3.8595351735325072E-3</v>
      </c>
      <c r="T538" s="1">
        <f>+IFERROR(LN('Portfolio Adjusted Prices'!U532/'Portfolio Adjusted Prices'!U531),0)</f>
        <v>9.4213699668526905E-3</v>
      </c>
      <c r="U538" s="1">
        <f>+IFERROR(LN('Portfolio Adjusted Prices'!V532/'Portfolio Adjusted Prices'!V531),0)</f>
        <v>-2.8297969871391594E-2</v>
      </c>
      <c r="W538" s="83">
        <f>+IFERROR(LN('Portfolio Adjusted Prices'!X532/'Portfolio Adjusted Prices'!X531),0)</f>
        <v>5.7090146423564121E-4</v>
      </c>
    </row>
    <row r="539" spans="2:23">
      <c r="B539" s="1">
        <f>+IFERROR(LN('Portfolio Adjusted Prices'!C533/'Portfolio Adjusted Prices'!C532),0)</f>
        <v>2.9253968337657706E-3</v>
      </c>
      <c r="C539" s="1">
        <f>+IFERROR(LN('Portfolio Adjusted Prices'!D533/'Portfolio Adjusted Prices'!D532),0)</f>
        <v>8.9428977549301097E-3</v>
      </c>
      <c r="D539" s="1">
        <f>+IFERROR(LN('Portfolio Adjusted Prices'!E533/'Portfolio Adjusted Prices'!E532),0)</f>
        <v>1.239710108271053E-2</v>
      </c>
      <c r="E539" s="1">
        <f>+IFERROR(LN('Portfolio Adjusted Prices'!F533/'Portfolio Adjusted Prices'!F532),0)</f>
        <v>7.6862733344722168E-3</v>
      </c>
      <c r="F539" s="1">
        <f>+IFERROR(LN('Portfolio Adjusted Prices'!G533/'Portfolio Adjusted Prices'!G532),0)</f>
        <v>1.0955093628385957E-2</v>
      </c>
      <c r="G539" s="1">
        <f>+IFERROR(LN('Portfolio Adjusted Prices'!H533/'Portfolio Adjusted Prices'!H532),0)</f>
        <v>-3.8031488022545914E-3</v>
      </c>
      <c r="H539" s="1">
        <f>+IFERROR(LN('Portfolio Adjusted Prices'!I533/'Portfolio Adjusted Prices'!I532),0)</f>
        <v>3.9561962313751461E-2</v>
      </c>
      <c r="I539" s="1">
        <f>+IFERROR(LN('Portfolio Adjusted Prices'!J533/'Portfolio Adjusted Prices'!J532),0)</f>
        <v>1.7822405796682089E-3</v>
      </c>
      <c r="J539" s="1">
        <f>+IFERROR(LN('Portfolio Adjusted Prices'!K533/'Portfolio Adjusted Prices'!K532),0)</f>
        <v>3.4354849246044011E-2</v>
      </c>
      <c r="K539" s="1">
        <f>+IFERROR(LN('Portfolio Adjusted Prices'!L533/'Portfolio Adjusted Prices'!L532),0)</f>
        <v>5.5177128233351806E-3</v>
      </c>
      <c r="L539" s="1">
        <f>+IFERROR(LN('Portfolio Adjusted Prices'!M533/'Portfolio Adjusted Prices'!M532),0)</f>
        <v>-1.8141097771026543E-2</v>
      </c>
      <c r="M539" s="1">
        <f>+IFERROR(LN('Portfolio Adjusted Prices'!N533/'Portfolio Adjusted Prices'!N532),0)</f>
        <v>6.6564456221203166E-3</v>
      </c>
      <c r="N539" s="1">
        <f>+IFERROR(LN('Portfolio Adjusted Prices'!O533/'Portfolio Adjusted Prices'!O532),0)</f>
        <v>2.9092106459066725E-2</v>
      </c>
      <c r="O539" s="1">
        <f>+IFERROR(LN('Portfolio Adjusted Prices'!P533/'Portfolio Adjusted Prices'!P532),0)</f>
        <v>4.6889128425650593E-2</v>
      </c>
      <c r="P539" s="1">
        <f>+IFERROR(LN('Portfolio Adjusted Prices'!Q533/'Portfolio Adjusted Prices'!Q532),0)</f>
        <v>9.1655306497123289E-4</v>
      </c>
      <c r="Q539" s="1">
        <f>+IFERROR(LN('Portfolio Adjusted Prices'!R533/'Portfolio Adjusted Prices'!R532),0)</f>
        <v>9.460778076585314E-3</v>
      </c>
      <c r="R539" s="1">
        <f>+IFERROR(LN('Portfolio Adjusted Prices'!S533/'Portfolio Adjusted Prices'!S532),0)</f>
        <v>6.3284794543918693E-3</v>
      </c>
      <c r="S539" s="1">
        <f>+IFERROR(LN('Portfolio Adjusted Prices'!T533/'Portfolio Adjusted Prices'!T532),0)</f>
        <v>1.6103893934872351E-2</v>
      </c>
      <c r="T539" s="1">
        <f>+IFERROR(LN('Portfolio Adjusted Prices'!U533/'Portfolio Adjusted Prices'!U532),0)</f>
        <v>4.0755769319986111E-3</v>
      </c>
      <c r="U539" s="1">
        <f>+IFERROR(LN('Portfolio Adjusted Prices'!V533/'Portfolio Adjusted Prices'!V532),0)</f>
        <v>1.5496194171680288E-2</v>
      </c>
      <c r="W539" s="83">
        <f>+IFERROR(LN('Portfolio Adjusted Prices'!X533/'Portfolio Adjusted Prices'!X532),0)</f>
        <v>-8.9756982790427224E-4</v>
      </c>
    </row>
    <row r="540" spans="2:23">
      <c r="B540" s="1">
        <f>+IFERROR(LN('Portfolio Adjusted Prices'!C534/'Portfolio Adjusted Prices'!C533),0)</f>
        <v>-1.1754111869231148E-2</v>
      </c>
      <c r="C540" s="1">
        <f>+IFERROR(LN('Portfolio Adjusted Prices'!D534/'Portfolio Adjusted Prices'!D533),0)</f>
        <v>-1.3172534334338001E-2</v>
      </c>
      <c r="D540" s="1">
        <f>+IFERROR(LN('Portfolio Adjusted Prices'!E534/'Portfolio Adjusted Prices'!E533),0)</f>
        <v>-3.3782683163477857E-2</v>
      </c>
      <c r="E540" s="1">
        <f>+IFERROR(LN('Portfolio Adjusted Prices'!F534/'Portfolio Adjusted Prices'!F533),0)</f>
        <v>1.2000322921058224E-2</v>
      </c>
      <c r="F540" s="1">
        <f>+IFERROR(LN('Portfolio Adjusted Prices'!G534/'Portfolio Adjusted Prices'!G533),0)</f>
        <v>-3.8206233912862204E-3</v>
      </c>
      <c r="G540" s="1">
        <f>+IFERROR(LN('Portfolio Adjusted Prices'!H534/'Portfolio Adjusted Prices'!H533),0)</f>
        <v>1.6283372258891326E-2</v>
      </c>
      <c r="H540" s="1">
        <f>+IFERROR(LN('Portfolio Adjusted Prices'!I534/'Portfolio Adjusted Prices'!I533),0)</f>
        <v>-2.0431090768976395E-2</v>
      </c>
      <c r="I540" s="1">
        <f>+IFERROR(LN('Portfolio Adjusted Prices'!J534/'Portfolio Adjusted Prices'!J533),0)</f>
        <v>-2.0635748406180831E-2</v>
      </c>
      <c r="J540" s="1">
        <f>+IFERROR(LN('Portfolio Adjusted Prices'!K534/'Portfolio Adjusted Prices'!K533),0)</f>
        <v>-3.3381717950915928E-2</v>
      </c>
      <c r="K540" s="1">
        <f>+IFERROR(LN('Portfolio Adjusted Prices'!L534/'Portfolio Adjusted Prices'!L533),0)</f>
        <v>-1.0230784271399913E-2</v>
      </c>
      <c r="L540" s="1">
        <f>+IFERROR(LN('Portfolio Adjusted Prices'!M534/'Portfolio Adjusted Prices'!M533),0)</f>
        <v>-5.4084208124113914E-3</v>
      </c>
      <c r="M540" s="1">
        <f>+IFERROR(LN('Portfolio Adjusted Prices'!N534/'Portfolio Adjusted Prices'!N533),0)</f>
        <v>-6.7296770710782517E-3</v>
      </c>
      <c r="N540" s="1">
        <f>+IFERROR(LN('Portfolio Adjusted Prices'!O534/'Portfolio Adjusted Prices'!O533),0)</f>
        <v>-3.1744783971917448E-2</v>
      </c>
      <c r="O540" s="1">
        <f>+IFERROR(LN('Portfolio Adjusted Prices'!P534/'Portfolio Adjusted Prices'!P533),0)</f>
        <v>-1.6319816082166261E-2</v>
      </c>
      <c r="P540" s="1">
        <f>+IFERROR(LN('Portfolio Adjusted Prices'!Q534/'Portfolio Adjusted Prices'!Q533),0)</f>
        <v>-1.3064021840256341E-2</v>
      </c>
      <c r="Q540" s="1">
        <f>+IFERROR(LN('Portfolio Adjusted Prices'!R534/'Portfolio Adjusted Prices'!R533),0)</f>
        <v>1.1608409393170212E-2</v>
      </c>
      <c r="R540" s="1">
        <f>+IFERROR(LN('Portfolio Adjusted Prices'!S534/'Portfolio Adjusted Prices'!S533),0)</f>
        <v>-7.5936366067617311E-3</v>
      </c>
      <c r="S540" s="1">
        <f>+IFERROR(LN('Portfolio Adjusted Prices'!T534/'Portfolio Adjusted Prices'!T533),0)</f>
        <v>-6.7919910773199064E-3</v>
      </c>
      <c r="T540" s="1">
        <f>+IFERROR(LN('Portfolio Adjusted Prices'!U534/'Portfolio Adjusted Prices'!U533),0)</f>
        <v>-3.2202315559383111E-2</v>
      </c>
      <c r="U540" s="1">
        <f>+IFERROR(LN('Portfolio Adjusted Prices'!V534/'Portfolio Adjusted Prices'!V533),0)</f>
        <v>4.9431455393040072E-3</v>
      </c>
      <c r="W540" s="83">
        <f>+IFERROR(LN('Portfolio Adjusted Prices'!X534/'Portfolio Adjusted Prices'!X533),0)</f>
        <v>-7.3752012118736511E-3</v>
      </c>
    </row>
    <row r="541" spans="2:23">
      <c r="B541" s="1">
        <f>+IFERROR(LN('Portfolio Adjusted Prices'!C535/'Portfolio Adjusted Prices'!C534),0)</f>
        <v>1.787806301236599E-2</v>
      </c>
      <c r="C541" s="1">
        <f>+IFERROR(LN('Portfolio Adjusted Prices'!D535/'Portfolio Adjusted Prices'!D534),0)</f>
        <v>1.5357572337164662E-2</v>
      </c>
      <c r="D541" s="1">
        <f>+IFERROR(LN('Portfolio Adjusted Prices'!E535/'Portfolio Adjusted Prices'!E534),0)</f>
        <v>2.7562431815598764E-2</v>
      </c>
      <c r="E541" s="1">
        <f>+IFERROR(LN('Portfolio Adjusted Prices'!F535/'Portfolio Adjusted Prices'!F534),0)</f>
        <v>1.5755050399554479E-2</v>
      </c>
      <c r="F541" s="1">
        <f>+IFERROR(LN('Portfolio Adjusted Prices'!G535/'Portfolio Adjusted Prices'!G534),0)</f>
        <v>9.2532654346738491E-3</v>
      </c>
      <c r="G541" s="1">
        <f>+IFERROR(LN('Portfolio Adjusted Prices'!H535/'Portfolio Adjusted Prices'!H534),0)</f>
        <v>2.7572499423128286E-2</v>
      </c>
      <c r="H541" s="1">
        <f>+IFERROR(LN('Portfolio Adjusted Prices'!I535/'Portfolio Adjusted Prices'!I534),0)</f>
        <v>2.1274596658002683E-2</v>
      </c>
      <c r="I541" s="1">
        <f>+IFERROR(LN('Portfolio Adjusted Prices'!J535/'Portfolio Adjusted Prices'!J534),0)</f>
        <v>8.8884340245284042E-3</v>
      </c>
      <c r="J541" s="1">
        <f>+IFERROR(LN('Portfolio Adjusted Prices'!K535/'Portfolio Adjusted Prices'!K534),0)</f>
        <v>1.3401702875529246E-2</v>
      </c>
      <c r="K541" s="1">
        <f>+IFERROR(LN('Portfolio Adjusted Prices'!L535/'Portfolio Adjusted Prices'!L534),0)</f>
        <v>2.3925521336793289E-2</v>
      </c>
      <c r="L541" s="1">
        <f>+IFERROR(LN('Portfolio Adjusted Prices'!M535/'Portfolio Adjusted Prices'!M534),0)</f>
        <v>-5.0979492325700553E-3</v>
      </c>
      <c r="M541" s="1">
        <f>+IFERROR(LN('Portfolio Adjusted Prices'!N535/'Portfolio Adjusted Prices'!N534),0)</f>
        <v>1.2327387783017349E-2</v>
      </c>
      <c r="N541" s="1">
        <f>+IFERROR(LN('Portfolio Adjusted Prices'!O535/'Portfolio Adjusted Prices'!O534),0)</f>
        <v>4.5737851701580387E-2</v>
      </c>
      <c r="O541" s="1">
        <f>+IFERROR(LN('Portfolio Adjusted Prices'!P535/'Portfolio Adjusted Prices'!P534),0)</f>
        <v>4.2829463000912754E-2</v>
      </c>
      <c r="P541" s="1">
        <f>+IFERROR(LN('Portfolio Adjusted Prices'!Q535/'Portfolio Adjusted Prices'!Q534),0)</f>
        <v>1.123007487005811E-2</v>
      </c>
      <c r="Q541" s="1">
        <f>+IFERROR(LN('Portfolio Adjusted Prices'!R535/'Portfolio Adjusted Prices'!R534),0)</f>
        <v>2.5364405144294385E-2</v>
      </c>
      <c r="R541" s="1">
        <f>+IFERROR(LN('Portfolio Adjusted Prices'!S535/'Portfolio Adjusted Prices'!S534),0)</f>
        <v>5.4261821101303162E-3</v>
      </c>
      <c r="S541" s="1">
        <f>+IFERROR(LN('Portfolio Adjusted Prices'!T535/'Portfolio Adjusted Prices'!T534),0)</f>
        <v>1.2012775147933771E-2</v>
      </c>
      <c r="T541" s="1">
        <f>+IFERROR(LN('Portfolio Adjusted Prices'!U535/'Portfolio Adjusted Prices'!U534),0)</f>
        <v>-3.6564903597787538E-3</v>
      </c>
      <c r="U541" s="1">
        <f>+IFERROR(LN('Portfolio Adjusted Prices'!V535/'Portfolio Adjusted Prices'!V534),0)</f>
        <v>2.6977252110691741E-2</v>
      </c>
      <c r="W541" s="83">
        <f>+IFERROR(LN('Portfolio Adjusted Prices'!X535/'Portfolio Adjusted Prices'!X534),0)</f>
        <v>7.8864268572934274E-3</v>
      </c>
    </row>
    <row r="542" spans="2:23">
      <c r="B542" s="1">
        <f>+IFERROR(LN('Portfolio Adjusted Prices'!C536/'Portfolio Adjusted Prices'!C535),0)</f>
        <v>2.973412877647609E-3</v>
      </c>
      <c r="C542" s="1">
        <f>+IFERROR(LN('Portfolio Adjusted Prices'!D536/'Portfolio Adjusted Prices'!D535),0)</f>
        <v>1.5304332721024531E-3</v>
      </c>
      <c r="D542" s="1">
        <f>+IFERROR(LN('Portfolio Adjusted Prices'!E536/'Portfolio Adjusted Prices'!E535),0)</f>
        <v>1.3840380626901452E-2</v>
      </c>
      <c r="E542" s="1">
        <f>+IFERROR(LN('Portfolio Adjusted Prices'!F536/'Portfolio Adjusted Prices'!F535),0)</f>
        <v>3.5513423409382827E-3</v>
      </c>
      <c r="F542" s="1">
        <f>+IFERROR(LN('Portfolio Adjusted Prices'!G536/'Portfolio Adjusted Prices'!G535),0)</f>
        <v>-6.8862995275081381E-3</v>
      </c>
      <c r="G542" s="1">
        <f>+IFERROR(LN('Portfolio Adjusted Prices'!H536/'Portfolio Adjusted Prices'!H535),0)</f>
        <v>-1.6704480300938657E-2</v>
      </c>
      <c r="H542" s="1">
        <f>+IFERROR(LN('Portfolio Adjusted Prices'!I536/'Portfolio Adjusted Prices'!I535),0)</f>
        <v>1.1199819518008707E-2</v>
      </c>
      <c r="I542" s="1">
        <f>+IFERROR(LN('Portfolio Adjusted Prices'!J536/'Portfolio Adjusted Prices'!J535),0)</f>
        <v>-7.979998960906445E-3</v>
      </c>
      <c r="J542" s="1">
        <f>+IFERROR(LN('Portfolio Adjusted Prices'!K536/'Portfolio Adjusted Prices'!K535),0)</f>
        <v>1.1992516455123831E-2</v>
      </c>
      <c r="K542" s="1">
        <f>+IFERROR(LN('Portfolio Adjusted Prices'!L536/'Portfolio Adjusted Prices'!L535),0)</f>
        <v>1.2196483374652267E-2</v>
      </c>
      <c r="L542" s="1">
        <f>+IFERROR(LN('Portfolio Adjusted Prices'!M536/'Portfolio Adjusted Prices'!M535),0)</f>
        <v>-1.8846392197246913E-2</v>
      </c>
      <c r="M542" s="1">
        <f>+IFERROR(LN('Portfolio Adjusted Prices'!N536/'Portfolio Adjusted Prices'!N535),0)</f>
        <v>-1.5414935442390736E-2</v>
      </c>
      <c r="N542" s="1">
        <f>+IFERROR(LN('Portfolio Adjusted Prices'!O536/'Portfolio Adjusted Prices'!O535),0)</f>
        <v>3.1518354145180415E-2</v>
      </c>
      <c r="O542" s="1">
        <f>+IFERROR(LN('Portfolio Adjusted Prices'!P536/'Portfolio Adjusted Prices'!P535),0)</f>
        <v>8.2374820618007147E-2</v>
      </c>
      <c r="P542" s="1">
        <f>+IFERROR(LN('Portfolio Adjusted Prices'!Q536/'Portfolio Adjusted Prices'!Q535),0)</f>
        <v>9.5912623858481535E-3</v>
      </c>
      <c r="Q542" s="1">
        <f>+IFERROR(LN('Portfolio Adjusted Prices'!R536/'Portfolio Adjusted Prices'!R535),0)</f>
        <v>8.4938670324382556E-3</v>
      </c>
      <c r="R542" s="1">
        <f>+IFERROR(LN('Portfolio Adjusted Prices'!S536/'Portfolio Adjusted Prices'!S535),0)</f>
        <v>-1.2833824838982011E-2</v>
      </c>
      <c r="S542" s="1">
        <f>+IFERROR(LN('Portfolio Adjusted Prices'!T536/'Portfolio Adjusted Prices'!T535),0)</f>
        <v>8.9883071364178652E-5</v>
      </c>
      <c r="T542" s="1">
        <f>+IFERROR(LN('Portfolio Adjusted Prices'!U536/'Portfolio Adjusted Prices'!U535),0)</f>
        <v>2.5319339670207965E-2</v>
      </c>
      <c r="U542" s="1">
        <f>+IFERROR(LN('Portfolio Adjusted Prices'!V536/'Portfolio Adjusted Prices'!V535),0)</f>
        <v>-1.403165614823133E-2</v>
      </c>
      <c r="W542" s="83">
        <f>+IFERROR(LN('Portfolio Adjusted Prices'!X536/'Portfolio Adjusted Prices'!X535),0)</f>
        <v>-7.2078011728950635E-3</v>
      </c>
    </row>
    <row r="543" spans="2:23">
      <c r="B543" s="1">
        <f>+IFERROR(LN('Portfolio Adjusted Prices'!C537/'Portfolio Adjusted Prices'!C536),0)</f>
        <v>-2.452623375822977E-3</v>
      </c>
      <c r="C543" s="1">
        <f>+IFERROR(LN('Portfolio Adjusted Prices'!D537/'Portfolio Adjusted Prices'!D536),0)</f>
        <v>1.6045606508793566E-3</v>
      </c>
      <c r="D543" s="1">
        <f>+IFERROR(LN('Portfolio Adjusted Prices'!E537/'Portfolio Adjusted Prices'!E536),0)</f>
        <v>-6.2376894632502032E-3</v>
      </c>
      <c r="E543" s="1">
        <f>+IFERROR(LN('Portfolio Adjusted Prices'!F537/'Portfolio Adjusted Prices'!F536),0)</f>
        <v>-3.4407518376017724E-3</v>
      </c>
      <c r="F543" s="1">
        <f>+IFERROR(LN('Portfolio Adjusted Prices'!G537/'Portfolio Adjusted Prices'!G536),0)</f>
        <v>1.6770578688072572E-2</v>
      </c>
      <c r="G543" s="1">
        <f>+IFERROR(LN('Portfolio Adjusted Prices'!H537/'Portfolio Adjusted Prices'!H536),0)</f>
        <v>1.9029674769903481E-2</v>
      </c>
      <c r="H543" s="1">
        <f>+IFERROR(LN('Portfolio Adjusted Prices'!I537/'Portfolio Adjusted Prices'!I536),0)</f>
        <v>-1.596920993636234E-2</v>
      </c>
      <c r="I543" s="1">
        <f>+IFERROR(LN('Portfolio Adjusted Prices'!J537/'Portfolio Adjusted Prices'!J536),0)</f>
        <v>-2.7124663166327202E-2</v>
      </c>
      <c r="J543" s="1">
        <f>+IFERROR(LN('Portfolio Adjusted Prices'!K537/'Portfolio Adjusted Prices'!K536),0)</f>
        <v>-4.6385859854230459E-2</v>
      </c>
      <c r="K543" s="1">
        <f>+IFERROR(LN('Portfolio Adjusted Prices'!L537/'Portfolio Adjusted Prices'!L536),0)</f>
        <v>-1.1724681171530487E-2</v>
      </c>
      <c r="L543" s="1">
        <f>+IFERROR(LN('Portfolio Adjusted Prices'!M537/'Portfolio Adjusted Prices'!M536),0)</f>
        <v>8.2147975294311528E-3</v>
      </c>
      <c r="M543" s="1">
        <f>+IFERROR(LN('Portfolio Adjusted Prices'!N537/'Portfolio Adjusted Prices'!N536),0)</f>
        <v>2.0116180478029815E-2</v>
      </c>
      <c r="N543" s="1">
        <f>+IFERROR(LN('Portfolio Adjusted Prices'!O537/'Portfolio Adjusted Prices'!O536),0)</f>
        <v>-2.3444457393773915E-3</v>
      </c>
      <c r="O543" s="1">
        <f>+IFERROR(LN('Portfolio Adjusted Prices'!P537/'Portfolio Adjusted Prices'!P536),0)</f>
        <v>-3.3448942824238596E-2</v>
      </c>
      <c r="P543" s="1">
        <f>+IFERROR(LN('Portfolio Adjusted Prices'!Q537/'Portfolio Adjusted Prices'!Q536),0)</f>
        <v>-7.3711757852693627E-2</v>
      </c>
      <c r="Q543" s="1">
        <f>+IFERROR(LN('Portfolio Adjusted Prices'!R537/'Portfolio Adjusted Prices'!R536),0)</f>
        <v>1.9071895140377389E-2</v>
      </c>
      <c r="R543" s="1">
        <f>+IFERROR(LN('Portfolio Adjusted Prices'!S537/'Portfolio Adjusted Prices'!S536),0)</f>
        <v>4.5753479144987758E-3</v>
      </c>
      <c r="S543" s="1">
        <f>+IFERROR(LN('Portfolio Adjusted Prices'!T537/'Portfolio Adjusted Prices'!T536),0)</f>
        <v>4.4875900307285574E-4</v>
      </c>
      <c r="T543" s="1">
        <f>+IFERROR(LN('Portfolio Adjusted Prices'!U537/'Portfolio Adjusted Prices'!U536),0)</f>
        <v>-1.8852933598315358E-2</v>
      </c>
      <c r="U543" s="1">
        <f>+IFERROR(LN('Portfolio Adjusted Prices'!V537/'Portfolio Adjusted Prices'!V536),0)</f>
        <v>2.248987493673147E-2</v>
      </c>
      <c r="W543" s="83">
        <f>+IFERROR(LN('Portfolio Adjusted Prices'!X537/'Portfolio Adjusted Prices'!X536),0)</f>
        <v>-2.1044531485639676E-3</v>
      </c>
    </row>
    <row r="544" spans="2:23">
      <c r="B544" s="1">
        <f>+IFERROR(LN('Portfolio Adjusted Prices'!C538/'Portfolio Adjusted Prices'!C537),0)</f>
        <v>-6.0455546550071369E-3</v>
      </c>
      <c r="C544" s="1">
        <f>+IFERROR(LN('Portfolio Adjusted Prices'!D538/'Portfolio Adjusted Prices'!D537),0)</f>
        <v>-2.8693415395854596E-2</v>
      </c>
      <c r="D544" s="1">
        <f>+IFERROR(LN('Portfolio Adjusted Prices'!E538/'Portfolio Adjusted Prices'!E537),0)</f>
        <v>-6.8496232926890076E-3</v>
      </c>
      <c r="E544" s="1">
        <f>+IFERROR(LN('Portfolio Adjusted Prices'!F538/'Portfolio Adjusted Prices'!F537),0)</f>
        <v>-5.6931027651236027E-3</v>
      </c>
      <c r="F544" s="1">
        <f>+IFERROR(LN('Portfolio Adjusted Prices'!G538/'Portfolio Adjusted Prices'!G537),0)</f>
        <v>3.7484852498114022E-3</v>
      </c>
      <c r="G544" s="1">
        <f>+IFERROR(LN('Portfolio Adjusted Prices'!H538/'Portfolio Adjusted Prices'!H537),0)</f>
        <v>-4.4223520718901718E-3</v>
      </c>
      <c r="H544" s="1">
        <f>+IFERROR(LN('Portfolio Adjusted Prices'!I538/'Portfolio Adjusted Prices'!I537),0)</f>
        <v>-1.7243649382978034E-2</v>
      </c>
      <c r="I544" s="1">
        <f>+IFERROR(LN('Portfolio Adjusted Prices'!J538/'Portfolio Adjusted Prices'!J537),0)</f>
        <v>-9.1520073335434188E-3</v>
      </c>
      <c r="J544" s="1">
        <f>+IFERROR(LN('Portfolio Adjusted Prices'!K538/'Portfolio Adjusted Prices'!K537),0)</f>
        <v>-1.4780794025164202E-2</v>
      </c>
      <c r="K544" s="1">
        <f>+IFERROR(LN('Portfolio Adjusted Prices'!L538/'Portfolio Adjusted Prices'!L537),0)</f>
        <v>-1.545042973776657E-2</v>
      </c>
      <c r="L544" s="1">
        <f>+IFERROR(LN('Portfolio Adjusted Prices'!M538/'Portfolio Adjusted Prices'!M537),0)</f>
        <v>2.8877002847294236E-3</v>
      </c>
      <c r="M544" s="1">
        <f>+IFERROR(LN('Portfolio Adjusted Prices'!N538/'Portfolio Adjusted Prices'!N537),0)</f>
        <v>1.0550804749221919E-2</v>
      </c>
      <c r="N544" s="1">
        <f>+IFERROR(LN('Portfolio Adjusted Prices'!O538/'Portfolio Adjusted Prices'!O537),0)</f>
        <v>-1.4063961308247079E-2</v>
      </c>
      <c r="O544" s="1">
        <f>+IFERROR(LN('Portfolio Adjusted Prices'!P538/'Portfolio Adjusted Prices'!P537),0)</f>
        <v>-1.3019574668549786E-2</v>
      </c>
      <c r="P544" s="1">
        <f>+IFERROR(LN('Portfolio Adjusted Prices'!Q538/'Portfolio Adjusted Prices'!Q537),0)</f>
        <v>-3.0134724759650136E-2</v>
      </c>
      <c r="Q544" s="1">
        <f>+IFERROR(LN('Portfolio Adjusted Prices'!R538/'Portfolio Adjusted Prices'!R537),0)</f>
        <v>1.2351738380632713E-3</v>
      </c>
      <c r="R544" s="1">
        <f>+IFERROR(LN('Portfolio Adjusted Prices'!S538/'Portfolio Adjusted Prices'!S537),0)</f>
        <v>-1.6760778453415257E-3</v>
      </c>
      <c r="S544" s="1">
        <f>+IFERROR(LN('Portfolio Adjusted Prices'!T538/'Portfolio Adjusted Prices'!T537),0)</f>
        <v>4.3874877271684329E-3</v>
      </c>
      <c r="T544" s="1">
        <f>+IFERROR(LN('Portfolio Adjusted Prices'!U538/'Portfolio Adjusted Prices'!U537),0)</f>
        <v>-8.2484973281450932E-3</v>
      </c>
      <c r="U544" s="1">
        <f>+IFERROR(LN('Portfolio Adjusted Prices'!V538/'Portfolio Adjusted Prices'!V537),0)</f>
        <v>8.3013795592935431E-3</v>
      </c>
      <c r="W544" s="83">
        <f>+IFERROR(LN('Portfolio Adjusted Prices'!X538/'Portfolio Adjusted Prices'!X537),0)</f>
        <v>-3.4489617878789196E-3</v>
      </c>
    </row>
    <row r="545" spans="2:23">
      <c r="B545" s="1">
        <f>+IFERROR(LN('Portfolio Adjusted Prices'!C539/'Portfolio Adjusted Prices'!C538),0)</f>
        <v>-7.4898044734518032E-4</v>
      </c>
      <c r="C545" s="1">
        <f>+IFERROR(LN('Portfolio Adjusted Prices'!D539/'Portfolio Adjusted Prices'!D538),0)</f>
        <v>-8.0856283296349852E-3</v>
      </c>
      <c r="D545" s="1">
        <f>+IFERROR(LN('Portfolio Adjusted Prices'!E539/'Portfolio Adjusted Prices'!E538),0)</f>
        <v>3.1371132754729495E-3</v>
      </c>
      <c r="E545" s="1">
        <f>+IFERROR(LN('Portfolio Adjusted Prices'!F539/'Portfolio Adjusted Prices'!F538),0)</f>
        <v>-1.2065697635882262E-2</v>
      </c>
      <c r="F545" s="1">
        <f>+IFERROR(LN('Portfolio Adjusted Prices'!G539/'Portfolio Adjusted Prices'!G538),0)</f>
        <v>-3.369895428638256E-2</v>
      </c>
      <c r="G545" s="1">
        <f>+IFERROR(LN('Portfolio Adjusted Prices'!H539/'Portfolio Adjusted Prices'!H538),0)</f>
        <v>8.0923377230618602E-3</v>
      </c>
      <c r="H545" s="1">
        <f>+IFERROR(LN('Portfolio Adjusted Prices'!I539/'Portfolio Adjusted Prices'!I538),0)</f>
        <v>4.668366646755206E-3</v>
      </c>
      <c r="I545" s="1">
        <f>+IFERROR(LN('Portfolio Adjusted Prices'!J539/'Portfolio Adjusted Prices'!J538),0)</f>
        <v>9.0970525976130662E-3</v>
      </c>
      <c r="J545" s="1">
        <f>+IFERROR(LN('Portfolio Adjusted Prices'!K539/'Portfolio Adjusted Prices'!K538),0)</f>
        <v>-2.53768371313427E-2</v>
      </c>
      <c r="K545" s="1">
        <f>+IFERROR(LN('Portfolio Adjusted Prices'!L539/'Portfolio Adjusted Prices'!L538),0)</f>
        <v>1.5321752814813842E-2</v>
      </c>
      <c r="L545" s="1">
        <f>+IFERROR(LN('Portfolio Adjusted Prices'!M539/'Portfolio Adjusted Prices'!M538),0)</f>
        <v>1.0194408575983908E-2</v>
      </c>
      <c r="M545" s="1">
        <f>+IFERROR(LN('Portfolio Adjusted Prices'!N539/'Portfolio Adjusted Prices'!N538),0)</f>
        <v>4.9141977036695544E-3</v>
      </c>
      <c r="N545" s="1">
        <f>+IFERROR(LN('Portfolio Adjusted Prices'!O539/'Portfolio Adjusted Prices'!O538),0)</f>
        <v>-1.3099862619746121E-3</v>
      </c>
      <c r="O545" s="1">
        <f>+IFERROR(LN('Portfolio Adjusted Prices'!P539/'Portfolio Adjusted Prices'!P538),0)</f>
        <v>-8.5057166122155151E-2</v>
      </c>
      <c r="P545" s="1">
        <f>+IFERROR(LN('Portfolio Adjusted Prices'!Q539/'Portfolio Adjusted Prices'!Q538),0)</f>
        <v>1.8321606061183472E-2</v>
      </c>
      <c r="Q545" s="1">
        <f>+IFERROR(LN('Portfolio Adjusted Prices'!R539/'Portfolio Adjusted Prices'!R538),0)</f>
        <v>1.7618818126087469E-3</v>
      </c>
      <c r="R545" s="1">
        <f>+IFERROR(LN('Portfolio Adjusted Prices'!S539/'Portfolio Adjusted Prices'!S538),0)</f>
        <v>1.2770588484745181E-2</v>
      </c>
      <c r="S545" s="1">
        <f>+IFERROR(LN('Portfolio Adjusted Prices'!T539/'Portfolio Adjusted Prices'!T538),0)</f>
        <v>-9.3351015087114256E-3</v>
      </c>
      <c r="T545" s="1">
        <f>+IFERROR(LN('Portfolio Adjusted Prices'!U539/'Portfolio Adjusted Prices'!U538),0)</f>
        <v>-5.6950698145070621E-3</v>
      </c>
      <c r="U545" s="1">
        <f>+IFERROR(LN('Portfolio Adjusted Prices'!V539/'Portfolio Adjusted Prices'!V538),0)</f>
        <v>5.022009666082375E-3</v>
      </c>
      <c r="W545" s="83">
        <f>+IFERROR(LN('Portfolio Adjusted Prices'!X539/'Portfolio Adjusted Prices'!X538),0)</f>
        <v>3.3983178694179245E-3</v>
      </c>
    </row>
    <row r="546" spans="2:23">
      <c r="B546" s="1">
        <f>+IFERROR(LN('Portfolio Adjusted Prices'!C540/'Portfolio Adjusted Prices'!C539),0)</f>
        <v>-1.5248957737662562E-2</v>
      </c>
      <c r="C546" s="1">
        <f>+IFERROR(LN('Portfolio Adjusted Prices'!D540/'Portfolio Adjusted Prices'!D539),0)</f>
        <v>-1.3078080950401864E-3</v>
      </c>
      <c r="D546" s="1">
        <f>+IFERROR(LN('Portfolio Adjusted Prices'!E540/'Portfolio Adjusted Prices'!E539),0)</f>
        <v>-2.0786023753523546E-2</v>
      </c>
      <c r="E546" s="1">
        <f>+IFERROR(LN('Portfolio Adjusted Prices'!F540/'Portfolio Adjusted Prices'!F539),0)</f>
        <v>-2.198479522273207E-2</v>
      </c>
      <c r="F546" s="1">
        <f>+IFERROR(LN('Portfolio Adjusted Prices'!G540/'Portfolio Adjusted Prices'!G539),0)</f>
        <v>-3.2777509377825982E-2</v>
      </c>
      <c r="G546" s="1">
        <f>+IFERROR(LN('Portfolio Adjusted Prices'!H540/'Portfolio Adjusted Prices'!H539),0)</f>
        <v>-5.8011923102172782E-3</v>
      </c>
      <c r="H546" s="1">
        <f>+IFERROR(LN('Portfolio Adjusted Prices'!I540/'Portfolio Adjusted Prices'!I539),0)</f>
        <v>-3.4317890427465934E-2</v>
      </c>
      <c r="I546" s="1">
        <f>+IFERROR(LN('Portfolio Adjusted Prices'!J540/'Portfolio Adjusted Prices'!J539),0)</f>
        <v>3.123801843661051E-3</v>
      </c>
      <c r="J546" s="1">
        <f>+IFERROR(LN('Portfolio Adjusted Prices'!K540/'Portfolio Adjusted Prices'!K539),0)</f>
        <v>4.6804612909936698E-2</v>
      </c>
      <c r="K546" s="1">
        <f>+IFERROR(LN('Portfolio Adjusted Prices'!L540/'Portfolio Adjusted Prices'!L539),0)</f>
        <v>-2.1876360686585598E-2</v>
      </c>
      <c r="L546" s="1">
        <f>+IFERROR(LN('Portfolio Adjusted Prices'!M540/'Portfolio Adjusted Prices'!M539),0)</f>
        <v>-7.3764682381021601E-3</v>
      </c>
      <c r="M546" s="1">
        <f>+IFERROR(LN('Portfolio Adjusted Prices'!N540/'Portfolio Adjusted Prices'!N539),0)</f>
        <v>2.9403784794024161E-2</v>
      </c>
      <c r="N546" s="1">
        <f>+IFERROR(LN('Portfolio Adjusted Prices'!O540/'Portfolio Adjusted Prices'!O539),0)</f>
        <v>-2.7670475896773839E-2</v>
      </c>
      <c r="O546" s="1">
        <f>+IFERROR(LN('Portfolio Adjusted Prices'!P540/'Portfolio Adjusted Prices'!P539),0)</f>
        <v>9.2926856424699056E-3</v>
      </c>
      <c r="P546" s="1">
        <f>+IFERROR(LN('Portfolio Adjusted Prices'!Q540/'Portfolio Adjusted Prices'!Q539),0)</f>
        <v>1.8802180784798617E-2</v>
      </c>
      <c r="Q546" s="1">
        <f>+IFERROR(LN('Portfolio Adjusted Prices'!R540/'Portfolio Adjusted Prices'!R539),0)</f>
        <v>-4.0569023303300613E-3</v>
      </c>
      <c r="R546" s="1">
        <f>+IFERROR(LN('Portfolio Adjusted Prices'!S540/'Portfolio Adjusted Prices'!S539),0)</f>
        <v>-3.8895029472287381E-3</v>
      </c>
      <c r="S546" s="1">
        <f>+IFERROR(LN('Portfolio Adjusted Prices'!T540/'Portfolio Adjusted Prices'!T539),0)</f>
        <v>5.4858894595574224E-3</v>
      </c>
      <c r="T546" s="1">
        <f>+IFERROR(LN('Portfolio Adjusted Prices'!U540/'Portfolio Adjusted Prices'!U539),0)</f>
        <v>-7.6581399910440658E-3</v>
      </c>
      <c r="U546" s="1">
        <f>+IFERROR(LN('Portfolio Adjusted Prices'!V540/'Portfolio Adjusted Prices'!V539),0)</f>
        <v>-3.8116932603376369E-2</v>
      </c>
      <c r="W546" s="83">
        <f>+IFERROR(LN('Portfolio Adjusted Prices'!X540/'Portfolio Adjusted Prices'!X539),0)</f>
        <v>-5.3603764067513462E-3</v>
      </c>
    </row>
    <row r="547" spans="2:23">
      <c r="B547" s="1">
        <f>+IFERROR(LN('Portfolio Adjusted Prices'!C541/'Portfolio Adjusted Prices'!C540),0)</f>
        <v>8.1818985744731357E-3</v>
      </c>
      <c r="C547" s="1">
        <f>+IFERROR(LN('Portfolio Adjusted Prices'!D541/'Portfolio Adjusted Prices'!D540),0)</f>
        <v>-1.2697225977799493E-3</v>
      </c>
      <c r="D547" s="1">
        <f>+IFERROR(LN('Portfolio Adjusted Prices'!E541/'Portfolio Adjusted Prices'!E540),0)</f>
        <v>-1.1576068298329753E-2</v>
      </c>
      <c r="E547" s="1">
        <f>+IFERROR(LN('Portfolio Adjusted Prices'!F541/'Portfolio Adjusted Prices'!F540),0)</f>
        <v>-1.0914476991751259E-2</v>
      </c>
      <c r="F547" s="1">
        <f>+IFERROR(LN('Portfolio Adjusted Prices'!G541/'Portfolio Adjusted Prices'!G540),0)</f>
        <v>-7.8372948969054248E-3</v>
      </c>
      <c r="G547" s="1">
        <f>+IFERROR(LN('Portfolio Adjusted Prices'!H541/'Portfolio Adjusted Prices'!H540),0)</f>
        <v>1.4861520594987014E-2</v>
      </c>
      <c r="H547" s="1">
        <f>+IFERROR(LN('Portfolio Adjusted Prices'!I541/'Portfolio Adjusted Prices'!I540),0)</f>
        <v>-1.3151100559494864E-2</v>
      </c>
      <c r="I547" s="1">
        <f>+IFERROR(LN('Portfolio Adjusted Prices'!J541/'Portfolio Adjusted Prices'!J540),0)</f>
        <v>1.7087974515599048E-2</v>
      </c>
      <c r="J547" s="1">
        <f>+IFERROR(LN('Portfolio Adjusted Prices'!K541/'Portfolio Adjusted Prices'!K540),0)</f>
        <v>-3.5203052789870022E-2</v>
      </c>
      <c r="K547" s="1">
        <f>+IFERROR(LN('Portfolio Adjusted Prices'!L541/'Portfolio Adjusted Prices'!L540),0)</f>
        <v>-1.3372749856301025E-2</v>
      </c>
      <c r="L547" s="1">
        <f>+IFERROR(LN('Portfolio Adjusted Prices'!M541/'Portfolio Adjusted Prices'!M540),0)</f>
        <v>7.9661375584349631E-3</v>
      </c>
      <c r="M547" s="1">
        <f>+IFERROR(LN('Portfolio Adjusted Prices'!N541/'Portfolio Adjusted Prices'!N540),0)</f>
        <v>7.5857027683152783E-4</v>
      </c>
      <c r="N547" s="1">
        <f>+IFERROR(LN('Portfolio Adjusted Prices'!O541/'Portfolio Adjusted Prices'!O540),0)</f>
        <v>-3.8338960075725452E-2</v>
      </c>
      <c r="O547" s="1">
        <f>+IFERROR(LN('Portfolio Adjusted Prices'!P541/'Portfolio Adjusted Prices'!P540),0)</f>
        <v>-1.512250724592247E-2</v>
      </c>
      <c r="P547" s="1">
        <f>+IFERROR(LN('Portfolio Adjusted Prices'!Q541/'Portfolio Adjusted Prices'!Q540),0)</f>
        <v>1.0953661248145579E-2</v>
      </c>
      <c r="Q547" s="1">
        <f>+IFERROR(LN('Portfolio Adjusted Prices'!R541/'Portfolio Adjusted Prices'!R540),0)</f>
        <v>-5.4940156828833754E-3</v>
      </c>
      <c r="R547" s="1">
        <f>+IFERROR(LN('Portfolio Adjusted Prices'!S541/'Portfolio Adjusted Prices'!S540),0)</f>
        <v>1.9244463703153768E-2</v>
      </c>
      <c r="S547" s="1">
        <f>+IFERROR(LN('Portfolio Adjusted Prices'!T541/'Portfolio Adjusted Prices'!T540),0)</f>
        <v>2.8120966714289389E-2</v>
      </c>
      <c r="T547" s="1">
        <f>+IFERROR(LN('Portfolio Adjusted Prices'!U541/'Portfolio Adjusted Prices'!U540),0)</f>
        <v>1.5094330325146534E-2</v>
      </c>
      <c r="U547" s="1">
        <f>+IFERROR(LN('Portfolio Adjusted Prices'!V541/'Portfolio Adjusted Prices'!V540),0)</f>
        <v>2.4562713746936825E-2</v>
      </c>
      <c r="W547" s="83">
        <f>+IFERROR(LN('Portfolio Adjusted Prices'!X541/'Portfolio Adjusted Prices'!X540),0)</f>
        <v>4.1890411364846648E-3</v>
      </c>
    </row>
    <row r="548" spans="2:23">
      <c r="B548" s="1">
        <f>+IFERROR(LN('Portfolio Adjusted Prices'!C542/'Portfolio Adjusted Prices'!C541),0)</f>
        <v>-3.6026661247743716E-2</v>
      </c>
      <c r="C548" s="1">
        <f>+IFERROR(LN('Portfolio Adjusted Prices'!D542/'Portfolio Adjusted Prices'!D541),0)</f>
        <v>-1.6291751643975047E-2</v>
      </c>
      <c r="D548" s="1">
        <f>+IFERROR(LN('Portfolio Adjusted Prices'!E542/'Portfolio Adjusted Prices'!E541),0)</f>
        <v>-3.3270330041272576E-2</v>
      </c>
      <c r="E548" s="1">
        <f>+IFERROR(LN('Portfolio Adjusted Prices'!F542/'Portfolio Adjusted Prices'!F541),0)</f>
        <v>-1.6637906837136684E-2</v>
      </c>
      <c r="F548" s="1">
        <f>+IFERROR(LN('Portfolio Adjusted Prices'!G542/'Portfolio Adjusted Prices'!G541),0)</f>
        <v>-1.2163343765385023E-2</v>
      </c>
      <c r="G548" s="1">
        <f>+IFERROR(LN('Portfolio Adjusted Prices'!H542/'Portfolio Adjusted Prices'!H541),0)</f>
        <v>1.1701703943836109E-2</v>
      </c>
      <c r="H548" s="1">
        <f>+IFERROR(LN('Portfolio Adjusted Prices'!I542/'Portfolio Adjusted Prices'!I541),0)</f>
        <v>-1.0627322156956073E-2</v>
      </c>
      <c r="I548" s="1">
        <f>+IFERROR(LN('Portfolio Adjusted Prices'!J542/'Portfolio Adjusted Prices'!J541),0)</f>
        <v>1.218856348728538E-2</v>
      </c>
      <c r="J548" s="1">
        <f>+IFERROR(LN('Portfolio Adjusted Prices'!K542/'Portfolio Adjusted Prices'!K541),0)</f>
        <v>-1.6636360929420866E-2</v>
      </c>
      <c r="K548" s="1">
        <f>+IFERROR(LN('Portfolio Adjusted Prices'!L542/'Portfolio Adjusted Prices'!L541),0)</f>
        <v>-1.2518564484324153E-2</v>
      </c>
      <c r="L548" s="1">
        <f>+IFERROR(LN('Portfolio Adjusted Prices'!M542/'Portfolio Adjusted Prices'!M541),0)</f>
        <v>7.9248993268099532E-4</v>
      </c>
      <c r="M548" s="1">
        <f>+IFERROR(LN('Portfolio Adjusted Prices'!N542/'Portfolio Adjusted Prices'!N541),0)</f>
        <v>3.0287569005671027E-3</v>
      </c>
      <c r="N548" s="1">
        <f>+IFERROR(LN('Portfolio Adjusted Prices'!O542/'Portfolio Adjusted Prices'!O541),0)</f>
        <v>7.6352201718590991E-4</v>
      </c>
      <c r="O548" s="1">
        <f>+IFERROR(LN('Portfolio Adjusted Prices'!P542/'Portfolio Adjusted Prices'!P541),0)</f>
        <v>-6.7803959861678476E-2</v>
      </c>
      <c r="P548" s="1">
        <f>+IFERROR(LN('Portfolio Adjusted Prices'!Q542/'Portfolio Adjusted Prices'!Q541),0)</f>
        <v>3.3709278637401925E-2</v>
      </c>
      <c r="Q548" s="1">
        <f>+IFERROR(LN('Portfolio Adjusted Prices'!R542/'Portfolio Adjusted Prices'!R541),0)</f>
        <v>-1.1438933516053422E-2</v>
      </c>
      <c r="R548" s="1">
        <f>+IFERROR(LN('Portfolio Adjusted Prices'!S542/'Portfolio Adjusted Prices'!S541),0)</f>
        <v>-1.0680937478741834E-2</v>
      </c>
      <c r="S548" s="1">
        <f>+IFERROR(LN('Portfolio Adjusted Prices'!T542/'Portfolio Adjusted Prices'!T541),0)</f>
        <v>-6.8246531458870455E-3</v>
      </c>
      <c r="T548" s="1">
        <f>+IFERROR(LN('Portfolio Adjusted Prices'!U542/'Portfolio Adjusted Prices'!U541),0)</f>
        <v>-7.0651402625592089E-3</v>
      </c>
      <c r="U548" s="1">
        <f>+IFERROR(LN('Portfolio Adjusted Prices'!V542/'Portfolio Adjusted Prices'!V541),0)</f>
        <v>9.2470975112177323E-3</v>
      </c>
      <c r="W548" s="83">
        <f>+IFERROR(LN('Portfolio Adjusted Prices'!X542/'Portfolio Adjusted Prices'!X541),0)</f>
        <v>-4.1321716757235661E-3</v>
      </c>
    </row>
    <row r="549" spans="2:23">
      <c r="B549" s="1">
        <f>+IFERROR(LN('Portfolio Adjusted Prices'!C543/'Portfolio Adjusted Prices'!C542),0)</f>
        <v>1.9534860028441268E-3</v>
      </c>
      <c r="C549" s="1">
        <f>+IFERROR(LN('Portfolio Adjusted Prices'!D543/'Portfolio Adjusted Prices'!D542),0)</f>
        <v>-5.3412547015739189E-3</v>
      </c>
      <c r="D549" s="1">
        <f>+IFERROR(LN('Portfolio Adjusted Prices'!E543/'Portfolio Adjusted Prices'!E542),0)</f>
        <v>7.445726289264344E-3</v>
      </c>
      <c r="E549" s="1">
        <f>+IFERROR(LN('Portfolio Adjusted Prices'!F543/'Portfolio Adjusted Prices'!F542),0)</f>
        <v>-2.1682804719527403E-2</v>
      </c>
      <c r="F549" s="1">
        <f>+IFERROR(LN('Portfolio Adjusted Prices'!G543/'Portfolio Adjusted Prices'!G542),0)</f>
        <v>1.9810159925023298E-2</v>
      </c>
      <c r="G549" s="1">
        <f>+IFERROR(LN('Portfolio Adjusted Prices'!H543/'Portfolio Adjusted Prices'!H542),0)</f>
        <v>-2.3445861934540792E-3</v>
      </c>
      <c r="H549" s="1">
        <f>+IFERROR(LN('Portfolio Adjusted Prices'!I543/'Portfolio Adjusted Prices'!I542),0)</f>
        <v>1.2841867654769164E-2</v>
      </c>
      <c r="I549" s="1">
        <f>+IFERROR(LN('Portfolio Adjusted Prices'!J543/'Portfolio Adjusted Prices'!J542),0)</f>
        <v>2.4199992298934599E-2</v>
      </c>
      <c r="J549" s="1">
        <f>+IFERROR(LN('Portfolio Adjusted Prices'!K543/'Portfolio Adjusted Prices'!K542),0)</f>
        <v>-3.9567768073264864E-3</v>
      </c>
      <c r="K549" s="1">
        <f>+IFERROR(LN('Portfolio Adjusted Prices'!L543/'Portfolio Adjusted Prices'!L542),0)</f>
        <v>-1.5984700895679102E-3</v>
      </c>
      <c r="L549" s="1">
        <f>+IFERROR(LN('Portfolio Adjusted Prices'!M543/'Portfolio Adjusted Prices'!M542),0)</f>
        <v>-3.3162677243483967E-3</v>
      </c>
      <c r="M549" s="1">
        <f>+IFERROR(LN('Portfolio Adjusted Prices'!N543/'Portfolio Adjusted Prices'!N542),0)</f>
        <v>1.3380945040278435E-2</v>
      </c>
      <c r="N549" s="1">
        <f>+IFERROR(LN('Portfolio Adjusted Prices'!O543/'Portfolio Adjusted Prices'!O542),0)</f>
        <v>-9.9719410723327125E-3</v>
      </c>
      <c r="O549" s="1">
        <f>+IFERROR(LN('Portfolio Adjusted Prices'!P543/'Portfolio Adjusted Prices'!P542),0)</f>
        <v>-1.4130531363465293E-2</v>
      </c>
      <c r="P549" s="1">
        <f>+IFERROR(LN('Portfolio Adjusted Prices'!Q543/'Portfolio Adjusted Prices'!Q542),0)</f>
        <v>1.1243913075404035E-2</v>
      </c>
      <c r="Q549" s="1">
        <f>+IFERROR(LN('Portfolio Adjusted Prices'!R543/'Portfolio Adjusted Prices'!R542),0)</f>
        <v>4.3615080303791326E-2</v>
      </c>
      <c r="R549" s="1">
        <f>+IFERROR(LN('Portfolio Adjusted Prices'!S543/'Portfolio Adjusted Prices'!S542),0)</f>
        <v>-7.4620547399183246E-3</v>
      </c>
      <c r="S549" s="1">
        <f>+IFERROR(LN('Portfolio Adjusted Prices'!T543/'Portfolio Adjusted Prices'!T542),0)</f>
        <v>1.6370857712148204E-2</v>
      </c>
      <c r="T549" s="1">
        <f>+IFERROR(LN('Portfolio Adjusted Prices'!U543/'Portfolio Adjusted Prices'!U542),0)</f>
        <v>-5.7048092515340773E-3</v>
      </c>
      <c r="U549" s="1">
        <f>+IFERROR(LN('Portfolio Adjusted Prices'!V543/'Portfolio Adjusted Prices'!V542),0)</f>
        <v>-1.4656802418015532E-2</v>
      </c>
      <c r="W549" s="83">
        <f>+IFERROR(LN('Portfolio Adjusted Prices'!X543/'Portfolio Adjusted Prices'!X542),0)</f>
        <v>-2.2662774230684276E-3</v>
      </c>
    </row>
    <row r="550" spans="2:23">
      <c r="B550" s="1">
        <f>+IFERROR(LN('Portfolio Adjusted Prices'!C544/'Portfolio Adjusted Prices'!C543),0)</f>
        <v>1.2721260030832368E-2</v>
      </c>
      <c r="C550" s="1">
        <f>+IFERROR(LN('Portfolio Adjusted Prices'!D544/'Portfolio Adjusted Prices'!D543),0)</f>
        <v>1.3139864967762567E-2</v>
      </c>
      <c r="D550" s="1">
        <f>+IFERROR(LN('Portfolio Adjusted Prices'!E544/'Portfolio Adjusted Prices'!E543),0)</f>
        <v>4.4510967990876796E-3</v>
      </c>
      <c r="E550" s="1">
        <f>+IFERROR(LN('Portfolio Adjusted Prices'!F544/'Portfolio Adjusted Prices'!F543),0)</f>
        <v>-4.3409296121853921E-3</v>
      </c>
      <c r="F550" s="1">
        <f>+IFERROR(LN('Portfolio Adjusted Prices'!G544/'Portfolio Adjusted Prices'!G543),0)</f>
        <v>2.259574342802188E-2</v>
      </c>
      <c r="G550" s="1">
        <f>+IFERROR(LN('Portfolio Adjusted Prices'!H544/'Portfolio Adjusted Prices'!H543),0)</f>
        <v>3.1372481373715872E-3</v>
      </c>
      <c r="H550" s="1">
        <f>+IFERROR(LN('Portfolio Adjusted Prices'!I544/'Portfolio Adjusted Prices'!I543),0)</f>
        <v>1.2647495779026801E-2</v>
      </c>
      <c r="I550" s="1">
        <f>+IFERROR(LN('Portfolio Adjusted Prices'!J544/'Portfolio Adjusted Prices'!J543),0)</f>
        <v>5.5858169187058843E-3</v>
      </c>
      <c r="J550" s="1">
        <f>+IFERROR(LN('Portfolio Adjusted Prices'!K544/'Portfolio Adjusted Prices'!K543),0)</f>
        <v>-1.109061263339553E-2</v>
      </c>
      <c r="K550" s="1">
        <f>+IFERROR(LN('Portfolio Adjusted Prices'!L544/'Portfolio Adjusted Prices'!L543),0)</f>
        <v>1.0645305840998882E-2</v>
      </c>
      <c r="L550" s="1">
        <f>+IFERROR(LN('Portfolio Adjusted Prices'!M544/'Portfolio Adjusted Prices'!M543),0)</f>
        <v>1.1307257653717959E-2</v>
      </c>
      <c r="M550" s="1">
        <f>+IFERROR(LN('Portfolio Adjusted Prices'!N544/'Portfolio Adjusted Prices'!N543),0)</f>
        <v>9.314739083311931E-3</v>
      </c>
      <c r="N550" s="1">
        <f>+IFERROR(LN('Portfolio Adjusted Prices'!O544/'Portfolio Adjusted Prices'!O543),0)</f>
        <v>7.7058259815355405E-4</v>
      </c>
      <c r="O550" s="1">
        <f>+IFERROR(LN('Portfolio Adjusted Prices'!P544/'Portfolio Adjusted Prices'!P543),0)</f>
        <v>-4.4032230522187778E-2</v>
      </c>
      <c r="P550" s="1">
        <f>+IFERROR(LN('Portfolio Adjusted Prices'!Q544/'Portfolio Adjusted Prices'!Q543),0)</f>
        <v>-1.5327788339440881E-3</v>
      </c>
      <c r="Q550" s="1">
        <f>+IFERROR(LN('Portfolio Adjusted Prices'!R544/'Portfolio Adjusted Prices'!R543),0)</f>
        <v>-7.4272531663294623E-3</v>
      </c>
      <c r="R550" s="1">
        <f>+IFERROR(LN('Portfolio Adjusted Prices'!S544/'Portfolio Adjusted Prices'!S543),0)</f>
        <v>2.7170994916606395E-2</v>
      </c>
      <c r="S550" s="1">
        <f>+IFERROR(LN('Portfolio Adjusted Prices'!T544/'Portfolio Adjusted Prices'!T543),0)</f>
        <v>2.587911923988846E-3</v>
      </c>
      <c r="T550" s="1">
        <f>+IFERROR(LN('Portfolio Adjusted Prices'!U544/'Portfolio Adjusted Prices'!U543),0)</f>
        <v>3.3149461032069547E-2</v>
      </c>
      <c r="U550" s="1">
        <f>+IFERROR(LN('Portfolio Adjusted Prices'!V544/'Portfolio Adjusted Prices'!V543),0)</f>
        <v>-1.2610292574301447E-2</v>
      </c>
      <c r="W550" s="83">
        <f>+IFERROR(LN('Portfolio Adjusted Prices'!X544/'Portfolio Adjusted Prices'!X543),0)</f>
        <v>8.5855721610566763E-3</v>
      </c>
    </row>
    <row r="551" spans="2:23">
      <c r="B551" s="1">
        <f>+IFERROR(LN('Portfolio Adjusted Prices'!C545/'Portfolio Adjusted Prices'!C544),0)</f>
        <v>5.3133705719933576E-3</v>
      </c>
      <c r="C551" s="1">
        <f>+IFERROR(LN('Portfolio Adjusted Prices'!D545/'Portfolio Adjusted Prices'!D544),0)</f>
        <v>1.0872550281880179E-2</v>
      </c>
      <c r="D551" s="1">
        <f>+IFERROR(LN('Portfolio Adjusted Prices'!E545/'Portfolio Adjusted Prices'!E544),0)</f>
        <v>1.9720732828167258E-2</v>
      </c>
      <c r="E551" s="1">
        <f>+IFERROR(LN('Portfolio Adjusted Prices'!F545/'Portfolio Adjusted Prices'!F544),0)</f>
        <v>3.9581262180682225E-3</v>
      </c>
      <c r="F551" s="1">
        <f>+IFERROR(LN('Portfolio Adjusted Prices'!G545/'Portfolio Adjusted Prices'!G544),0)</f>
        <v>-9.314045557706278E-4</v>
      </c>
      <c r="G551" s="1">
        <f>+IFERROR(LN('Portfolio Adjusted Prices'!H545/'Portfolio Adjusted Prices'!H544),0)</f>
        <v>1.7249277843921593E-2</v>
      </c>
      <c r="H551" s="1">
        <f>+IFERROR(LN('Portfolio Adjusted Prices'!I545/'Portfolio Adjusted Prices'!I544),0)</f>
        <v>1.198893279927337E-2</v>
      </c>
      <c r="I551" s="1">
        <f>+IFERROR(LN('Portfolio Adjusted Prices'!J545/'Portfolio Adjusted Prices'!J544),0)</f>
        <v>7.8601812557592046E-3</v>
      </c>
      <c r="J551" s="1">
        <f>+IFERROR(LN('Portfolio Adjusted Prices'!K545/'Portfolio Adjusted Prices'!K544),0)</f>
        <v>1.3219694470214286E-2</v>
      </c>
      <c r="K551" s="1">
        <f>+IFERROR(LN('Portfolio Adjusted Prices'!L545/'Portfolio Adjusted Prices'!L544),0)</f>
        <v>8.8775811067212124E-3</v>
      </c>
      <c r="L551" s="1">
        <f>+IFERROR(LN('Portfolio Adjusted Prices'!M545/'Portfolio Adjusted Prices'!M544),0)</f>
        <v>1.2249598964772257E-2</v>
      </c>
      <c r="M551" s="1">
        <f>+IFERROR(LN('Portfolio Adjusted Prices'!N545/'Portfolio Adjusted Prices'!N544),0)</f>
        <v>1.5467072628981929E-2</v>
      </c>
      <c r="N551" s="1">
        <f>+IFERROR(LN('Portfolio Adjusted Prices'!O545/'Portfolio Adjusted Prices'!O544),0)</f>
        <v>1.1742294291391278E-2</v>
      </c>
      <c r="O551" s="1">
        <f>+IFERROR(LN('Portfolio Adjusted Prices'!P545/'Portfolio Adjusted Prices'!P544),0)</f>
        <v>-1.3963570817056398E-2</v>
      </c>
      <c r="P551" s="1">
        <f>+IFERROR(LN('Portfolio Adjusted Prices'!Q545/'Portfolio Adjusted Prices'!Q544),0)</f>
        <v>7.7597074639550165E-2</v>
      </c>
      <c r="Q551" s="1">
        <f>+IFERROR(LN('Portfolio Adjusted Prices'!R545/'Portfolio Adjusted Prices'!R544),0)</f>
        <v>1.7869879434045114E-2</v>
      </c>
      <c r="R551" s="1">
        <f>+IFERROR(LN('Portfolio Adjusted Prices'!S545/'Portfolio Adjusted Prices'!S544),0)</f>
        <v>4.0675082000063943E-3</v>
      </c>
      <c r="S551" s="1">
        <f>+IFERROR(LN('Portfolio Adjusted Prices'!T545/'Portfolio Adjusted Prices'!T544),0)</f>
        <v>-2.847064487732821E-3</v>
      </c>
      <c r="T551" s="1">
        <f>+IFERROR(LN('Portfolio Adjusted Prices'!U545/'Portfolio Adjusted Prices'!U544),0)</f>
        <v>-3.8777113576356249E-3</v>
      </c>
      <c r="U551" s="1">
        <f>+IFERROR(LN('Portfolio Adjusted Prices'!V545/'Portfolio Adjusted Prices'!V544),0)</f>
        <v>2.5523919598069962E-3</v>
      </c>
      <c r="W551" s="83">
        <f>+IFERROR(LN('Portfolio Adjusted Prices'!X545/'Portfolio Adjusted Prices'!X544),0)</f>
        <v>1.1689712037575239E-2</v>
      </c>
    </row>
    <row r="552" spans="2:23">
      <c r="B552" s="1">
        <f>+IFERROR(LN('Portfolio Adjusted Prices'!C546/'Portfolio Adjusted Prices'!C545),0)</f>
        <v>-2.6143512430353968E-2</v>
      </c>
      <c r="C552" s="1">
        <f>+IFERROR(LN('Portfolio Adjusted Prices'!D546/'Portfolio Adjusted Prices'!D545),0)</f>
        <v>-2.1135890788585424E-2</v>
      </c>
      <c r="D552" s="1">
        <f>+IFERROR(LN('Portfolio Adjusted Prices'!E546/'Portfolio Adjusted Prices'!E545),0)</f>
        <v>-3.7592835159319417E-2</v>
      </c>
      <c r="E552" s="1">
        <f>+IFERROR(LN('Portfolio Adjusted Prices'!F546/'Portfolio Adjusted Prices'!F545),0)</f>
        <v>-6.6123356721168002E-3</v>
      </c>
      <c r="F552" s="1">
        <f>+IFERROR(LN('Portfolio Adjusted Prices'!G546/'Portfolio Adjusted Prices'!G545),0)</f>
        <v>-6.7315791716891799E-3</v>
      </c>
      <c r="G552" s="1">
        <f>+IFERROR(LN('Portfolio Adjusted Prices'!H546/'Portfolio Adjusted Prices'!H545),0)</f>
        <v>2.0754784235733396E-3</v>
      </c>
      <c r="H552" s="1">
        <f>+IFERROR(LN('Portfolio Adjusted Prices'!I546/'Portfolio Adjusted Prices'!I545),0)</f>
        <v>-6.3934264774587884E-2</v>
      </c>
      <c r="I552" s="1">
        <f>+IFERROR(LN('Portfolio Adjusted Prices'!J546/'Portfolio Adjusted Prices'!J545),0)</f>
        <v>-3.3831667000438839E-3</v>
      </c>
      <c r="J552" s="1">
        <f>+IFERROR(LN('Portfolio Adjusted Prices'!K546/'Portfolio Adjusted Prices'!K545),0)</f>
        <v>-6.6613986918446541E-2</v>
      </c>
      <c r="K552" s="1">
        <f>+IFERROR(LN('Portfolio Adjusted Prices'!L546/'Portfolio Adjusted Prices'!L545),0)</f>
        <v>-3.7092837287468802E-2</v>
      </c>
      <c r="L552" s="1">
        <f>+IFERROR(LN('Portfolio Adjusted Prices'!M546/'Portfolio Adjusted Prices'!M545),0)</f>
        <v>8.2067079464128254E-3</v>
      </c>
      <c r="M552" s="1">
        <f>+IFERROR(LN('Portfolio Adjusted Prices'!N546/'Portfolio Adjusted Prices'!N545),0)</f>
        <v>-2.4509258713472405E-3</v>
      </c>
      <c r="N552" s="1">
        <f>+IFERROR(LN('Portfolio Adjusted Prices'!O546/'Portfolio Adjusted Prices'!O545),0)</f>
        <v>-3.6438136817478664E-2</v>
      </c>
      <c r="O552" s="1">
        <f>+IFERROR(LN('Portfolio Adjusted Prices'!P546/'Portfolio Adjusted Prices'!P545),0)</f>
        <v>-3.6103501576416758E-2</v>
      </c>
      <c r="P552" s="1">
        <f>+IFERROR(LN('Portfolio Adjusted Prices'!Q546/'Portfolio Adjusted Prices'!Q545),0)</f>
        <v>-1.2713540638386313E-2</v>
      </c>
      <c r="Q552" s="1">
        <f>+IFERROR(LN('Portfolio Adjusted Prices'!R546/'Portfolio Adjusted Prices'!R545),0)</f>
        <v>-2.8151146989902221E-2</v>
      </c>
      <c r="R552" s="1">
        <f>+IFERROR(LN('Portfolio Adjusted Prices'!S546/'Portfolio Adjusted Prices'!S545),0)</f>
        <v>-7.417016301477967E-3</v>
      </c>
      <c r="S552" s="1">
        <f>+IFERROR(LN('Portfolio Adjusted Prices'!T546/'Portfolio Adjusted Prices'!T545),0)</f>
        <v>4.0523366091615321E-3</v>
      </c>
      <c r="T552" s="1">
        <f>+IFERROR(LN('Portfolio Adjusted Prices'!U546/'Portfolio Adjusted Prices'!U545),0)</f>
        <v>1.1190292548427584E-2</v>
      </c>
      <c r="U552" s="1">
        <f>+IFERROR(LN('Portfolio Adjusted Prices'!V546/'Portfolio Adjusted Prices'!V545),0)</f>
        <v>-3.3609594160635456E-2</v>
      </c>
      <c r="W552" s="83">
        <f>+IFERROR(LN('Portfolio Adjusted Prices'!X546/'Portfolio Adjusted Prices'!X545),0)</f>
        <v>-6.8719027640923927E-3</v>
      </c>
    </row>
    <row r="553" spans="2:23">
      <c r="B553" s="1">
        <f>+IFERROR(LN('Portfolio Adjusted Prices'!C547/'Portfolio Adjusted Prices'!C546),0)</f>
        <v>-7.4378861994627331E-3</v>
      </c>
      <c r="C553" s="1">
        <f>+IFERROR(LN('Portfolio Adjusted Prices'!D547/'Portfolio Adjusted Prices'!D546),0)</f>
        <v>-3.8508614473849855E-3</v>
      </c>
      <c r="D553" s="1">
        <f>+IFERROR(LN('Portfolio Adjusted Prices'!E547/'Portfolio Adjusted Prices'!E546),0)</f>
        <v>2.834914017952374E-3</v>
      </c>
      <c r="E553" s="1">
        <f>+IFERROR(LN('Portfolio Adjusted Prices'!F547/'Portfolio Adjusted Prices'!F546),0)</f>
        <v>-1.1918987561890439E-2</v>
      </c>
      <c r="F553" s="1">
        <f>+IFERROR(LN('Portfolio Adjusted Prices'!G547/'Portfolio Adjusted Prices'!G546),0)</f>
        <v>-1.5885380334451239E-2</v>
      </c>
      <c r="G553" s="1">
        <f>+IFERROR(LN('Portfolio Adjusted Prices'!H547/'Portfolio Adjusted Prices'!H546),0)</f>
        <v>-2.2424361681073167E-2</v>
      </c>
      <c r="H553" s="1">
        <f>+IFERROR(LN('Portfolio Adjusted Prices'!I547/'Portfolio Adjusted Prices'!I546),0)</f>
        <v>1.2664598357303243E-3</v>
      </c>
      <c r="I553" s="1">
        <f>+IFERROR(LN('Portfolio Adjusted Prices'!J547/'Portfolio Adjusted Prices'!J546),0)</f>
        <v>-5.1251005794961896E-5</v>
      </c>
      <c r="J553" s="1">
        <f>+IFERROR(LN('Portfolio Adjusted Prices'!K547/'Portfolio Adjusted Prices'!K546),0)</f>
        <v>-1.900167248571202E-2</v>
      </c>
      <c r="K553" s="1">
        <f>+IFERROR(LN('Portfolio Adjusted Prices'!L547/'Portfolio Adjusted Prices'!L546),0)</f>
        <v>9.0622639110640828E-3</v>
      </c>
      <c r="L553" s="1">
        <f>+IFERROR(LN('Portfolio Adjusted Prices'!M547/'Portfolio Adjusted Prices'!M546),0)</f>
        <v>-1.6247137540098017E-2</v>
      </c>
      <c r="M553" s="1">
        <f>+IFERROR(LN('Portfolio Adjusted Prices'!N547/'Portfolio Adjusted Prices'!N546),0)</f>
        <v>-1.5572532331378506E-2</v>
      </c>
      <c r="N553" s="1">
        <f>+IFERROR(LN('Portfolio Adjusted Prices'!O547/'Portfolio Adjusted Prices'!O546),0)</f>
        <v>1.0993488142393521E-2</v>
      </c>
      <c r="O553" s="1">
        <f>+IFERROR(LN('Portfolio Adjusted Prices'!P547/'Portfolio Adjusted Prices'!P546),0)</f>
        <v>3.0585954918892985E-2</v>
      </c>
      <c r="P553" s="1">
        <f>+IFERROR(LN('Portfolio Adjusted Prices'!Q547/'Portfolio Adjusted Prices'!Q546),0)</f>
        <v>-2.1800021186857331E-2</v>
      </c>
      <c r="Q553" s="1">
        <f>+IFERROR(LN('Portfolio Adjusted Prices'!R547/'Portfolio Adjusted Prices'!R546),0)</f>
        <v>-1.4467626065551163E-2</v>
      </c>
      <c r="R553" s="1">
        <f>+IFERROR(LN('Portfolio Adjusted Prices'!S547/'Portfolio Adjusted Prices'!S546),0)</f>
        <v>-8.688281061241766E-3</v>
      </c>
      <c r="S553" s="1">
        <f>+IFERROR(LN('Portfolio Adjusted Prices'!T547/'Portfolio Adjusted Prices'!T546),0)</f>
        <v>-1.150983223388651E-2</v>
      </c>
      <c r="T553" s="1">
        <f>+IFERROR(LN('Portfolio Adjusted Prices'!U547/'Portfolio Adjusted Prices'!U546),0)</f>
        <v>-2.2918984011923789E-3</v>
      </c>
      <c r="U553" s="1">
        <f>+IFERROR(LN('Portfolio Adjusted Prices'!V547/'Portfolio Adjusted Prices'!V546),0)</f>
        <v>-1.9398466906372234E-2</v>
      </c>
      <c r="W553" s="83">
        <f>+IFERROR(LN('Portfolio Adjusted Prices'!X547/'Portfolio Adjusted Prices'!X546),0)</f>
        <v>-1.2393889196973189E-2</v>
      </c>
    </row>
    <row r="554" spans="2:23">
      <c r="B554" s="1">
        <f>+IFERROR(LN('Portfolio Adjusted Prices'!C548/'Portfolio Adjusted Prices'!C547),0)</f>
        <v>-2.5254691977702366E-2</v>
      </c>
      <c r="C554" s="1">
        <f>+IFERROR(LN('Portfolio Adjusted Prices'!D548/'Portfolio Adjusted Prices'!D547),0)</f>
        <v>-2.9802436917908258E-2</v>
      </c>
      <c r="D554" s="1">
        <f>+IFERROR(LN('Portfolio Adjusted Prices'!E548/'Portfolio Adjusted Prices'!E547),0)</f>
        <v>-3.9039577642920785E-2</v>
      </c>
      <c r="E554" s="1">
        <f>+IFERROR(LN('Portfolio Adjusted Prices'!F548/'Portfolio Adjusted Prices'!F547),0)</f>
        <v>-4.3858383075848426E-2</v>
      </c>
      <c r="F554" s="1">
        <f>+IFERROR(LN('Portfolio Adjusted Prices'!G548/'Portfolio Adjusted Prices'!G547),0)</f>
        <v>-2.7441412048844122E-2</v>
      </c>
      <c r="G554" s="1">
        <f>+IFERROR(LN('Portfolio Adjusted Prices'!H548/'Portfolio Adjusted Prices'!H547),0)</f>
        <v>-2.9818552435810164E-2</v>
      </c>
      <c r="H554" s="1">
        <f>+IFERROR(LN('Portfolio Adjusted Prices'!I548/'Portfolio Adjusted Prices'!I547),0)</f>
        <v>-4.6139517106609983E-2</v>
      </c>
      <c r="I554" s="1">
        <f>+IFERROR(LN('Portfolio Adjusted Prices'!J548/'Portfolio Adjusted Prices'!J547),0)</f>
        <v>-7.9907332701993211E-3</v>
      </c>
      <c r="J554" s="1">
        <f>+IFERROR(LN('Portfolio Adjusted Prices'!K548/'Portfolio Adjusted Prices'!K547),0)</f>
        <v>-4.5257036595024891E-2</v>
      </c>
      <c r="K554" s="1">
        <f>+IFERROR(LN('Portfolio Adjusted Prices'!L548/'Portfolio Adjusted Prices'!L547),0)</f>
        <v>-4.1028514113252063E-2</v>
      </c>
      <c r="L554" s="1">
        <f>+IFERROR(LN('Portfolio Adjusted Prices'!M548/'Portfolio Adjusted Prices'!M547),0)</f>
        <v>5.0150284570775006E-4</v>
      </c>
      <c r="M554" s="1">
        <f>+IFERROR(LN('Portfolio Adjusted Prices'!N548/'Portfolio Adjusted Prices'!N547),0)</f>
        <v>-3.1475112844732214E-2</v>
      </c>
      <c r="N554" s="1">
        <f>+IFERROR(LN('Portfolio Adjusted Prices'!O548/'Portfolio Adjusted Prices'!O547),0)</f>
        <v>-2.8918664350275694E-2</v>
      </c>
      <c r="O554" s="1">
        <f>+IFERROR(LN('Portfolio Adjusted Prices'!P548/'Portfolio Adjusted Prices'!P547),0)</f>
        <v>-5.626677650090512E-2</v>
      </c>
      <c r="P554" s="1">
        <f>+IFERROR(LN('Portfolio Adjusted Prices'!Q548/'Portfolio Adjusted Prices'!Q547),0)</f>
        <v>2.2949472934227697E-2</v>
      </c>
      <c r="Q554" s="1">
        <f>+IFERROR(LN('Portfolio Adjusted Prices'!R548/'Portfolio Adjusted Prices'!R547),0)</f>
        <v>-3.932744318386551E-2</v>
      </c>
      <c r="R554" s="1">
        <f>+IFERROR(LN('Portfolio Adjusted Prices'!S548/'Portfolio Adjusted Prices'!S547),0)</f>
        <v>-1.5938957996643986E-2</v>
      </c>
      <c r="S554" s="1">
        <f>+IFERROR(LN('Portfolio Adjusted Prices'!T548/'Portfolio Adjusted Prices'!T547),0)</f>
        <v>6.0905963042431628E-4</v>
      </c>
      <c r="T554" s="1">
        <f>+IFERROR(LN('Portfolio Adjusted Prices'!U548/'Portfolio Adjusted Prices'!U547),0)</f>
        <v>1.1801852900706119E-2</v>
      </c>
      <c r="U554" s="1">
        <f>+IFERROR(LN('Portfolio Adjusted Prices'!V548/'Portfolio Adjusted Prices'!V547),0)</f>
        <v>-3.0267876555937517E-2</v>
      </c>
      <c r="W554" s="83">
        <f>+IFERROR(LN('Portfolio Adjusted Prices'!X548/'Portfolio Adjusted Prices'!X547),0)</f>
        <v>-1.5856239618937153E-2</v>
      </c>
    </row>
    <row r="555" spans="2:23">
      <c r="B555" s="1">
        <f>+IFERROR(LN('Portfolio Adjusted Prices'!C549/'Portfolio Adjusted Prices'!C548),0)</f>
        <v>1.7761130812095238E-2</v>
      </c>
      <c r="C555" s="1">
        <f>+IFERROR(LN('Portfolio Adjusted Prices'!D549/'Portfolio Adjusted Prices'!D548),0)</f>
        <v>1.6721200358376501E-2</v>
      </c>
      <c r="D555" s="1">
        <f>+IFERROR(LN('Portfolio Adjusted Prices'!E549/'Portfolio Adjusted Prices'!E548),0)</f>
        <v>-6.8009151510307498E-3</v>
      </c>
      <c r="E555" s="1">
        <f>+IFERROR(LN('Portfolio Adjusted Prices'!F549/'Portfolio Adjusted Prices'!F548),0)</f>
        <v>2.0426629260707981E-2</v>
      </c>
      <c r="F555" s="1">
        <f>+IFERROR(LN('Portfolio Adjusted Prices'!G549/'Portfolio Adjusted Prices'!G548),0)</f>
        <v>1.7617262651575755E-3</v>
      </c>
      <c r="G555" s="1">
        <f>+IFERROR(LN('Portfolio Adjusted Prices'!H549/'Portfolio Adjusted Prices'!H548),0)</f>
        <v>2.9174924071071053E-2</v>
      </c>
      <c r="H555" s="1">
        <f>+IFERROR(LN('Portfolio Adjusted Prices'!I549/'Portfolio Adjusted Prices'!I548),0)</f>
        <v>3.4347890080365914E-2</v>
      </c>
      <c r="I555" s="1">
        <f>+IFERROR(LN('Portfolio Adjusted Prices'!J549/'Portfolio Adjusted Prices'!J548),0)</f>
        <v>1.337532938731591E-2</v>
      </c>
      <c r="J555" s="1">
        <f>+IFERROR(LN('Portfolio Adjusted Prices'!K549/'Portfolio Adjusted Prices'!K548),0)</f>
        <v>-3.1339186285390334E-2</v>
      </c>
      <c r="K555" s="1">
        <f>+IFERROR(LN('Portfolio Adjusted Prices'!L549/'Portfolio Adjusted Prices'!L548),0)</f>
        <v>1.9274296479509651E-2</v>
      </c>
      <c r="L555" s="1">
        <f>+IFERROR(LN('Portfolio Adjusted Prices'!M549/'Portfolio Adjusted Prices'!M548),0)</f>
        <v>2.5007577660833013E-2</v>
      </c>
      <c r="M555" s="1">
        <f>+IFERROR(LN('Portfolio Adjusted Prices'!N549/'Portfolio Adjusted Prices'!N548),0)</f>
        <v>1.3806787859150306E-2</v>
      </c>
      <c r="N555" s="1">
        <f>+IFERROR(LN('Portfolio Adjusted Prices'!O549/'Portfolio Adjusted Prices'!O548),0)</f>
        <v>-2.0985039973626971E-2</v>
      </c>
      <c r="O555" s="1">
        <f>+IFERROR(LN('Portfolio Adjusted Prices'!P549/'Portfolio Adjusted Prices'!P548),0)</f>
        <v>0.11399427554724334</v>
      </c>
      <c r="P555" s="1">
        <f>+IFERROR(LN('Portfolio Adjusted Prices'!Q549/'Portfolio Adjusted Prices'!Q548),0)</f>
        <v>-1.8112499950174853E-2</v>
      </c>
      <c r="Q555" s="1">
        <f>+IFERROR(LN('Portfolio Adjusted Prices'!R549/'Portfolio Adjusted Prices'!R548),0)</f>
        <v>1.8678512709451523E-2</v>
      </c>
      <c r="R555" s="1">
        <f>+IFERROR(LN('Portfolio Adjusted Prices'!S549/'Portfolio Adjusted Prices'!S548),0)</f>
        <v>1.9502421528886014E-2</v>
      </c>
      <c r="S555" s="1">
        <f>+IFERROR(LN('Portfolio Adjusted Prices'!T549/'Portfolio Adjusted Prices'!T548),0)</f>
        <v>1.4165015618584692E-2</v>
      </c>
      <c r="T555" s="1">
        <f>+IFERROR(LN('Portfolio Adjusted Prices'!U549/'Portfolio Adjusted Prices'!U548),0)</f>
        <v>1.958447905020361E-2</v>
      </c>
      <c r="U555" s="1">
        <f>+IFERROR(LN('Portfolio Adjusted Prices'!V549/'Portfolio Adjusted Prices'!V548),0)</f>
        <v>2.9216788807026484E-2</v>
      </c>
      <c r="W555" s="83">
        <f>+IFERROR(LN('Portfolio Adjusted Prices'!X549/'Portfolio Adjusted Prices'!X548),0)</f>
        <v>1.754944178604596E-2</v>
      </c>
    </row>
    <row r="556" spans="2:23">
      <c r="B556" s="1">
        <f>+IFERROR(LN('Portfolio Adjusted Prices'!C550/'Portfolio Adjusted Prices'!C549),0)</f>
        <v>1.9650442866022976E-2</v>
      </c>
      <c r="C556" s="1">
        <f>+IFERROR(LN('Portfolio Adjusted Prices'!D550/'Portfolio Adjusted Prices'!D549),0)</f>
        <v>2.0848596348405905E-2</v>
      </c>
      <c r="D556" s="1">
        <f>+IFERROR(LN('Portfolio Adjusted Prices'!E550/'Portfolio Adjusted Prices'!E549),0)</f>
        <v>4.1409507339773978E-2</v>
      </c>
      <c r="E556" s="1">
        <f>+IFERROR(LN('Portfolio Adjusted Prices'!F550/'Portfolio Adjusted Prices'!F549),0)</f>
        <v>3.2323257401185065E-2</v>
      </c>
      <c r="F556" s="1">
        <f>+IFERROR(LN('Portfolio Adjusted Prices'!G550/'Portfolio Adjusted Prices'!G549),0)</f>
        <v>2.4726236290360408E-2</v>
      </c>
      <c r="G556" s="1">
        <f>+IFERROR(LN('Portfolio Adjusted Prices'!H550/'Portfolio Adjusted Prices'!H549),0)</f>
        <v>2.0992511622238957E-2</v>
      </c>
      <c r="H556" s="1">
        <f>+IFERROR(LN('Portfolio Adjusted Prices'!I550/'Portfolio Adjusted Prices'!I549),0)</f>
        <v>3.2881256557605279E-2</v>
      </c>
      <c r="I556" s="1">
        <f>+IFERROR(LN('Portfolio Adjusted Prices'!J550/'Portfolio Adjusted Prices'!J549),0)</f>
        <v>6.4935170224401173E-3</v>
      </c>
      <c r="J556" s="1">
        <f>+IFERROR(LN('Portfolio Adjusted Prices'!K550/'Portfolio Adjusted Prices'!K549),0)</f>
        <v>3.108485373447481E-2</v>
      </c>
      <c r="K556" s="1">
        <f>+IFERROR(LN('Portfolio Adjusted Prices'!L550/'Portfolio Adjusted Prices'!L549),0)</f>
        <v>2.5270006637315774E-2</v>
      </c>
      <c r="L556" s="1">
        <f>+IFERROR(LN('Portfolio Adjusted Prices'!M550/'Portfolio Adjusted Prices'!M549),0)</f>
        <v>-4.0374882732242944E-3</v>
      </c>
      <c r="M556" s="1">
        <f>+IFERROR(LN('Portfolio Adjusted Prices'!N550/'Portfolio Adjusted Prices'!N549),0)</f>
        <v>9.8241435118206853E-3</v>
      </c>
      <c r="N556" s="1">
        <f>+IFERROR(LN('Portfolio Adjusted Prices'!O550/'Portfolio Adjusted Prices'!O549),0)</f>
        <v>2.0314892482361908E-2</v>
      </c>
      <c r="O556" s="1">
        <f>+IFERROR(LN('Portfolio Adjusted Prices'!P550/'Portfolio Adjusted Prices'!P549),0)</f>
        <v>4.6300134907448845E-2</v>
      </c>
      <c r="P556" s="1">
        <f>+IFERROR(LN('Portfolio Adjusted Prices'!Q550/'Portfolio Adjusted Prices'!Q549),0)</f>
        <v>1.1774212337645985E-2</v>
      </c>
      <c r="Q556" s="1">
        <f>+IFERROR(LN('Portfolio Adjusted Prices'!R550/'Portfolio Adjusted Prices'!R549),0)</f>
        <v>2.0969963734455702E-2</v>
      </c>
      <c r="R556" s="1">
        <f>+IFERROR(LN('Portfolio Adjusted Prices'!S550/'Portfolio Adjusted Prices'!S549),0)</f>
        <v>1.2801908389407124E-2</v>
      </c>
      <c r="S556" s="1">
        <f>+IFERROR(LN('Portfolio Adjusted Prices'!T550/'Portfolio Adjusted Prices'!T549),0)</f>
        <v>-1.4587615138421483E-3</v>
      </c>
      <c r="T556" s="1">
        <f>+IFERROR(LN('Portfolio Adjusted Prices'!U550/'Portfolio Adjusted Prices'!U549),0)</f>
        <v>-1.0640223963214132E-3</v>
      </c>
      <c r="U556" s="1">
        <f>+IFERROR(LN('Portfolio Adjusted Prices'!V550/'Portfolio Adjusted Prices'!V549),0)</f>
        <v>3.7693403435022817E-2</v>
      </c>
      <c r="W556" s="83">
        <f>+IFERROR(LN('Portfolio Adjusted Prices'!X550/'Portfolio Adjusted Prices'!X549),0)</f>
        <v>1.1742874611778857E-2</v>
      </c>
    </row>
    <row r="557" spans="2:23">
      <c r="B557" s="1">
        <f>+IFERROR(LN('Portfolio Adjusted Prices'!C551/'Portfolio Adjusted Prices'!C550),0)</f>
        <v>-9.3016482578765353E-3</v>
      </c>
      <c r="C557" s="1">
        <f>+IFERROR(LN('Portfolio Adjusted Prices'!D551/'Portfolio Adjusted Prices'!D550),0)</f>
        <v>-1.20406907831156E-2</v>
      </c>
      <c r="D557" s="1">
        <f>+IFERROR(LN('Portfolio Adjusted Prices'!E551/'Portfolio Adjusted Prices'!E550),0)</f>
        <v>-5.4558792673078151E-3</v>
      </c>
      <c r="E557" s="1">
        <f>+IFERROR(LN('Portfolio Adjusted Prices'!F551/'Portfolio Adjusted Prices'!F550),0)</f>
        <v>-2.4857413229559754E-3</v>
      </c>
      <c r="F557" s="1">
        <f>+IFERROR(LN('Portfolio Adjusted Prices'!G551/'Portfolio Adjusted Prices'!G550),0)</f>
        <v>-9.5860336464186728E-3</v>
      </c>
      <c r="G557" s="1">
        <f>+IFERROR(LN('Portfolio Adjusted Prices'!H551/'Portfolio Adjusted Prices'!H550),0)</f>
        <v>2.4451978050619174E-3</v>
      </c>
      <c r="H557" s="1">
        <f>+IFERROR(LN('Portfolio Adjusted Prices'!I551/'Portfolio Adjusted Prices'!I550),0)</f>
        <v>-2.6614210112488788E-2</v>
      </c>
      <c r="I557" s="1">
        <f>+IFERROR(LN('Portfolio Adjusted Prices'!J551/'Portfolio Adjusted Prices'!J550),0)</f>
        <v>-3.4716963814531679E-3</v>
      </c>
      <c r="J557" s="1">
        <f>+IFERROR(LN('Portfolio Adjusted Prices'!K551/'Portfolio Adjusted Prices'!K550),0)</f>
        <v>-2.2134145780063331E-2</v>
      </c>
      <c r="K557" s="1">
        <f>+IFERROR(LN('Portfolio Adjusted Prices'!L551/'Portfolio Adjusted Prices'!L550),0)</f>
        <v>-3.8113502127596561E-3</v>
      </c>
      <c r="L557" s="1">
        <f>+IFERROR(LN('Portfolio Adjusted Prices'!M551/'Portfolio Adjusted Prices'!M550),0)</f>
        <v>2.8175216532795757E-3</v>
      </c>
      <c r="M557" s="1">
        <f>+IFERROR(LN('Portfolio Adjusted Prices'!N551/'Portfolio Adjusted Prices'!N550),0)</f>
        <v>-5.4458181901225885E-3</v>
      </c>
      <c r="N557" s="1">
        <f>+IFERROR(LN('Portfolio Adjusted Prices'!O551/'Portfolio Adjusted Prices'!O550),0)</f>
        <v>8.0414355508902856E-4</v>
      </c>
      <c r="O557" s="1">
        <f>+IFERROR(LN('Portfolio Adjusted Prices'!P551/'Portfolio Adjusted Prices'!P550),0)</f>
        <v>9.7401211400038584E-3</v>
      </c>
      <c r="P557" s="1">
        <f>+IFERROR(LN('Portfolio Adjusted Prices'!Q551/'Portfolio Adjusted Prices'!Q550),0)</f>
        <v>1.9462558575030677E-2</v>
      </c>
      <c r="Q557" s="1">
        <f>+IFERROR(LN('Portfolio Adjusted Prices'!R551/'Portfolio Adjusted Prices'!R550),0)</f>
        <v>-1.2547044478877424E-2</v>
      </c>
      <c r="R557" s="1">
        <f>+IFERROR(LN('Portfolio Adjusted Prices'!S551/'Portfolio Adjusted Prices'!S550),0)</f>
        <v>-1.1971354320119902E-3</v>
      </c>
      <c r="S557" s="1">
        <f>+IFERROR(LN('Portfolio Adjusted Prices'!T551/'Portfolio Adjusted Prices'!T550),0)</f>
        <v>3.9428507902401384E-3</v>
      </c>
      <c r="T557" s="1">
        <f>+IFERROR(LN('Portfolio Adjusted Prices'!U551/'Portfolio Adjusted Prices'!U550),0)</f>
        <v>1.3668661923375611E-2</v>
      </c>
      <c r="U557" s="1">
        <f>+IFERROR(LN('Portfolio Adjusted Prices'!V551/'Portfolio Adjusted Prices'!V550),0)</f>
        <v>1.6219178019091871E-2</v>
      </c>
      <c r="W557" s="83">
        <f>+IFERROR(LN('Portfolio Adjusted Prices'!X551/'Portfolio Adjusted Prices'!X550),0)</f>
        <v>-4.373829480907133E-4</v>
      </c>
    </row>
    <row r="558" spans="2:23">
      <c r="B558" s="1">
        <f>+IFERROR(LN('Portfolio Adjusted Prices'!C552/'Portfolio Adjusted Prices'!C551),0)</f>
        <v>-1.1309529441267775E-2</v>
      </c>
      <c r="C558" s="1">
        <f>+IFERROR(LN('Portfolio Adjusted Prices'!D552/'Portfolio Adjusted Prices'!D551),0)</f>
        <v>-8.6021615035376912E-3</v>
      </c>
      <c r="D558" s="1">
        <f>+IFERROR(LN('Portfolio Adjusted Prices'!E552/'Portfolio Adjusted Prices'!E551),0)</f>
        <v>-1.0627985752525326E-2</v>
      </c>
      <c r="E558" s="1">
        <f>+IFERROR(LN('Portfolio Adjusted Prices'!F552/'Portfolio Adjusted Prices'!F551),0)</f>
        <v>-5.5093615232935922E-4</v>
      </c>
      <c r="F558" s="1">
        <f>+IFERROR(LN('Portfolio Adjusted Prices'!G552/'Portfolio Adjusted Prices'!G551),0)</f>
        <v>-4.8277383432343019E-3</v>
      </c>
      <c r="G558" s="1">
        <f>+IFERROR(LN('Portfolio Adjusted Prices'!H552/'Portfolio Adjusted Prices'!H551),0)</f>
        <v>-1.9468066230455883E-2</v>
      </c>
      <c r="H558" s="1">
        <f>+IFERROR(LN('Portfolio Adjusted Prices'!I552/'Portfolio Adjusted Prices'!I551),0)</f>
        <v>-1.2845719535982805E-2</v>
      </c>
      <c r="I558" s="1">
        <f>+IFERROR(LN('Portfolio Adjusted Prices'!J552/'Portfolio Adjusted Prices'!J551),0)</f>
        <v>-4.6135557605893277E-3</v>
      </c>
      <c r="J558" s="1">
        <f>+IFERROR(LN('Portfolio Adjusted Prices'!K552/'Portfolio Adjusted Prices'!K551),0)</f>
        <v>1.8013224952047543E-3</v>
      </c>
      <c r="K558" s="1">
        <f>+IFERROR(LN('Portfolio Adjusted Prices'!L552/'Portfolio Adjusted Prices'!L551),0)</f>
        <v>-1.4193141805206496E-2</v>
      </c>
      <c r="L558" s="1">
        <f>+IFERROR(LN('Portfolio Adjusted Prices'!M552/'Portfolio Adjusted Prices'!M551),0)</f>
        <v>-1.3816636116688253E-2</v>
      </c>
      <c r="M558" s="1">
        <f>+IFERROR(LN('Portfolio Adjusted Prices'!N552/'Portfolio Adjusted Prices'!N551),0)</f>
        <v>3.8151844482576468E-3</v>
      </c>
      <c r="N558" s="1">
        <f>+IFERROR(LN('Portfolio Adjusted Prices'!O552/'Portfolio Adjusted Prices'!O551),0)</f>
        <v>-2.8170798546239342E-3</v>
      </c>
      <c r="O558" s="1">
        <f>+IFERROR(LN('Portfolio Adjusted Prices'!P552/'Portfolio Adjusted Prices'!P551),0)</f>
        <v>-2.9509462849169818E-2</v>
      </c>
      <c r="P558" s="1">
        <f>+IFERROR(LN('Portfolio Adjusted Prices'!Q552/'Portfolio Adjusted Prices'!Q551),0)</f>
        <v>2.4064814110313685E-3</v>
      </c>
      <c r="Q558" s="1">
        <f>+IFERROR(LN('Portfolio Adjusted Prices'!R552/'Portfolio Adjusted Prices'!R551),0)</f>
        <v>-8.1500650659712716E-3</v>
      </c>
      <c r="R558" s="1">
        <f>+IFERROR(LN('Portfolio Adjusted Prices'!S552/'Portfolio Adjusted Prices'!S551),0)</f>
        <v>-2.9997884769934501E-3</v>
      </c>
      <c r="S558" s="1">
        <f>+IFERROR(LN('Portfolio Adjusted Prices'!T552/'Portfolio Adjusted Prices'!T551),0)</f>
        <v>2.7339242571475931E-3</v>
      </c>
      <c r="T558" s="1">
        <f>+IFERROR(LN('Portfolio Adjusted Prices'!U552/'Portfolio Adjusted Prices'!U551),0)</f>
        <v>-1.4443272603254205E-2</v>
      </c>
      <c r="U558" s="1">
        <f>+IFERROR(LN('Portfolio Adjusted Prices'!V552/'Portfolio Adjusted Prices'!V551),0)</f>
        <v>-2.5886037799152672E-2</v>
      </c>
      <c r="W558" s="83">
        <f>+IFERROR(LN('Portfolio Adjusted Prices'!X552/'Portfolio Adjusted Prices'!X551),0)</f>
        <v>-9.5409803898965848E-3</v>
      </c>
    </row>
    <row r="559" spans="2:23">
      <c r="B559" s="1">
        <f>+IFERROR(LN('Portfolio Adjusted Prices'!C553/'Portfolio Adjusted Prices'!C552),0)</f>
        <v>-1.2822929643981141E-3</v>
      </c>
      <c r="C559" s="1">
        <f>+IFERROR(LN('Portfolio Adjusted Prices'!D553/'Portfolio Adjusted Prices'!D552),0)</f>
        <v>2.471031325530274E-3</v>
      </c>
      <c r="D559" s="1">
        <f>+IFERROR(LN('Portfolio Adjusted Prices'!E553/'Portfolio Adjusted Prices'!E552),0)</f>
        <v>3.5612777997023099E-3</v>
      </c>
      <c r="E559" s="1">
        <f>+IFERROR(LN('Portfolio Adjusted Prices'!F553/'Portfolio Adjusted Prices'!F552),0)</f>
        <v>-1.2632575428532749E-2</v>
      </c>
      <c r="F559" s="1">
        <f>+IFERROR(LN('Portfolio Adjusted Prices'!G553/'Portfolio Adjusted Prices'!G552),0)</f>
        <v>-9.139485000279857E-3</v>
      </c>
      <c r="G559" s="1">
        <f>+IFERROR(LN('Portfolio Adjusted Prices'!H553/'Portfolio Adjusted Prices'!H552),0)</f>
        <v>-3.2880228364909323E-3</v>
      </c>
      <c r="H559" s="1">
        <f>+IFERROR(LN('Portfolio Adjusted Prices'!I553/'Portfolio Adjusted Prices'!I552),0)</f>
        <v>3.3522576473251332E-2</v>
      </c>
      <c r="I559" s="1">
        <f>+IFERROR(LN('Portfolio Adjusted Prices'!J553/'Portfolio Adjusted Prices'!J552),0)</f>
        <v>9.6129700308532871E-3</v>
      </c>
      <c r="J559" s="1">
        <f>+IFERROR(LN('Portfolio Adjusted Prices'!K553/'Portfolio Adjusted Prices'!K552),0)</f>
        <v>-2.5252562795763631E-2</v>
      </c>
      <c r="K559" s="1">
        <f>+IFERROR(LN('Portfolio Adjusted Prices'!L553/'Portfolio Adjusted Prices'!L552),0)</f>
        <v>1.8230972540321699E-2</v>
      </c>
      <c r="L559" s="1">
        <f>+IFERROR(LN('Portfolio Adjusted Prices'!M553/'Portfolio Adjusted Prices'!M552),0)</f>
        <v>-2.9588884990719076E-2</v>
      </c>
      <c r="M559" s="1">
        <f>+IFERROR(LN('Portfolio Adjusted Prices'!N553/'Portfolio Adjusted Prices'!N552),0)</f>
        <v>-1.1420975878511767E-2</v>
      </c>
      <c r="N559" s="1">
        <f>+IFERROR(LN('Portfolio Adjusted Prices'!O553/'Portfolio Adjusted Prices'!O552),0)</f>
        <v>2.3761665466074687E-2</v>
      </c>
      <c r="O559" s="1">
        <f>+IFERROR(LN('Portfolio Adjusted Prices'!P553/'Portfolio Adjusted Prices'!P552),0)</f>
        <v>9.56048572401E-3</v>
      </c>
      <c r="P559" s="1">
        <f>+IFERROR(LN('Portfolio Adjusted Prices'!Q553/'Portfolio Adjusted Prices'!Q552),0)</f>
        <v>2.1184090379400226E-3</v>
      </c>
      <c r="Q559" s="1">
        <f>+IFERROR(LN('Portfolio Adjusted Prices'!R553/'Portfolio Adjusted Prices'!R552),0)</f>
        <v>-3.4613320798527266E-3</v>
      </c>
      <c r="R559" s="1">
        <f>+IFERROR(LN('Portfolio Adjusted Prices'!S553/'Portfolio Adjusted Prices'!S552),0)</f>
        <v>-8.2626010601810698E-3</v>
      </c>
      <c r="S559" s="1">
        <f>+IFERROR(LN('Portfolio Adjusted Prices'!T553/'Portfolio Adjusted Prices'!T552),0)</f>
        <v>-1.1671061360876664E-2</v>
      </c>
      <c r="T559" s="1">
        <f>+IFERROR(LN('Portfolio Adjusted Prices'!U553/'Portfolio Adjusted Prices'!U552),0)</f>
        <v>-1.1592998590182702E-2</v>
      </c>
      <c r="U559" s="1">
        <f>+IFERROR(LN('Portfolio Adjusted Prices'!V553/'Portfolio Adjusted Prices'!V552),0)</f>
        <v>-2.8552407679593189E-2</v>
      </c>
      <c r="W559" s="83">
        <f>+IFERROR(LN('Portfolio Adjusted Prices'!X553/'Portfolio Adjusted Prices'!X552),0)</f>
        <v>-1.4248181582254868E-2</v>
      </c>
    </row>
    <row r="560" spans="2:23">
      <c r="B560" s="1">
        <f>+IFERROR(LN('Portfolio Adjusted Prices'!C554/'Portfolio Adjusted Prices'!C553),0)</f>
        <v>2.0794286800834918E-2</v>
      </c>
      <c r="C560" s="1">
        <f>+IFERROR(LN('Portfolio Adjusted Prices'!D554/'Portfolio Adjusted Prices'!D553),0)</f>
        <v>1.3725677518576385E-2</v>
      </c>
      <c r="D560" s="1">
        <f>+IFERROR(LN('Portfolio Adjusted Prices'!E554/'Portfolio Adjusted Prices'!E553),0)</f>
        <v>3.8134563692745212E-2</v>
      </c>
      <c r="E560" s="1">
        <f>+IFERROR(LN('Portfolio Adjusted Prices'!F554/'Portfolio Adjusted Prices'!F553),0)</f>
        <v>3.547544436535234E-2</v>
      </c>
      <c r="F560" s="1">
        <f>+IFERROR(LN('Portfolio Adjusted Prices'!G554/'Portfolio Adjusted Prices'!G553),0)</f>
        <v>1.5891715428978773E-2</v>
      </c>
      <c r="G560" s="1">
        <f>+IFERROR(LN('Portfolio Adjusted Prices'!H554/'Portfolio Adjusted Prices'!H553),0)</f>
        <v>1.7021960611922422E-3</v>
      </c>
      <c r="H560" s="1">
        <f>+IFERROR(LN('Portfolio Adjusted Prices'!I554/'Portfolio Adjusted Prices'!I553),0)</f>
        <v>3.0522468623912627E-2</v>
      </c>
      <c r="I560" s="1">
        <f>+IFERROR(LN('Portfolio Adjusted Prices'!J554/'Portfolio Adjusted Prices'!J553),0)</f>
        <v>1.5251362173982787E-2</v>
      </c>
      <c r="J560" s="1">
        <f>+IFERROR(LN('Portfolio Adjusted Prices'!K554/'Portfolio Adjusted Prices'!K553),0)</f>
        <v>4.0553601408472181E-2</v>
      </c>
      <c r="K560" s="1">
        <f>+IFERROR(LN('Portfolio Adjusted Prices'!L554/'Portfolio Adjusted Prices'!L553),0)</f>
        <v>2.962125214189593E-2</v>
      </c>
      <c r="L560" s="1">
        <f>+IFERROR(LN('Portfolio Adjusted Prices'!M554/'Portfolio Adjusted Prices'!M553),0)</f>
        <v>3.3690157400791017E-3</v>
      </c>
      <c r="M560" s="1">
        <f>+IFERROR(LN('Portfolio Adjusted Prices'!N554/'Portfolio Adjusted Prices'!N553),0)</f>
        <v>8.5608184172363197E-3</v>
      </c>
      <c r="N560" s="1">
        <f>+IFERROR(LN('Portfolio Adjusted Prices'!O554/'Portfolio Adjusted Prices'!O553),0)</f>
        <v>2.3722600439356707E-2</v>
      </c>
      <c r="O560" s="1">
        <f>+IFERROR(LN('Portfolio Adjusted Prices'!P554/'Portfolio Adjusted Prices'!P553),0)</f>
        <v>6.587850060835497E-2</v>
      </c>
      <c r="P560" s="1">
        <f>+IFERROR(LN('Portfolio Adjusted Prices'!Q554/'Portfolio Adjusted Prices'!Q553),0)</f>
        <v>1.2896251010689421E-2</v>
      </c>
      <c r="Q560" s="1">
        <f>+IFERROR(LN('Portfolio Adjusted Prices'!R554/'Portfolio Adjusted Prices'!R553),0)</f>
        <v>1.0709076125595874E-2</v>
      </c>
      <c r="R560" s="1">
        <f>+IFERROR(LN('Portfolio Adjusted Prices'!S554/'Portfolio Adjusted Prices'!S553),0)</f>
        <v>1.0271947548088937E-2</v>
      </c>
      <c r="S560" s="1">
        <f>+IFERROR(LN('Portfolio Adjusted Prices'!T554/'Portfolio Adjusted Prices'!T553),0)</f>
        <v>1.0817553589419699E-2</v>
      </c>
      <c r="T560" s="1">
        <f>+IFERROR(LN('Portfolio Adjusted Prices'!U554/'Portfolio Adjusted Prices'!U553),0)</f>
        <v>5.7451850827826712E-3</v>
      </c>
      <c r="U560" s="1">
        <f>+IFERROR(LN('Portfolio Adjusted Prices'!V554/'Portfolio Adjusted Prices'!V553),0)</f>
        <v>-3.7647506430013758E-2</v>
      </c>
      <c r="W560" s="83">
        <f>+IFERROR(LN('Portfolio Adjusted Prices'!X554/'Portfolio Adjusted Prices'!X553),0)</f>
        <v>1.3183895593637314E-2</v>
      </c>
    </row>
    <row r="561" spans="2:23">
      <c r="B561" s="1">
        <f>+IFERROR(LN('Portfolio Adjusted Prices'!C555/'Portfolio Adjusted Prices'!C554),0)</f>
        <v>-1.4877216286647107E-2</v>
      </c>
      <c r="C561" s="1">
        <f>+IFERROR(LN('Portfolio Adjusted Prices'!D555/'Portfolio Adjusted Prices'!D554),0)</f>
        <v>-5.3288900844492742E-3</v>
      </c>
      <c r="D561" s="1">
        <f>+IFERROR(LN('Portfolio Adjusted Prices'!E555/'Portfolio Adjusted Prices'!E554),0)</f>
        <v>2.5622482419442785E-2</v>
      </c>
      <c r="E561" s="1">
        <f>+IFERROR(LN('Portfolio Adjusted Prices'!F555/'Portfolio Adjusted Prices'!F554),0)</f>
        <v>-1.9155201102577641E-2</v>
      </c>
      <c r="F561" s="1">
        <f>+IFERROR(LN('Portfolio Adjusted Prices'!G555/'Portfolio Adjusted Prices'!G554),0)</f>
        <v>5.58972277232841E-2</v>
      </c>
      <c r="G561" s="1">
        <f>+IFERROR(LN('Portfolio Adjusted Prices'!H555/'Portfolio Adjusted Prices'!H554),0)</f>
        <v>-6.2934151661412302E-3</v>
      </c>
      <c r="H561" s="1">
        <f>+IFERROR(LN('Portfolio Adjusted Prices'!I555/'Portfolio Adjusted Prices'!I554),0)</f>
        <v>-1.0328870542719202E-2</v>
      </c>
      <c r="I561" s="1">
        <f>+IFERROR(LN('Portfolio Adjusted Prices'!J555/'Portfolio Adjusted Prices'!J554),0)</f>
        <v>1.7526678842919373E-3</v>
      </c>
      <c r="J561" s="1">
        <f>+IFERROR(LN('Portfolio Adjusted Prices'!K555/'Portfolio Adjusted Prices'!K554),0)</f>
        <v>-1.0105809239517826E-2</v>
      </c>
      <c r="K561" s="1">
        <f>+IFERROR(LN('Portfolio Adjusted Prices'!L555/'Portfolio Adjusted Prices'!L554),0)</f>
        <v>-8.2980311738838474E-3</v>
      </c>
      <c r="L561" s="1">
        <f>+IFERROR(LN('Portfolio Adjusted Prices'!M555/'Portfolio Adjusted Prices'!M554),0)</f>
        <v>-7.8512626241027238E-3</v>
      </c>
      <c r="M561" s="1">
        <f>+IFERROR(LN('Portfolio Adjusted Prices'!N555/'Portfolio Adjusted Prices'!N554),0)</f>
        <v>-1.1936776808088193E-2</v>
      </c>
      <c r="N561" s="1">
        <f>+IFERROR(LN('Portfolio Adjusted Prices'!O555/'Portfolio Adjusted Prices'!O554),0)</f>
        <v>-1.1466973734481819E-2</v>
      </c>
      <c r="O561" s="1">
        <f>+IFERROR(LN('Portfolio Adjusted Prices'!P555/'Portfolio Adjusted Prices'!P554),0)</f>
        <v>4.7583382675873559E-2</v>
      </c>
      <c r="P561" s="1">
        <f>+IFERROR(LN('Portfolio Adjusted Prices'!Q555/'Portfolio Adjusted Prices'!Q554),0)</f>
        <v>2.6525298973880878E-2</v>
      </c>
      <c r="Q561" s="1">
        <f>+IFERROR(LN('Portfolio Adjusted Prices'!R555/'Portfolio Adjusted Prices'!R554),0)</f>
        <v>-2.7117874303945158E-3</v>
      </c>
      <c r="R561" s="1">
        <f>+IFERROR(LN('Portfolio Adjusted Prices'!S555/'Portfolio Adjusted Prices'!S554),0)</f>
        <v>-7.4837749234896523E-3</v>
      </c>
      <c r="S561" s="1">
        <f>+IFERROR(LN('Portfolio Adjusted Prices'!T555/'Portfolio Adjusted Prices'!T554),0)</f>
        <v>-8.489530141951614E-3</v>
      </c>
      <c r="T561" s="1">
        <f>+IFERROR(LN('Portfolio Adjusted Prices'!U555/'Portfolio Adjusted Prices'!U554),0)</f>
        <v>-1.2726575747112804E-2</v>
      </c>
      <c r="U561" s="1">
        <f>+IFERROR(LN('Portfolio Adjusted Prices'!V555/'Portfolio Adjusted Prices'!V554),0)</f>
        <v>7.5896586596791021E-2</v>
      </c>
      <c r="W561" s="83">
        <f>+IFERROR(LN('Portfolio Adjusted Prices'!X555/'Portfolio Adjusted Prices'!X554),0)</f>
        <v>-3.1785276295323507E-3</v>
      </c>
    </row>
    <row r="562" spans="2:23">
      <c r="B562" s="1">
        <f>+IFERROR(LN('Portfolio Adjusted Prices'!C556/'Portfolio Adjusted Prices'!C555),0)</f>
        <v>1.3226415662310991E-2</v>
      </c>
      <c r="C562" s="1">
        <f>+IFERROR(LN('Portfolio Adjusted Prices'!D556/'Portfolio Adjusted Prices'!D555),0)</f>
        <v>2.262422851382442E-2</v>
      </c>
      <c r="D562" s="1">
        <f>+IFERROR(LN('Portfolio Adjusted Prices'!E556/'Portfolio Adjusted Prices'!E555),0)</f>
        <v>4.0539910050842752E-2</v>
      </c>
      <c r="E562" s="1">
        <f>+IFERROR(LN('Portfolio Adjusted Prices'!F556/'Portfolio Adjusted Prices'!F555),0)</f>
        <v>1.7278086383162517E-2</v>
      </c>
      <c r="F562" s="1">
        <f>+IFERROR(LN('Portfolio Adjusted Prices'!G556/'Portfolio Adjusted Prices'!G555),0)</f>
        <v>-1.3545887103809162E-2</v>
      </c>
      <c r="G562" s="1">
        <f>+IFERROR(LN('Portfolio Adjusted Prices'!H556/'Portfolio Adjusted Prices'!H555),0)</f>
        <v>6.6332969738522804E-3</v>
      </c>
      <c r="H562" s="1">
        <f>+IFERROR(LN('Portfolio Adjusted Prices'!I556/'Portfolio Adjusted Prices'!I555),0)</f>
        <v>2.3611571460120395E-2</v>
      </c>
      <c r="I562" s="1">
        <f>+IFERROR(LN('Portfolio Adjusted Prices'!J556/'Portfolio Adjusted Prices'!J555),0)</f>
        <v>5.6871720544360684E-3</v>
      </c>
      <c r="J562" s="1">
        <f>+IFERROR(LN('Portfolio Adjusted Prices'!K556/'Portfolio Adjusted Prices'!K555),0)</f>
        <v>4.3061622029703053E-2</v>
      </c>
      <c r="K562" s="1">
        <f>+IFERROR(LN('Portfolio Adjusted Prices'!L556/'Portfolio Adjusted Prices'!L555),0)</f>
        <v>1.7464654012286269E-2</v>
      </c>
      <c r="L562" s="1">
        <f>+IFERROR(LN('Portfolio Adjusted Prices'!M556/'Portfolio Adjusted Prices'!M555),0)</f>
        <v>-8.1549929796332476E-3</v>
      </c>
      <c r="M562" s="1">
        <f>+IFERROR(LN('Portfolio Adjusted Prices'!N556/'Portfolio Adjusted Prices'!N555),0)</f>
        <v>1.3103582994153328E-3</v>
      </c>
      <c r="N562" s="1">
        <f>+IFERROR(LN('Portfolio Adjusted Prices'!O556/'Portfolio Adjusted Prices'!O555),0)</f>
        <v>3.4927177527783325E-3</v>
      </c>
      <c r="O562" s="1">
        <f>+IFERROR(LN('Portfolio Adjusted Prices'!P556/'Portfolio Adjusted Prices'!P555),0)</f>
        <v>6.2151916436766326E-2</v>
      </c>
      <c r="P562" s="1">
        <f>+IFERROR(LN('Portfolio Adjusted Prices'!Q556/'Portfolio Adjusted Prices'!Q555),0)</f>
        <v>2.5735850310176895E-3</v>
      </c>
      <c r="Q562" s="1">
        <f>+IFERROR(LN('Portfolio Adjusted Prices'!R556/'Portfolio Adjusted Prices'!R555),0)</f>
        <v>1.4472962943136789E-3</v>
      </c>
      <c r="R562" s="1">
        <f>+IFERROR(LN('Portfolio Adjusted Prices'!S556/'Portfolio Adjusted Prices'!S555),0)</f>
        <v>7.1450569838185868E-3</v>
      </c>
      <c r="S562" s="1">
        <f>+IFERROR(LN('Portfolio Adjusted Prices'!T556/'Portfolio Adjusted Prices'!T555),0)</f>
        <v>-1.8102326686637901E-3</v>
      </c>
      <c r="T562" s="1">
        <f>+IFERROR(LN('Portfolio Adjusted Prices'!U556/'Portfolio Adjusted Prices'!U555),0)</f>
        <v>-1.2410925861387057E-2</v>
      </c>
      <c r="U562" s="1">
        <f>+IFERROR(LN('Portfolio Adjusted Prices'!V556/'Portfolio Adjusted Prices'!V555),0)</f>
        <v>8.6000169402510977E-3</v>
      </c>
      <c r="W562" s="83">
        <f>+IFERROR(LN('Portfolio Adjusted Prices'!X556/'Portfolio Adjusted Prices'!X555),0)</f>
        <v>6.1190733353871981E-3</v>
      </c>
    </row>
    <row r="563" spans="2:23">
      <c r="B563" s="1">
        <f>+IFERROR(LN('Portfolio Adjusted Prices'!C557/'Portfolio Adjusted Prices'!C556),0)</f>
        <v>-1.574813036163061E-3</v>
      </c>
      <c r="C563" s="1">
        <f>+IFERROR(LN('Portfolio Adjusted Prices'!D557/'Portfolio Adjusted Prices'!D556),0)</f>
        <v>3.7413319162951891E-3</v>
      </c>
      <c r="D563" s="1">
        <f>+IFERROR(LN('Portfolio Adjusted Prices'!E557/'Portfolio Adjusted Prices'!E556),0)</f>
        <v>2.287150001514558E-3</v>
      </c>
      <c r="E563" s="1">
        <f>+IFERROR(LN('Portfolio Adjusted Prices'!F557/'Portfolio Adjusted Prices'!F556),0)</f>
        <v>1.2513855520836507E-2</v>
      </c>
      <c r="F563" s="1">
        <f>+IFERROR(LN('Portfolio Adjusted Prices'!G557/'Portfolio Adjusted Prices'!G556),0)</f>
        <v>3.3118645160018119E-3</v>
      </c>
      <c r="G563" s="1">
        <f>+IFERROR(LN('Portfolio Adjusted Prices'!H557/'Portfolio Adjusted Prices'!H556),0)</f>
        <v>-1.2775254650566002E-2</v>
      </c>
      <c r="H563" s="1">
        <f>+IFERROR(LN('Portfolio Adjusted Prices'!I557/'Portfolio Adjusted Prices'!I556),0)</f>
        <v>1.1644080817420619E-3</v>
      </c>
      <c r="I563" s="1">
        <f>+IFERROR(LN('Portfolio Adjusted Prices'!J557/'Portfolio Adjusted Prices'!J556),0)</f>
        <v>-8.9946933343926696E-3</v>
      </c>
      <c r="J563" s="1">
        <f>+IFERROR(LN('Portfolio Adjusted Prices'!K557/'Portfolio Adjusted Prices'!K556),0)</f>
        <v>-2.8898399510851867E-3</v>
      </c>
      <c r="K563" s="1">
        <f>+IFERROR(LN('Portfolio Adjusted Prices'!L557/'Portfolio Adjusted Prices'!L556),0)</f>
        <v>7.6203975386981526E-4</v>
      </c>
      <c r="L563" s="1">
        <f>+IFERROR(LN('Portfolio Adjusted Prices'!M557/'Portfolio Adjusted Prices'!M556),0)</f>
        <v>-1.9408314449852023E-2</v>
      </c>
      <c r="M563" s="1">
        <f>+IFERROR(LN('Portfolio Adjusted Prices'!N557/'Portfolio Adjusted Prices'!N556),0)</f>
        <v>-4.766850778267143E-3</v>
      </c>
      <c r="N563" s="1">
        <f>+IFERROR(LN('Portfolio Adjusted Prices'!O557/'Portfolio Adjusted Prices'!O556),0)</f>
        <v>5.4088755266563327E-3</v>
      </c>
      <c r="O563" s="1">
        <f>+IFERROR(LN('Portfolio Adjusted Prices'!P557/'Portfolio Adjusted Prices'!P556),0)</f>
        <v>-2.0557382013911128E-2</v>
      </c>
      <c r="P563" s="1">
        <f>+IFERROR(LN('Portfolio Adjusted Prices'!Q557/'Portfolio Adjusted Prices'!Q556),0)</f>
        <v>5.4099157757548494E-4</v>
      </c>
      <c r="Q563" s="1">
        <f>+IFERROR(LN('Portfolio Adjusted Prices'!R557/'Portfolio Adjusted Prices'!R556),0)</f>
        <v>4.6888045659520686E-3</v>
      </c>
      <c r="R563" s="1">
        <f>+IFERROR(LN('Portfolio Adjusted Prices'!S557/'Portfolio Adjusted Prices'!S556),0)</f>
        <v>5.0206324057001364E-3</v>
      </c>
      <c r="S563" s="1">
        <f>+IFERROR(LN('Portfolio Adjusted Prices'!T557/'Portfolio Adjusted Prices'!T556),0)</f>
        <v>-1.1715265814943242E-2</v>
      </c>
      <c r="T563" s="1">
        <f>+IFERROR(LN('Portfolio Adjusted Prices'!U557/'Portfolio Adjusted Prices'!U556),0)</f>
        <v>-4.8873456149401816E-3</v>
      </c>
      <c r="U563" s="1">
        <f>+IFERROR(LN('Portfolio Adjusted Prices'!V557/'Portfolio Adjusted Prices'!V556),0)</f>
        <v>-9.2852974967956789E-3</v>
      </c>
      <c r="W563" s="83">
        <f>+IFERROR(LN('Portfolio Adjusted Prices'!X557/'Portfolio Adjusted Prices'!X556),0)</f>
        <v>-7.2797830976331105E-3</v>
      </c>
    </row>
    <row r="564" spans="2:23">
      <c r="B564" s="1">
        <f>+IFERROR(LN('Portfolio Adjusted Prices'!C558/'Portfolio Adjusted Prices'!C557),0)</f>
        <v>-3.9419797774638504E-4</v>
      </c>
      <c r="C564" s="1">
        <f>+IFERROR(LN('Portfolio Adjusted Prices'!D558/'Portfolio Adjusted Prices'!D557),0)</f>
        <v>-9.1421697503537658E-4</v>
      </c>
      <c r="D564" s="1">
        <f>+IFERROR(LN('Portfolio Adjusted Prices'!E558/'Portfolio Adjusted Prices'!E557),0)</f>
        <v>3.333698139242496E-3</v>
      </c>
      <c r="E564" s="1">
        <f>+IFERROR(LN('Portfolio Adjusted Prices'!F558/'Portfolio Adjusted Prices'!F557),0)</f>
        <v>-6.1181572858988714E-3</v>
      </c>
      <c r="F564" s="1">
        <f>+IFERROR(LN('Portfolio Adjusted Prices'!G558/'Portfolio Adjusted Prices'!G557),0)</f>
        <v>2.934589418923223E-3</v>
      </c>
      <c r="G564" s="1">
        <f>+IFERROR(LN('Portfolio Adjusted Prices'!H558/'Portfolio Adjusted Prices'!H557),0)</f>
        <v>5.1145858368625598E-3</v>
      </c>
      <c r="H564" s="1">
        <f>+IFERROR(LN('Portfolio Adjusted Prices'!I558/'Portfolio Adjusted Prices'!I557),0)</f>
        <v>-1.668611284222265E-3</v>
      </c>
      <c r="I564" s="1">
        <f>+IFERROR(LN('Portfolio Adjusted Prices'!J558/'Portfolio Adjusted Prices'!J557),0)</f>
        <v>8.8453579432031769E-3</v>
      </c>
      <c r="J564" s="1">
        <f>+IFERROR(LN('Portfolio Adjusted Prices'!K558/'Portfolio Adjusted Prices'!K557),0)</f>
        <v>2.3599290742320481E-2</v>
      </c>
      <c r="K564" s="1">
        <f>+IFERROR(LN('Portfolio Adjusted Prices'!L558/'Portfolio Adjusted Prices'!L557),0)</f>
        <v>2.0650116566928939E-3</v>
      </c>
      <c r="L564" s="1">
        <f>+IFERROR(LN('Portfolio Adjusted Prices'!M558/'Portfolio Adjusted Prices'!M557),0)</f>
        <v>-7.4614969253022538E-3</v>
      </c>
      <c r="M564" s="1">
        <f>+IFERROR(LN('Portfolio Adjusted Prices'!N558/'Portfolio Adjusted Prices'!N557),0)</f>
        <v>5.180377536901452E-3</v>
      </c>
      <c r="N564" s="1">
        <f>+IFERROR(LN('Portfolio Adjusted Prices'!O558/'Portfolio Adjusted Prices'!O557),0)</f>
        <v>6.1459314699292885E-3</v>
      </c>
      <c r="O564" s="1">
        <f>+IFERROR(LN('Portfolio Adjusted Prices'!P558/'Portfolio Adjusted Prices'!P557),0)</f>
        <v>2.274618177698989E-2</v>
      </c>
      <c r="P564" s="1">
        <f>+IFERROR(LN('Portfolio Adjusted Prices'!Q558/'Portfolio Adjusted Prices'!Q557),0)</f>
        <v>-6.3750806677781973E-3</v>
      </c>
      <c r="Q564" s="1">
        <f>+IFERROR(LN('Portfolio Adjusted Prices'!R558/'Portfolio Adjusted Prices'!R557),0)</f>
        <v>-9.001178855833422E-4</v>
      </c>
      <c r="R564" s="1">
        <f>+IFERROR(LN('Portfolio Adjusted Prices'!S558/'Portfolio Adjusted Prices'!S557),0)</f>
        <v>6.2236581312941368E-4</v>
      </c>
      <c r="S564" s="1">
        <f>+IFERROR(LN('Portfolio Adjusted Prices'!T558/'Portfolio Adjusted Prices'!T557),0)</f>
        <v>1.2214027951232543E-3</v>
      </c>
      <c r="T564" s="1">
        <f>+IFERROR(LN('Portfolio Adjusted Prices'!U558/'Portfolio Adjusted Prices'!U557),0)</f>
        <v>-1.7484004796632434E-3</v>
      </c>
      <c r="U564" s="1">
        <f>+IFERROR(LN('Portfolio Adjusted Prices'!V558/'Portfolio Adjusted Prices'!V557),0)</f>
        <v>1.9771690194118383E-2</v>
      </c>
      <c r="W564" s="83">
        <f>+IFERROR(LN('Portfolio Adjusted Prices'!X558/'Portfolio Adjusted Prices'!X557),0)</f>
        <v>-2.5733935126549313E-4</v>
      </c>
    </row>
    <row r="565" spans="2:23">
      <c r="B565" s="1">
        <f>+IFERROR(LN('Portfolio Adjusted Prices'!C559/'Portfolio Adjusted Prices'!C558),0)</f>
        <v>-1.2454029255569947E-2</v>
      </c>
      <c r="C565" s="1">
        <f>+IFERROR(LN('Portfolio Adjusted Prices'!D559/'Portfolio Adjusted Prices'!D558),0)</f>
        <v>-8.7061627176404244E-3</v>
      </c>
      <c r="D565" s="1">
        <f>+IFERROR(LN('Portfolio Adjusted Prices'!E559/'Portfolio Adjusted Prices'!E558),0)</f>
        <v>-1.3595257822516464E-2</v>
      </c>
      <c r="E565" s="1">
        <f>+IFERROR(LN('Portfolio Adjusted Prices'!F559/'Portfolio Adjusted Prices'!F558),0)</f>
        <v>-3.7009391249339897E-3</v>
      </c>
      <c r="F565" s="1">
        <f>+IFERROR(LN('Portfolio Adjusted Prices'!G559/'Portfolio Adjusted Prices'!G558),0)</f>
        <v>6.9357734388576821E-3</v>
      </c>
      <c r="G565" s="1">
        <f>+IFERROR(LN('Portfolio Adjusted Prices'!H559/'Portfolio Adjusted Prices'!H558),0)</f>
        <v>6.2617808898330013E-3</v>
      </c>
      <c r="H565" s="1">
        <f>+IFERROR(LN('Portfolio Adjusted Prices'!I559/'Portfolio Adjusted Prices'!I558),0)</f>
        <v>-2.6815614053666806E-3</v>
      </c>
      <c r="I565" s="1">
        <f>+IFERROR(LN('Portfolio Adjusted Prices'!J559/'Portfolio Adjusted Prices'!J558),0)</f>
        <v>-8.9457592322166411E-3</v>
      </c>
      <c r="J565" s="1">
        <f>+IFERROR(LN('Portfolio Adjusted Prices'!K559/'Portfolio Adjusted Prices'!K558),0)</f>
        <v>1.8752900206066323E-2</v>
      </c>
      <c r="K565" s="1">
        <f>+IFERROR(LN('Portfolio Adjusted Prices'!L559/'Portfolio Adjusted Prices'!L558),0)</f>
        <v>1.5493278796690112E-2</v>
      </c>
      <c r="L565" s="1">
        <f>+IFERROR(LN('Portfolio Adjusted Prices'!M559/'Portfolio Adjusted Prices'!M558),0)</f>
        <v>8.648533555204442E-4</v>
      </c>
      <c r="M565" s="1">
        <f>+IFERROR(LN('Portfolio Adjusted Prices'!N559/'Portfolio Adjusted Prices'!N558),0)</f>
        <v>8.2334234863965013E-3</v>
      </c>
      <c r="N565" s="1">
        <f>+IFERROR(LN('Portfolio Adjusted Prices'!O559/'Portfolio Adjusted Prices'!O558),0)</f>
        <v>1.0206920235224899E-3</v>
      </c>
      <c r="O565" s="1">
        <f>+IFERROR(LN('Portfolio Adjusted Prices'!P559/'Portfolio Adjusted Prices'!P558),0)</f>
        <v>2.498592026034856E-2</v>
      </c>
      <c r="P565" s="1">
        <f>+IFERROR(LN('Portfolio Adjusted Prices'!Q559/'Portfolio Adjusted Prices'!Q558),0)</f>
        <v>3.1248358878004402E-3</v>
      </c>
      <c r="Q565" s="1">
        <f>+IFERROR(LN('Portfolio Adjusted Prices'!R559/'Portfolio Adjusted Prices'!R558),0)</f>
        <v>3.0568754391041173E-3</v>
      </c>
      <c r="R565" s="1">
        <f>+IFERROR(LN('Portfolio Adjusted Prices'!S559/'Portfolio Adjusted Prices'!S558),0)</f>
        <v>4.8633904759979481E-3</v>
      </c>
      <c r="S565" s="1">
        <f>+IFERROR(LN('Portfolio Adjusted Prices'!T559/'Portfolio Adjusted Prices'!T558),0)</f>
        <v>-2.0968213830778775E-2</v>
      </c>
      <c r="T565" s="1">
        <f>+IFERROR(LN('Portfolio Adjusted Prices'!U559/'Portfolio Adjusted Prices'!U558),0)</f>
        <v>-3.6675251672639592E-3</v>
      </c>
      <c r="U565" s="1">
        <f>+IFERROR(LN('Portfolio Adjusted Prices'!V559/'Portfolio Adjusted Prices'!V558),0)</f>
        <v>-9.1585624219732154E-3</v>
      </c>
      <c r="W565" s="83">
        <f>+IFERROR(LN('Portfolio Adjusted Prices'!X559/'Portfolio Adjusted Prices'!X558),0)</f>
        <v>1.1556193047739002E-3</v>
      </c>
    </row>
    <row r="566" spans="2:23">
      <c r="B566" s="1">
        <f>+IFERROR(LN('Portfolio Adjusted Prices'!C560/'Portfolio Adjusted Prices'!C559),0)</f>
        <v>-5.3623960848645132E-3</v>
      </c>
      <c r="C566" s="1">
        <f>+IFERROR(LN('Portfolio Adjusted Prices'!D560/'Portfolio Adjusted Prices'!D559),0)</f>
        <v>1.4830341884492129E-3</v>
      </c>
      <c r="D566" s="1">
        <f>+IFERROR(LN('Portfolio Adjusted Prices'!E560/'Portfolio Adjusted Prices'!E559),0)</f>
        <v>4.7689005659559212E-2</v>
      </c>
      <c r="E566" s="1">
        <f>+IFERROR(LN('Portfolio Adjusted Prices'!F560/'Portfolio Adjusted Prices'!F559),0)</f>
        <v>8.7525813037772522E-3</v>
      </c>
      <c r="F566" s="1">
        <f>+IFERROR(LN('Portfolio Adjusted Prices'!G560/'Portfolio Adjusted Prices'!G559),0)</f>
        <v>3.63111280305132E-3</v>
      </c>
      <c r="G566" s="1">
        <f>+IFERROR(LN('Portfolio Adjusted Prices'!H560/'Portfolio Adjusted Prices'!H559),0)</f>
        <v>4.2660710661814828E-3</v>
      </c>
      <c r="H566" s="1">
        <f>+IFERROR(LN('Portfolio Adjusted Prices'!I560/'Portfolio Adjusted Prices'!I559),0)</f>
        <v>1.1051194480818552E-3</v>
      </c>
      <c r="I566" s="1">
        <f>+IFERROR(LN('Portfolio Adjusted Prices'!J560/'Portfolio Adjusted Prices'!J559),0)</f>
        <v>2.7072239935090787E-3</v>
      </c>
      <c r="J566" s="1">
        <f>+IFERROR(LN('Portfolio Adjusted Prices'!K560/'Portfolio Adjusted Prices'!K559),0)</f>
        <v>-8.9645848905811031E-3</v>
      </c>
      <c r="K566" s="1">
        <f>+IFERROR(LN('Portfolio Adjusted Prices'!L560/'Portfolio Adjusted Prices'!L559),0)</f>
        <v>9.8934789291570922E-3</v>
      </c>
      <c r="L566" s="1">
        <f>+IFERROR(LN('Portfolio Adjusted Prices'!M560/'Portfolio Adjusted Prices'!M559),0)</f>
        <v>-3.279130210606127E-3</v>
      </c>
      <c r="M566" s="1">
        <f>+IFERROR(LN('Portfolio Adjusted Prices'!N560/'Portfolio Adjusted Prices'!N559),0)</f>
        <v>1.7752040729949179E-3</v>
      </c>
      <c r="N566" s="1">
        <f>+IFERROR(LN('Portfolio Adjusted Prices'!O560/'Portfolio Adjusted Prices'!O559),0)</f>
        <v>2.0947184357431096E-2</v>
      </c>
      <c r="O566" s="1">
        <f>+IFERROR(LN('Portfolio Adjusted Prices'!P560/'Portfolio Adjusted Prices'!P559),0)</f>
        <v>-1.6769668005471052E-3</v>
      </c>
      <c r="P566" s="1">
        <f>+IFERROR(LN('Portfolio Adjusted Prices'!Q560/'Portfolio Adjusted Prices'!Q559),0)</f>
        <v>-1.6291443574845794E-3</v>
      </c>
      <c r="Q566" s="1">
        <f>+IFERROR(LN('Portfolio Adjusted Prices'!R560/'Portfolio Adjusted Prices'!R559),0)</f>
        <v>-1.7966967883559115E-4</v>
      </c>
      <c r="R566" s="1">
        <f>+IFERROR(LN('Portfolio Adjusted Prices'!S560/'Portfolio Adjusted Prices'!S559),0)</f>
        <v>-2.4107494341460183E-2</v>
      </c>
      <c r="S566" s="1">
        <f>+IFERROR(LN('Portfolio Adjusted Prices'!T560/'Portfolio Adjusted Prices'!T559),0)</f>
        <v>7.8041559046106851E-3</v>
      </c>
      <c r="T566" s="1">
        <f>+IFERROR(LN('Portfolio Adjusted Prices'!U560/'Portfolio Adjusted Prices'!U559),0)</f>
        <v>1.4211924093317483E-2</v>
      </c>
      <c r="U566" s="1">
        <f>+IFERROR(LN('Portfolio Adjusted Prices'!V560/'Portfolio Adjusted Prices'!V559),0)</f>
        <v>-1.0881385185343801E-2</v>
      </c>
      <c r="W566" s="83">
        <f>+IFERROR(LN('Portfolio Adjusted Prices'!X560/'Portfolio Adjusted Prices'!X559),0)</f>
        <v>-3.3294660360181537E-4</v>
      </c>
    </row>
    <row r="567" spans="2:23">
      <c r="B567" s="1">
        <f>+IFERROR(LN('Portfolio Adjusted Prices'!C561/'Portfolio Adjusted Prices'!C560),0)</f>
        <v>-2.6516764981125472E-3</v>
      </c>
      <c r="C567" s="1">
        <f>+IFERROR(LN('Portfolio Adjusted Prices'!D561/'Portfolio Adjusted Prices'!D560),0)</f>
        <v>-9.17368614703328E-3</v>
      </c>
      <c r="D567" s="1">
        <f>+IFERROR(LN('Portfolio Adjusted Prices'!E561/'Portfolio Adjusted Prices'!E560),0)</f>
        <v>1.2302757707785079E-3</v>
      </c>
      <c r="E567" s="1">
        <f>+IFERROR(LN('Portfolio Adjusted Prices'!F561/'Portfolio Adjusted Prices'!F560),0)</f>
        <v>-1.412931941611553E-2</v>
      </c>
      <c r="F567" s="1">
        <f>+IFERROR(LN('Portfolio Adjusted Prices'!G561/'Portfolio Adjusted Prices'!G560),0)</f>
        <v>1.991483585856877E-3</v>
      </c>
      <c r="G567" s="1">
        <f>+IFERROR(LN('Portfolio Adjusted Prices'!H561/'Portfolio Adjusted Prices'!H560),0)</f>
        <v>9.7545238242260496E-3</v>
      </c>
      <c r="H567" s="1">
        <f>+IFERROR(LN('Portfolio Adjusted Prices'!I561/'Portfolio Adjusted Prices'!I560),0)</f>
        <v>-3.6671125123773308E-3</v>
      </c>
      <c r="I567" s="1">
        <f>+IFERROR(LN('Portfolio Adjusted Prices'!J561/'Portfolio Adjusted Prices'!J560),0)</f>
        <v>-6.6305991003035294E-3</v>
      </c>
      <c r="J567" s="1">
        <f>+IFERROR(LN('Portfolio Adjusted Prices'!K561/'Portfolio Adjusted Prices'!K560),0)</f>
        <v>-2.1135004691146936E-3</v>
      </c>
      <c r="K567" s="1">
        <f>+IFERROR(LN('Portfolio Adjusted Prices'!L561/'Portfolio Adjusted Prices'!L560),0)</f>
        <v>-8.5473826945135223E-3</v>
      </c>
      <c r="L567" s="1">
        <f>+IFERROR(LN('Portfolio Adjusted Prices'!M561/'Portfolio Adjusted Prices'!M560),0)</f>
        <v>3.0169147968552934E-3</v>
      </c>
      <c r="M567" s="1">
        <f>+IFERROR(LN('Portfolio Adjusted Prices'!N561/'Portfolio Adjusted Prices'!N560),0)</f>
        <v>-5.4623746249512779E-4</v>
      </c>
      <c r="N567" s="1">
        <f>+IFERROR(LN('Portfolio Adjusted Prices'!O561/'Portfolio Adjusted Prices'!O560),0)</f>
        <v>9.0745321613883434E-3</v>
      </c>
      <c r="O567" s="1">
        <f>+IFERROR(LN('Portfolio Adjusted Prices'!P561/'Portfolio Adjusted Prices'!P560),0)</f>
        <v>1.4090136975490729E-2</v>
      </c>
      <c r="P567" s="1">
        <f>+IFERROR(LN('Portfolio Adjusted Prices'!Q561/'Portfolio Adjusted Prices'!Q560),0)</f>
        <v>-4.3573012949715273E-3</v>
      </c>
      <c r="Q567" s="1">
        <f>+IFERROR(LN('Portfolio Adjusted Prices'!R561/'Portfolio Adjusted Prices'!R560),0)</f>
        <v>7.181330371950034E-4</v>
      </c>
      <c r="R567" s="1">
        <f>+IFERROR(LN('Portfolio Adjusted Prices'!S561/'Portfolio Adjusted Prices'!S560),0)</f>
        <v>-1.0572982036953183E-4</v>
      </c>
      <c r="S567" s="1">
        <f>+IFERROR(LN('Portfolio Adjusted Prices'!T561/'Portfolio Adjusted Prices'!T560),0)</f>
        <v>-8.7839052881413561E-3</v>
      </c>
      <c r="T567" s="1">
        <f>+IFERROR(LN('Portfolio Adjusted Prices'!U561/'Portfolio Adjusted Prices'!U560),0)</f>
        <v>1.5910317132954064E-3</v>
      </c>
      <c r="U567" s="1">
        <f>+IFERROR(LN('Portfolio Adjusted Prices'!V561/'Portfolio Adjusted Prices'!V560),0)</f>
        <v>1.8899670482109616E-2</v>
      </c>
      <c r="W567" s="83">
        <f>+IFERROR(LN('Portfolio Adjusted Prices'!X561/'Portfolio Adjusted Prices'!X560),0)</f>
        <v>1.3497232624764866E-4</v>
      </c>
    </row>
    <row r="568" spans="2:23">
      <c r="B568" s="1">
        <f>+IFERROR(LN('Portfolio Adjusted Prices'!C562/'Portfolio Adjusted Prices'!C561),0)</f>
        <v>6.2565074098422553E-3</v>
      </c>
      <c r="C568" s="1">
        <f>+IFERROR(LN('Portfolio Adjusted Prices'!D562/'Portfolio Adjusted Prices'!D561),0)</f>
        <v>-4.0429587655334097E-4</v>
      </c>
      <c r="D568" s="1">
        <f>+IFERROR(LN('Portfolio Adjusted Prices'!E562/'Portfolio Adjusted Prices'!E561),0)</f>
        <v>3.1098565523402687E-2</v>
      </c>
      <c r="E568" s="1">
        <f>+IFERROR(LN('Portfolio Adjusted Prices'!F562/'Portfolio Adjusted Prices'!F561),0)</f>
        <v>-8.5946063991017355E-3</v>
      </c>
      <c r="F568" s="1">
        <f>+IFERROR(LN('Portfolio Adjusted Prices'!G562/'Portfolio Adjusted Prices'!G561),0)</f>
        <v>5.0513590755939079E-3</v>
      </c>
      <c r="G568" s="1">
        <f>+IFERROR(LN('Portfolio Adjusted Prices'!H562/'Portfolio Adjusted Prices'!H561),0)</f>
        <v>-1.6677478134239851E-2</v>
      </c>
      <c r="H568" s="1">
        <f>+IFERROR(LN('Portfolio Adjusted Prices'!I562/'Portfolio Adjusted Prices'!I561),0)</f>
        <v>-4.4364500255134238E-4</v>
      </c>
      <c r="I568" s="1">
        <f>+IFERROR(LN('Portfolio Adjusted Prices'!J562/'Portfolio Adjusted Prices'!J561),0)</f>
        <v>3.5721284543368099E-3</v>
      </c>
      <c r="J568" s="1">
        <f>+IFERROR(LN('Portfolio Adjusted Prices'!K562/'Portfolio Adjusted Prices'!K561),0)</f>
        <v>-3.0563287475862042E-2</v>
      </c>
      <c r="K568" s="1">
        <f>+IFERROR(LN('Portfolio Adjusted Prices'!L562/'Portfolio Adjusted Prices'!L561),0)</f>
        <v>1.1507139944574332E-2</v>
      </c>
      <c r="L568" s="1">
        <f>+IFERROR(LN('Portfolio Adjusted Prices'!M562/'Portfolio Adjusted Prices'!M561),0)</f>
        <v>-4.3899112933860496E-3</v>
      </c>
      <c r="M568" s="1">
        <f>+IFERROR(LN('Portfolio Adjusted Prices'!N562/'Portfolio Adjusted Prices'!N561),0)</f>
        <v>8.186522185495746E-4</v>
      </c>
      <c r="N568" s="1">
        <f>+IFERROR(LN('Portfolio Adjusted Prices'!O562/'Portfolio Adjusted Prices'!O561),0)</f>
        <v>1.4252651523339023E-2</v>
      </c>
      <c r="O568" s="1">
        <f>+IFERROR(LN('Portfolio Adjusted Prices'!P562/'Portfolio Adjusted Prices'!P561),0)</f>
        <v>0.14014773296376334</v>
      </c>
      <c r="P568" s="1">
        <f>+IFERROR(LN('Portfolio Adjusted Prices'!Q562/'Portfolio Adjusted Prices'!Q561),0)</f>
        <v>-9.1850419097639757E-3</v>
      </c>
      <c r="Q568" s="1">
        <f>+IFERROR(LN('Portfolio Adjusted Prices'!R562/'Portfolio Adjusted Prices'!R561),0)</f>
        <v>-1.3185464512454715E-2</v>
      </c>
      <c r="R568" s="1">
        <f>+IFERROR(LN('Portfolio Adjusted Prices'!S562/'Portfolio Adjusted Prices'!S561),0)</f>
        <v>6.2201813288836841E-3</v>
      </c>
      <c r="S568" s="1">
        <f>+IFERROR(LN('Portfolio Adjusted Prices'!T562/'Portfolio Adjusted Prices'!T561),0)</f>
        <v>-7.2445982604816246E-3</v>
      </c>
      <c r="T568" s="1">
        <f>+IFERROR(LN('Portfolio Adjusted Prices'!U562/'Portfolio Adjusted Prices'!U561),0)</f>
        <v>4.2236737215829538E-3</v>
      </c>
      <c r="U568" s="1">
        <f>+IFERROR(LN('Portfolio Adjusted Prices'!V562/'Portfolio Adjusted Prices'!V561),0)</f>
        <v>-3.2345284288275218E-2</v>
      </c>
      <c r="W568" s="83">
        <f>+IFERROR(LN('Portfolio Adjusted Prices'!X562/'Portfolio Adjusted Prices'!X561),0)</f>
        <v>-1.8461933646709034E-3</v>
      </c>
    </row>
    <row r="569" spans="2:23">
      <c r="B569" s="1">
        <f>+IFERROR(LN('Portfolio Adjusted Prices'!C563/'Portfolio Adjusted Prices'!C562),0)</f>
        <v>-1.2228619301940986E-2</v>
      </c>
      <c r="C569" s="1">
        <f>+IFERROR(LN('Portfolio Adjusted Prices'!D563/'Portfolio Adjusted Prices'!D562),0)</f>
        <v>-6.4501086426454841E-3</v>
      </c>
      <c r="D569" s="1">
        <f>+IFERROR(LN('Portfolio Adjusted Prices'!E563/'Portfolio Adjusted Prices'!E562),0)</f>
        <v>1.1349073024158699E-2</v>
      </c>
      <c r="E569" s="1">
        <f>+IFERROR(LN('Portfolio Adjusted Prices'!F563/'Portfolio Adjusted Prices'!F562),0)</f>
        <v>-3.0645309477816515E-2</v>
      </c>
      <c r="F569" s="1">
        <f>+IFERROR(LN('Portfolio Adjusted Prices'!G563/'Portfolio Adjusted Prices'!G562),0)</f>
        <v>1.1095355324793346E-2</v>
      </c>
      <c r="G569" s="1">
        <f>+IFERROR(LN('Portfolio Adjusted Prices'!H563/'Portfolio Adjusted Prices'!H562),0)</f>
        <v>2.8810377434054894E-3</v>
      </c>
      <c r="H569" s="1">
        <f>+IFERROR(LN('Portfolio Adjusted Prices'!I563/'Portfolio Adjusted Prices'!I562),0)</f>
        <v>-2.1815050448959736E-2</v>
      </c>
      <c r="I569" s="1">
        <f>+IFERROR(LN('Portfolio Adjusted Prices'!J563/'Portfolio Adjusted Prices'!J562),0)</f>
        <v>1.7768990258084434E-2</v>
      </c>
      <c r="J569" s="1">
        <f>+IFERROR(LN('Portfolio Adjusted Prices'!K563/'Portfolio Adjusted Prices'!K562),0)</f>
        <v>-5.4820311546236039E-2</v>
      </c>
      <c r="K569" s="1">
        <f>+IFERROR(LN('Portfolio Adjusted Prices'!L563/'Portfolio Adjusted Prices'!L562),0)</f>
        <v>-1.9030454715181517E-2</v>
      </c>
      <c r="L569" s="1">
        <f>+IFERROR(LN('Portfolio Adjusted Prices'!M563/'Portfolio Adjusted Prices'!M562),0)</f>
        <v>-8.917236358665202E-3</v>
      </c>
      <c r="M569" s="1">
        <f>+IFERROR(LN('Portfolio Adjusted Prices'!N563/'Portfolio Adjusted Prices'!N562),0)</f>
        <v>-1.0937368602795721E-2</v>
      </c>
      <c r="N569" s="1">
        <f>+IFERROR(LN('Portfolio Adjusted Prices'!O563/'Portfolio Adjusted Prices'!O562),0)</f>
        <v>-2.08328328344425E-2</v>
      </c>
      <c r="O569" s="1">
        <f>+IFERROR(LN('Portfolio Adjusted Prices'!P563/'Portfolio Adjusted Prices'!P562),0)</f>
        <v>-3.9205002530421952E-2</v>
      </c>
      <c r="P569" s="1">
        <f>+IFERROR(LN('Portfolio Adjusted Prices'!Q563/'Portfolio Adjusted Prices'!Q562),0)</f>
        <v>-2.7581998226802076E-3</v>
      </c>
      <c r="Q569" s="1">
        <f>+IFERROR(LN('Portfolio Adjusted Prices'!R563/'Portfolio Adjusted Prices'!R562),0)</f>
        <v>1.0670057046197374E-2</v>
      </c>
      <c r="R569" s="1">
        <f>+IFERROR(LN('Portfolio Adjusted Prices'!S563/'Portfolio Adjusted Prices'!S562),0)</f>
        <v>8.5812872617503453E-3</v>
      </c>
      <c r="S569" s="1">
        <f>+IFERROR(LN('Portfolio Adjusted Prices'!T563/'Portfolio Adjusted Prices'!T562),0)</f>
        <v>7.2445982604816177E-3</v>
      </c>
      <c r="T569" s="1">
        <f>+IFERROR(LN('Portfolio Adjusted Prices'!U563/'Portfolio Adjusted Prices'!U562),0)</f>
        <v>5.9349631582690445E-4</v>
      </c>
      <c r="U569" s="1">
        <f>+IFERROR(LN('Portfolio Adjusted Prices'!V563/'Portfolio Adjusted Prices'!V562),0)</f>
        <v>-6.4261971870750332E-3</v>
      </c>
      <c r="W569" s="83">
        <f>+IFERROR(LN('Portfolio Adjusted Prices'!X563/'Portfolio Adjusted Prices'!X562),0)</f>
        <v>-6.6795591436400225E-3</v>
      </c>
    </row>
    <row r="570" spans="2:23">
      <c r="B570" s="1">
        <f>+IFERROR(LN('Portfolio Adjusted Prices'!C564/'Portfolio Adjusted Prices'!C563),0)</f>
        <v>1.8843525718831612E-2</v>
      </c>
      <c r="C570" s="1">
        <f>+IFERROR(LN('Portfolio Adjusted Prices'!D564/'Portfolio Adjusted Prices'!D563),0)</f>
        <v>2.0463980073391001E-2</v>
      </c>
      <c r="D570" s="1">
        <f>+IFERROR(LN('Portfolio Adjusted Prices'!E564/'Portfolio Adjusted Prices'!E563),0)</f>
        <v>3.5229954576163708E-2</v>
      </c>
      <c r="E570" s="1">
        <f>+IFERROR(LN('Portfolio Adjusted Prices'!F564/'Portfolio Adjusted Prices'!F563),0)</f>
        <v>2.1813021349972879E-2</v>
      </c>
      <c r="F570" s="1">
        <f>+IFERROR(LN('Portfolio Adjusted Prices'!G564/'Portfolio Adjusted Prices'!G563),0)</f>
        <v>6.7399507819413075E-3</v>
      </c>
      <c r="G570" s="1">
        <f>+IFERROR(LN('Portfolio Adjusted Prices'!H564/'Portfolio Adjusted Prices'!H563),0)</f>
        <v>-1.4911101017196502E-2</v>
      </c>
      <c r="H570" s="1">
        <f>+IFERROR(LN('Portfolio Adjusted Prices'!I564/'Portfolio Adjusted Prices'!I563),0)</f>
        <v>2.6241175830576179E-2</v>
      </c>
      <c r="I570" s="1">
        <f>+IFERROR(LN('Portfolio Adjusted Prices'!J564/'Portfolio Adjusted Prices'!J563),0)</f>
        <v>-3.3603533644614041E-3</v>
      </c>
      <c r="J570" s="1">
        <f>+IFERROR(LN('Portfolio Adjusted Prices'!K564/'Portfolio Adjusted Prices'!K563),0)</f>
        <v>4.4738606325547256E-2</v>
      </c>
      <c r="K570" s="1">
        <f>+IFERROR(LN('Portfolio Adjusted Prices'!L564/'Portfolio Adjusted Prices'!L563),0)</f>
        <v>2.1707659711855655E-2</v>
      </c>
      <c r="L570" s="1">
        <f>+IFERROR(LN('Portfolio Adjusted Prices'!M564/'Portfolio Adjusted Prices'!M563),0)</f>
        <v>-3.5906870548176035E-3</v>
      </c>
      <c r="M570" s="1">
        <f>+IFERROR(LN('Portfolio Adjusted Prices'!N564/'Portfolio Adjusted Prices'!N563),0)</f>
        <v>2.0038608387400575E-3</v>
      </c>
      <c r="N570" s="1">
        <f>+IFERROR(LN('Portfolio Adjusted Prices'!O564/'Portfolio Adjusted Prices'!O563),0)</f>
        <v>1.6063647611741116E-2</v>
      </c>
      <c r="O570" s="1">
        <f>+IFERROR(LN('Portfolio Adjusted Prices'!P564/'Portfolio Adjusted Prices'!P563),0)</f>
        <v>6.0680599720720464E-2</v>
      </c>
      <c r="P570" s="1">
        <f>+IFERROR(LN('Portfolio Adjusted Prices'!Q564/'Portfolio Adjusted Prices'!Q563),0)</f>
        <v>-1.3486491232902379E-2</v>
      </c>
      <c r="Q570" s="1">
        <f>+IFERROR(LN('Portfolio Adjusted Prices'!R564/'Portfolio Adjusted Prices'!R563),0)</f>
        <v>-3.4236258585879052E-3</v>
      </c>
      <c r="R570" s="1">
        <f>+IFERROR(LN('Portfolio Adjusted Prices'!S564/'Portfolio Adjusted Prices'!S563),0)</f>
        <v>9.4633982708864171E-3</v>
      </c>
      <c r="S570" s="1">
        <f>+IFERROR(LN('Portfolio Adjusted Prices'!T564/'Portfolio Adjusted Prices'!T563),0)</f>
        <v>1.3358460715987962E-3</v>
      </c>
      <c r="T570" s="1">
        <f>+IFERROR(LN('Portfolio Adjusted Prices'!U564/'Portfolio Adjusted Prices'!U563),0)</f>
        <v>1.2245272903534402E-2</v>
      </c>
      <c r="U570" s="1">
        <f>+IFERROR(LN('Portfolio Adjusted Prices'!V564/'Portfolio Adjusted Prices'!V563),0)</f>
        <v>-1.4889479744982084E-2</v>
      </c>
      <c r="W570" s="83">
        <f>+IFERROR(LN('Portfolio Adjusted Prices'!X564/'Portfolio Adjusted Prices'!X563),0)</f>
        <v>6.3456096861122073E-3</v>
      </c>
    </row>
    <row r="571" spans="2:23">
      <c r="B571" s="1">
        <f>+IFERROR(LN('Portfolio Adjusted Prices'!C565/'Portfolio Adjusted Prices'!C564),0)</f>
        <v>7.9465609515535956E-5</v>
      </c>
      <c r="C571" s="1">
        <f>+IFERROR(LN('Portfolio Adjusted Prices'!D565/'Portfolio Adjusted Prices'!D564),0)</f>
        <v>1.196989528275136E-2</v>
      </c>
      <c r="D571" s="1">
        <f>+IFERROR(LN('Portfolio Adjusted Prices'!E565/'Portfolio Adjusted Prices'!E564),0)</f>
        <v>2.3155391956816108E-3</v>
      </c>
      <c r="E571" s="1">
        <f>+IFERROR(LN('Portfolio Adjusted Prices'!F565/'Portfolio Adjusted Prices'!F564),0)</f>
        <v>-1.1548264237544948E-2</v>
      </c>
      <c r="F571" s="1">
        <f>+IFERROR(LN('Portfolio Adjusted Prices'!G565/'Portfolio Adjusted Prices'!G564),0)</f>
        <v>1.8390947525690784E-2</v>
      </c>
      <c r="G571" s="1">
        <f>+IFERROR(LN('Portfolio Adjusted Prices'!H565/'Portfolio Adjusted Prices'!H564),0)</f>
        <v>-2.3244319011512998E-2</v>
      </c>
      <c r="H571" s="1">
        <f>+IFERROR(LN('Portfolio Adjusted Prices'!I565/'Portfolio Adjusted Prices'!I564),0)</f>
        <v>4.9092411897397256E-3</v>
      </c>
      <c r="I571" s="1">
        <f>+IFERROR(LN('Portfolio Adjusted Prices'!J565/'Portfolio Adjusted Prices'!J564),0)</f>
        <v>9.6650225442236143E-2</v>
      </c>
      <c r="J571" s="1">
        <f>+IFERROR(LN('Portfolio Adjusted Prices'!K565/'Portfolio Adjusted Prices'!K564),0)</f>
        <v>1.0098272085863473E-2</v>
      </c>
      <c r="K571" s="1">
        <f>+IFERROR(LN('Portfolio Adjusted Prices'!L565/'Portfolio Adjusted Prices'!L564),0)</f>
        <v>-2.3904519982570909E-2</v>
      </c>
      <c r="L571" s="1">
        <f>+IFERROR(LN('Portfolio Adjusted Prices'!M565/'Portfolio Adjusted Prices'!M564),0)</f>
        <v>-1.8470898709087441E-3</v>
      </c>
      <c r="M571" s="1">
        <f>+IFERROR(LN('Portfolio Adjusted Prices'!N565/'Portfolio Adjusted Prices'!N564),0)</f>
        <v>-9.2230811128386232E-3</v>
      </c>
      <c r="N571" s="1">
        <f>+IFERROR(LN('Portfolio Adjusted Prices'!O565/'Portfolio Adjusted Prices'!O564),0)</f>
        <v>-2.8233414262250969E-3</v>
      </c>
      <c r="O571" s="1">
        <f>+IFERROR(LN('Portfolio Adjusted Prices'!P565/'Portfolio Adjusted Prices'!P564),0)</f>
        <v>4.7613183369236284E-2</v>
      </c>
      <c r="P571" s="1">
        <f>+IFERROR(LN('Portfolio Adjusted Prices'!Q565/'Portfolio Adjusted Prices'!Q564),0)</f>
        <v>-2.2422047053724608E-3</v>
      </c>
      <c r="Q571" s="1">
        <f>+IFERROR(LN('Portfolio Adjusted Prices'!R565/'Portfolio Adjusted Prices'!R564),0)</f>
        <v>-2.3191026322894961E-2</v>
      </c>
      <c r="R571" s="1">
        <f>+IFERROR(LN('Portfolio Adjusted Prices'!S565/'Portfolio Adjusted Prices'!S564),0)</f>
        <v>-1.8544043535200914E-2</v>
      </c>
      <c r="S571" s="1">
        <f>+IFERROR(LN('Portfolio Adjusted Prices'!T565/'Portfolio Adjusted Prices'!T564),0)</f>
        <v>5.7684355165195595E-3</v>
      </c>
      <c r="T571" s="1">
        <f>+IFERROR(LN('Portfolio Adjusted Prices'!U565/'Portfolio Adjusted Prices'!U564),0)</f>
        <v>6.0376772130778826E-3</v>
      </c>
      <c r="U571" s="1">
        <f>+IFERROR(LN('Portfolio Adjusted Prices'!V565/'Portfolio Adjusted Prices'!V564),0)</f>
        <v>2.5277513017942454E-3</v>
      </c>
      <c r="W571" s="83">
        <f>+IFERROR(LN('Portfolio Adjusted Prices'!X565/'Portfolio Adjusted Prices'!X564),0)</f>
        <v>2.138659063195054E-3</v>
      </c>
    </row>
    <row r="572" spans="2:23">
      <c r="B572" s="1">
        <f>+IFERROR(LN('Portfolio Adjusted Prices'!C566/'Portfolio Adjusted Prices'!C565),0)</f>
        <v>6.6498552562466911E-3</v>
      </c>
      <c r="C572" s="1">
        <f>+IFERROR(LN('Portfolio Adjusted Prices'!D566/'Portfolio Adjusted Prices'!D565),0)</f>
        <v>-4.8972733397114176E-3</v>
      </c>
      <c r="D572" s="1">
        <f>+IFERROR(LN('Portfolio Adjusted Prices'!E566/'Portfolio Adjusted Prices'!E565),0)</f>
        <v>-9.2370486881750459E-3</v>
      </c>
      <c r="E572" s="1">
        <f>+IFERROR(LN('Portfolio Adjusted Prices'!F566/'Portfolio Adjusted Prices'!F565),0)</f>
        <v>7.1129770237537381E-3</v>
      </c>
      <c r="F572" s="1">
        <f>+IFERROR(LN('Portfolio Adjusted Prices'!G566/'Portfolio Adjusted Prices'!G565),0)</f>
        <v>2.5699523795294308E-2</v>
      </c>
      <c r="G572" s="1">
        <f>+IFERROR(LN('Portfolio Adjusted Prices'!H566/'Portfolio Adjusted Prices'!H565),0)</f>
        <v>4.3555512513946387E-3</v>
      </c>
      <c r="H572" s="1">
        <f>+IFERROR(LN('Portfolio Adjusted Prices'!I566/'Portfolio Adjusted Prices'!I565),0)</f>
        <v>-1.502353400339696E-2</v>
      </c>
      <c r="I572" s="1">
        <f>+IFERROR(LN('Portfolio Adjusted Prices'!J566/'Portfolio Adjusted Prices'!J565),0)</f>
        <v>-8.2127032750883878E-3</v>
      </c>
      <c r="J572" s="1">
        <f>+IFERROR(LN('Portfolio Adjusted Prices'!K566/'Portfolio Adjusted Prices'!K565),0)</f>
        <v>-2.5481655598891427E-3</v>
      </c>
      <c r="K572" s="1">
        <f>+IFERROR(LN('Portfolio Adjusted Prices'!L566/'Portfolio Adjusted Prices'!L565),0)</f>
        <v>-5.3924740515956266E-4</v>
      </c>
      <c r="L572" s="1">
        <f>+IFERROR(LN('Portfolio Adjusted Prices'!M566/'Portfolio Adjusted Prices'!M565),0)</f>
        <v>6.1055999557945223E-3</v>
      </c>
      <c r="M572" s="1">
        <f>+IFERROR(LN('Portfolio Adjusted Prices'!N566/'Portfolio Adjusted Prices'!N565),0)</f>
        <v>3.1996304030384717E-3</v>
      </c>
      <c r="N572" s="1">
        <f>+IFERROR(LN('Portfolio Adjusted Prices'!O566/'Portfolio Adjusted Prices'!O565),0)</f>
        <v>-5.6706154236747658E-3</v>
      </c>
      <c r="O572" s="1">
        <f>+IFERROR(LN('Portfolio Adjusted Prices'!P566/'Portfolio Adjusted Prices'!P565),0)</f>
        <v>-0.12309062566554593</v>
      </c>
      <c r="P572" s="1">
        <f>+IFERROR(LN('Portfolio Adjusted Prices'!Q566/'Portfolio Adjusted Prices'!Q565),0)</f>
        <v>3.780782617470186E-3</v>
      </c>
      <c r="Q572" s="1">
        <f>+IFERROR(LN('Portfolio Adjusted Prices'!R566/'Portfolio Adjusted Prices'!R565),0)</f>
        <v>2.1384477385909074E-2</v>
      </c>
      <c r="R572" s="1">
        <f>+IFERROR(LN('Portfolio Adjusted Prices'!S566/'Portfolio Adjusted Prices'!S565),0)</f>
        <v>-1.8418858572071537E-3</v>
      </c>
      <c r="S572" s="1">
        <f>+IFERROR(LN('Portfolio Adjusted Prices'!T566/'Portfolio Adjusted Prices'!T565),0)</f>
        <v>-5.9465059329149601E-3</v>
      </c>
      <c r="T572" s="1">
        <f>+IFERROR(LN('Portfolio Adjusted Prices'!U566/'Portfolio Adjusted Prices'!U565),0)</f>
        <v>-1.6781073000870127E-2</v>
      </c>
      <c r="U572" s="1">
        <f>+IFERROR(LN('Portfolio Adjusted Prices'!V566/'Portfolio Adjusted Prices'!V565),0)</f>
        <v>2.1528909443253529E-3</v>
      </c>
      <c r="W572" s="83">
        <f>+IFERROR(LN('Portfolio Adjusted Prices'!X566/'Portfolio Adjusted Prices'!X565),0)</f>
        <v>6.0402146257592813E-4</v>
      </c>
    </row>
    <row r="573" spans="2:23">
      <c r="B573" s="1">
        <f>+IFERROR(LN('Portfolio Adjusted Prices'!C567/'Portfolio Adjusted Prices'!C566),0)</f>
        <v>3.072425979265497E-3</v>
      </c>
      <c r="C573" s="1">
        <f>+IFERROR(LN('Portfolio Adjusted Prices'!D567/'Portfolio Adjusted Prices'!D566),0)</f>
        <v>4.0302081432247276E-3</v>
      </c>
      <c r="D573" s="1">
        <f>+IFERROR(LN('Portfolio Adjusted Prices'!E567/'Portfolio Adjusted Prices'!E566),0)</f>
        <v>-5.4436197605818529E-3</v>
      </c>
      <c r="E573" s="1">
        <f>+IFERROR(LN('Portfolio Adjusted Prices'!F567/'Portfolio Adjusted Prices'!F566),0)</f>
        <v>6.1672899382352779E-3</v>
      </c>
      <c r="F573" s="1">
        <f>+IFERROR(LN('Portfolio Adjusted Prices'!G567/'Portfolio Adjusted Prices'!G566),0)</f>
        <v>-5.5974113527972593E-3</v>
      </c>
      <c r="G573" s="1">
        <f>+IFERROR(LN('Portfolio Adjusted Prices'!H567/'Portfolio Adjusted Prices'!H566),0)</f>
        <v>-2.2290373886178719E-2</v>
      </c>
      <c r="H573" s="1">
        <f>+IFERROR(LN('Portfolio Adjusted Prices'!I567/'Portfolio Adjusted Prices'!I566),0)</f>
        <v>1.1467908445121789E-3</v>
      </c>
      <c r="I573" s="1">
        <f>+IFERROR(LN('Portfolio Adjusted Prices'!J567/'Portfolio Adjusted Prices'!J566),0)</f>
        <v>2.3730745211707167E-2</v>
      </c>
      <c r="J573" s="1">
        <f>+IFERROR(LN('Portfolio Adjusted Prices'!K567/'Portfolio Adjusted Prices'!K566),0)</f>
        <v>-8.0009034076573195E-3</v>
      </c>
      <c r="K573" s="1">
        <f>+IFERROR(LN('Portfolio Adjusted Prices'!L567/'Portfolio Adjusted Prices'!L566),0)</f>
        <v>8.6254280708429772E-4</v>
      </c>
      <c r="L573" s="1">
        <f>+IFERROR(LN('Portfolio Adjusted Prices'!M567/'Portfolio Adjusted Prices'!M566),0)</f>
        <v>-4.5180469094807585E-3</v>
      </c>
      <c r="M573" s="1">
        <f>+IFERROR(LN('Portfolio Adjusted Prices'!N567/'Portfolio Adjusted Prices'!N566),0)</f>
        <v>2.7044447391862234E-3</v>
      </c>
      <c r="N573" s="1">
        <f>+IFERROR(LN('Portfolio Adjusted Prices'!O567/'Portfolio Adjusted Prices'!O566),0)</f>
        <v>-1.1563701302026268E-2</v>
      </c>
      <c r="O573" s="1">
        <f>+IFERROR(LN('Portfolio Adjusted Prices'!P567/'Portfolio Adjusted Prices'!P566),0)</f>
        <v>3.8573211266497284E-3</v>
      </c>
      <c r="P573" s="1">
        <f>+IFERROR(LN('Portfolio Adjusted Prices'!Q567/'Portfolio Adjusted Prices'!Q566),0)</f>
        <v>1.5362143262017236E-3</v>
      </c>
      <c r="Q573" s="1">
        <f>+IFERROR(LN('Portfolio Adjusted Prices'!R567/'Portfolio Adjusted Prices'!R566),0)</f>
        <v>-3.6197150515351341E-4</v>
      </c>
      <c r="R573" s="1">
        <f>+IFERROR(LN('Portfolio Adjusted Prices'!S567/'Portfolio Adjusted Prices'!S566),0)</f>
        <v>6.8451076823713769E-4</v>
      </c>
      <c r="S573" s="1">
        <f>+IFERROR(LN('Portfolio Adjusted Prices'!T567/'Portfolio Adjusted Prices'!T566),0)</f>
        <v>1.4668648895790956E-2</v>
      </c>
      <c r="T573" s="1">
        <f>+IFERROR(LN('Portfolio Adjusted Prices'!U567/'Portfolio Adjusted Prices'!U566),0)</f>
        <v>3.001375244651304E-2</v>
      </c>
      <c r="U573" s="1">
        <f>+IFERROR(LN('Portfolio Adjusted Prices'!V567/'Portfolio Adjusted Prices'!V566),0)</f>
        <v>-5.2055451603201216E-3</v>
      </c>
      <c r="W573" s="83">
        <f>+IFERROR(LN('Portfolio Adjusted Prices'!X567/'Portfolio Adjusted Prices'!X566),0)</f>
        <v>-1.2909127920454112E-3</v>
      </c>
    </row>
    <row r="574" spans="2:23">
      <c r="B574" s="1">
        <f>+IFERROR(LN('Portfolio Adjusted Prices'!C568/'Portfolio Adjusted Prices'!C567),0)</f>
        <v>-8.0557593226655393E-3</v>
      </c>
      <c r="C574" s="1">
        <f>+IFERROR(LN('Portfolio Adjusted Prices'!D568/'Portfolio Adjusted Prices'!D567),0)</f>
        <v>1.4290591169140113E-2</v>
      </c>
      <c r="D574" s="1">
        <f>+IFERROR(LN('Portfolio Adjusted Prices'!E568/'Portfolio Adjusted Prices'!E567),0)</f>
        <v>3.8379767108746056E-3</v>
      </c>
      <c r="E574" s="1">
        <f>+IFERROR(LN('Portfolio Adjusted Prices'!F568/'Portfolio Adjusted Prices'!F567),0)</f>
        <v>1.0591346366705038E-2</v>
      </c>
      <c r="F574" s="1">
        <f>+IFERROR(LN('Portfolio Adjusted Prices'!G568/'Portfolio Adjusted Prices'!G567),0)</f>
        <v>-4.4325183518007238E-3</v>
      </c>
      <c r="G574" s="1">
        <f>+IFERROR(LN('Portfolio Adjusted Prices'!H568/'Portfolio Adjusted Prices'!H567),0)</f>
        <v>-5.4599103875932154E-3</v>
      </c>
      <c r="H574" s="1">
        <f>+IFERROR(LN('Portfolio Adjusted Prices'!I568/'Portfolio Adjusted Prices'!I567),0)</f>
        <v>1.6259831046164287E-2</v>
      </c>
      <c r="I574" s="1">
        <f>+IFERROR(LN('Portfolio Adjusted Prices'!J568/'Portfolio Adjusted Prices'!J567),0)</f>
        <v>3.2818404435519984E-2</v>
      </c>
      <c r="J574" s="1">
        <f>+IFERROR(LN('Portfolio Adjusted Prices'!K568/'Portfolio Adjusted Prices'!K567),0)</f>
        <v>1.8761400839629096E-2</v>
      </c>
      <c r="K574" s="1">
        <f>+IFERROR(LN('Portfolio Adjusted Prices'!L568/'Portfolio Adjusted Prices'!L567),0)</f>
        <v>1.016529482851075E-2</v>
      </c>
      <c r="L574" s="1">
        <f>+IFERROR(LN('Portfolio Adjusted Prices'!M568/'Portfolio Adjusted Prices'!M567),0)</f>
        <v>-8.9230949827097897E-3</v>
      </c>
      <c r="M574" s="1">
        <f>+IFERROR(LN('Portfolio Adjusted Prices'!N568/'Portfolio Adjusted Prices'!N567),0)</f>
        <v>-4.1543330393868313E-4</v>
      </c>
      <c r="N574" s="1">
        <f>+IFERROR(LN('Portfolio Adjusted Prices'!O568/'Portfolio Adjusted Prices'!O567),0)</f>
        <v>1.9812417590003933E-2</v>
      </c>
      <c r="O574" s="1">
        <f>+IFERROR(LN('Portfolio Adjusted Prices'!P568/'Portfolio Adjusted Prices'!P567),0)</f>
        <v>-0.16366006036588224</v>
      </c>
      <c r="P574" s="1">
        <f>+IFERROR(LN('Portfolio Adjusted Prices'!Q568/'Portfolio Adjusted Prices'!Q567),0)</f>
        <v>-8.9712827332606038E-3</v>
      </c>
      <c r="Q574" s="1">
        <f>+IFERROR(LN('Portfolio Adjusted Prices'!R568/'Portfolio Adjusted Prices'!R567),0)</f>
        <v>1.3297688984807212E-2</v>
      </c>
      <c r="R574" s="1">
        <f>+IFERROR(LN('Portfolio Adjusted Prices'!S568/'Portfolio Adjusted Prices'!S567),0)</f>
        <v>7.9949742282094238E-3</v>
      </c>
      <c r="S574" s="1">
        <f>+IFERROR(LN('Portfolio Adjusted Prices'!T568/'Portfolio Adjusted Prices'!T567),0)</f>
        <v>1.9458468451604823E-2</v>
      </c>
      <c r="T574" s="1">
        <f>+IFERROR(LN('Portfolio Adjusted Prices'!U568/'Portfolio Adjusted Prices'!U567),0)</f>
        <v>1.9338489703832538E-2</v>
      </c>
      <c r="U574" s="1">
        <f>+IFERROR(LN('Portfolio Adjusted Prices'!V568/'Portfolio Adjusted Prices'!V567),0)</f>
        <v>3.6682658414336272E-3</v>
      </c>
      <c r="W574" s="83">
        <f>+IFERROR(LN('Portfolio Adjusted Prices'!X568/'Portfolio Adjusted Prices'!X567),0)</f>
        <v>1.7256398915499148E-3</v>
      </c>
    </row>
    <row r="575" spans="2:23">
      <c r="B575" s="1">
        <f>+IFERROR(LN('Portfolio Adjusted Prices'!C569/'Portfolio Adjusted Prices'!C568),0)</f>
        <v>9.7847922802481932E-3</v>
      </c>
      <c r="C575" s="1">
        <f>+IFERROR(LN('Portfolio Adjusted Prices'!D569/'Portfolio Adjusted Prices'!D568),0)</f>
        <v>2.5238225488747172E-3</v>
      </c>
      <c r="D575" s="1">
        <f>+IFERROR(LN('Portfolio Adjusted Prices'!E569/'Portfolio Adjusted Prices'!E568),0)</f>
        <v>2.2709945140031881E-2</v>
      </c>
      <c r="E575" s="1">
        <f>+IFERROR(LN('Portfolio Adjusted Prices'!F569/'Portfolio Adjusted Prices'!F568),0)</f>
        <v>1.6700318715884111E-2</v>
      </c>
      <c r="F575" s="1">
        <f>+IFERROR(LN('Portfolio Adjusted Prices'!G569/'Portfolio Adjusted Prices'!G568),0)</f>
        <v>1.2901254826427554E-2</v>
      </c>
      <c r="G575" s="1">
        <f>+IFERROR(LN('Portfolio Adjusted Prices'!H569/'Portfolio Adjusted Prices'!H568),0)</f>
        <v>1.0491951419020408E-2</v>
      </c>
      <c r="H575" s="1">
        <f>+IFERROR(LN('Portfolio Adjusted Prices'!I569/'Portfolio Adjusted Prices'!I568),0)</f>
        <v>2.5020718125673639E-3</v>
      </c>
      <c r="I575" s="1">
        <f>+IFERROR(LN('Portfolio Adjusted Prices'!J569/'Portfolio Adjusted Prices'!J568),0)</f>
        <v>-4.1305766633199195E-2</v>
      </c>
      <c r="J575" s="1">
        <f>+IFERROR(LN('Portfolio Adjusted Prices'!K569/'Portfolio Adjusted Prices'!K568),0)</f>
        <v>-3.7708912038157222E-4</v>
      </c>
      <c r="K575" s="1">
        <f>+IFERROR(LN('Portfolio Adjusted Prices'!L569/'Portfolio Adjusted Prices'!L568),0)</f>
        <v>4.3220932040120494E-3</v>
      </c>
      <c r="L575" s="1">
        <f>+IFERROR(LN('Portfolio Adjusted Prices'!M569/'Portfolio Adjusted Prices'!M568),0)</f>
        <v>1.4502919972625154E-2</v>
      </c>
      <c r="M575" s="1">
        <f>+IFERROR(LN('Portfolio Adjusted Prices'!N569/'Portfolio Adjusted Prices'!N568),0)</f>
        <v>1.9381207325499411E-3</v>
      </c>
      <c r="N575" s="1">
        <f>+IFERROR(LN('Portfolio Adjusted Prices'!O569/'Portfolio Adjusted Prices'!O568),0)</f>
        <v>-3.069935578544554E-3</v>
      </c>
      <c r="O575" s="1">
        <f>+IFERROR(LN('Portfolio Adjusted Prices'!P569/'Portfolio Adjusted Prices'!P568),0)</f>
        <v>3.2816025670209033E-2</v>
      </c>
      <c r="P575" s="1">
        <f>+IFERROR(LN('Portfolio Adjusted Prices'!Q569/'Portfolio Adjusted Prices'!Q568),0)</f>
        <v>-2.961281062087184E-3</v>
      </c>
      <c r="Q575" s="1">
        <f>+IFERROR(LN('Portfolio Adjusted Prices'!R569/'Portfolio Adjusted Prices'!R568),0)</f>
        <v>8.5317281709728215E-3</v>
      </c>
      <c r="R575" s="1">
        <f>+IFERROR(LN('Portfolio Adjusted Prices'!S569/'Portfolio Adjusted Prices'!S568),0)</f>
        <v>-3.0853127969438948E-3</v>
      </c>
      <c r="S575" s="1">
        <f>+IFERROR(LN('Portfolio Adjusted Prices'!T569/'Portfolio Adjusted Prices'!T568),0)</f>
        <v>-7.0794351132580369E-3</v>
      </c>
      <c r="T575" s="1">
        <f>+IFERROR(LN('Portfolio Adjusted Prices'!U569/'Portfolio Adjusted Prices'!U568),0)</f>
        <v>-1.2273323144006098E-2</v>
      </c>
      <c r="U575" s="1">
        <f>+IFERROR(LN('Portfolio Adjusted Prices'!V569/'Portfolio Adjusted Prices'!V568),0)</f>
        <v>2.866224573350086E-2</v>
      </c>
      <c r="W575" s="83">
        <f>+IFERROR(LN('Portfolio Adjusted Prices'!X569/'Portfolio Adjusted Prices'!X568),0)</f>
        <v>5.9878270926298927E-3</v>
      </c>
    </row>
    <row r="576" spans="2:23">
      <c r="B576" s="1">
        <f>+IFERROR(LN('Portfolio Adjusted Prices'!C570/'Portfolio Adjusted Prices'!C569),0)</f>
        <v>2.4280612988155616E-2</v>
      </c>
      <c r="C576" s="1">
        <f>+IFERROR(LN('Portfolio Adjusted Prices'!D570/'Portfolio Adjusted Prices'!D569),0)</f>
        <v>7.7252843592732177E-3</v>
      </c>
      <c r="D576" s="1">
        <f>+IFERROR(LN('Portfolio Adjusted Prices'!E570/'Portfolio Adjusted Prices'!E569),0)</f>
        <v>1.0796913892745024E-2</v>
      </c>
      <c r="E576" s="1">
        <f>+IFERROR(LN('Portfolio Adjusted Prices'!F570/'Portfolio Adjusted Prices'!F569),0)</f>
        <v>1.623166531985155E-3</v>
      </c>
      <c r="F576" s="1">
        <f>+IFERROR(LN('Portfolio Adjusted Prices'!G570/'Portfolio Adjusted Prices'!G569),0)</f>
        <v>-1.1023647725018513E-2</v>
      </c>
      <c r="G576" s="1">
        <f>+IFERROR(LN('Portfolio Adjusted Prices'!H570/'Portfolio Adjusted Prices'!H569),0)</f>
        <v>-3.5916941017809225E-3</v>
      </c>
      <c r="H576" s="1">
        <f>+IFERROR(LN('Portfolio Adjusted Prices'!I570/'Portfolio Adjusted Prices'!I569),0)</f>
        <v>1.5806491671059349E-2</v>
      </c>
      <c r="I576" s="1">
        <f>+IFERROR(LN('Portfolio Adjusted Prices'!J570/'Portfolio Adjusted Prices'!J569),0)</f>
        <v>8.9297630130605998E-3</v>
      </c>
      <c r="J576" s="1">
        <f>+IFERROR(LN('Portfolio Adjusted Prices'!K570/'Portfolio Adjusted Prices'!K569),0)</f>
        <v>1.2708130416931971E-2</v>
      </c>
      <c r="K576" s="1">
        <f>+IFERROR(LN('Portfolio Adjusted Prices'!L570/'Portfolio Adjusted Prices'!L569),0)</f>
        <v>1.0839733724065357E-2</v>
      </c>
      <c r="L576" s="1">
        <f>+IFERROR(LN('Portfolio Adjusted Prices'!M570/'Portfolio Adjusted Prices'!M569),0)</f>
        <v>-6.2001171017823774E-3</v>
      </c>
      <c r="M576" s="1">
        <f>+IFERROR(LN('Portfolio Adjusted Prices'!N570/'Portfolio Adjusted Prices'!N569),0)</f>
        <v>-1.0378156894770183E-3</v>
      </c>
      <c r="N576" s="1">
        <f>+IFERROR(LN('Portfolio Adjusted Prices'!O570/'Portfolio Adjusted Prices'!O569),0)</f>
        <v>2.9473862951025047E-3</v>
      </c>
      <c r="O576" s="1">
        <f>+IFERROR(LN('Portfolio Adjusted Prices'!P570/'Portfolio Adjusted Prices'!P569),0)</f>
        <v>1.1530166071473634E-2</v>
      </c>
      <c r="P576" s="1">
        <f>+IFERROR(LN('Portfolio Adjusted Prices'!Q570/'Portfolio Adjusted Prices'!Q569),0)</f>
        <v>-2.9087211929230358E-2</v>
      </c>
      <c r="Q576" s="1">
        <f>+IFERROR(LN('Portfolio Adjusted Prices'!R570/'Portfolio Adjusted Prices'!R569),0)</f>
        <v>-2.1648344050479811E-2</v>
      </c>
      <c r="R576" s="1">
        <f>+IFERROR(LN('Portfolio Adjusted Prices'!S570/'Portfolio Adjusted Prices'!S569),0)</f>
        <v>5.0416311220911423E-3</v>
      </c>
      <c r="S576" s="1">
        <f>+IFERROR(LN('Portfolio Adjusted Prices'!T570/'Portfolio Adjusted Prices'!T569),0)</f>
        <v>-1.7327519884414446E-4</v>
      </c>
      <c r="T576" s="1">
        <f>+IFERROR(LN('Portfolio Adjusted Prices'!U570/'Portfolio Adjusted Prices'!U569),0)</f>
        <v>6.0704203182790567E-3</v>
      </c>
      <c r="U576" s="1">
        <f>+IFERROR(LN('Portfolio Adjusted Prices'!V570/'Portfolio Adjusted Prices'!V569),0)</f>
        <v>3.8854570679140406E-4</v>
      </c>
      <c r="W576" s="83">
        <f>+IFERROR(LN('Portfolio Adjusted Prices'!X570/'Portfolio Adjusted Prices'!X569),0)</f>
        <v>1.8827161834321639E-4</v>
      </c>
    </row>
    <row r="577" spans="2:23">
      <c r="B577" s="1">
        <f>+IFERROR(LN('Portfolio Adjusted Prices'!C571/'Portfolio Adjusted Prices'!C570),0)</f>
        <v>-6.4585123110723645E-3</v>
      </c>
      <c r="C577" s="1">
        <f>+IFERROR(LN('Portfolio Adjusted Prices'!D571/'Portfolio Adjusted Prices'!D570),0)</f>
        <v>-5.9045953149828431E-3</v>
      </c>
      <c r="D577" s="1">
        <f>+IFERROR(LN('Portfolio Adjusted Prices'!E571/'Portfolio Adjusted Prices'!E570),0)</f>
        <v>-1.2860896519076234E-2</v>
      </c>
      <c r="E577" s="1">
        <f>+IFERROR(LN('Portfolio Adjusted Prices'!F571/'Portfolio Adjusted Prices'!F570),0)</f>
        <v>-1.209823957117824E-2</v>
      </c>
      <c r="F577" s="1">
        <f>+IFERROR(LN('Portfolio Adjusted Prices'!G571/'Portfolio Adjusted Prices'!G570),0)</f>
        <v>-2.926641541202521E-3</v>
      </c>
      <c r="G577" s="1">
        <f>+IFERROR(LN('Portfolio Adjusted Prices'!H571/'Portfolio Adjusted Prices'!H570),0)</f>
        <v>1.3027932997611007E-2</v>
      </c>
      <c r="H577" s="1">
        <f>+IFERROR(LN('Portfolio Adjusted Prices'!I571/'Portfolio Adjusted Prices'!I570),0)</f>
        <v>-1.4308070964487378E-2</v>
      </c>
      <c r="I577" s="1">
        <f>+IFERROR(LN('Portfolio Adjusted Prices'!J571/'Portfolio Adjusted Prices'!J570),0)</f>
        <v>-1.1476533261033459E-2</v>
      </c>
      <c r="J577" s="1">
        <f>+IFERROR(LN('Portfolio Adjusted Prices'!K571/'Portfolio Adjusted Prices'!K570),0)</f>
        <v>-3.0124297160672293E-2</v>
      </c>
      <c r="K577" s="1">
        <f>+IFERROR(LN('Portfolio Adjusted Prices'!L571/'Portfolio Adjusted Prices'!L570),0)</f>
        <v>-1.0754704360214157E-2</v>
      </c>
      <c r="L577" s="1">
        <f>+IFERROR(LN('Portfolio Adjusted Prices'!M571/'Portfolio Adjusted Prices'!M570),0)</f>
        <v>1.2226660201722904E-2</v>
      </c>
      <c r="M577" s="1">
        <f>+IFERROR(LN('Portfolio Adjusted Prices'!N571/'Portfolio Adjusted Prices'!N570),0)</f>
        <v>5.5366476512912048E-4</v>
      </c>
      <c r="N577" s="1">
        <f>+IFERROR(LN('Portfolio Adjusted Prices'!O571/'Portfolio Adjusted Prices'!O570),0)</f>
        <v>-1.333190716123663E-2</v>
      </c>
      <c r="O577" s="1">
        <f>+IFERROR(LN('Portfolio Adjusted Prices'!P571/'Portfolio Adjusted Prices'!P570),0)</f>
        <v>-9.4949534891201753E-3</v>
      </c>
      <c r="P577" s="1">
        <f>+IFERROR(LN('Portfolio Adjusted Prices'!Q571/'Portfolio Adjusted Prices'!Q570),0)</f>
        <v>1.7582254793175926E-2</v>
      </c>
      <c r="Q577" s="1">
        <f>+IFERROR(LN('Portfolio Adjusted Prices'!R571/'Portfolio Adjusted Prices'!R570),0)</f>
        <v>7.2083476244892549E-3</v>
      </c>
      <c r="R577" s="1">
        <f>+IFERROR(LN('Portfolio Adjusted Prices'!S571/'Portfolio Adjusted Prices'!S570),0)</f>
        <v>3.9098714223439405E-4</v>
      </c>
      <c r="S577" s="1">
        <f>+IFERROR(LN('Portfolio Adjusted Prices'!T571/'Portfolio Adjusted Prices'!T570),0)</f>
        <v>3.7192943229188611E-3</v>
      </c>
      <c r="T577" s="1">
        <f>+IFERROR(LN('Portfolio Adjusted Prices'!U571/'Portfolio Adjusted Prices'!U570),0)</f>
        <v>-2.3858410493148314E-3</v>
      </c>
      <c r="U577" s="1">
        <f>+IFERROR(LN('Portfolio Adjusted Prices'!V571/'Portfolio Adjusted Prices'!V570),0)</f>
        <v>-1.9446055301820711E-3</v>
      </c>
      <c r="W577" s="83">
        <f>+IFERROR(LN('Portfolio Adjusted Prices'!X571/'Portfolio Adjusted Prices'!X570),0)</f>
        <v>7.694175062581258E-4</v>
      </c>
    </row>
    <row r="578" spans="2:23">
      <c r="B578" s="1">
        <f>+IFERROR(LN('Portfolio Adjusted Prices'!C572/'Portfolio Adjusted Prices'!C571),0)</f>
        <v>3.926101365738028E-3</v>
      </c>
      <c r="C578" s="1">
        <f>+IFERROR(LN('Portfolio Adjusted Prices'!D572/'Portfolio Adjusted Prices'!D571),0)</f>
        <v>-3.8002853001337621E-3</v>
      </c>
      <c r="D578" s="1">
        <f>+IFERROR(LN('Portfolio Adjusted Prices'!E572/'Portfolio Adjusted Prices'!E571),0)</f>
        <v>1.2222513760933246E-3</v>
      </c>
      <c r="E578" s="1">
        <f>+IFERROR(LN('Portfolio Adjusted Prices'!F572/'Portfolio Adjusted Prices'!F571),0)</f>
        <v>-1.1922130376811012E-2</v>
      </c>
      <c r="F578" s="1">
        <f>+IFERROR(LN('Portfolio Adjusted Prices'!G572/'Portfolio Adjusted Prices'!G571),0)</f>
        <v>6.8729476143885608E-3</v>
      </c>
      <c r="G578" s="1">
        <f>+IFERROR(LN('Portfolio Adjusted Prices'!H572/'Portfolio Adjusted Prices'!H571),0)</f>
        <v>-3.8351338554687589E-3</v>
      </c>
      <c r="H578" s="1">
        <f>+IFERROR(LN('Portfolio Adjusted Prices'!I572/'Portfolio Adjusted Prices'!I571),0)</f>
        <v>-1.4737097134499846E-2</v>
      </c>
      <c r="I578" s="1">
        <f>+IFERROR(LN('Portfolio Adjusted Prices'!J572/'Portfolio Adjusted Prices'!J571),0)</f>
        <v>-1.2424703318288452E-2</v>
      </c>
      <c r="J578" s="1">
        <f>+IFERROR(LN('Portfolio Adjusted Prices'!K572/'Portfolio Adjusted Prices'!K571),0)</f>
        <v>9.1511557886189837E-3</v>
      </c>
      <c r="K578" s="1">
        <f>+IFERROR(LN('Portfolio Adjusted Prices'!L572/'Portfolio Adjusted Prices'!L571),0)</f>
        <v>-1.0656973829473296E-2</v>
      </c>
      <c r="L578" s="1">
        <f>+IFERROR(LN('Portfolio Adjusted Prices'!M572/'Portfolio Adjusted Prices'!M571),0)</f>
        <v>-8.9995404738982369E-3</v>
      </c>
      <c r="M578" s="1">
        <f>+IFERROR(LN('Portfolio Adjusted Prices'!N572/'Portfolio Adjusted Prices'!N571),0)</f>
        <v>-1.9138662251512076E-2</v>
      </c>
      <c r="N578" s="1">
        <f>+IFERROR(LN('Portfolio Adjusted Prices'!O572/'Portfolio Adjusted Prices'!O571),0)</f>
        <v>-4.4837614817638278E-3</v>
      </c>
      <c r="O578" s="1">
        <f>+IFERROR(LN('Portfolio Adjusted Prices'!P572/'Portfolio Adjusted Prices'!P571),0)</f>
        <v>-1.4651764938884978E-2</v>
      </c>
      <c r="P578" s="1">
        <f>+IFERROR(LN('Portfolio Adjusted Prices'!Q572/'Portfolio Adjusted Prices'!Q571),0)</f>
        <v>3.6745161758118886E-2</v>
      </c>
      <c r="Q578" s="1">
        <f>+IFERROR(LN('Portfolio Adjusted Prices'!R572/'Portfolio Adjusted Prices'!R571),0)</f>
        <v>2.3776909469338657E-2</v>
      </c>
      <c r="R578" s="1">
        <f>+IFERROR(LN('Portfolio Adjusted Prices'!S572/'Portfolio Adjusted Prices'!S571),0)</f>
        <v>-1.1790842872155627E-2</v>
      </c>
      <c r="S578" s="1">
        <f>+IFERROR(LN('Portfolio Adjusted Prices'!T572/'Portfolio Adjusted Prices'!T571),0)</f>
        <v>-2.5933574637844251E-3</v>
      </c>
      <c r="T578" s="1">
        <f>+IFERROR(LN('Portfolio Adjusted Prices'!U572/'Portfolio Adjusted Prices'!U571),0)</f>
        <v>-7.4400204616087168E-3</v>
      </c>
      <c r="U578" s="1">
        <f>+IFERROR(LN('Portfolio Adjusted Prices'!V572/'Portfolio Adjusted Prices'!V571),0)</f>
        <v>-2.0818341157289654E-2</v>
      </c>
      <c r="W578" s="83">
        <f>+IFERROR(LN('Portfolio Adjusted Prices'!X572/'Portfolio Adjusted Prices'!X571),0)</f>
        <v>-6.4050331332272357E-3</v>
      </c>
    </row>
    <row r="579" spans="2:23">
      <c r="B579" s="1">
        <f>+IFERROR(LN('Portfolio Adjusted Prices'!C573/'Portfolio Adjusted Prices'!C572),0)</f>
        <v>1.2522204587959471E-2</v>
      </c>
      <c r="C579" s="1">
        <f>+IFERROR(LN('Portfolio Adjusted Prices'!D573/'Portfolio Adjusted Prices'!D572),0)</f>
        <v>1.3583588023691404E-2</v>
      </c>
      <c r="D579" s="1">
        <f>+IFERROR(LN('Portfolio Adjusted Prices'!E573/'Portfolio Adjusted Prices'!E572),0)</f>
        <v>4.6460605531175786E-2</v>
      </c>
      <c r="E579" s="1">
        <f>+IFERROR(LN('Portfolio Adjusted Prices'!F573/'Portfolio Adjusted Prices'!F572),0)</f>
        <v>1.4760853351127753E-2</v>
      </c>
      <c r="F579" s="1">
        <f>+IFERROR(LN('Portfolio Adjusted Prices'!G573/'Portfolio Adjusted Prices'!G572),0)</f>
        <v>-6.8729476143884645E-3</v>
      </c>
      <c r="G579" s="1">
        <f>+IFERROR(LN('Portfolio Adjusted Prices'!H573/'Portfolio Adjusted Prices'!H572),0)</f>
        <v>-1.2957960639862849E-2</v>
      </c>
      <c r="H579" s="1">
        <f>+IFERROR(LN('Portfolio Adjusted Prices'!I573/'Portfolio Adjusted Prices'!I572),0)</f>
        <v>7.9452995342314189E-3</v>
      </c>
      <c r="I579" s="1">
        <f>+IFERROR(LN('Portfolio Adjusted Prices'!J573/'Portfolio Adjusted Prices'!J572),0)</f>
        <v>6.5466945274340067E-3</v>
      </c>
      <c r="J579" s="1">
        <f>+IFERROR(LN('Portfolio Adjusted Prices'!K573/'Portfolio Adjusted Prices'!K572),0)</f>
        <v>1.920697403469155E-2</v>
      </c>
      <c r="K579" s="1">
        <f>+IFERROR(LN('Portfolio Adjusted Prices'!L573/'Portfolio Adjusted Prices'!L572),0)</f>
        <v>1.1570024293370522E-2</v>
      </c>
      <c r="L579" s="1">
        <f>+IFERROR(LN('Portfolio Adjusted Prices'!M573/'Portfolio Adjusted Prices'!M572),0)</f>
        <v>3.0923876731394045E-4</v>
      </c>
      <c r="M579" s="1">
        <f>+IFERROR(LN('Portfolio Adjusted Prices'!N573/'Portfolio Adjusted Prices'!N572),0)</f>
        <v>-1.70700799468953E-2</v>
      </c>
      <c r="N579" s="1">
        <f>+IFERROR(LN('Portfolio Adjusted Prices'!O573/'Portfolio Adjusted Prices'!O572),0)</f>
        <v>5.4060614844157161E-2</v>
      </c>
      <c r="O579" s="1">
        <f>+IFERROR(LN('Portfolio Adjusted Prices'!P573/'Portfolio Adjusted Prices'!P572),0)</f>
        <v>2.5385299244317525E-2</v>
      </c>
      <c r="P579" s="1">
        <f>+IFERROR(LN('Portfolio Adjusted Prices'!Q573/'Portfolio Adjusted Prices'!Q572),0)</f>
        <v>2.3005095507556854E-2</v>
      </c>
      <c r="Q579" s="1">
        <f>+IFERROR(LN('Portfolio Adjusted Prices'!R573/'Portfolio Adjusted Prices'!R572),0)</f>
        <v>1.9269371112395726E-3</v>
      </c>
      <c r="R579" s="1">
        <f>+IFERROR(LN('Portfolio Adjusted Prices'!S573/'Portfolio Adjusted Prices'!S572),0)</f>
        <v>1.3976376074355014E-2</v>
      </c>
      <c r="S579" s="1">
        <f>+IFERROR(LN('Portfolio Adjusted Prices'!T573/'Portfolio Adjusted Prices'!T572),0)</f>
        <v>-5.4681226575129345E-3</v>
      </c>
      <c r="T579" s="1">
        <f>+IFERROR(LN('Portfolio Adjusted Prices'!U573/'Portfolio Adjusted Prices'!U572),0)</f>
        <v>2.3462966982730774E-2</v>
      </c>
      <c r="U579" s="1">
        <f>+IFERROR(LN('Portfolio Adjusted Prices'!V573/'Portfolio Adjusted Prices'!V572),0)</f>
        <v>-4.4127258827600449E-3</v>
      </c>
      <c r="W579" s="83">
        <f>+IFERROR(LN('Portfolio Adjusted Prices'!X573/'Portfolio Adjusted Prices'!X572),0)</f>
        <v>8.359469844053868E-3</v>
      </c>
    </row>
    <row r="580" spans="2:23">
      <c r="B580" s="1">
        <f>+IFERROR(LN('Portfolio Adjusted Prices'!C574/'Portfolio Adjusted Prices'!C573),0)</f>
        <v>-1.0143033070981345E-2</v>
      </c>
      <c r="C580" s="1">
        <f>+IFERROR(LN('Portfolio Adjusted Prices'!D574/'Portfolio Adjusted Prices'!D573),0)</f>
        <v>-5.6506020559287193E-3</v>
      </c>
      <c r="D580" s="1">
        <f>+IFERROR(LN('Portfolio Adjusted Prices'!E574/'Portfolio Adjusted Prices'!E573),0)</f>
        <v>-9.9212285280474047E-4</v>
      </c>
      <c r="E580" s="1">
        <f>+IFERROR(LN('Portfolio Adjusted Prices'!F574/'Portfolio Adjusted Prices'!F573),0)</f>
        <v>2.8107617506368953E-3</v>
      </c>
      <c r="F580" s="1">
        <f>+IFERROR(LN('Portfolio Adjusted Prices'!G574/'Portfolio Adjusted Prices'!G573),0)</f>
        <v>-1.4063898794885985E-2</v>
      </c>
      <c r="G580" s="1">
        <f>+IFERROR(LN('Portfolio Adjusted Prices'!H574/'Portfolio Adjusted Prices'!H573),0)</f>
        <v>-1.146239269231455E-2</v>
      </c>
      <c r="H580" s="1">
        <f>+IFERROR(LN('Portfolio Adjusted Prices'!I574/'Portfolio Adjusted Prices'!I573),0)</f>
        <v>-4.4765794996226939E-2</v>
      </c>
      <c r="I580" s="1">
        <f>+IFERROR(LN('Portfolio Adjusted Prices'!J574/'Portfolio Adjusted Prices'!J573),0)</f>
        <v>-1.6608126881511847E-2</v>
      </c>
      <c r="J580" s="1">
        <f>+IFERROR(LN('Portfolio Adjusted Prices'!K574/'Portfolio Adjusted Prices'!K573),0)</f>
        <v>1.0823457790848407E-2</v>
      </c>
      <c r="K580" s="1">
        <f>+IFERROR(LN('Portfolio Adjusted Prices'!L574/'Portfolio Adjusted Prices'!L573),0)</f>
        <v>-1.641256094421558E-2</v>
      </c>
      <c r="L580" s="1">
        <f>+IFERROR(LN('Portfolio Adjusted Prices'!M574/'Portfolio Adjusted Prices'!M573),0)</f>
        <v>-3.3271154838051794E-3</v>
      </c>
      <c r="M580" s="1">
        <f>+IFERROR(LN('Portfolio Adjusted Prices'!N574/'Portfolio Adjusted Prices'!N573),0)</f>
        <v>-1.3287273010418345E-2</v>
      </c>
      <c r="N580" s="1">
        <f>+IFERROR(LN('Portfolio Adjusted Prices'!O574/'Portfolio Adjusted Prices'!O573),0)</f>
        <v>1.0638139147828357E-3</v>
      </c>
      <c r="O580" s="1">
        <f>+IFERROR(LN('Portfolio Adjusted Prices'!P574/'Portfolio Adjusted Prices'!P573),0)</f>
        <v>1.1843537176321016E-2</v>
      </c>
      <c r="P580" s="1">
        <f>+IFERROR(LN('Portfolio Adjusted Prices'!Q574/'Portfolio Adjusted Prices'!Q573),0)</f>
        <v>-3.5894197395209243E-2</v>
      </c>
      <c r="Q580" s="1">
        <f>+IFERROR(LN('Portfolio Adjusted Prices'!R574/'Portfolio Adjusted Prices'!R573),0)</f>
        <v>-1.3212566388315191E-2</v>
      </c>
      <c r="R580" s="1">
        <f>+IFERROR(LN('Portfolio Adjusted Prices'!S574/'Portfolio Adjusted Prices'!S573),0)</f>
        <v>-1.010947895706992E-2</v>
      </c>
      <c r="S580" s="1">
        <f>+IFERROR(LN('Portfolio Adjusted Prices'!T574/'Portfolio Adjusted Prices'!T573),0)</f>
        <v>-1.5612822974583346E-2</v>
      </c>
      <c r="T580" s="1">
        <f>+IFERROR(LN('Portfolio Adjusted Prices'!U574/'Portfolio Adjusted Prices'!U573),0)</f>
        <v>3.5569826177217589E-3</v>
      </c>
      <c r="U580" s="1">
        <f>+IFERROR(LN('Portfolio Adjusted Prices'!V574/'Portfolio Adjusted Prices'!V573),0)</f>
        <v>-7.3731989445674278E-4</v>
      </c>
      <c r="W580" s="83">
        <f>+IFERROR(LN('Portfolio Adjusted Prices'!X574/'Portfolio Adjusted Prices'!X573),0)</f>
        <v>-5.978249178296798E-3</v>
      </c>
    </row>
    <row r="581" spans="2:23">
      <c r="B581" s="1">
        <f>+IFERROR(LN('Portfolio Adjusted Prices'!C575/'Portfolio Adjusted Prices'!C574),0)</f>
        <v>1.4005208442167637E-2</v>
      </c>
      <c r="C581" s="1">
        <f>+IFERROR(LN('Portfolio Adjusted Prices'!D575/'Portfolio Adjusted Prices'!D574),0)</f>
        <v>1.2259539106382302E-2</v>
      </c>
      <c r="D581" s="1">
        <f>+IFERROR(LN('Portfolio Adjusted Prices'!E575/'Portfolio Adjusted Prices'!E574),0)</f>
        <v>-1.141212579310333E-2</v>
      </c>
      <c r="E581" s="1">
        <f>+IFERROR(LN('Portfolio Adjusted Prices'!F575/'Portfolio Adjusted Prices'!F574),0)</f>
        <v>7.8717948743921677E-3</v>
      </c>
      <c r="F581" s="1">
        <f>+IFERROR(LN('Portfolio Adjusted Prices'!G575/'Portfolio Adjusted Prices'!G574),0)</f>
        <v>1.6302785161466379E-2</v>
      </c>
      <c r="G581" s="1">
        <f>+IFERROR(LN('Portfolio Adjusted Prices'!H575/'Portfolio Adjusted Prices'!H574),0)</f>
        <v>2.0291952637907913E-2</v>
      </c>
      <c r="H581" s="1">
        <f>+IFERROR(LN('Portfolio Adjusted Prices'!I575/'Portfolio Adjusted Prices'!I574),0)</f>
        <v>1.412103809984154E-2</v>
      </c>
      <c r="I581" s="1">
        <f>+IFERROR(LN('Portfolio Adjusted Prices'!J575/'Portfolio Adjusted Prices'!J574),0)</f>
        <v>1.8676056768789407E-2</v>
      </c>
      <c r="J581" s="1">
        <f>+IFERROR(LN('Portfolio Adjusted Prices'!K575/'Portfolio Adjusted Prices'!K574),0)</f>
        <v>-3.9867370732273423E-3</v>
      </c>
      <c r="K581" s="1">
        <f>+IFERROR(LN('Portfolio Adjusted Prices'!L575/'Portfolio Adjusted Prices'!L574),0)</f>
        <v>1.0189156400889673E-2</v>
      </c>
      <c r="L581" s="1">
        <f>+IFERROR(LN('Portfolio Adjusted Prices'!M575/'Portfolio Adjusted Prices'!M574),0)</f>
        <v>2.0929530542882508E-2</v>
      </c>
      <c r="M581" s="1">
        <f>+IFERROR(LN('Portfolio Adjusted Prices'!N575/'Portfolio Adjusted Prices'!N574),0)</f>
        <v>1.5150665344463989E-2</v>
      </c>
      <c r="N581" s="1">
        <f>+IFERROR(LN('Portfolio Adjusted Prices'!O575/'Portfolio Adjusted Prices'!O574),0)</f>
        <v>-2.4636563123092779E-2</v>
      </c>
      <c r="O581" s="1">
        <f>+IFERROR(LN('Portfolio Adjusted Prices'!P575/'Portfolio Adjusted Prices'!P574),0)</f>
        <v>3.1012649143706744E-2</v>
      </c>
      <c r="P581" s="1">
        <f>+IFERROR(LN('Portfolio Adjusted Prices'!Q575/'Portfolio Adjusted Prices'!Q574),0)</f>
        <v>6.6731197929455182E-3</v>
      </c>
      <c r="Q581" s="1">
        <f>+IFERROR(LN('Portfolio Adjusted Prices'!R575/'Portfolio Adjusted Prices'!R574),0)</f>
        <v>2.6425609367091402E-2</v>
      </c>
      <c r="R581" s="1">
        <f>+IFERROR(LN('Portfolio Adjusted Prices'!S575/'Portfolio Adjusted Prices'!S574),0)</f>
        <v>1.5423499052240126E-2</v>
      </c>
      <c r="S581" s="1">
        <f>+IFERROR(LN('Portfolio Adjusted Prices'!T575/'Portfolio Adjusted Prices'!T574),0)</f>
        <v>1.4132313881105956E-2</v>
      </c>
      <c r="T581" s="1">
        <f>+IFERROR(LN('Portfolio Adjusted Prices'!U575/'Portfolio Adjusted Prices'!U574),0)</f>
        <v>-6.8084527371028167E-3</v>
      </c>
      <c r="U581" s="1">
        <f>+IFERROR(LN('Portfolio Adjusted Prices'!V575/'Portfolio Adjusted Prices'!V574),0)</f>
        <v>3.4288746782250086E-2</v>
      </c>
      <c r="W581" s="83">
        <f>+IFERROR(LN('Portfolio Adjusted Prices'!X575/'Portfolio Adjusted Prices'!X574),0)</f>
        <v>1.3920920307872717E-2</v>
      </c>
    </row>
    <row r="582" spans="2:23">
      <c r="B582" s="1">
        <f>+IFERROR(LN('Portfolio Adjusted Prices'!C576/'Portfolio Adjusted Prices'!C575),0)</f>
        <v>1.2618681728016459E-2</v>
      </c>
      <c r="C582" s="1">
        <f>+IFERROR(LN('Portfolio Adjusted Prices'!D576/'Portfolio Adjusted Prices'!D575),0)</f>
        <v>1.0906469602012105E-2</v>
      </c>
      <c r="D582" s="1">
        <f>+IFERROR(LN('Portfolio Adjusted Prices'!E576/'Portfolio Adjusted Prices'!E575),0)</f>
        <v>2.4629808534441612E-2</v>
      </c>
      <c r="E582" s="1">
        <f>+IFERROR(LN('Portfolio Adjusted Prices'!F576/'Portfolio Adjusted Prices'!F575),0)</f>
        <v>-5.9272244584990925E-4</v>
      </c>
      <c r="F582" s="1">
        <f>+IFERROR(LN('Portfolio Adjusted Prices'!G576/'Portfolio Adjusted Prices'!G575),0)</f>
        <v>1.2139944567684356E-2</v>
      </c>
      <c r="G582" s="1">
        <f>+IFERROR(LN('Portfolio Adjusted Prices'!H576/'Portfolio Adjusted Prices'!H575),0)</f>
        <v>6.067538192754237E-3</v>
      </c>
      <c r="H582" s="1">
        <f>+IFERROR(LN('Portfolio Adjusted Prices'!I576/'Portfolio Adjusted Prices'!I575),0)</f>
        <v>-6.1576598833726717E-4</v>
      </c>
      <c r="I582" s="1">
        <f>+IFERROR(LN('Portfolio Adjusted Prices'!J576/'Portfolio Adjusted Prices'!J575),0)</f>
        <v>-5.5392306700958772E-3</v>
      </c>
      <c r="J582" s="1">
        <f>+IFERROR(LN('Portfolio Adjusted Prices'!K576/'Portfolio Adjusted Prices'!K575),0)</f>
        <v>4.6282567023227025E-3</v>
      </c>
      <c r="K582" s="1">
        <f>+IFERROR(LN('Portfolio Adjusted Prices'!L576/'Portfolio Adjusted Prices'!L575),0)</f>
        <v>-3.4450381421817288E-4</v>
      </c>
      <c r="L582" s="1">
        <f>+IFERROR(LN('Portfolio Adjusted Prices'!M576/'Portfolio Adjusted Prices'!M575),0)</f>
        <v>1.3262904196550959E-2</v>
      </c>
      <c r="M582" s="1">
        <f>+IFERROR(LN('Portfolio Adjusted Prices'!N576/'Portfolio Adjusted Prices'!N575),0)</f>
        <v>3.9304561711886688E-3</v>
      </c>
      <c r="N582" s="1">
        <f>+IFERROR(LN('Portfolio Adjusted Prices'!O576/'Portfolio Adjusted Prices'!O575),0)</f>
        <v>1.1915715445786755E-2</v>
      </c>
      <c r="O582" s="1">
        <f>+IFERROR(LN('Portfolio Adjusted Prices'!P576/'Portfolio Adjusted Prices'!P575),0)</f>
        <v>2.5610475015884503E-2</v>
      </c>
      <c r="P582" s="1">
        <f>+IFERROR(LN('Portfolio Adjusted Prices'!Q576/'Portfolio Adjusted Prices'!Q575),0)</f>
        <v>4.155819178950577E-4</v>
      </c>
      <c r="Q582" s="1">
        <f>+IFERROR(LN('Portfolio Adjusted Prices'!R576/'Portfolio Adjusted Prices'!R575),0)</f>
        <v>1.1334399590963749E-2</v>
      </c>
      <c r="R582" s="1">
        <f>+IFERROR(LN('Portfolio Adjusted Prices'!S576/'Portfolio Adjusted Prices'!S575),0)</f>
        <v>1.3813070678248079E-2</v>
      </c>
      <c r="S582" s="1">
        <f>+IFERROR(LN('Portfolio Adjusted Prices'!T576/'Portfolio Adjusted Prices'!T575),0)</f>
        <v>-2.6152458433200006E-4</v>
      </c>
      <c r="T582" s="1">
        <f>+IFERROR(LN('Portfolio Adjusted Prices'!U576/'Portfolio Adjusted Prices'!U575),0)</f>
        <v>-4.6803769654746687E-4</v>
      </c>
      <c r="U582" s="1">
        <f>+IFERROR(LN('Portfolio Adjusted Prices'!V576/'Portfolio Adjusted Prices'!V575),0)</f>
        <v>3.3381675769681603E-2</v>
      </c>
      <c r="W582" s="83">
        <f>+IFERROR(LN('Portfolio Adjusted Prices'!X576/'Portfolio Adjusted Prices'!X575),0)</f>
        <v>9.4835742559266963E-3</v>
      </c>
    </row>
    <row r="583" spans="2:23">
      <c r="B583" s="1">
        <f>+IFERROR(LN('Portfolio Adjusted Prices'!C577/'Portfolio Adjusted Prices'!C576),0)</f>
        <v>-2.0923766881383562E-3</v>
      </c>
      <c r="C583" s="1">
        <f>+IFERROR(LN('Portfolio Adjusted Prices'!D577/'Portfolio Adjusted Prices'!D576),0)</f>
        <v>-9.0458836861700433E-4</v>
      </c>
      <c r="D583" s="1">
        <f>+IFERROR(LN('Portfolio Adjusted Prices'!E577/'Portfolio Adjusted Prices'!E576),0)</f>
        <v>8.9870373993452615E-3</v>
      </c>
      <c r="E583" s="1">
        <f>+IFERROR(LN('Portfolio Adjusted Prices'!F577/'Portfolio Adjusted Prices'!F576),0)</f>
        <v>-1.8066649720856556E-2</v>
      </c>
      <c r="F583" s="1">
        <f>+IFERROR(LN('Portfolio Adjusted Prices'!G577/'Portfolio Adjusted Prices'!G576),0)</f>
        <v>6.0998328085992608E-3</v>
      </c>
      <c r="G583" s="1">
        <f>+IFERROR(LN('Portfolio Adjusted Prices'!H577/'Portfolio Adjusted Prices'!H576),0)</f>
        <v>1.186280174132865E-4</v>
      </c>
      <c r="H583" s="1">
        <f>+IFERROR(LN('Portfolio Adjusted Prices'!I577/'Portfolio Adjusted Prices'!I576),0)</f>
        <v>7.2320868550418659E-3</v>
      </c>
      <c r="I583" s="1">
        <f>+IFERROR(LN('Portfolio Adjusted Prices'!J577/'Portfolio Adjusted Prices'!J576),0)</f>
        <v>-1.9793377494519055E-2</v>
      </c>
      <c r="J583" s="1">
        <f>+IFERROR(LN('Portfolio Adjusted Prices'!K577/'Portfolio Adjusted Prices'!K576),0)</f>
        <v>5.1343820984032507E-2</v>
      </c>
      <c r="K583" s="1">
        <f>+IFERROR(LN('Portfolio Adjusted Prices'!L577/'Portfolio Adjusted Prices'!L576),0)</f>
        <v>4.7470618067825699E-3</v>
      </c>
      <c r="L583" s="1">
        <f>+IFERROR(LN('Portfolio Adjusted Prices'!M577/'Portfolio Adjusted Prices'!M576),0)</f>
        <v>5.9287334594677202E-3</v>
      </c>
      <c r="M583" s="1">
        <f>+IFERROR(LN('Portfolio Adjusted Prices'!N577/'Portfolio Adjusted Prices'!N576),0)</f>
        <v>1.5675981259752362E-3</v>
      </c>
      <c r="N583" s="1">
        <f>+IFERROR(LN('Portfolio Adjusted Prices'!O577/'Portfolio Adjusted Prices'!O576),0)</f>
        <v>2.867359928499953E-3</v>
      </c>
      <c r="O583" s="1">
        <f>+IFERROR(LN('Portfolio Adjusted Prices'!P577/'Portfolio Adjusted Prices'!P576),0)</f>
        <v>1.2920125504071433E-2</v>
      </c>
      <c r="P583" s="1">
        <f>+IFERROR(LN('Portfolio Adjusted Prices'!Q577/'Portfolio Adjusted Prices'!Q576),0)</f>
        <v>1.2251504757522853E-2</v>
      </c>
      <c r="Q583" s="1">
        <f>+IFERROR(LN('Portfolio Adjusted Prices'!R577/'Portfolio Adjusted Prices'!R576),0)</f>
        <v>1.3568838483683714E-2</v>
      </c>
      <c r="R583" s="1">
        <f>+IFERROR(LN('Portfolio Adjusted Prices'!S577/'Portfolio Adjusted Prices'!S576),0)</f>
        <v>-5.3556966862599014E-4</v>
      </c>
      <c r="S583" s="1">
        <f>+IFERROR(LN('Portfolio Adjusted Prices'!T577/'Portfolio Adjusted Prices'!T576),0)</f>
        <v>-6.1215386633149405E-3</v>
      </c>
      <c r="T583" s="1">
        <f>+IFERROR(LN('Portfolio Adjusted Prices'!U577/'Portfolio Adjusted Prices'!U576),0)</f>
        <v>-7.9337742192261002E-3</v>
      </c>
      <c r="U583" s="1">
        <f>+IFERROR(LN('Portfolio Adjusted Prices'!V577/'Portfolio Adjusted Prices'!V576),0)</f>
        <v>1.156582686420465E-2</v>
      </c>
      <c r="W583" s="83">
        <f>+IFERROR(LN('Portfolio Adjusted Prices'!X577/'Portfolio Adjusted Prices'!X576),0)</f>
        <v>3.0834739824758661E-3</v>
      </c>
    </row>
    <row r="584" spans="2:23">
      <c r="B584" s="1">
        <f>+IFERROR(LN('Portfolio Adjusted Prices'!C578/'Portfolio Adjusted Prices'!C577),0)</f>
        <v>-2.1711115037629665E-3</v>
      </c>
      <c r="C584" s="1">
        <f>+IFERROR(LN('Portfolio Adjusted Prices'!D578/'Portfolio Adjusted Prices'!D577),0)</f>
        <v>5.3386635937024271E-3</v>
      </c>
      <c r="D584" s="1">
        <f>+IFERROR(LN('Portfolio Adjusted Prices'!E578/'Portfolio Adjusted Prices'!E577),0)</f>
        <v>7.7492683662920454E-3</v>
      </c>
      <c r="E584" s="1">
        <f>+IFERROR(LN('Portfolio Adjusted Prices'!F578/'Portfolio Adjusted Prices'!F577),0)</f>
        <v>8.1165576914453627E-3</v>
      </c>
      <c r="F584" s="1">
        <f>+IFERROR(LN('Portfolio Adjusted Prices'!G578/'Portfolio Adjusted Prices'!G577),0)</f>
        <v>2.2547840428011723E-2</v>
      </c>
      <c r="G584" s="1">
        <f>+IFERROR(LN('Portfolio Adjusted Prices'!H578/'Portfolio Adjusted Prices'!H577),0)</f>
        <v>-3.4054265236016542E-3</v>
      </c>
      <c r="H584" s="1">
        <f>+IFERROR(LN('Portfolio Adjusted Prices'!I578/'Portfolio Adjusted Prices'!I577),0)</f>
        <v>1.6051385556999302E-2</v>
      </c>
      <c r="I584" s="1">
        <f>+IFERROR(LN('Portfolio Adjusted Prices'!J578/'Portfolio Adjusted Prices'!J577),0)</f>
        <v>7.0551497814272821E-2</v>
      </c>
      <c r="J584" s="1">
        <f>+IFERROR(LN('Portfolio Adjusted Prices'!K578/'Portfolio Adjusted Prices'!K577),0)</f>
        <v>3.4798741964764013E-2</v>
      </c>
      <c r="K584" s="1">
        <f>+IFERROR(LN('Portfolio Adjusted Prices'!L578/'Portfolio Adjusted Prices'!L577),0)</f>
        <v>7.2594086506767097E-3</v>
      </c>
      <c r="L584" s="1">
        <f>+IFERROR(LN('Portfolio Adjusted Prices'!M578/'Portfolio Adjusted Prices'!M577),0)</f>
        <v>7.9515181070047222E-3</v>
      </c>
      <c r="M584" s="1">
        <f>+IFERROR(LN('Portfolio Adjusted Prices'!N578/'Portfolio Adjusted Prices'!N577),0)</f>
        <v>-6.4107470480605775E-4</v>
      </c>
      <c r="N584" s="1">
        <f>+IFERROR(LN('Portfolio Adjusted Prices'!O578/'Portfolio Adjusted Prices'!O577),0)</f>
        <v>2.6837754855435637E-2</v>
      </c>
      <c r="O584" s="1">
        <f>+IFERROR(LN('Portfolio Adjusted Prices'!P578/'Portfolio Adjusted Prices'!P577),0)</f>
        <v>4.3539693692347621E-2</v>
      </c>
      <c r="P584" s="1">
        <f>+IFERROR(LN('Portfolio Adjusted Prices'!Q578/'Portfolio Adjusted Prices'!Q577),0)</f>
        <v>-3.9755112657996932E-3</v>
      </c>
      <c r="Q584" s="1">
        <f>+IFERROR(LN('Portfolio Adjusted Prices'!R578/'Portfolio Adjusted Prices'!R577),0)</f>
        <v>1.2888254023169827E-2</v>
      </c>
      <c r="R584" s="1">
        <f>+IFERROR(LN('Portfolio Adjusted Prices'!S578/'Portfolio Adjusted Prices'!S577),0)</f>
        <v>2.5516168940881568E-4</v>
      </c>
      <c r="S584" s="1">
        <f>+IFERROR(LN('Portfolio Adjusted Prices'!T578/'Portfolio Adjusted Prices'!T577),0)</f>
        <v>6.470247665547566E-3</v>
      </c>
      <c r="T584" s="1">
        <f>+IFERROR(LN('Portfolio Adjusted Prices'!U578/'Portfolio Adjusted Prices'!U577),0)</f>
        <v>2.7276579415777824E-2</v>
      </c>
      <c r="U584" s="1">
        <f>+IFERROR(LN('Portfolio Adjusted Prices'!V578/'Portfolio Adjusted Prices'!V577),0)</f>
        <v>1.0394378375477709E-2</v>
      </c>
      <c r="W584" s="83">
        <f>+IFERROR(LN('Portfolio Adjusted Prices'!X578/'Portfolio Adjusted Prices'!X577),0)</f>
        <v>1.2974897921889937E-2</v>
      </c>
    </row>
    <row r="585" spans="2:23">
      <c r="B585" s="1">
        <f>+IFERROR(LN('Portfolio Adjusted Prices'!C579/'Portfolio Adjusted Prices'!C578),0)</f>
        <v>-2.2511656108925699E-3</v>
      </c>
      <c r="C585" s="1">
        <f>+IFERROR(LN('Portfolio Adjusted Prices'!D579/'Portfolio Adjusted Prices'!D578),0)</f>
        <v>-6.2814505044243383E-3</v>
      </c>
      <c r="D585" s="1">
        <f>+IFERROR(LN('Portfolio Adjusted Prices'!E579/'Portfolio Adjusted Prices'!E578),0)</f>
        <v>-9.1275206940013408E-3</v>
      </c>
      <c r="E585" s="1">
        <f>+IFERROR(LN('Portfolio Adjusted Prices'!F579/'Portfolio Adjusted Prices'!F578),0)</f>
        <v>-5.9878399354628202E-5</v>
      </c>
      <c r="F585" s="1">
        <f>+IFERROR(LN('Portfolio Adjusted Prices'!G579/'Portfolio Adjusted Prices'!G578),0)</f>
        <v>3.5051453924551244E-2</v>
      </c>
      <c r="G585" s="1">
        <f>+IFERROR(LN('Portfolio Adjusted Prices'!H579/'Portfolio Adjusted Prices'!H578),0)</f>
        <v>5.9716626372892231E-3</v>
      </c>
      <c r="H585" s="1">
        <f>+IFERROR(LN('Portfolio Adjusted Prices'!I579/'Portfolio Adjusted Prices'!I578),0)</f>
        <v>1.1706232707153104E-3</v>
      </c>
      <c r="I585" s="1">
        <f>+IFERROR(LN('Portfolio Adjusted Prices'!J579/'Portfolio Adjusted Prices'!J578),0)</f>
        <v>-1.1874331176372733E-2</v>
      </c>
      <c r="J585" s="1">
        <f>+IFERROR(LN('Portfolio Adjusted Prices'!K579/'Portfolio Adjusted Prices'!K578),0)</f>
        <v>-1.1763228305738735E-2</v>
      </c>
      <c r="K585" s="1">
        <f>+IFERROR(LN('Portfolio Adjusted Prices'!L579/'Portfolio Adjusted Prices'!L578),0)</f>
        <v>-1.6862660108979192E-2</v>
      </c>
      <c r="L585" s="1">
        <f>+IFERROR(LN('Portfolio Adjusted Prices'!M579/'Portfolio Adjusted Prices'!M578),0)</f>
        <v>1.6852128045864879E-2</v>
      </c>
      <c r="M585" s="1">
        <f>+IFERROR(LN('Portfolio Adjusted Prices'!N579/'Portfolio Adjusted Prices'!N578),0)</f>
        <v>1.105471820910456E-2</v>
      </c>
      <c r="N585" s="1">
        <f>+IFERROR(LN('Portfolio Adjusted Prices'!O579/'Portfolio Adjusted Prices'!O578),0)</f>
        <v>-5.5904609159713094E-3</v>
      </c>
      <c r="O585" s="1">
        <f>+IFERROR(LN('Portfolio Adjusted Prices'!P579/'Portfolio Adjusted Prices'!P578),0)</f>
        <v>-1.1813332702990934E-2</v>
      </c>
      <c r="P585" s="1">
        <f>+IFERROR(LN('Portfolio Adjusted Prices'!Q579/'Portfolio Adjusted Prices'!Q578),0)</f>
        <v>1.4996851479654289E-2</v>
      </c>
      <c r="Q585" s="1">
        <f>+IFERROR(LN('Portfolio Adjusted Prices'!R579/'Portfolio Adjusted Prices'!R578),0)</f>
        <v>1.042276696231168E-2</v>
      </c>
      <c r="R585" s="1">
        <f>+IFERROR(LN('Portfolio Adjusted Prices'!S579/'Portfolio Adjusted Prices'!S578),0)</f>
        <v>6.2039515199224593E-3</v>
      </c>
      <c r="S585" s="1">
        <f>+IFERROR(LN('Portfolio Adjusted Prices'!T579/'Portfolio Adjusted Prices'!T578),0)</f>
        <v>-1.5457896110449235E-2</v>
      </c>
      <c r="T585" s="1">
        <f>+IFERROR(LN('Portfolio Adjusted Prices'!U579/'Portfolio Adjusted Prices'!U578),0)</f>
        <v>1.1141623174252113E-2</v>
      </c>
      <c r="U585" s="1">
        <f>+IFERROR(LN('Portfolio Adjusted Prices'!V579/'Portfolio Adjusted Prices'!V578),0)</f>
        <v>6.7312988783102337E-2</v>
      </c>
      <c r="W585" s="83">
        <f>+IFERROR(LN('Portfolio Adjusted Prices'!X579/'Portfolio Adjusted Prices'!X578),0)</f>
        <v>6.7916121897934143E-3</v>
      </c>
    </row>
    <row r="586" spans="2:23">
      <c r="B586" s="1">
        <f>+IFERROR(LN('Portfolio Adjusted Prices'!C580/'Portfolio Adjusted Prices'!C579),0)</f>
        <v>1.2467859331015177E-2</v>
      </c>
      <c r="C586" s="1">
        <f>+IFERROR(LN('Portfolio Adjusted Prices'!D580/'Portfolio Adjusted Prices'!D579),0)</f>
        <v>1.3864657155102836E-2</v>
      </c>
      <c r="D586" s="1">
        <f>+IFERROR(LN('Portfolio Adjusted Prices'!E580/'Portfolio Adjusted Prices'!E579),0)</f>
        <v>4.8912953587898121E-2</v>
      </c>
      <c r="E586" s="1">
        <f>+IFERROR(LN('Portfolio Adjusted Prices'!F580/'Portfolio Adjusted Prices'!F579),0)</f>
        <v>1.070141566814414E-2</v>
      </c>
      <c r="F586" s="1">
        <f>+IFERROR(LN('Portfolio Adjusted Prices'!G580/'Portfolio Adjusted Prices'!G579),0)</f>
        <v>1.5192511509893845E-2</v>
      </c>
      <c r="G586" s="1">
        <f>+IFERROR(LN('Portfolio Adjusted Prices'!H580/'Portfolio Adjusted Prices'!H579),0)</f>
        <v>7.737843868910842E-3</v>
      </c>
      <c r="H586" s="1">
        <f>+IFERROR(LN('Portfolio Adjusted Prices'!I580/'Portfolio Adjusted Prices'!I579),0)</f>
        <v>1.8794011750470154E-2</v>
      </c>
      <c r="I586" s="1">
        <f>+IFERROR(LN('Portfolio Adjusted Prices'!J580/'Portfolio Adjusted Prices'!J579),0)</f>
        <v>-8.7253648927308278E-3</v>
      </c>
      <c r="J586" s="1">
        <f>+IFERROR(LN('Portfolio Adjusted Prices'!K580/'Portfolio Adjusted Prices'!K579),0)</f>
        <v>2.4769941961747019E-2</v>
      </c>
      <c r="K586" s="1">
        <f>+IFERROR(LN('Portfolio Adjusted Prices'!L580/'Portfolio Adjusted Prices'!L579),0)</f>
        <v>2.2674743143522774E-2</v>
      </c>
      <c r="L586" s="1">
        <f>+IFERROR(LN('Portfolio Adjusted Prices'!M580/'Portfolio Adjusted Prices'!M579),0)</f>
        <v>1.1353112498322545E-2</v>
      </c>
      <c r="M586" s="1">
        <f>+IFERROR(LN('Portfolio Adjusted Prices'!N580/'Portfolio Adjusted Prices'!N579),0)</f>
        <v>-8.6347106263670349E-3</v>
      </c>
      <c r="N586" s="1">
        <f>+IFERROR(LN('Portfolio Adjusted Prices'!O580/'Portfolio Adjusted Prices'!O579),0)</f>
        <v>1.6908324598074002E-2</v>
      </c>
      <c r="O586" s="1">
        <f>+IFERROR(LN('Portfolio Adjusted Prices'!P580/'Portfolio Adjusted Prices'!P579),0)</f>
        <v>1.9431373510195356E-2</v>
      </c>
      <c r="P586" s="1">
        <f>+IFERROR(LN('Portfolio Adjusted Prices'!Q580/'Portfolio Adjusted Prices'!Q579),0)</f>
        <v>5.3981441951251336E-3</v>
      </c>
      <c r="Q586" s="1">
        <f>+IFERROR(LN('Portfolio Adjusted Prices'!R580/'Portfolio Adjusted Prices'!R579),0)</f>
        <v>-3.9577883378622046E-3</v>
      </c>
      <c r="R586" s="1">
        <f>+IFERROR(LN('Portfolio Adjusted Prices'!S580/'Portfolio Adjusted Prices'!S579),0)</f>
        <v>5.132508955942419E-3</v>
      </c>
      <c r="S586" s="1">
        <f>+IFERROR(LN('Portfolio Adjusted Prices'!T580/'Portfolio Adjusted Prices'!T579),0)</f>
        <v>1.7698635271934358E-4</v>
      </c>
      <c r="T586" s="1">
        <f>+IFERROR(LN('Portfolio Adjusted Prices'!U580/'Portfolio Adjusted Prices'!U579),0)</f>
        <v>-1.4361052824664341E-2</v>
      </c>
      <c r="U586" s="1">
        <f>+IFERROR(LN('Portfolio Adjusted Prices'!V580/'Portfolio Adjusted Prices'!V579),0)</f>
        <v>4.4821155669718012E-3</v>
      </c>
      <c r="W586" s="83">
        <f>+IFERROR(LN('Portfolio Adjusted Prices'!X580/'Portfolio Adjusted Prices'!X579),0)</f>
        <v>1.1497149170975718E-2</v>
      </c>
    </row>
    <row r="587" spans="2:23">
      <c r="B587" s="1">
        <f>+IFERROR(LN('Portfolio Adjusted Prices'!C581/'Portfolio Adjusted Prices'!C580),0)</f>
        <v>1.1434795585576699E-2</v>
      </c>
      <c r="C587" s="1">
        <f>+IFERROR(LN('Portfolio Adjusted Prices'!D581/'Portfolio Adjusted Prices'!D580),0)</f>
        <v>9.9237115974092245E-3</v>
      </c>
      <c r="D587" s="1">
        <f>+IFERROR(LN('Portfolio Adjusted Prices'!E581/'Portfolio Adjusted Prices'!E580),0)</f>
        <v>2.0868758533034906E-3</v>
      </c>
      <c r="E587" s="1">
        <f>+IFERROR(LN('Portfolio Adjusted Prices'!F581/'Portfolio Adjusted Prices'!F580),0)</f>
        <v>1.0607666167051095E-2</v>
      </c>
      <c r="F587" s="1">
        <f>+IFERROR(LN('Portfolio Adjusted Prices'!G581/'Portfolio Adjusted Prices'!G580),0)</f>
        <v>-9.3096091638572021E-3</v>
      </c>
      <c r="G587" s="1">
        <f>+IFERROR(LN('Portfolio Adjusted Prices'!H581/'Portfolio Adjusted Prices'!H580),0)</f>
        <v>-2.1544217454543238E-3</v>
      </c>
      <c r="H587" s="1">
        <f>+IFERROR(LN('Portfolio Adjusted Prices'!I581/'Portfolio Adjusted Prices'!I580),0)</f>
        <v>9.0817330054911109E-3</v>
      </c>
      <c r="I587" s="1">
        <f>+IFERROR(LN('Portfolio Adjusted Prices'!J581/'Portfolio Adjusted Prices'!J580),0)</f>
        <v>5.0265118446972314E-3</v>
      </c>
      <c r="J587" s="1">
        <f>+IFERROR(LN('Portfolio Adjusted Prices'!K581/'Portfolio Adjusted Prices'!K580),0)</f>
        <v>-1.1624991064809749E-2</v>
      </c>
      <c r="K587" s="1">
        <f>+IFERROR(LN('Portfolio Adjusted Prices'!L581/'Portfolio Adjusted Prices'!L580),0)</f>
        <v>9.1584537138327312E-3</v>
      </c>
      <c r="L587" s="1">
        <f>+IFERROR(LN('Portfolio Adjusted Prices'!M581/'Portfolio Adjusted Prices'!M580),0)</f>
        <v>-2.9854721053989256E-3</v>
      </c>
      <c r="M587" s="1">
        <f>+IFERROR(LN('Portfolio Adjusted Prices'!N581/'Portfolio Adjusted Prices'!N580),0)</f>
        <v>3.6891694815790691E-3</v>
      </c>
      <c r="N587" s="1">
        <f>+IFERROR(LN('Portfolio Adjusted Prices'!O581/'Portfolio Adjusted Prices'!O580),0)</f>
        <v>2.7634769110793971E-2</v>
      </c>
      <c r="O587" s="1">
        <f>+IFERROR(LN('Portfolio Adjusted Prices'!P581/'Portfolio Adjusted Prices'!P580),0)</f>
        <v>1.0380930004008472E-2</v>
      </c>
      <c r="P587" s="1">
        <f>+IFERROR(LN('Portfolio Adjusted Prices'!Q581/'Portfolio Adjusted Prices'!Q580),0)</f>
        <v>-7.4299975772396578E-3</v>
      </c>
      <c r="Q587" s="1">
        <f>+IFERROR(LN('Portfolio Adjusted Prices'!R581/'Portfolio Adjusted Prices'!R580),0)</f>
        <v>-2.315893958190293E-3</v>
      </c>
      <c r="R587" s="1">
        <f>+IFERROR(LN('Portfolio Adjusted Prices'!S581/'Portfolio Adjusted Prices'!S580),0)</f>
        <v>5.6581352968983348E-3</v>
      </c>
      <c r="S587" s="1">
        <f>+IFERROR(LN('Portfolio Adjusted Prices'!T581/'Portfolio Adjusted Prices'!T580),0)</f>
        <v>-6.2139951729949967E-3</v>
      </c>
      <c r="T587" s="1">
        <f>+IFERROR(LN('Portfolio Adjusted Prices'!U581/'Portfolio Adjusted Prices'!U580),0)</f>
        <v>6.0256057020415576E-3</v>
      </c>
      <c r="U587" s="1">
        <f>+IFERROR(LN('Portfolio Adjusted Prices'!V581/'Portfolio Adjusted Prices'!V580),0)</f>
        <v>1.1239142429734445E-3</v>
      </c>
      <c r="W587" s="83">
        <f>+IFERROR(LN('Portfolio Adjusted Prices'!X581/'Portfolio Adjusted Prices'!X580),0)</f>
        <v>5.7973951950280613E-4</v>
      </c>
    </row>
    <row r="588" spans="2:23">
      <c r="B588" s="1">
        <f>+IFERROR(LN('Portfolio Adjusted Prices'!C582/'Portfolio Adjusted Prices'!C581),0)</f>
        <v>4.610502806982361E-3</v>
      </c>
      <c r="C588" s="1">
        <f>+IFERROR(LN('Portfolio Adjusted Prices'!D582/'Portfolio Adjusted Prices'!D581),0)</f>
        <v>-1.8439307689031154E-3</v>
      </c>
      <c r="D588" s="1">
        <f>+IFERROR(LN('Portfolio Adjusted Prices'!E582/'Portfolio Adjusted Prices'!E581),0)</f>
        <v>-1.2116823038422083E-3</v>
      </c>
      <c r="E588" s="1">
        <f>+IFERROR(LN('Portfolio Adjusted Prices'!F582/'Portfolio Adjusted Prices'!F581),0)</f>
        <v>-1.7921513716619396E-2</v>
      </c>
      <c r="F588" s="1">
        <f>+IFERROR(LN('Portfolio Adjusted Prices'!G582/'Portfolio Adjusted Prices'!G581),0)</f>
        <v>8.0524318325536186E-3</v>
      </c>
      <c r="G588" s="1">
        <f>+IFERROR(LN('Portfolio Adjusted Prices'!H582/'Portfolio Adjusted Prices'!H581),0)</f>
        <v>-4.8346253836150333E-3</v>
      </c>
      <c r="H588" s="1">
        <f>+IFERROR(LN('Portfolio Adjusted Prices'!I582/'Portfolio Adjusted Prices'!I581),0)</f>
        <v>-3.049122828535158E-3</v>
      </c>
      <c r="I588" s="1">
        <f>+IFERROR(LN('Portfolio Adjusted Prices'!J582/'Portfolio Adjusted Prices'!J581),0)</f>
        <v>6.5371354369733389E-4</v>
      </c>
      <c r="J588" s="1">
        <f>+IFERROR(LN('Portfolio Adjusted Prices'!K582/'Portfolio Adjusted Prices'!K581),0)</f>
        <v>-1.5582931945784667E-3</v>
      </c>
      <c r="K588" s="1">
        <f>+IFERROR(LN('Portfolio Adjusted Prices'!L582/'Portfolio Adjusted Prices'!L581),0)</f>
        <v>-6.499821266351568E-4</v>
      </c>
      <c r="L588" s="1">
        <f>+IFERROR(LN('Portfolio Adjusted Prices'!M582/'Portfolio Adjusted Prices'!M581),0)</f>
        <v>3.4854791691457567E-4</v>
      </c>
      <c r="M588" s="1">
        <f>+IFERROR(LN('Portfolio Adjusted Prices'!N582/'Portfolio Adjusted Prices'!N581),0)</f>
        <v>-7.9633078277126408E-3</v>
      </c>
      <c r="N588" s="1">
        <f>+IFERROR(LN('Portfolio Adjusted Prices'!O582/'Portfolio Adjusted Prices'!O581),0)</f>
        <v>4.8087800750983546E-2</v>
      </c>
      <c r="O588" s="1">
        <f>+IFERROR(LN('Portfolio Adjusted Prices'!P582/'Portfolio Adjusted Prices'!P581),0)</f>
        <v>2.0312689493633674E-2</v>
      </c>
      <c r="P588" s="1">
        <f>+IFERROR(LN('Portfolio Adjusted Prices'!Q582/'Portfolio Adjusted Prices'!Q581),0)</f>
        <v>-1.1180914039284687E-2</v>
      </c>
      <c r="Q588" s="1">
        <f>+IFERROR(LN('Portfolio Adjusted Prices'!R582/'Portfolio Adjusted Prices'!R581),0)</f>
        <v>-1.906098091303024E-2</v>
      </c>
      <c r="R588" s="1">
        <f>+IFERROR(LN('Portfolio Adjusted Prices'!S582/'Portfolio Adjusted Prices'!S581),0)</f>
        <v>-7.8544422827044325E-3</v>
      </c>
      <c r="S588" s="1">
        <f>+IFERROR(LN('Portfolio Adjusted Prices'!T582/'Portfolio Adjusted Prices'!T581),0)</f>
        <v>3.0229087997929328E-3</v>
      </c>
      <c r="T588" s="1">
        <f>+IFERROR(LN('Portfolio Adjusted Prices'!U582/'Portfolio Adjusted Prices'!U581),0)</f>
        <v>2.2743887752455692E-2</v>
      </c>
      <c r="U588" s="1">
        <f>+IFERROR(LN('Portfolio Adjusted Prices'!V582/'Portfolio Adjusted Prices'!V581),0)</f>
        <v>3.3122190212941751E-3</v>
      </c>
      <c r="W588" s="83">
        <f>+IFERROR(LN('Portfolio Adjusted Prices'!X582/'Portfolio Adjusted Prices'!X581),0)</f>
        <v>-2.4955399456153288E-3</v>
      </c>
    </row>
    <row r="589" spans="2:23">
      <c r="B589" s="1">
        <f>+IFERROR(LN('Portfolio Adjusted Prices'!C583/'Portfolio Adjusted Prices'!C582),0)</f>
        <v>2.260780229271917E-3</v>
      </c>
      <c r="C589" s="1">
        <f>+IFERROR(LN('Portfolio Adjusted Prices'!D583/'Portfolio Adjusted Prices'!D582),0)</f>
        <v>2.5808282544843349E-3</v>
      </c>
      <c r="D589" s="1">
        <f>+IFERROR(LN('Portfolio Adjusted Prices'!E583/'Portfolio Adjusted Prices'!E582),0)</f>
        <v>1.0419263974938905E-2</v>
      </c>
      <c r="E589" s="1">
        <f>+IFERROR(LN('Portfolio Adjusted Prices'!F583/'Portfolio Adjusted Prices'!F582),0)</f>
        <v>-4.7058618280027423E-3</v>
      </c>
      <c r="F589" s="1">
        <f>+IFERROR(LN('Portfolio Adjusted Prices'!G583/'Portfolio Adjusted Prices'!G582),0)</f>
        <v>4.8630741744586032E-3</v>
      </c>
      <c r="G589" s="1">
        <f>+IFERROR(LN('Portfolio Adjusted Prices'!H583/'Portfolio Adjusted Prices'!H582),0)</f>
        <v>1.6413136511262853E-2</v>
      </c>
      <c r="H589" s="1">
        <f>+IFERROR(LN('Portfolio Adjusted Prices'!I583/'Portfolio Adjusted Prices'!I582),0)</f>
        <v>-3.9221713243575915E-2</v>
      </c>
      <c r="I589" s="1">
        <f>+IFERROR(LN('Portfolio Adjusted Prices'!J583/'Portfolio Adjusted Prices'!J582),0)</f>
        <v>6.9901378304463909E-3</v>
      </c>
      <c r="J589" s="1">
        <f>+IFERROR(LN('Portfolio Adjusted Prices'!K583/'Portfolio Adjusted Prices'!K582),0)</f>
        <v>-2.6222581937162242E-3</v>
      </c>
      <c r="K589" s="1">
        <f>+IFERROR(LN('Portfolio Adjusted Prices'!L583/'Portfolio Adjusted Prices'!L582),0)</f>
        <v>-1.5214463982282381E-2</v>
      </c>
      <c r="L589" s="1">
        <f>+IFERROR(LN('Portfolio Adjusted Prices'!M583/'Portfolio Adjusted Prices'!M582),0)</f>
        <v>2.2208046886455519E-2</v>
      </c>
      <c r="M589" s="1">
        <f>+IFERROR(LN('Portfolio Adjusted Prices'!N583/'Portfolio Adjusted Prices'!N582),0)</f>
        <v>2.4241571127035389E-3</v>
      </c>
      <c r="N589" s="1">
        <f>+IFERROR(LN('Portfolio Adjusted Prices'!O583/'Portfolio Adjusted Prices'!O582),0)</f>
        <v>-6.6225701739287797E-3</v>
      </c>
      <c r="O589" s="1">
        <f>+IFERROR(LN('Portfolio Adjusted Prices'!P583/'Portfolio Adjusted Prices'!P582),0)</f>
        <v>-4.5162853029290372E-2</v>
      </c>
      <c r="P589" s="1">
        <f>+IFERROR(LN('Portfolio Adjusted Prices'!Q583/'Portfolio Adjusted Prices'!Q582),0)</f>
        <v>9.959879552665054E-3</v>
      </c>
      <c r="Q589" s="1">
        <f>+IFERROR(LN('Portfolio Adjusted Prices'!R583/'Portfolio Adjusted Prices'!R582),0)</f>
        <v>8.572142719631139E-3</v>
      </c>
      <c r="R589" s="1">
        <f>+IFERROR(LN('Portfolio Adjusted Prices'!S583/'Portfolio Adjusted Prices'!S582),0)</f>
        <v>-2.8854768815992217E-3</v>
      </c>
      <c r="S589" s="1">
        <f>+IFERROR(LN('Portfolio Adjusted Prices'!T583/'Portfolio Adjusted Prices'!T582),0)</f>
        <v>1.427981397517822E-2</v>
      </c>
      <c r="T589" s="1">
        <f>+IFERROR(LN('Portfolio Adjusted Prices'!U583/'Portfolio Adjusted Prices'!U582),0)</f>
        <v>2.8382747247116674E-2</v>
      </c>
      <c r="U589" s="1">
        <f>+IFERROR(LN('Portfolio Adjusted Prices'!V583/'Portfolio Adjusted Prices'!V582),0)</f>
        <v>1.4962816033115734E-2</v>
      </c>
      <c r="W589" s="83">
        <f>+IFERROR(LN('Portfolio Adjusted Prices'!X583/'Portfolio Adjusted Prices'!X582),0)</f>
        <v>9.794097792357315E-3</v>
      </c>
    </row>
    <row r="590" spans="2:23">
      <c r="B590" s="1">
        <f>+IFERROR(LN('Portfolio Adjusted Prices'!C584/'Portfolio Adjusted Prices'!C583),0)</f>
        <v>1.9406825622967746E-2</v>
      </c>
      <c r="C590" s="1">
        <f>+IFERROR(LN('Portfolio Adjusted Prices'!D584/'Portfolio Adjusted Prices'!D583),0)</f>
        <v>2.2030703226166948E-2</v>
      </c>
      <c r="D590" s="1">
        <f>+IFERROR(LN('Portfolio Adjusted Prices'!E584/'Portfolio Adjusted Prices'!E583),0)</f>
        <v>1.3514006943768699E-2</v>
      </c>
      <c r="E590" s="1">
        <f>+IFERROR(LN('Portfolio Adjusted Prices'!F584/'Portfolio Adjusted Prices'!F583),0)</f>
        <v>1.4859448712800021E-2</v>
      </c>
      <c r="F590" s="1">
        <f>+IFERROR(LN('Portfolio Adjusted Prices'!G584/'Portfolio Adjusted Prices'!G583),0)</f>
        <v>1.6914007720689978E-2</v>
      </c>
      <c r="G590" s="1">
        <f>+IFERROR(LN('Portfolio Adjusted Prices'!H584/'Portfolio Adjusted Prices'!H583),0)</f>
        <v>0</v>
      </c>
      <c r="H590" s="1">
        <f>+IFERROR(LN('Portfolio Adjusted Prices'!I584/'Portfolio Adjusted Prices'!I583),0)</f>
        <v>2.5634839242398935E-4</v>
      </c>
      <c r="I590" s="1">
        <f>+IFERROR(LN('Portfolio Adjusted Prices'!J584/'Portfolio Adjusted Prices'!J583),0)</f>
        <v>1.2169935289953885E-2</v>
      </c>
      <c r="J590" s="1">
        <f>+IFERROR(LN('Portfolio Adjusted Prices'!K584/'Portfolio Adjusted Prices'!K583),0)</f>
        <v>1.4445931240381941E-3</v>
      </c>
      <c r="K590" s="1">
        <f>+IFERROR(LN('Portfolio Adjusted Prices'!L584/'Portfolio Adjusted Prices'!L583),0)</f>
        <v>-3.134920749363133E-3</v>
      </c>
      <c r="L590" s="1">
        <f>+IFERROR(LN('Portfolio Adjusted Prices'!M584/'Portfolio Adjusted Prices'!M583),0)</f>
        <v>1.5427026490217153E-2</v>
      </c>
      <c r="M590" s="1">
        <f>+IFERROR(LN('Portfolio Adjusted Prices'!N584/'Portfolio Adjusted Prices'!N583),0)</f>
        <v>-8.551053372956828E-4</v>
      </c>
      <c r="N590" s="1">
        <f>+IFERROR(LN('Portfolio Adjusted Prices'!O584/'Portfolio Adjusted Prices'!O583),0)</f>
        <v>1.4786710885035219E-2</v>
      </c>
      <c r="O590" s="1">
        <f>+IFERROR(LN('Portfolio Adjusted Prices'!P584/'Portfolio Adjusted Prices'!P583),0)</f>
        <v>-5.1002787763124655E-3</v>
      </c>
      <c r="P590" s="1">
        <f>+IFERROR(LN('Portfolio Adjusted Prices'!Q584/'Portfolio Adjusted Prices'!Q583),0)</f>
        <v>2.9821574214700577E-3</v>
      </c>
      <c r="Q590" s="1">
        <f>+IFERROR(LN('Portfolio Adjusted Prices'!R584/'Portfolio Adjusted Prices'!R583),0)</f>
        <v>6.6935235160496152E-4</v>
      </c>
      <c r="R590" s="1">
        <f>+IFERROR(LN('Portfolio Adjusted Prices'!S584/'Portfolio Adjusted Prices'!S583),0)</f>
        <v>1.1115933836019902E-2</v>
      </c>
      <c r="S590" s="1">
        <f>+IFERROR(LN('Portfolio Adjusted Prices'!T584/'Portfolio Adjusted Prices'!T583),0)</f>
        <v>7.9326818952252954E-3</v>
      </c>
      <c r="T590" s="1">
        <f>+IFERROR(LN('Portfolio Adjusted Prices'!U584/'Portfolio Adjusted Prices'!U583),0)</f>
        <v>1.5575435230114483E-2</v>
      </c>
      <c r="U590" s="1">
        <f>+IFERROR(LN('Portfolio Adjusted Prices'!V584/'Portfolio Adjusted Prices'!V583),0)</f>
        <v>7.080042267312312E-3</v>
      </c>
      <c r="W590" s="83">
        <f>+IFERROR(LN('Portfolio Adjusted Prices'!X584/'Portfolio Adjusted Prices'!X583),0)</f>
        <v>1.1303523706888131E-2</v>
      </c>
    </row>
    <row r="591" spans="2:23">
      <c r="B591" s="1">
        <f>+IFERROR(LN('Portfolio Adjusted Prices'!C585/'Portfolio Adjusted Prices'!C584),0)</f>
        <v>1.4611275561915962E-2</v>
      </c>
      <c r="C591" s="1">
        <f>+IFERROR(LN('Portfolio Adjusted Prices'!D585/'Portfolio Adjusted Prices'!D584),0)</f>
        <v>3.6241952633010922E-5</v>
      </c>
      <c r="D591" s="1">
        <f>+IFERROR(LN('Portfolio Adjusted Prices'!E585/'Portfolio Adjusted Prices'!E584),0)</f>
        <v>1.02706285480772E-2</v>
      </c>
      <c r="E591" s="1">
        <f>+IFERROR(LN('Portfolio Adjusted Prices'!F585/'Portfolio Adjusted Prices'!F584),0)</f>
        <v>1.7374474158705452E-2</v>
      </c>
      <c r="F591" s="1">
        <f>+IFERROR(LN('Portfolio Adjusted Prices'!G585/'Portfolio Adjusted Prices'!G584),0)</f>
        <v>3.0773353037094533E-4</v>
      </c>
      <c r="G591" s="1">
        <f>+IFERROR(LN('Portfolio Adjusted Prices'!H585/'Portfolio Adjusted Prices'!H584),0)</f>
        <v>-1.3540820259754983E-2</v>
      </c>
      <c r="H591" s="1">
        <f>+IFERROR(LN('Portfolio Adjusted Prices'!I585/'Portfolio Adjusted Prices'!I584),0)</f>
        <v>-1.829361866244456E-3</v>
      </c>
      <c r="I591" s="1">
        <f>+IFERROR(LN('Portfolio Adjusted Prices'!J585/'Portfolio Adjusted Prices'!J584),0)</f>
        <v>6.220881999995354E-3</v>
      </c>
      <c r="J591" s="1">
        <f>+IFERROR(LN('Portfolio Adjusted Prices'!K585/'Portfolio Adjusted Prices'!K584),0)</f>
        <v>-2.8870583198133001E-2</v>
      </c>
      <c r="K591" s="1">
        <f>+IFERROR(LN('Portfolio Adjusted Prices'!L585/'Portfolio Adjusted Prices'!L584),0)</f>
        <v>1.0855762697557898E-2</v>
      </c>
      <c r="L591" s="1">
        <f>+IFERROR(LN('Portfolio Adjusted Prices'!M585/'Portfolio Adjusted Prices'!M584),0)</f>
        <v>-4.6576086305198348E-3</v>
      </c>
      <c r="M591" s="1">
        <f>+IFERROR(LN('Portfolio Adjusted Prices'!N585/'Portfolio Adjusted Prices'!N584),0)</f>
        <v>4.6933307524595052E-3</v>
      </c>
      <c r="N591" s="1">
        <f>+IFERROR(LN('Portfolio Adjusted Prices'!O585/'Portfolio Adjusted Prices'!O584),0)</f>
        <v>-2.4316312638628791E-3</v>
      </c>
      <c r="O591" s="1">
        <f>+IFERROR(LN('Portfolio Adjusted Prices'!P585/'Portfolio Adjusted Prices'!P584),0)</f>
        <v>7.7092816922793572E-3</v>
      </c>
      <c r="P591" s="1">
        <f>+IFERROR(LN('Portfolio Adjusted Prices'!Q585/'Portfolio Adjusted Prices'!Q584),0)</f>
        <v>-3.6612237924710449E-3</v>
      </c>
      <c r="Q591" s="1">
        <f>+IFERROR(LN('Portfolio Adjusted Prices'!R585/'Portfolio Adjusted Prices'!R584),0)</f>
        <v>2.3387201618339367E-3</v>
      </c>
      <c r="R591" s="1">
        <f>+IFERROR(LN('Portfolio Adjusted Prices'!S585/'Portfolio Adjusted Prices'!S584),0)</f>
        <v>-2.005129277331316E-4</v>
      </c>
      <c r="S591" s="1">
        <f>+IFERROR(LN('Portfolio Adjusted Prices'!T585/'Portfolio Adjusted Prices'!T584),0)</f>
        <v>4.8505505492908493E-3</v>
      </c>
      <c r="T591" s="1">
        <f>+IFERROR(LN('Portfolio Adjusted Prices'!U585/'Portfolio Adjusted Prices'!U584),0)</f>
        <v>-2.3844707297842418E-3</v>
      </c>
      <c r="U591" s="1">
        <f>+IFERROR(LN('Portfolio Adjusted Prices'!V585/'Portfolio Adjusted Prices'!V584),0)</f>
        <v>-1.3539012176705049E-2</v>
      </c>
      <c r="W591" s="83">
        <f>+IFERROR(LN('Portfolio Adjusted Prices'!X585/'Portfolio Adjusted Prices'!X584),0)</f>
        <v>-1.7391220864973478E-3</v>
      </c>
    </row>
    <row r="592" spans="2:23">
      <c r="B592" s="1">
        <f>+IFERROR(LN('Portfolio Adjusted Prices'!C586/'Portfolio Adjusted Prices'!C585),0)</f>
        <v>1.7795993099359406E-2</v>
      </c>
      <c r="C592" s="1">
        <f>+IFERROR(LN('Portfolio Adjusted Prices'!D586/'Portfolio Adjusted Prices'!D585),0)</f>
        <v>8.1421014874083139E-3</v>
      </c>
      <c r="D592" s="1">
        <f>+IFERROR(LN('Portfolio Adjusted Prices'!E586/'Portfolio Adjusted Prices'!E585),0)</f>
        <v>-1.5912168944792214E-2</v>
      </c>
      <c r="E592" s="1">
        <f>+IFERROR(LN('Portfolio Adjusted Prices'!F586/'Portfolio Adjusted Prices'!F585),0)</f>
        <v>8.97812185929759E-3</v>
      </c>
      <c r="F592" s="1">
        <f>+IFERROR(LN('Portfolio Adjusted Prices'!G586/'Portfolio Adjusted Prices'!G585),0)</f>
        <v>-2.9269165751703591E-3</v>
      </c>
      <c r="G592" s="1">
        <f>+IFERROR(LN('Portfolio Adjusted Prices'!H586/'Portfolio Adjusted Prices'!H585),0)</f>
        <v>1.8065398194242851E-2</v>
      </c>
      <c r="H592" s="1">
        <f>+IFERROR(LN('Portfolio Adjusted Prices'!I586/'Portfolio Adjusted Prices'!I585),0)</f>
        <v>-1.355338498279068E-2</v>
      </c>
      <c r="I592" s="1">
        <f>+IFERROR(LN('Portfolio Adjusted Prices'!J586/'Portfolio Adjusted Prices'!J585),0)</f>
        <v>1.6975953678632241E-3</v>
      </c>
      <c r="J592" s="1">
        <f>+IFERROR(LN('Portfolio Adjusted Prices'!K586/'Portfolio Adjusted Prices'!K585),0)</f>
        <v>-2.2895747206027758E-2</v>
      </c>
      <c r="K592" s="1">
        <f>+IFERROR(LN('Portfolio Adjusted Prices'!L586/'Portfolio Adjusted Prices'!L585),0)</f>
        <v>-7.9337324071219878E-3</v>
      </c>
      <c r="L592" s="1">
        <f>+IFERROR(LN('Portfolio Adjusted Prices'!M586/'Portfolio Adjusted Prices'!M585),0)</f>
        <v>4.5543975769782082E-3</v>
      </c>
      <c r="M592" s="1">
        <f>+IFERROR(LN('Portfolio Adjusted Prices'!N586/'Portfolio Adjusted Prices'!N585),0)</f>
        <v>6.2232980875871046E-3</v>
      </c>
      <c r="N592" s="1">
        <f>+IFERROR(LN('Portfolio Adjusted Prices'!O586/'Portfolio Adjusted Prices'!O585),0)</f>
        <v>-4.24905845829711E-2</v>
      </c>
      <c r="O592" s="1">
        <f>+IFERROR(LN('Portfolio Adjusted Prices'!P586/'Portfolio Adjusted Prices'!P585),0)</f>
        <v>-3.9440177531124949E-2</v>
      </c>
      <c r="P592" s="1">
        <f>+IFERROR(LN('Portfolio Adjusted Prices'!Q586/'Portfolio Adjusted Prices'!Q585),0)</f>
        <v>7.1742951278577702E-3</v>
      </c>
      <c r="Q592" s="1">
        <f>+IFERROR(LN('Portfolio Adjusted Prices'!R586/'Portfolio Adjusted Prices'!R585),0)</f>
        <v>-9.3882750887007253E-3</v>
      </c>
      <c r="R592" s="1">
        <f>+IFERROR(LN('Portfolio Adjusted Prices'!S586/'Portfolio Adjusted Prices'!S585),0)</f>
        <v>1.4486176625352721E-2</v>
      </c>
      <c r="S592" s="1">
        <f>+IFERROR(LN('Portfolio Adjusted Prices'!T586/'Portfolio Adjusted Prices'!T585),0)</f>
        <v>8.7750905030291541E-3</v>
      </c>
      <c r="T592" s="1">
        <f>+IFERROR(LN('Portfolio Adjusted Prices'!U586/'Portfolio Adjusted Prices'!U585),0)</f>
        <v>6.2492594556244566E-3</v>
      </c>
      <c r="U592" s="1">
        <f>+IFERROR(LN('Portfolio Adjusted Prices'!V586/'Portfolio Adjusted Prices'!V585),0)</f>
        <v>8.355341233559424E-3</v>
      </c>
      <c r="W592" s="83">
        <f>+IFERROR(LN('Portfolio Adjusted Prices'!X586/'Portfolio Adjusted Prices'!X585),0)</f>
        <v>3.4771148486634268E-3</v>
      </c>
    </row>
    <row r="593" spans="2:23">
      <c r="B593" s="1">
        <f>+IFERROR(LN('Portfolio Adjusted Prices'!C587/'Portfolio Adjusted Prices'!C586),0)</f>
        <v>-9.2423378737012656E-3</v>
      </c>
      <c r="C593" s="1">
        <f>+IFERROR(LN('Portfolio Adjusted Prices'!D587/'Portfolio Adjusted Prices'!D586),0)</f>
        <v>-9.0070892550721954E-3</v>
      </c>
      <c r="D593" s="1">
        <f>+IFERROR(LN('Portfolio Adjusted Prices'!E587/'Portfolio Adjusted Prices'!E586),0)</f>
        <v>-2.3291270185439208E-2</v>
      </c>
      <c r="E593" s="1">
        <f>+IFERROR(LN('Portfolio Adjusted Prices'!F587/'Portfolio Adjusted Prices'!F586),0)</f>
        <v>-1.2157125102321262E-2</v>
      </c>
      <c r="F593" s="1">
        <f>+IFERROR(LN('Portfolio Adjusted Prices'!G587/'Portfolio Adjusted Prices'!G586),0)</f>
        <v>-1.335630167324566E-2</v>
      </c>
      <c r="G593" s="1">
        <f>+IFERROR(LN('Portfolio Adjusted Prices'!H587/'Portfolio Adjusted Prices'!H586),0)</f>
        <v>-1.0589531150968171E-2</v>
      </c>
      <c r="H593" s="1">
        <f>+IFERROR(LN('Portfolio Adjusted Prices'!I587/'Portfolio Adjusted Prices'!I586),0)</f>
        <v>-1.3013495854815562E-2</v>
      </c>
      <c r="I593" s="1">
        <f>+IFERROR(LN('Portfolio Adjusted Prices'!J587/'Portfolio Adjusted Prices'!J586),0)</f>
        <v>5.4975988337010936E-3</v>
      </c>
      <c r="J593" s="1">
        <f>+IFERROR(LN('Portfolio Adjusted Prices'!K587/'Portfolio Adjusted Prices'!K586),0)</f>
        <v>1.2578594031282723E-2</v>
      </c>
      <c r="K593" s="1">
        <f>+IFERROR(LN('Portfolio Adjusted Prices'!L587/'Portfolio Adjusted Prices'!L586),0)</f>
        <v>2.0422547520898156E-3</v>
      </c>
      <c r="L593" s="1">
        <f>+IFERROR(LN('Portfolio Adjusted Prices'!M587/'Portfolio Adjusted Prices'!M586),0)</f>
        <v>-7.6520869041582749E-3</v>
      </c>
      <c r="M593" s="1">
        <f>+IFERROR(LN('Portfolio Adjusted Prices'!N587/'Portfolio Adjusted Prices'!N586),0)</f>
        <v>-2.1521301187838397E-2</v>
      </c>
      <c r="N593" s="1">
        <f>+IFERROR(LN('Portfolio Adjusted Prices'!O587/'Portfolio Adjusted Prices'!O586),0)</f>
        <v>-8.8751753764933477E-3</v>
      </c>
      <c r="O593" s="1">
        <f>+IFERROR(LN('Portfolio Adjusted Prices'!P587/'Portfolio Adjusted Prices'!P586),0)</f>
        <v>9.7949342930087457E-3</v>
      </c>
      <c r="P593" s="1">
        <f>+IFERROR(LN('Portfolio Adjusted Prices'!Q587/'Portfolio Adjusted Prices'!Q586),0)</f>
        <v>-2.0164112296486843E-2</v>
      </c>
      <c r="Q593" s="1">
        <f>+IFERROR(LN('Portfolio Adjusted Prices'!R587/'Portfolio Adjusted Prices'!R586),0)</f>
        <v>-2.2828856248813475E-2</v>
      </c>
      <c r="R593" s="1">
        <f>+IFERROR(LN('Portfolio Adjusted Prices'!S587/'Portfolio Adjusted Prices'!S586),0)</f>
        <v>6.0849043910683916E-3</v>
      </c>
      <c r="S593" s="1">
        <f>+IFERROR(LN('Portfolio Adjusted Prices'!T587/'Portfolio Adjusted Prices'!T586),0)</f>
        <v>-3.4320488894492981E-3</v>
      </c>
      <c r="T593" s="1">
        <f>+IFERROR(LN('Portfolio Adjusted Prices'!U587/'Portfolio Adjusted Prices'!U586),0)</f>
        <v>-1.8918297262647699E-2</v>
      </c>
      <c r="U593" s="1">
        <f>+IFERROR(LN('Portfolio Adjusted Prices'!V587/'Portfolio Adjusted Prices'!V586),0)</f>
        <v>-1.7770910937598975E-2</v>
      </c>
      <c r="W593" s="83">
        <f>+IFERROR(LN('Portfolio Adjusted Prices'!X587/'Portfolio Adjusted Prices'!X586),0)</f>
        <v>-6.1071737052018401E-3</v>
      </c>
    </row>
    <row r="594" spans="2:23">
      <c r="B594" s="1">
        <f>+IFERROR(LN('Portfolio Adjusted Prices'!C588/'Portfolio Adjusted Prices'!C587),0)</f>
        <v>1.2970600306437161E-2</v>
      </c>
      <c r="C594" s="1">
        <f>+IFERROR(LN('Portfolio Adjusted Prices'!D588/'Portfolio Adjusted Prices'!D587),0)</f>
        <v>1.8727081967073289E-3</v>
      </c>
      <c r="D594" s="1">
        <f>+IFERROR(LN('Portfolio Adjusted Prices'!E588/'Portfolio Adjusted Prices'!E587),0)</f>
        <v>7.3839314301872771E-3</v>
      </c>
      <c r="E594" s="1">
        <f>+IFERROR(LN('Portfolio Adjusted Prices'!F588/'Portfolio Adjusted Prices'!F587),0)</f>
        <v>1.7284248345466314E-2</v>
      </c>
      <c r="F594" s="1">
        <f>+IFERROR(LN('Portfolio Adjusted Prices'!G588/'Portfolio Adjusted Prices'!G587),0)</f>
        <v>1.1039464336358858E-2</v>
      </c>
      <c r="G594" s="1">
        <f>+IFERROR(LN('Portfolio Adjusted Prices'!H588/'Portfolio Adjusted Prices'!H587),0)</f>
        <v>1.6015371691896242E-2</v>
      </c>
      <c r="H594" s="1">
        <f>+IFERROR(LN('Portfolio Adjusted Prices'!I588/'Portfolio Adjusted Prices'!I587),0)</f>
        <v>1.8534347927261292E-2</v>
      </c>
      <c r="I594" s="1">
        <f>+IFERROR(LN('Portfolio Adjusted Prices'!J588/'Portfolio Adjusted Prices'!J587),0)</f>
        <v>-9.0234061750603632E-3</v>
      </c>
      <c r="J594" s="1">
        <f>+IFERROR(LN('Portfolio Adjusted Prices'!K588/'Portfolio Adjusted Prices'!K587),0)</f>
        <v>6.3218122490264587E-3</v>
      </c>
      <c r="K594" s="1">
        <f>+IFERROR(LN('Portfolio Adjusted Prices'!L588/'Portfolio Adjusted Prices'!L587),0)</f>
        <v>2.0365277477276497E-2</v>
      </c>
      <c r="L594" s="1">
        <f>+IFERROR(LN('Portfolio Adjusted Prices'!M588/'Portfolio Adjusted Prices'!M587),0)</f>
        <v>1.7440778343614027E-2</v>
      </c>
      <c r="M594" s="1">
        <f>+IFERROR(LN('Portfolio Adjusted Prices'!N588/'Portfolio Adjusted Prices'!N587),0)</f>
        <v>1.2029367285648495E-2</v>
      </c>
      <c r="N594" s="1">
        <f>+IFERROR(LN('Portfolio Adjusted Prices'!O588/'Portfolio Adjusted Prices'!O587),0)</f>
        <v>1.284344122660613E-2</v>
      </c>
      <c r="O594" s="1">
        <f>+IFERROR(LN('Portfolio Adjusted Prices'!P588/'Portfolio Adjusted Prices'!P587),0)</f>
        <v>9.2802079733524702E-3</v>
      </c>
      <c r="P594" s="1">
        <f>+IFERROR(LN('Portfolio Adjusted Prices'!Q588/'Portfolio Adjusted Prices'!Q587),0)</f>
        <v>1.1630403252723054E-2</v>
      </c>
      <c r="Q594" s="1">
        <f>+IFERROR(LN('Portfolio Adjusted Prices'!R588/'Portfolio Adjusted Prices'!R587),0)</f>
        <v>1.8270724191608911E-2</v>
      </c>
      <c r="R594" s="1">
        <f>+IFERROR(LN('Portfolio Adjusted Prices'!S588/'Portfolio Adjusted Prices'!S587),0)</f>
        <v>1.2739332412110756E-2</v>
      </c>
      <c r="S594" s="1">
        <f>+IFERROR(LN('Portfolio Adjusted Prices'!T588/'Portfolio Adjusted Prices'!T587),0)</f>
        <v>1.9748707597874011E-3</v>
      </c>
      <c r="T594" s="1">
        <f>+IFERROR(LN('Portfolio Adjusted Prices'!U588/'Portfolio Adjusted Prices'!U587),0)</f>
        <v>9.4866921168053168E-3</v>
      </c>
      <c r="U594" s="1">
        <f>+IFERROR(LN('Portfolio Adjusted Prices'!V588/'Portfolio Adjusted Prices'!V587),0)</f>
        <v>1.6233615992711604E-2</v>
      </c>
      <c r="W594" s="83">
        <f>+IFERROR(LN('Portfolio Adjusted Prices'!X588/'Portfolio Adjusted Prices'!X587),0)</f>
        <v>1.2710605429203641E-2</v>
      </c>
    </row>
    <row r="595" spans="2:23">
      <c r="B595" s="1">
        <f>+IFERROR(LN('Portfolio Adjusted Prices'!C589/'Portfolio Adjusted Prices'!C588),0)</f>
        <v>-4.2128371967778315E-3</v>
      </c>
      <c r="C595" s="1">
        <f>+IFERROR(LN('Portfolio Adjusted Prices'!D589/'Portfolio Adjusted Prices'!D588),0)</f>
        <v>-2.232908734388154E-3</v>
      </c>
      <c r="D595" s="1">
        <f>+IFERROR(LN('Portfolio Adjusted Prices'!E589/'Portfolio Adjusted Prices'!E588),0)</f>
        <v>2.2792804662977974E-2</v>
      </c>
      <c r="E595" s="1">
        <f>+IFERROR(LN('Portfolio Adjusted Prices'!F589/'Portfolio Adjusted Prices'!F588),0)</f>
        <v>-1.219112883533964E-2</v>
      </c>
      <c r="F595" s="1">
        <f>+IFERROR(LN('Portfolio Adjusted Prices'!G589/'Portfolio Adjusted Prices'!G588),0)</f>
        <v>2.9337593960618888E-3</v>
      </c>
      <c r="G595" s="1">
        <f>+IFERROR(LN('Portfolio Adjusted Prices'!H589/'Portfolio Adjusted Prices'!H588),0)</f>
        <v>-1.1424346024221137E-2</v>
      </c>
      <c r="H595" s="1">
        <f>+IFERROR(LN('Portfolio Adjusted Prices'!I589/'Portfolio Adjusted Prices'!I588),0)</f>
        <v>1.6892575896984018E-2</v>
      </c>
      <c r="I595" s="1">
        <f>+IFERROR(LN('Portfolio Adjusted Prices'!J589/'Portfolio Adjusted Prices'!J588),0)</f>
        <v>4.3310866469818366E-3</v>
      </c>
      <c r="J595" s="1">
        <f>+IFERROR(LN('Portfolio Adjusted Prices'!K589/'Portfolio Adjusted Prices'!K588),0)</f>
        <v>4.2832279170543164E-2</v>
      </c>
      <c r="K595" s="1">
        <f>+IFERROR(LN('Portfolio Adjusted Prices'!L589/'Portfolio Adjusted Prices'!L588),0)</f>
        <v>1.1532935674237745E-2</v>
      </c>
      <c r="L595" s="1">
        <f>+IFERROR(LN('Portfolio Adjusted Prices'!M589/'Portfolio Adjusted Prices'!M588),0)</f>
        <v>8.2875634798333236E-3</v>
      </c>
      <c r="M595" s="1">
        <f>+IFERROR(LN('Portfolio Adjusted Prices'!N589/'Portfolio Adjusted Prices'!N588),0)</f>
        <v>3.4105180495687263E-3</v>
      </c>
      <c r="N595" s="1">
        <f>+IFERROR(LN('Portfolio Adjusted Prices'!O589/'Portfolio Adjusted Prices'!O588),0)</f>
        <v>-9.9063315281550622E-4</v>
      </c>
      <c r="O595" s="1">
        <f>+IFERROR(LN('Portfolio Adjusted Prices'!P589/'Portfolio Adjusted Prices'!P588),0)</f>
        <v>5.5963482847275355E-4</v>
      </c>
      <c r="P595" s="1">
        <f>+IFERROR(LN('Portfolio Adjusted Prices'!Q589/'Portfolio Adjusted Prices'!Q588),0)</f>
        <v>1.6058570838850292E-2</v>
      </c>
      <c r="Q595" s="1">
        <f>+IFERROR(LN('Portfolio Adjusted Prices'!R589/'Portfolio Adjusted Prices'!R588),0)</f>
        <v>2.2751216012439578E-2</v>
      </c>
      <c r="R595" s="1">
        <f>+IFERROR(LN('Portfolio Adjusted Prices'!S589/'Portfolio Adjusted Prices'!S588),0)</f>
        <v>-1.0947960534619798E-2</v>
      </c>
      <c r="S595" s="1">
        <f>+IFERROR(LN('Portfolio Adjusted Prices'!T589/'Portfolio Adjusted Prices'!T588),0)</f>
        <v>8.9661739135294891E-3</v>
      </c>
      <c r="T595" s="1">
        <f>+IFERROR(LN('Portfolio Adjusted Prices'!U589/'Portfolio Adjusted Prices'!U588),0)</f>
        <v>-1.1035852274878076E-2</v>
      </c>
      <c r="U595" s="1">
        <f>+IFERROR(LN('Portfolio Adjusted Prices'!V589/'Portfolio Adjusted Prices'!V588),0)</f>
        <v>1.0051880511262106E-2</v>
      </c>
      <c r="W595" s="83">
        <f>+IFERROR(LN('Portfolio Adjusted Prices'!X589/'Portfolio Adjusted Prices'!X588),0)</f>
        <v>4.5272310328762838E-3</v>
      </c>
    </row>
    <row r="596" spans="2:23">
      <c r="B596" s="1">
        <f>+IFERROR(LN('Portfolio Adjusted Prices'!C590/'Portfolio Adjusted Prices'!C589),0)</f>
        <v>7.8581890706829072E-3</v>
      </c>
      <c r="C596" s="1">
        <f>+IFERROR(LN('Portfolio Adjusted Prices'!D590/'Portfolio Adjusted Prices'!D589),0)</f>
        <v>1.3111084229779683E-2</v>
      </c>
      <c r="D596" s="1">
        <f>+IFERROR(LN('Portfolio Adjusted Prices'!E590/'Portfolio Adjusted Prices'!E589),0)</f>
        <v>-1.2879761252523346E-2</v>
      </c>
      <c r="E596" s="1">
        <f>+IFERROR(LN('Portfolio Adjusted Prices'!F590/'Portfolio Adjusted Prices'!F589),0)</f>
        <v>-1.3724344150017121E-3</v>
      </c>
      <c r="F596" s="1">
        <f>+IFERROR(LN('Portfolio Adjusted Prices'!G590/'Portfolio Adjusted Prices'!G589),0)</f>
        <v>-1.4129604618936777E-2</v>
      </c>
      <c r="G596" s="1">
        <f>+IFERROR(LN('Portfolio Adjusted Prices'!H590/'Portfolio Adjusted Prices'!H589),0)</f>
        <v>-1.5541226848462216E-4</v>
      </c>
      <c r="H596" s="1">
        <f>+IFERROR(LN('Portfolio Adjusted Prices'!I590/'Portfolio Adjusted Prices'!I589),0)</f>
        <v>-7.7042672562913006E-3</v>
      </c>
      <c r="I596" s="1">
        <f>+IFERROR(LN('Portfolio Adjusted Prices'!J590/'Portfolio Adjusted Prices'!J589),0)</f>
        <v>-3.0126889776951799E-3</v>
      </c>
      <c r="J596" s="1">
        <f>+IFERROR(LN('Portfolio Adjusted Prices'!K590/'Portfolio Adjusted Prices'!K589),0)</f>
        <v>-2.5343989677892406E-2</v>
      </c>
      <c r="K596" s="1">
        <f>+IFERROR(LN('Portfolio Adjusted Prices'!L590/'Portfolio Adjusted Prices'!L589),0)</f>
        <v>-3.5884043753194594E-3</v>
      </c>
      <c r="L596" s="1">
        <f>+IFERROR(LN('Portfolio Adjusted Prices'!M590/'Portfolio Adjusted Prices'!M589),0)</f>
        <v>-1.2880971010935809E-2</v>
      </c>
      <c r="M596" s="1">
        <f>+IFERROR(LN('Portfolio Adjusted Prices'!N590/'Portfolio Adjusted Prices'!N589),0)</f>
        <v>-1.3137263875529272E-2</v>
      </c>
      <c r="N596" s="1">
        <f>+IFERROR(LN('Portfolio Adjusted Prices'!O590/'Portfolio Adjusted Prices'!O589),0)</f>
        <v>-6.074966750587692E-3</v>
      </c>
      <c r="O596" s="1">
        <f>+IFERROR(LN('Portfolio Adjusted Prices'!P590/'Portfolio Adjusted Prices'!P589),0)</f>
        <v>3.7696443629148856E-3</v>
      </c>
      <c r="P596" s="1">
        <f>+IFERROR(LN('Portfolio Adjusted Prices'!Q590/'Portfolio Adjusted Prices'!Q589),0)</f>
        <v>-1.7417738220233722E-3</v>
      </c>
      <c r="Q596" s="1">
        <f>+IFERROR(LN('Portfolio Adjusted Prices'!R590/'Portfolio Adjusted Prices'!R589),0)</f>
        <v>-1.7519514842849797E-2</v>
      </c>
      <c r="R596" s="1">
        <f>+IFERROR(LN('Portfolio Adjusted Prices'!S590/'Portfolio Adjusted Prices'!S589),0)</f>
        <v>-2.0124611623963699E-3</v>
      </c>
      <c r="S596" s="1">
        <f>+IFERROR(LN('Portfolio Adjusted Prices'!T590/'Portfolio Adjusted Prices'!T589),0)</f>
        <v>2.3778207929819502E-3</v>
      </c>
      <c r="T596" s="1">
        <f>+IFERROR(LN('Portfolio Adjusted Prices'!U590/'Portfolio Adjusted Prices'!U589),0)</f>
        <v>5.1779035056283207E-3</v>
      </c>
      <c r="U596" s="1">
        <f>+IFERROR(LN('Portfolio Adjusted Prices'!V590/'Portfolio Adjusted Prices'!V589),0)</f>
        <v>-1.2593544302262966E-2</v>
      </c>
      <c r="W596" s="83">
        <f>+IFERROR(LN('Portfolio Adjusted Prices'!X590/'Portfolio Adjusted Prices'!X589),0)</f>
        <v>-8.0280370947718935E-3</v>
      </c>
    </row>
    <row r="597" spans="2:23">
      <c r="B597" s="1">
        <f>+IFERROR(LN('Portfolio Adjusted Prices'!C591/'Portfolio Adjusted Prices'!C590),0)</f>
        <v>2.3815048087008586E-2</v>
      </c>
      <c r="C597" s="1">
        <f>+IFERROR(LN('Portfolio Adjusted Prices'!D591/'Portfolio Adjusted Prices'!D590),0)</f>
        <v>5.4307067307558278E-3</v>
      </c>
      <c r="D597" s="1">
        <f>+IFERROR(LN('Portfolio Adjusted Prices'!E591/'Portfolio Adjusted Prices'!E590),0)</f>
        <v>-2.0379133697868892E-2</v>
      </c>
      <c r="E597" s="1">
        <f>+IFERROR(LN('Portfolio Adjusted Prices'!F591/'Portfolio Adjusted Prices'!F590),0)</f>
        <v>8.9158310025627702E-3</v>
      </c>
      <c r="F597" s="1">
        <f>+IFERROR(LN('Portfolio Adjusted Prices'!G591/'Portfolio Adjusted Prices'!G590),0)</f>
        <v>-7.8492171417800013E-3</v>
      </c>
      <c r="G597" s="1">
        <f>+IFERROR(LN('Portfolio Adjusted Prices'!H591/'Portfolio Adjusted Prices'!H590),0)</f>
        <v>4.570693494370873E-3</v>
      </c>
      <c r="H597" s="1">
        <f>+IFERROR(LN('Portfolio Adjusted Prices'!I591/'Portfolio Adjusted Prices'!I590),0)</f>
        <v>-8.0228090091194592E-3</v>
      </c>
      <c r="I597" s="1">
        <f>+IFERROR(LN('Portfolio Adjusted Prices'!J591/'Portfolio Adjusted Prices'!J590),0)</f>
        <v>4.4524703412782548E-3</v>
      </c>
      <c r="J597" s="1">
        <f>+IFERROR(LN('Portfolio Adjusted Prices'!K591/'Portfolio Adjusted Prices'!K590),0)</f>
        <v>-2.2937323111709342E-2</v>
      </c>
      <c r="K597" s="1">
        <f>+IFERROR(LN('Portfolio Adjusted Prices'!L591/'Portfolio Adjusted Prices'!L590),0)</f>
        <v>-5.0122671674458679E-3</v>
      </c>
      <c r="L597" s="1">
        <f>+IFERROR(LN('Portfolio Adjusted Prices'!M591/'Portfolio Adjusted Prices'!M590),0)</f>
        <v>1.441377038121777E-2</v>
      </c>
      <c r="M597" s="1">
        <f>+IFERROR(LN('Portfolio Adjusted Prices'!N591/'Portfolio Adjusted Prices'!N590),0)</f>
        <v>-1.7266954234013727E-3</v>
      </c>
      <c r="N597" s="1">
        <f>+IFERROR(LN('Portfolio Adjusted Prices'!O591/'Portfolio Adjusted Prices'!O590),0)</f>
        <v>-1.3496374060545773E-2</v>
      </c>
      <c r="O597" s="1">
        <f>+IFERROR(LN('Portfolio Adjusted Prices'!P591/'Portfolio Adjusted Prices'!P590),0)</f>
        <v>-9.694199055254038E-2</v>
      </c>
      <c r="P597" s="1">
        <f>+IFERROR(LN('Portfolio Adjusted Prices'!Q591/'Portfolio Adjusted Prices'!Q590),0)</f>
        <v>-1.0786178072422716E-2</v>
      </c>
      <c r="Q597" s="1">
        <f>+IFERROR(LN('Portfolio Adjusted Prices'!R591/'Portfolio Adjusted Prices'!R590),0)</f>
        <v>-8.4516006853714055E-3</v>
      </c>
      <c r="R597" s="1">
        <f>+IFERROR(LN('Portfolio Adjusted Prices'!S591/'Portfolio Adjusted Prices'!S590),0)</f>
        <v>7.0747057505913466E-3</v>
      </c>
      <c r="S597" s="1">
        <f>+IFERROR(LN('Portfolio Adjusted Prices'!T591/'Portfolio Adjusted Prices'!T590),0)</f>
        <v>6.4109580485291594E-3</v>
      </c>
      <c r="T597" s="1">
        <f>+IFERROR(LN('Portfolio Adjusted Prices'!U591/'Portfolio Adjusted Prices'!U590),0)</f>
        <v>6.9944032370363209E-3</v>
      </c>
      <c r="U597" s="1">
        <f>+IFERROR(LN('Portfolio Adjusted Prices'!V591/'Portfolio Adjusted Prices'!V590),0)</f>
        <v>-7.949088441604692E-3</v>
      </c>
      <c r="W597" s="83">
        <f>+IFERROR(LN('Portfolio Adjusted Prices'!X591/'Portfolio Adjusted Prices'!X590),0)</f>
        <v>3.9228873928918873E-3</v>
      </c>
    </row>
    <row r="598" spans="2:23">
      <c r="B598" s="1">
        <f>+IFERROR(LN('Portfolio Adjusted Prices'!C592/'Portfolio Adjusted Prices'!C591),0)</f>
        <v>-4.5023656130090137E-3</v>
      </c>
      <c r="C598" s="1">
        <f>+IFERROR(LN('Portfolio Adjusted Prices'!D592/'Portfolio Adjusted Prices'!D591),0)</f>
        <v>-5.2526581417047125E-3</v>
      </c>
      <c r="D598" s="1">
        <f>+IFERROR(LN('Portfolio Adjusted Prices'!E592/'Portfolio Adjusted Prices'!E591),0)</f>
        <v>-4.5114475074374445E-2</v>
      </c>
      <c r="E598" s="1">
        <f>+IFERROR(LN('Portfolio Adjusted Prices'!F592/'Portfolio Adjusted Prices'!F591),0)</f>
        <v>-4.3997919105375803E-3</v>
      </c>
      <c r="F598" s="1">
        <f>+IFERROR(LN('Portfolio Adjusted Prices'!G592/'Portfolio Adjusted Prices'!G591),0)</f>
        <v>-7.9115120487412705E-3</v>
      </c>
      <c r="G598" s="1">
        <f>+IFERROR(LN('Portfolio Adjusted Prices'!H592/'Portfolio Adjusted Prices'!H591),0)</f>
        <v>1.9321183860044651E-4</v>
      </c>
      <c r="H598" s="1">
        <f>+IFERROR(LN('Portfolio Adjusted Prices'!I592/'Portfolio Adjusted Prices'!I591),0)</f>
        <v>-1.7524571223537129E-2</v>
      </c>
      <c r="I598" s="1">
        <f>+IFERROR(LN('Portfolio Adjusted Prices'!J592/'Portfolio Adjusted Prices'!J591),0)</f>
        <v>-2.0863587636222237E-2</v>
      </c>
      <c r="J598" s="1">
        <f>+IFERROR(LN('Portfolio Adjusted Prices'!K592/'Portfolio Adjusted Prices'!K591),0)</f>
        <v>-4.2638736295280933E-3</v>
      </c>
      <c r="K598" s="1">
        <f>+IFERROR(LN('Portfolio Adjusted Prices'!L592/'Portfolio Adjusted Prices'!L591),0)</f>
        <v>-8.8642438144519511E-3</v>
      </c>
      <c r="L598" s="1">
        <f>+IFERROR(LN('Portfolio Adjusted Prices'!M592/'Portfolio Adjusted Prices'!M591),0)</f>
        <v>1.0771093414132113E-2</v>
      </c>
      <c r="M598" s="1">
        <f>+IFERROR(LN('Portfolio Adjusted Prices'!N592/'Portfolio Adjusted Prices'!N591),0)</f>
        <v>8.8878415466624363E-3</v>
      </c>
      <c r="N598" s="1">
        <f>+IFERROR(LN('Portfolio Adjusted Prices'!O592/'Portfolio Adjusted Prices'!O591),0)</f>
        <v>-2.4094843404265341E-2</v>
      </c>
      <c r="O598" s="1">
        <f>+IFERROR(LN('Portfolio Adjusted Prices'!P592/'Portfolio Adjusted Prices'!P591),0)</f>
        <v>-3.8023801000808544E-2</v>
      </c>
      <c r="P598" s="1">
        <f>+IFERROR(LN('Portfolio Adjusted Prices'!Q592/'Portfolio Adjusted Prices'!Q591),0)</f>
        <v>-6.3914488643982068E-3</v>
      </c>
      <c r="Q598" s="1">
        <f>+IFERROR(LN('Portfolio Adjusted Prices'!R592/'Portfolio Adjusted Prices'!R591),0)</f>
        <v>-1.528880426115856E-3</v>
      </c>
      <c r="R598" s="1">
        <f>+IFERROR(LN('Portfolio Adjusted Prices'!S592/'Portfolio Adjusted Prices'!S591),0)</f>
        <v>4.5511550659465827E-3</v>
      </c>
      <c r="S598" s="1">
        <f>+IFERROR(LN('Portfolio Adjusted Prices'!T592/'Portfolio Adjusted Prices'!T591),0)</f>
        <v>-1.5349231371889276E-3</v>
      </c>
      <c r="T598" s="1">
        <f>+IFERROR(LN('Portfolio Adjusted Prices'!U592/'Portfolio Adjusted Prices'!U591),0)</f>
        <v>1.4115324725388876E-2</v>
      </c>
      <c r="U598" s="1">
        <f>+IFERROR(LN('Portfolio Adjusted Prices'!V592/'Portfolio Adjusted Prices'!V591),0)</f>
        <v>-1.3224171821893485E-2</v>
      </c>
      <c r="W598" s="83">
        <f>+IFERROR(LN('Portfolio Adjusted Prices'!X592/'Portfolio Adjusted Prices'!X591),0)</f>
        <v>-1.3823030531039423E-3</v>
      </c>
    </row>
    <row r="599" spans="2:23">
      <c r="B599" s="1">
        <f>+IFERROR(LN('Portfolio Adjusted Prices'!C593/'Portfolio Adjusted Prices'!C592),0)</f>
        <v>-1.417584909084676E-2</v>
      </c>
      <c r="C599" s="1">
        <f>+IFERROR(LN('Portfolio Adjusted Prices'!D593/'Portfolio Adjusted Prices'!D592),0)</f>
        <v>-9.9674600026204447E-4</v>
      </c>
      <c r="D599" s="1">
        <f>+IFERROR(LN('Portfolio Adjusted Prices'!E593/'Portfolio Adjusted Prices'!E592),0)</f>
        <v>-4.3384671778011953E-2</v>
      </c>
      <c r="E599" s="1">
        <f>+IFERROR(LN('Portfolio Adjusted Prices'!F593/'Portfolio Adjusted Prices'!F592),0)</f>
        <v>8.8185214675229016E-3</v>
      </c>
      <c r="F599" s="1">
        <f>+IFERROR(LN('Portfolio Adjusted Prices'!G593/'Portfolio Adjusted Prices'!G592),0)</f>
        <v>-1.2468210636406078E-2</v>
      </c>
      <c r="G599" s="1">
        <f>+IFERROR(LN('Portfolio Adjusted Prices'!H593/'Portfolio Adjusted Prices'!H592),0)</f>
        <v>-1.8996101391251428E-2</v>
      </c>
      <c r="H599" s="1">
        <f>+IFERROR(LN('Portfolio Adjusted Prices'!I593/'Portfolio Adjusted Prices'!I592),0)</f>
        <v>-3.5281958427715705E-2</v>
      </c>
      <c r="I599" s="1">
        <f>+IFERROR(LN('Portfolio Adjusted Prices'!J593/'Portfolio Adjusted Prices'!J592),0)</f>
        <v>4.267888988793077E-3</v>
      </c>
      <c r="J599" s="1">
        <f>+IFERROR(LN('Portfolio Adjusted Prices'!K593/'Portfolio Adjusted Prices'!K592),0)</f>
        <v>-9.8547151659824118E-3</v>
      </c>
      <c r="K599" s="1">
        <f>+IFERROR(LN('Portfolio Adjusted Prices'!L593/'Portfolio Adjusted Prices'!L592),0)</f>
        <v>-1.9611211584223007E-2</v>
      </c>
      <c r="L599" s="1">
        <f>+IFERROR(LN('Portfolio Adjusted Prices'!M593/'Portfolio Adjusted Prices'!M592),0)</f>
        <v>5.1337510317583752E-3</v>
      </c>
      <c r="M599" s="1">
        <f>+IFERROR(LN('Portfolio Adjusted Prices'!N593/'Portfolio Adjusted Prices'!N592),0)</f>
        <v>-1.5711817474760529E-3</v>
      </c>
      <c r="N599" s="1">
        <f>+IFERROR(LN('Portfolio Adjusted Prices'!O593/'Portfolio Adjusted Prices'!O592),0)</f>
        <v>-1.2035799929632964E-2</v>
      </c>
      <c r="O599" s="1">
        <f>+IFERROR(LN('Portfolio Adjusted Prices'!P593/'Portfolio Adjusted Prices'!P592),0)</f>
        <v>-1.8999127752171188E-2</v>
      </c>
      <c r="P599" s="1">
        <f>+IFERROR(LN('Portfolio Adjusted Prices'!Q593/'Portfolio Adjusted Prices'!Q592),0)</f>
        <v>-8.7695733327289999E-3</v>
      </c>
      <c r="Q599" s="1">
        <f>+IFERROR(LN('Portfolio Adjusted Prices'!R593/'Portfolio Adjusted Prices'!R592),0)</f>
        <v>-9.9096673418599245E-3</v>
      </c>
      <c r="R599" s="1">
        <f>+IFERROR(LN('Portfolio Adjusted Prices'!S593/'Portfolio Adjusted Prices'!S592),0)</f>
        <v>-3.5271674421100676E-3</v>
      </c>
      <c r="S599" s="1">
        <f>+IFERROR(LN('Portfolio Adjusted Prices'!T593/'Portfolio Adjusted Prices'!T592),0)</f>
        <v>2.727189285995532E-3</v>
      </c>
      <c r="T599" s="1">
        <f>+IFERROR(LN('Portfolio Adjusted Prices'!U593/'Portfolio Adjusted Prices'!U592),0)</f>
        <v>-1.0370593563073991E-2</v>
      </c>
      <c r="U599" s="1">
        <f>+IFERROR(LN('Portfolio Adjusted Prices'!V593/'Portfolio Adjusted Prices'!V592),0)</f>
        <v>-1.6065923158119704E-2</v>
      </c>
      <c r="W599" s="83">
        <f>+IFERROR(LN('Portfolio Adjusted Prices'!X593/'Portfolio Adjusted Prices'!X592),0)</f>
        <v>-3.9407259621551168E-3</v>
      </c>
    </row>
    <row r="600" spans="2:23">
      <c r="B600" s="1">
        <f>+IFERROR(LN('Portfolio Adjusted Prices'!C594/'Portfolio Adjusted Prices'!C593),0)</f>
        <v>-2.7283436572981684E-2</v>
      </c>
      <c r="C600" s="1">
        <f>+IFERROR(LN('Portfolio Adjusted Prices'!D594/'Portfolio Adjusted Prices'!D593),0)</f>
        <v>-1.3410882900866252E-2</v>
      </c>
      <c r="D600" s="1">
        <f>+IFERROR(LN('Portfolio Adjusted Prices'!E594/'Portfolio Adjusted Prices'!E593),0)</f>
        <v>3.3502596867046708E-2</v>
      </c>
      <c r="E600" s="1">
        <f>+IFERROR(LN('Portfolio Adjusted Prices'!F594/'Portfolio Adjusted Prices'!F593),0)</f>
        <v>-3.9203878780106841E-3</v>
      </c>
      <c r="F600" s="1">
        <f>+IFERROR(LN('Portfolio Adjusted Prices'!G594/'Portfolio Adjusted Prices'!G593),0)</f>
        <v>-1.1485945135808273E-2</v>
      </c>
      <c r="G600" s="1">
        <f>+IFERROR(LN('Portfolio Adjusted Prices'!H594/'Portfolio Adjusted Prices'!H593),0)</f>
        <v>-1.5037267080363338E-2</v>
      </c>
      <c r="H600" s="1">
        <f>+IFERROR(LN('Portfolio Adjusted Prices'!I594/'Portfolio Adjusted Prices'!I593),0)</f>
        <v>3.7783478408336523E-3</v>
      </c>
      <c r="I600" s="1">
        <f>+IFERROR(LN('Portfolio Adjusted Prices'!J594/'Portfolio Adjusted Prices'!J593),0)</f>
        <v>7.2010613695165449E-3</v>
      </c>
      <c r="J600" s="1">
        <f>+IFERROR(LN('Portfolio Adjusted Prices'!K594/'Portfolio Adjusted Prices'!K593),0)</f>
        <v>3.0996731036598288E-3</v>
      </c>
      <c r="K600" s="1">
        <f>+IFERROR(LN('Portfolio Adjusted Prices'!L594/'Portfolio Adjusted Prices'!L593),0)</f>
        <v>-5.1406186662271034E-3</v>
      </c>
      <c r="L600" s="1">
        <f>+IFERROR(LN('Portfolio Adjusted Prices'!M594/'Portfolio Adjusted Prices'!M593),0)</f>
        <v>-1.2997642169130392E-2</v>
      </c>
      <c r="M600" s="1">
        <f>+IFERROR(LN('Portfolio Adjusted Prices'!N594/'Portfolio Adjusted Prices'!N593),0)</f>
        <v>-2.3721087434670815E-2</v>
      </c>
      <c r="N600" s="1">
        <f>+IFERROR(LN('Portfolio Adjusted Prices'!O594/'Portfolio Adjusted Prices'!O593),0)</f>
        <v>8.001462490604792E-3</v>
      </c>
      <c r="O600" s="1">
        <f>+IFERROR(LN('Portfolio Adjusted Prices'!P594/'Portfolio Adjusted Prices'!P593),0)</f>
        <v>1.3561752342560605E-2</v>
      </c>
      <c r="P600" s="1">
        <f>+IFERROR(LN('Portfolio Adjusted Prices'!Q594/'Portfolio Adjusted Prices'!Q593),0)</f>
        <v>-1.7913425726999607E-2</v>
      </c>
      <c r="Q600" s="1">
        <f>+IFERROR(LN('Portfolio Adjusted Prices'!R594/'Portfolio Adjusted Prices'!R593),0)</f>
        <v>-1.5050926663230255E-2</v>
      </c>
      <c r="R600" s="1">
        <f>+IFERROR(LN('Portfolio Adjusted Prices'!S594/'Portfolio Adjusted Prices'!S593),0)</f>
        <v>9.1690076271125527E-3</v>
      </c>
      <c r="S600" s="1">
        <f>+IFERROR(LN('Portfolio Adjusted Prices'!T594/'Portfolio Adjusted Prices'!T593),0)</f>
        <v>-1.7860780000988275E-2</v>
      </c>
      <c r="T600" s="1">
        <f>+IFERROR(LN('Portfolio Adjusted Prices'!U594/'Portfolio Adjusted Prices'!U593),0)</f>
        <v>3.4061502789716289E-3</v>
      </c>
      <c r="U600" s="1">
        <f>+IFERROR(LN('Portfolio Adjusted Prices'!V594/'Portfolio Adjusted Prices'!V593),0)</f>
        <v>1.0666211585171974E-4</v>
      </c>
      <c r="W600" s="83">
        <f>+IFERROR(LN('Portfolio Adjusted Prices'!X594/'Portfolio Adjusted Prices'!X593),0)</f>
        <v>-3.4213590539667457E-3</v>
      </c>
    </row>
    <row r="601" spans="2:23">
      <c r="B601" s="1">
        <f>+IFERROR(LN('Portfolio Adjusted Prices'!C595/'Portfolio Adjusted Prices'!C594),0)</f>
        <v>2.5642349357609652E-2</v>
      </c>
      <c r="C601" s="1">
        <f>+IFERROR(LN('Portfolio Adjusted Prices'!D595/'Portfolio Adjusted Prices'!D594),0)</f>
        <v>8.3044593837350352E-3</v>
      </c>
      <c r="D601" s="1">
        <f>+IFERROR(LN('Portfolio Adjusted Prices'!E595/'Portfolio Adjusted Prices'!E594),0)</f>
        <v>-8.9726053789619883E-3</v>
      </c>
      <c r="E601" s="1">
        <f>+IFERROR(LN('Portfolio Adjusted Prices'!F595/'Portfolio Adjusted Prices'!F594),0)</f>
        <v>2.1646408963198239E-2</v>
      </c>
      <c r="F601" s="1">
        <f>+IFERROR(LN('Portfolio Adjusted Prices'!G595/'Portfolio Adjusted Prices'!G594),0)</f>
        <v>2.8075939601375364E-2</v>
      </c>
      <c r="G601" s="1">
        <f>+IFERROR(LN('Portfolio Adjusted Prices'!H595/'Portfolio Adjusted Prices'!H594),0)</f>
        <v>1.1486743606400215E-2</v>
      </c>
      <c r="H601" s="1">
        <f>+IFERROR(LN('Portfolio Adjusted Prices'!I595/'Portfolio Adjusted Prices'!I594),0)</f>
        <v>2.82720469565335E-2</v>
      </c>
      <c r="I601" s="1">
        <f>+IFERROR(LN('Portfolio Adjusted Prices'!J595/'Portfolio Adjusted Prices'!J594),0)</f>
        <v>3.7514991417559305E-3</v>
      </c>
      <c r="J601" s="1">
        <f>+IFERROR(LN('Portfolio Adjusted Prices'!K595/'Portfolio Adjusted Prices'!K594),0)</f>
        <v>2.1857165705963834E-2</v>
      </c>
      <c r="K601" s="1">
        <f>+IFERROR(LN('Portfolio Adjusted Prices'!L595/'Portfolio Adjusted Prices'!L594),0)</f>
        <v>6.2509622482677584E-3</v>
      </c>
      <c r="L601" s="1">
        <f>+IFERROR(LN('Portfolio Adjusted Prices'!M595/'Portfolio Adjusted Prices'!M594),0)</f>
        <v>1.0783738286073929E-2</v>
      </c>
      <c r="M601" s="1">
        <f>+IFERROR(LN('Portfolio Adjusted Prices'!N595/'Portfolio Adjusted Prices'!N594),0)</f>
        <v>1.9064994128325501E-2</v>
      </c>
      <c r="N601" s="1">
        <f>+IFERROR(LN('Portfolio Adjusted Prices'!O595/'Portfolio Adjusted Prices'!O594),0)</f>
        <v>6.102831674939975E-3</v>
      </c>
      <c r="O601" s="1">
        <f>+IFERROR(LN('Portfolio Adjusted Prices'!P595/'Portfolio Adjusted Prices'!P594),0)</f>
        <v>5.049916457503912E-2</v>
      </c>
      <c r="P601" s="1">
        <f>+IFERROR(LN('Portfolio Adjusted Prices'!Q595/'Portfolio Adjusted Prices'!Q594),0)</f>
        <v>4.1945729907355012E-3</v>
      </c>
      <c r="Q601" s="1">
        <f>+IFERROR(LN('Portfolio Adjusted Prices'!R595/'Portfolio Adjusted Prices'!R594),0)</f>
        <v>2.0530369599740389E-2</v>
      </c>
      <c r="R601" s="1">
        <f>+IFERROR(LN('Portfolio Adjusted Prices'!S595/'Portfolio Adjusted Prices'!S594),0)</f>
        <v>5.0337985253922296E-3</v>
      </c>
      <c r="S601" s="1">
        <f>+IFERROR(LN('Portfolio Adjusted Prices'!T595/'Portfolio Adjusted Prices'!T594),0)</f>
        <v>5.4435319859485898E-3</v>
      </c>
      <c r="T601" s="1">
        <f>+IFERROR(LN('Portfolio Adjusted Prices'!U595/'Portfolio Adjusted Prices'!U594),0)</f>
        <v>3.4286792582537864E-3</v>
      </c>
      <c r="U601" s="1">
        <f>+IFERROR(LN('Portfolio Adjusted Prices'!V595/'Portfolio Adjusted Prices'!V594),0)</f>
        <v>2.8976154695051593E-2</v>
      </c>
      <c r="W601" s="83">
        <f>+IFERROR(LN('Portfolio Adjusted Prices'!X595/'Portfolio Adjusted Prices'!X594),0)</f>
        <v>1.0666854173984082E-2</v>
      </c>
    </row>
    <row r="602" spans="2:23">
      <c r="B602" s="1">
        <f>+IFERROR(LN('Portfolio Adjusted Prices'!C596/'Portfolio Adjusted Prices'!C595),0)</f>
        <v>-5.1447590749767024E-3</v>
      </c>
      <c r="C602" s="1">
        <f>+IFERROR(LN('Portfolio Adjusted Prices'!D596/'Portfolio Adjusted Prices'!D595),0)</f>
        <v>7.4188118633898943E-3</v>
      </c>
      <c r="D602" s="1">
        <f>+IFERROR(LN('Portfolio Adjusted Prices'!E596/'Portfolio Adjusted Prices'!E595),0)</f>
        <v>4.1982063954305419E-2</v>
      </c>
      <c r="E602" s="1">
        <f>+IFERROR(LN('Portfolio Adjusted Prices'!F596/'Portfolio Adjusted Prices'!F595),0)</f>
        <v>1.4020933445291652E-2</v>
      </c>
      <c r="F602" s="1">
        <f>+IFERROR(LN('Portfolio Adjusted Prices'!G596/'Portfolio Adjusted Prices'!G595),0)</f>
        <v>1.4605621848458473E-2</v>
      </c>
      <c r="G602" s="1">
        <f>+IFERROR(LN('Portfolio Adjusted Prices'!H596/'Portfolio Adjusted Prices'!H595),0)</f>
        <v>5.3996313202258599E-3</v>
      </c>
      <c r="H602" s="1">
        <f>+IFERROR(LN('Portfolio Adjusted Prices'!I596/'Portfolio Adjusted Prices'!I595),0)</f>
        <v>4.5549656515627243E-2</v>
      </c>
      <c r="I602" s="1">
        <f>+IFERROR(LN('Portfolio Adjusted Prices'!J596/'Portfolio Adjusted Prices'!J595),0)</f>
        <v>9.6123233157570341E-3</v>
      </c>
      <c r="J602" s="1">
        <f>+IFERROR(LN('Portfolio Adjusted Prices'!K596/'Portfolio Adjusted Prices'!K595),0)</f>
        <v>-7.9192948526139329E-3</v>
      </c>
      <c r="K602" s="1">
        <f>+IFERROR(LN('Portfolio Adjusted Prices'!L596/'Portfolio Adjusted Prices'!L595),0)</f>
        <v>2.2014015580205881E-2</v>
      </c>
      <c r="L602" s="1">
        <f>+IFERROR(LN('Portfolio Adjusted Prices'!M596/'Portfolio Adjusted Prices'!M595),0)</f>
        <v>-6.5769106475146739E-3</v>
      </c>
      <c r="M602" s="1">
        <f>+IFERROR(LN('Portfolio Adjusted Prices'!N596/'Portfolio Adjusted Prices'!N595),0)</f>
        <v>1.128096582878013E-2</v>
      </c>
      <c r="N602" s="1">
        <f>+IFERROR(LN('Portfolio Adjusted Prices'!O596/'Portfolio Adjusted Prices'!O595),0)</f>
        <v>2.606087886835947E-2</v>
      </c>
      <c r="O602" s="1">
        <f>+IFERROR(LN('Portfolio Adjusted Prices'!P596/'Portfolio Adjusted Prices'!P595),0)</f>
        <v>1.2574969828612536E-2</v>
      </c>
      <c r="P602" s="1">
        <f>+IFERROR(LN('Portfolio Adjusted Prices'!Q596/'Portfolio Adjusted Prices'!Q595),0)</f>
        <v>1.7153629588729326E-2</v>
      </c>
      <c r="Q602" s="1">
        <f>+IFERROR(LN('Portfolio Adjusted Prices'!R596/'Portfolio Adjusted Prices'!R595),0)</f>
        <v>1.3905670350527548E-2</v>
      </c>
      <c r="R602" s="1">
        <f>+IFERROR(LN('Portfolio Adjusted Prices'!S596/'Portfolio Adjusted Prices'!S595),0)</f>
        <v>-2.9593095964641379E-3</v>
      </c>
      <c r="S602" s="1">
        <f>+IFERROR(LN('Portfolio Adjusted Prices'!T596/'Portfolio Adjusted Prices'!T595),0)</f>
        <v>8.0672820435771855E-3</v>
      </c>
      <c r="T602" s="1">
        <f>+IFERROR(LN('Portfolio Adjusted Prices'!U596/'Portfolio Adjusted Prices'!U595),0)</f>
        <v>-6.0122126319612449E-3</v>
      </c>
      <c r="U602" s="1">
        <f>+IFERROR(LN('Portfolio Adjusted Prices'!V596/'Portfolio Adjusted Prices'!V595),0)</f>
        <v>2.9759843078051829E-3</v>
      </c>
      <c r="W602" s="83">
        <f>+IFERROR(LN('Portfolio Adjusted Prices'!X596/'Portfolio Adjusted Prices'!X595),0)</f>
        <v>3.5423117246299657E-3</v>
      </c>
    </row>
    <row r="603" spans="2:23">
      <c r="B603" s="1">
        <f>+IFERROR(LN('Portfolio Adjusted Prices'!C597/'Portfolio Adjusted Prices'!C596),0)</f>
        <v>9.5825567446311422E-3</v>
      </c>
      <c r="C603" s="1">
        <f>+IFERROR(LN('Portfolio Adjusted Prices'!D597/'Portfolio Adjusted Prices'!D596),0)</f>
        <v>1.6704267067836519E-2</v>
      </c>
      <c r="D603" s="1">
        <f>+IFERROR(LN('Portfolio Adjusted Prices'!E597/'Portfolio Adjusted Prices'!E596),0)</f>
        <v>9.4348785037989113E-3</v>
      </c>
      <c r="E603" s="1">
        <f>+IFERROR(LN('Portfolio Adjusted Prices'!F597/'Portfolio Adjusted Prices'!F596),0)</f>
        <v>1.7249500773784524E-2</v>
      </c>
      <c r="F603" s="1">
        <f>+IFERROR(LN('Portfolio Adjusted Prices'!G597/'Portfolio Adjusted Prices'!G596),0)</f>
        <v>1.4856425856403798E-2</v>
      </c>
      <c r="G603" s="1">
        <f>+IFERROR(LN('Portfolio Adjusted Prices'!H597/'Portfolio Adjusted Prices'!H596),0)</f>
        <v>3.6488387268585748E-3</v>
      </c>
      <c r="H603" s="1">
        <f>+IFERROR(LN('Portfolio Adjusted Prices'!I597/'Portfolio Adjusted Prices'!I596),0)</f>
        <v>-7.9843677681583469E-3</v>
      </c>
      <c r="I603" s="1">
        <f>+IFERROR(LN('Portfolio Adjusted Prices'!J597/'Portfolio Adjusted Prices'!J596),0)</f>
        <v>5.0443975873096861E-3</v>
      </c>
      <c r="J603" s="1">
        <f>+IFERROR(LN('Portfolio Adjusted Prices'!K597/'Portfolio Adjusted Prices'!K596),0)</f>
        <v>-9.2446078606860729E-3</v>
      </c>
      <c r="K603" s="1">
        <f>+IFERROR(LN('Portfolio Adjusted Prices'!L597/'Portfolio Adjusted Prices'!L596),0)</f>
        <v>-5.6314187034285134E-3</v>
      </c>
      <c r="L603" s="1">
        <f>+IFERROR(LN('Portfolio Adjusted Prices'!M597/'Portfolio Adjusted Prices'!M596),0)</f>
        <v>1.6639875705750037E-3</v>
      </c>
      <c r="M603" s="1">
        <f>+IFERROR(LN('Portfolio Adjusted Prices'!N597/'Portfolio Adjusted Prices'!N596),0)</f>
        <v>8.9057505919587394E-3</v>
      </c>
      <c r="N603" s="1">
        <f>+IFERROR(LN('Portfolio Adjusted Prices'!O597/'Portfolio Adjusted Prices'!O596),0)</f>
        <v>1.993195644865417E-2</v>
      </c>
      <c r="O603" s="1">
        <f>+IFERROR(LN('Portfolio Adjusted Prices'!P597/'Portfolio Adjusted Prices'!P596),0)</f>
        <v>-8.6187254334239346E-3</v>
      </c>
      <c r="P603" s="1">
        <f>+IFERROR(LN('Portfolio Adjusted Prices'!Q597/'Portfolio Adjusted Prices'!Q596),0)</f>
        <v>3.2862942795771322E-3</v>
      </c>
      <c r="Q603" s="1">
        <f>+IFERROR(LN('Portfolio Adjusted Prices'!R597/'Portfolio Adjusted Prices'!R596),0)</f>
        <v>2.2150905618460007E-2</v>
      </c>
      <c r="R603" s="1">
        <f>+IFERROR(LN('Portfolio Adjusted Prices'!S597/'Portfolio Adjusted Prices'!S596),0)</f>
        <v>6.0776893828555136E-3</v>
      </c>
      <c r="S603" s="1">
        <f>+IFERROR(LN('Portfolio Adjusted Prices'!T597/'Portfolio Adjusted Prices'!T596),0)</f>
        <v>4.6902705810669808E-3</v>
      </c>
      <c r="T603" s="1">
        <f>+IFERROR(LN('Portfolio Adjusted Prices'!U597/'Portfolio Adjusted Prices'!U596),0)</f>
        <v>5.3990123383966483E-3</v>
      </c>
      <c r="U603" s="1">
        <f>+IFERROR(LN('Portfolio Adjusted Prices'!V597/'Portfolio Adjusted Prices'!V596),0)</f>
        <v>2.4680041584865239E-2</v>
      </c>
      <c r="W603" s="83">
        <f>+IFERROR(LN('Portfolio Adjusted Prices'!X597/'Portfolio Adjusted Prices'!X596),0)</f>
        <v>4.7320545811255898E-3</v>
      </c>
    </row>
    <row r="604" spans="2:23">
      <c r="B604" s="1">
        <f>+IFERROR(LN('Portfolio Adjusted Prices'!C598/'Portfolio Adjusted Prices'!C597),0)</f>
        <v>1.1917706488027261E-2</v>
      </c>
      <c r="C604" s="1">
        <f>+IFERROR(LN('Portfolio Adjusted Prices'!D598/'Portfolio Adjusted Prices'!D597),0)</f>
        <v>1.2261023703650346E-2</v>
      </c>
      <c r="D604" s="1">
        <f>+IFERROR(LN('Portfolio Adjusted Prices'!E598/'Portfolio Adjusted Prices'!E597),0)</f>
        <v>-1.8389617924646901E-3</v>
      </c>
      <c r="E604" s="1">
        <f>+IFERROR(LN('Portfolio Adjusted Prices'!F598/'Portfolio Adjusted Prices'!F597),0)</f>
        <v>4.7864596787149166E-3</v>
      </c>
      <c r="F604" s="1">
        <f>+IFERROR(LN('Portfolio Adjusted Prices'!G598/'Portfolio Adjusted Prices'!G597),0)</f>
        <v>2.1427743123260515E-2</v>
      </c>
      <c r="G604" s="1">
        <f>+IFERROR(LN('Portfolio Adjusted Prices'!H598/'Portfolio Adjusted Prices'!H597),0)</f>
        <v>2.2230977970139492E-2</v>
      </c>
      <c r="H604" s="1">
        <f>+IFERROR(LN('Portfolio Adjusted Prices'!I598/'Portfolio Adjusted Prices'!I597),0)</f>
        <v>2.0154453873743136E-2</v>
      </c>
      <c r="I604" s="1">
        <f>+IFERROR(LN('Portfolio Adjusted Prices'!J598/'Portfolio Adjusted Prices'!J597),0)</f>
        <v>2.3455338672802233E-2</v>
      </c>
      <c r="J604" s="1">
        <f>+IFERROR(LN('Portfolio Adjusted Prices'!K598/'Portfolio Adjusted Prices'!K597),0)</f>
        <v>-9.0976835849311353E-3</v>
      </c>
      <c r="K604" s="1">
        <f>+IFERROR(LN('Portfolio Adjusted Prices'!L598/'Portfolio Adjusted Prices'!L597),0)</f>
        <v>1.4216323205341762E-2</v>
      </c>
      <c r="L604" s="1">
        <f>+IFERROR(LN('Portfolio Adjusted Prices'!M598/'Portfolio Adjusted Prices'!M597),0)</f>
        <v>2.3702054763846167E-2</v>
      </c>
      <c r="M604" s="1">
        <f>+IFERROR(LN('Portfolio Adjusted Prices'!N598/'Portfolio Adjusted Prices'!N597),0)</f>
        <v>6.5928582482365885E-3</v>
      </c>
      <c r="N604" s="1">
        <f>+IFERROR(LN('Portfolio Adjusted Prices'!O598/'Portfolio Adjusted Prices'!O597),0)</f>
        <v>1.0253170519983562E-2</v>
      </c>
      <c r="O604" s="1">
        <f>+IFERROR(LN('Portfolio Adjusted Prices'!P598/'Portfolio Adjusted Prices'!P597),0)</f>
        <v>-8.3874383485742048E-3</v>
      </c>
      <c r="P604" s="1">
        <f>+IFERROR(LN('Portfolio Adjusted Prices'!Q598/'Portfolio Adjusted Prices'!Q597),0)</f>
        <v>4.2288796028631713E-3</v>
      </c>
      <c r="Q604" s="1">
        <f>+IFERROR(LN('Portfolio Adjusted Prices'!R598/'Portfolio Adjusted Prices'!R597),0)</f>
        <v>1.1627295213692221E-2</v>
      </c>
      <c r="R604" s="1">
        <f>+IFERROR(LN('Portfolio Adjusted Prices'!S598/'Portfolio Adjusted Prices'!S597),0)</f>
        <v>1.4007872421734881E-2</v>
      </c>
      <c r="S604" s="1">
        <f>+IFERROR(LN('Portfolio Adjusted Prices'!T598/'Portfolio Adjusted Prices'!T597),0)</f>
        <v>5.514885320085974E-3</v>
      </c>
      <c r="T604" s="1">
        <f>+IFERROR(LN('Portfolio Adjusted Prices'!U598/'Portfolio Adjusted Prices'!U597),0)</f>
        <v>-9.035386782754606E-4</v>
      </c>
      <c r="U604" s="1">
        <f>+IFERROR(LN('Portfolio Adjusted Prices'!V598/'Portfolio Adjusted Prices'!V597),0)</f>
        <v>2.3051394316078742E-2</v>
      </c>
      <c r="W604" s="83">
        <f>+IFERROR(LN('Portfolio Adjusted Prices'!X598/'Portfolio Adjusted Prices'!X597),0)</f>
        <v>1.5395607746060684E-2</v>
      </c>
    </row>
    <row r="605" spans="2:23">
      <c r="B605" s="1">
        <f>+IFERROR(LN('Portfolio Adjusted Prices'!C599/'Portfolio Adjusted Prices'!C598),0)</f>
        <v>2.8903243078166837E-3</v>
      </c>
      <c r="C605" s="1">
        <f>+IFERROR(LN('Portfolio Adjusted Prices'!D599/'Portfolio Adjusted Prices'!D598),0)</f>
        <v>-2.1427157887135141E-3</v>
      </c>
      <c r="D605" s="1">
        <f>+IFERROR(LN('Portfolio Adjusted Prices'!E599/'Portfolio Adjusted Prices'!E598),0)</f>
        <v>-1.3590398466995604E-2</v>
      </c>
      <c r="E605" s="1">
        <f>+IFERROR(LN('Portfolio Adjusted Prices'!F599/'Portfolio Adjusted Prices'!F598),0)</f>
        <v>-2.3682961819196695E-2</v>
      </c>
      <c r="F605" s="1">
        <f>+IFERROR(LN('Portfolio Adjusted Prices'!G599/'Portfolio Adjusted Prices'!G598),0)</f>
        <v>7.0416457673195595E-3</v>
      </c>
      <c r="G605" s="1">
        <f>+IFERROR(LN('Portfolio Adjusted Prices'!H599/'Portfolio Adjusted Prices'!H598),0)</f>
        <v>-8.8488292378662639E-3</v>
      </c>
      <c r="H605" s="1">
        <f>+IFERROR(LN('Portfolio Adjusted Prices'!I599/'Portfolio Adjusted Prices'!I598),0)</f>
        <v>-6.662461474480099E-3</v>
      </c>
      <c r="I605" s="1">
        <f>+IFERROR(LN('Portfolio Adjusted Prices'!J599/'Portfolio Adjusted Prices'!J598),0)</f>
        <v>-3.8573810658558117E-3</v>
      </c>
      <c r="J605" s="1">
        <f>+IFERROR(LN('Portfolio Adjusted Prices'!K599/'Portfolio Adjusted Prices'!K598),0)</f>
        <v>2.189168871378536E-2</v>
      </c>
      <c r="K605" s="1">
        <f>+IFERROR(LN('Portfolio Adjusted Prices'!L599/'Portfolio Adjusted Prices'!L598),0)</f>
        <v>-1.8853089356466869E-3</v>
      </c>
      <c r="L605" s="1">
        <f>+IFERROR(LN('Portfolio Adjusted Prices'!M599/'Portfolio Adjusted Prices'!M598),0)</f>
        <v>-6.1272976753493436E-3</v>
      </c>
      <c r="M605" s="1">
        <f>+IFERROR(LN('Portfolio Adjusted Prices'!N599/'Portfolio Adjusted Prices'!N598),0)</f>
        <v>-1.9981572297296663E-2</v>
      </c>
      <c r="N605" s="1">
        <f>+IFERROR(LN('Portfolio Adjusted Prices'!O599/'Portfolio Adjusted Prices'!O598),0)</f>
        <v>-3.5875651770296306E-3</v>
      </c>
      <c r="O605" s="1">
        <f>+IFERROR(LN('Portfolio Adjusted Prices'!P599/'Portfolio Adjusted Prices'!P598),0)</f>
        <v>2.4356405915451858E-2</v>
      </c>
      <c r="P605" s="1">
        <f>+IFERROR(LN('Portfolio Adjusted Prices'!Q599/'Portfolio Adjusted Prices'!Q598),0)</f>
        <v>-1.0812408496885273E-2</v>
      </c>
      <c r="Q605" s="1">
        <f>+IFERROR(LN('Portfolio Adjusted Prices'!R599/'Portfolio Adjusted Prices'!R598),0)</f>
        <v>6.6530423254327368E-3</v>
      </c>
      <c r="R605" s="1">
        <f>+IFERROR(LN('Portfolio Adjusted Prices'!S599/'Portfolio Adjusted Prices'!S598),0)</f>
        <v>-4.7250407856786256E-4</v>
      </c>
      <c r="S605" s="1">
        <f>+IFERROR(LN('Portfolio Adjusted Prices'!T599/'Portfolio Adjusted Prices'!T598),0)</f>
        <v>-3.3902077913620181E-3</v>
      </c>
      <c r="T605" s="1">
        <f>+IFERROR(LN('Portfolio Adjusted Prices'!U599/'Portfolio Adjusted Prices'!U598),0)</f>
        <v>-1.4723615184036929E-2</v>
      </c>
      <c r="U605" s="1">
        <f>+IFERROR(LN('Portfolio Adjusted Prices'!V599/'Portfolio Adjusted Prices'!V598),0)</f>
        <v>1.2193732104620072E-2</v>
      </c>
      <c r="W605" s="83">
        <f>+IFERROR(LN('Portfolio Adjusted Prices'!X599/'Portfolio Adjusted Prices'!X598),0)</f>
        <v>-5.4921484606861963E-3</v>
      </c>
    </row>
    <row r="606" spans="2:23">
      <c r="B606" s="1">
        <f>+IFERROR(LN('Portfolio Adjusted Prices'!C600/'Portfolio Adjusted Prices'!C599),0)</f>
        <v>-1.5012235728768673E-2</v>
      </c>
      <c r="C606" s="1">
        <f>+IFERROR(LN('Portfolio Adjusted Prices'!D600/'Portfolio Adjusted Prices'!D599),0)</f>
        <v>-8.7215492849337054E-3</v>
      </c>
      <c r="D606" s="1">
        <f>+IFERROR(LN('Portfolio Adjusted Prices'!E600/'Portfolio Adjusted Prices'!E599),0)</f>
        <v>-4.4671585991376958E-3</v>
      </c>
      <c r="E606" s="1">
        <f>+IFERROR(LN('Portfolio Adjusted Prices'!F600/'Portfolio Adjusted Prices'!F599),0)</f>
        <v>-1.8977366657166705E-2</v>
      </c>
      <c r="F606" s="1">
        <f>+IFERROR(LN('Portfolio Adjusted Prices'!G600/'Portfolio Adjusted Prices'!G599),0)</f>
        <v>7.7336445373082548E-3</v>
      </c>
      <c r="G606" s="1">
        <f>+IFERROR(LN('Portfolio Adjusted Prices'!H600/'Portfolio Adjusted Prices'!H599),0)</f>
        <v>1.8919127306316775E-3</v>
      </c>
      <c r="H606" s="1">
        <f>+IFERROR(LN('Portfolio Adjusted Prices'!I600/'Portfolio Adjusted Prices'!I599),0)</f>
        <v>-3.0689563306555104E-2</v>
      </c>
      <c r="I606" s="1">
        <f>+IFERROR(LN('Portfolio Adjusted Prices'!J600/'Portfolio Adjusted Prices'!J599),0)</f>
        <v>1.5201049924891514E-3</v>
      </c>
      <c r="J606" s="1">
        <f>+IFERROR(LN('Portfolio Adjusted Prices'!K600/'Portfolio Adjusted Prices'!K599),0)</f>
        <v>-1.9718078031375475E-2</v>
      </c>
      <c r="K606" s="1">
        <f>+IFERROR(LN('Portfolio Adjusted Prices'!L600/'Portfolio Adjusted Prices'!L599),0)</f>
        <v>-1.4369477258456125E-2</v>
      </c>
      <c r="L606" s="1">
        <f>+IFERROR(LN('Portfolio Adjusted Prices'!M600/'Portfolio Adjusted Prices'!M599),0)</f>
        <v>1.7184004799990845E-3</v>
      </c>
      <c r="M606" s="1">
        <f>+IFERROR(LN('Portfolio Adjusted Prices'!N600/'Portfolio Adjusted Prices'!N599),0)</f>
        <v>7.8416251595604105E-4</v>
      </c>
      <c r="N606" s="1">
        <f>+IFERROR(LN('Portfolio Adjusted Prices'!O600/'Portfolio Adjusted Prices'!O599),0)</f>
        <v>-8.6410263901465674E-3</v>
      </c>
      <c r="O606" s="1">
        <f>+IFERROR(LN('Portfolio Adjusted Prices'!P600/'Portfolio Adjusted Prices'!P599),0)</f>
        <v>-2.3132042054405354E-2</v>
      </c>
      <c r="P606" s="1">
        <f>+IFERROR(LN('Portfolio Adjusted Prices'!Q600/'Portfolio Adjusted Prices'!Q599),0)</f>
        <v>-3.074151477045985E-2</v>
      </c>
      <c r="Q606" s="1">
        <f>+IFERROR(LN('Portfolio Adjusted Prices'!R600/'Portfolio Adjusted Prices'!R599),0)</f>
        <v>8.0541921464940911E-3</v>
      </c>
      <c r="R606" s="1">
        <f>+IFERROR(LN('Portfolio Adjusted Prices'!S600/'Portfolio Adjusted Prices'!S599),0)</f>
        <v>2.6191445599252567E-3</v>
      </c>
      <c r="S606" s="1">
        <f>+IFERROR(LN('Portfolio Adjusted Prices'!T600/'Portfolio Adjusted Prices'!T599),0)</f>
        <v>1.4421893348650809E-3</v>
      </c>
      <c r="T606" s="1">
        <f>+IFERROR(LN('Portfolio Adjusted Prices'!U600/'Portfolio Adjusted Prices'!U599),0)</f>
        <v>5.5747611300828925E-3</v>
      </c>
      <c r="U606" s="1">
        <f>+IFERROR(LN('Portfolio Adjusted Prices'!V600/'Portfolio Adjusted Prices'!V599),0)</f>
        <v>-3.1445715077936816E-2</v>
      </c>
      <c r="W606" s="83">
        <f>+IFERROR(LN('Portfolio Adjusted Prices'!X600/'Portfolio Adjusted Prices'!X599),0)</f>
        <v>-3.5202669605277404E-3</v>
      </c>
    </row>
    <row r="607" spans="2:23">
      <c r="B607" s="1">
        <f>+IFERROR(LN('Portfolio Adjusted Prices'!C601/'Portfolio Adjusted Prices'!C600),0)</f>
        <v>-1.2270870885635105E-2</v>
      </c>
      <c r="C607" s="1">
        <f>+IFERROR(LN('Portfolio Adjusted Prices'!D601/'Portfolio Adjusted Prices'!D600),0)</f>
        <v>-1.1172071118065786E-3</v>
      </c>
      <c r="D607" s="1">
        <f>+IFERROR(LN('Portfolio Adjusted Prices'!E601/'Portfolio Adjusted Prices'!E600),0)</f>
        <v>1.5241346477320941E-2</v>
      </c>
      <c r="E607" s="1">
        <f>+IFERROR(LN('Portfolio Adjusted Prices'!F601/'Portfolio Adjusted Prices'!F600),0)</f>
        <v>-4.4075853897457056E-3</v>
      </c>
      <c r="F607" s="1">
        <f>+IFERROR(LN('Portfolio Adjusted Prices'!G601/'Portfolio Adjusted Prices'!G600),0)</f>
        <v>1.7476063799455634E-2</v>
      </c>
      <c r="G607" s="1">
        <f>+IFERROR(LN('Portfolio Adjusted Prices'!H601/'Portfolio Adjusted Prices'!H600),0)</f>
        <v>-9.2606291320152456E-4</v>
      </c>
      <c r="H607" s="1">
        <f>+IFERROR(LN('Portfolio Adjusted Prices'!I601/'Portfolio Adjusted Prices'!I600),0)</f>
        <v>2.1039267638949616E-2</v>
      </c>
      <c r="I607" s="1">
        <f>+IFERROR(LN('Portfolio Adjusted Prices'!J601/'Portfolio Adjusted Prices'!J600),0)</f>
        <v>1.1957113661830819E-2</v>
      </c>
      <c r="J607" s="1">
        <f>+IFERROR(LN('Portfolio Adjusted Prices'!K601/'Portfolio Adjusted Prices'!K600),0)</f>
        <v>3.4062276545374541E-3</v>
      </c>
      <c r="K607" s="1">
        <f>+IFERROR(LN('Portfolio Adjusted Prices'!L601/'Portfolio Adjusted Prices'!L600),0)</f>
        <v>4.8058987573058017E-3</v>
      </c>
      <c r="L607" s="1">
        <f>+IFERROR(LN('Portfolio Adjusted Prices'!M601/'Portfolio Adjusted Prices'!M600),0)</f>
        <v>-1.011279571792878E-2</v>
      </c>
      <c r="M607" s="1">
        <f>+IFERROR(LN('Portfolio Adjusted Prices'!N601/'Portfolio Adjusted Prices'!N600),0)</f>
        <v>-2.0300287179119424E-2</v>
      </c>
      <c r="N607" s="1">
        <f>+IFERROR(LN('Portfolio Adjusted Prices'!O601/'Portfolio Adjusted Prices'!O600),0)</f>
        <v>7.3063831741669319E-2</v>
      </c>
      <c r="O607" s="1">
        <f>+IFERROR(LN('Portfolio Adjusted Prices'!P601/'Portfolio Adjusted Prices'!P600),0)</f>
        <v>3.4869830901358714E-2</v>
      </c>
      <c r="P607" s="1">
        <f>+IFERROR(LN('Portfolio Adjusted Prices'!Q601/'Portfolio Adjusted Prices'!Q600),0)</f>
        <v>-1.0556415286437155E-2</v>
      </c>
      <c r="Q607" s="1">
        <f>+IFERROR(LN('Portfolio Adjusted Prices'!R601/'Portfolio Adjusted Prices'!R600),0)</f>
        <v>1.9232282892953623E-3</v>
      </c>
      <c r="R607" s="1">
        <f>+IFERROR(LN('Portfolio Adjusted Prices'!S601/'Portfolio Adjusted Prices'!S600),0)</f>
        <v>-5.0084542745293626E-3</v>
      </c>
      <c r="S607" s="1">
        <f>+IFERROR(LN('Portfolio Adjusted Prices'!T601/'Portfolio Adjusted Prices'!T600),0)</f>
        <v>4.9893384269454289E-3</v>
      </c>
      <c r="T607" s="1">
        <f>+IFERROR(LN('Portfolio Adjusted Prices'!U601/'Portfolio Adjusted Prices'!U600),0)</f>
        <v>9.2511726208702617E-3</v>
      </c>
      <c r="U607" s="1">
        <f>+IFERROR(LN('Portfolio Adjusted Prices'!V601/'Portfolio Adjusted Prices'!V600),0)</f>
        <v>1.5624003688357179E-2</v>
      </c>
      <c r="W607" s="83">
        <f>+IFERROR(LN('Portfolio Adjusted Prices'!X601/'Portfolio Adjusted Prices'!X600),0)</f>
        <v>-1.6954849469060691E-3</v>
      </c>
    </row>
    <row r="608" spans="2:23">
      <c r="B608" s="1">
        <f>+IFERROR(LN('Portfolio Adjusted Prices'!C602/'Portfolio Adjusted Prices'!C601),0)</f>
        <v>4.5415319811244947E-3</v>
      </c>
      <c r="C608" s="1">
        <f>+IFERROR(LN('Portfolio Adjusted Prices'!D602/'Portfolio Adjusted Prices'!D601),0)</f>
        <v>9.7759719260040695E-4</v>
      </c>
      <c r="D608" s="1">
        <f>+IFERROR(LN('Portfolio Adjusted Prices'!E602/'Portfolio Adjusted Prices'!E601),0)</f>
        <v>8.1196360820273462E-3</v>
      </c>
      <c r="E608" s="1">
        <f>+IFERROR(LN('Portfolio Adjusted Prices'!F602/'Portfolio Adjusted Prices'!F601),0)</f>
        <v>6.0651097092785081E-4</v>
      </c>
      <c r="F608" s="1">
        <f>+IFERROR(LN('Portfolio Adjusted Prices'!G602/'Portfolio Adjusted Prices'!G601),0)</f>
        <v>2.6150795540591545E-2</v>
      </c>
      <c r="G608" s="1">
        <f>+IFERROR(LN('Portfolio Adjusted Prices'!H602/'Portfolio Adjusted Prices'!H601),0)</f>
        <v>3.4005694195628294E-2</v>
      </c>
      <c r="H608" s="1">
        <f>+IFERROR(LN('Portfolio Adjusted Prices'!I602/'Portfolio Adjusted Prices'!I601),0)</f>
        <v>1.2157601466676512E-2</v>
      </c>
      <c r="I608" s="1">
        <f>+IFERROR(LN('Portfolio Adjusted Prices'!J602/'Portfolio Adjusted Prices'!J601),0)</f>
        <v>-4.7983511794319218E-3</v>
      </c>
      <c r="J608" s="1">
        <f>+IFERROR(LN('Portfolio Adjusted Prices'!K602/'Portfolio Adjusted Prices'!K601),0)</f>
        <v>4.5872758461832926E-2</v>
      </c>
      <c r="K608" s="1">
        <f>+IFERROR(LN('Portfolio Adjusted Prices'!L602/'Portfolio Adjusted Prices'!L601),0)</f>
        <v>1.3433805404596891E-2</v>
      </c>
      <c r="L608" s="1">
        <f>+IFERROR(LN('Portfolio Adjusted Prices'!M602/'Portfolio Adjusted Prices'!M601),0)</f>
        <v>1.0703459751476399E-2</v>
      </c>
      <c r="M608" s="1">
        <f>+IFERROR(LN('Portfolio Adjusted Prices'!N602/'Portfolio Adjusted Prices'!N601),0)</f>
        <v>1.4439669787894646E-2</v>
      </c>
      <c r="N608" s="1">
        <f>+IFERROR(LN('Portfolio Adjusted Prices'!O602/'Portfolio Adjusted Prices'!O601),0)</f>
        <v>4.9990462981722002E-2</v>
      </c>
      <c r="O608" s="1">
        <f>+IFERROR(LN('Portfolio Adjusted Prices'!P602/'Portfolio Adjusted Prices'!P601),0)</f>
        <v>2.8109250147889151E-2</v>
      </c>
      <c r="P608" s="1">
        <f>+IFERROR(LN('Portfolio Adjusted Prices'!Q602/'Portfolio Adjusted Prices'!Q601),0)</f>
        <v>-9.3654095900323094E-3</v>
      </c>
      <c r="Q608" s="1">
        <f>+IFERROR(LN('Portfolio Adjusted Prices'!R602/'Portfolio Adjusted Prices'!R601),0)</f>
        <v>2.1543762580770672E-2</v>
      </c>
      <c r="R608" s="1">
        <f>+IFERROR(LN('Portfolio Adjusted Prices'!S602/'Portfolio Adjusted Prices'!S601),0)</f>
        <v>9.0941327849376908E-3</v>
      </c>
      <c r="S608" s="1">
        <f>+IFERROR(LN('Portfolio Adjusted Prices'!T602/'Portfolio Adjusted Prices'!T601),0)</f>
        <v>2.6956443344107271E-3</v>
      </c>
      <c r="T608" s="1">
        <f>+IFERROR(LN('Portfolio Adjusted Prices'!U602/'Portfolio Adjusted Prices'!U601),0)</f>
        <v>-5.6090034074448318E-3</v>
      </c>
      <c r="U608" s="1">
        <f>+IFERROR(LN('Portfolio Adjusted Prices'!V602/'Portfolio Adjusted Prices'!V601),0)</f>
        <v>5.5230808197197657E-3</v>
      </c>
      <c r="W608" s="83">
        <f>+IFERROR(LN('Portfolio Adjusted Prices'!X602/'Portfolio Adjusted Prices'!X601),0)</f>
        <v>1.1795571565604278E-2</v>
      </c>
    </row>
    <row r="609" spans="2:23">
      <c r="B609" s="1">
        <f>+IFERROR(LN('Portfolio Adjusted Prices'!C603/'Portfolio Adjusted Prices'!C602),0)</f>
        <v>1.5096616890359405E-3</v>
      </c>
      <c r="C609" s="1">
        <f>+IFERROR(LN('Portfolio Adjusted Prices'!D603/'Portfolio Adjusted Prices'!D602),0)</f>
        <v>-5.5651201280908207E-3</v>
      </c>
      <c r="D609" s="1">
        <f>+IFERROR(LN('Portfolio Adjusted Prices'!E603/'Portfolio Adjusted Prices'!E602),0)</f>
        <v>-8.3246812922385133E-3</v>
      </c>
      <c r="E609" s="1">
        <f>+IFERROR(LN('Portfolio Adjusted Prices'!F603/'Portfolio Adjusted Prices'!F602),0)</f>
        <v>-7.3597231351050394E-3</v>
      </c>
      <c r="F609" s="1">
        <f>+IFERROR(LN('Portfolio Adjusted Prices'!G603/'Portfolio Adjusted Prices'!G602),0)</f>
        <v>1.5480281265149822E-2</v>
      </c>
      <c r="G609" s="1">
        <f>+IFERROR(LN('Portfolio Adjusted Prices'!H603/'Portfolio Adjusted Prices'!H602),0)</f>
        <v>4.3192522187341879E-3</v>
      </c>
      <c r="H609" s="1">
        <f>+IFERROR(LN('Portfolio Adjusted Prices'!I603/'Portfolio Adjusted Prices'!I602),0)</f>
        <v>8.6124118416380707E-2</v>
      </c>
      <c r="I609" s="1">
        <f>+IFERROR(LN('Portfolio Adjusted Prices'!J603/'Portfolio Adjusted Prices'!J602),0)</f>
        <v>-7.4872013850000229E-3</v>
      </c>
      <c r="J609" s="1">
        <f>+IFERROR(LN('Portfolio Adjusted Prices'!K603/'Portfolio Adjusted Prices'!K602),0)</f>
        <v>1.4437208664380649E-2</v>
      </c>
      <c r="K609" s="1">
        <f>+IFERROR(LN('Portfolio Adjusted Prices'!L603/'Portfolio Adjusted Prices'!L602),0)</f>
        <v>2.6611222257327538E-3</v>
      </c>
      <c r="L609" s="1">
        <f>+IFERROR(LN('Portfolio Adjusted Prices'!M603/'Portfolio Adjusted Prices'!M602),0)</f>
        <v>-1.440284789703169E-3</v>
      </c>
      <c r="M609" s="1">
        <f>+IFERROR(LN('Portfolio Adjusted Prices'!N603/'Portfolio Adjusted Prices'!N602),0)</f>
        <v>-1.4345864614951406E-3</v>
      </c>
      <c r="N609" s="1">
        <f>+IFERROR(LN('Portfolio Adjusted Prices'!O603/'Portfolio Adjusted Prices'!O602),0)</f>
        <v>3.0986561575985973E-2</v>
      </c>
      <c r="O609" s="1">
        <f>+IFERROR(LN('Portfolio Adjusted Prices'!P603/'Portfolio Adjusted Prices'!P602),0)</f>
        <v>-1.4465697025142337E-2</v>
      </c>
      <c r="P609" s="1">
        <f>+IFERROR(LN('Portfolio Adjusted Prices'!Q603/'Portfolio Adjusted Prices'!Q602),0)</f>
        <v>-6.8269741860138792E-3</v>
      </c>
      <c r="Q609" s="1">
        <f>+IFERROR(LN('Portfolio Adjusted Prices'!R603/'Portfolio Adjusted Prices'!R602),0)</f>
        <v>-7.839166454943476E-4</v>
      </c>
      <c r="R609" s="1">
        <f>+IFERROR(LN('Portfolio Adjusted Prices'!S603/'Portfolio Adjusted Prices'!S602),0)</f>
        <v>1.0385950989715051E-2</v>
      </c>
      <c r="S609" s="1">
        <f>+IFERROR(LN('Portfolio Adjusted Prices'!T603/'Portfolio Adjusted Prices'!T602),0)</f>
        <v>-2.1857474727416771E-2</v>
      </c>
      <c r="T609" s="1">
        <f>+IFERROR(LN('Portfolio Adjusted Prices'!U603/'Portfolio Adjusted Prices'!U602),0)</f>
        <v>-1.4718630117206016E-2</v>
      </c>
      <c r="U609" s="1">
        <f>+IFERROR(LN('Portfolio Adjusted Prices'!V603/'Portfolio Adjusted Prices'!V602),0)</f>
        <v>1.0176968767536494E-2</v>
      </c>
      <c r="W609" s="83">
        <f>+IFERROR(LN('Portfolio Adjusted Prices'!X603/'Portfolio Adjusted Prices'!X602),0)</f>
        <v>1.0993646714474179E-3</v>
      </c>
    </row>
    <row r="610" spans="2:23">
      <c r="B610" s="1">
        <f>+IFERROR(LN('Portfolio Adjusted Prices'!C604/'Portfolio Adjusted Prices'!C603),0)</f>
        <v>-2.3336684801606913E-3</v>
      </c>
      <c r="C610" s="1">
        <f>+IFERROR(LN('Portfolio Adjusted Prices'!D604/'Portfolio Adjusted Prices'!D603),0)</f>
        <v>-3.1616671925511109E-4</v>
      </c>
      <c r="D610" s="1">
        <f>+IFERROR(LN('Portfolio Adjusted Prices'!E604/'Portfolio Adjusted Prices'!E603),0)</f>
        <v>1.2790306897188498E-2</v>
      </c>
      <c r="E610" s="1">
        <f>+IFERROR(LN('Portfolio Adjusted Prices'!F604/'Portfolio Adjusted Prices'!F603),0)</f>
        <v>4.0763794647719273E-3</v>
      </c>
      <c r="F610" s="1">
        <f>+IFERROR(LN('Portfolio Adjusted Prices'!G604/'Portfolio Adjusted Prices'!G603),0)</f>
        <v>-1.0105426476278823E-2</v>
      </c>
      <c r="G610" s="1">
        <f>+IFERROR(LN('Portfolio Adjusted Prices'!H604/'Portfolio Adjusted Prices'!H603),0)</f>
        <v>-8.8072311219045199E-3</v>
      </c>
      <c r="H610" s="1">
        <f>+IFERROR(LN('Portfolio Adjusted Prices'!I604/'Portfolio Adjusted Prices'!I603),0)</f>
        <v>-6.4834956993138383E-3</v>
      </c>
      <c r="I610" s="1">
        <f>+IFERROR(LN('Portfolio Adjusted Prices'!J604/'Portfolio Adjusted Prices'!J603),0)</f>
        <v>1.2650599844342894E-2</v>
      </c>
      <c r="J610" s="1">
        <f>+IFERROR(LN('Portfolio Adjusted Prices'!K604/'Portfolio Adjusted Prices'!K603),0)</f>
        <v>3.2174725947111446E-2</v>
      </c>
      <c r="K610" s="1">
        <f>+IFERROR(LN('Portfolio Adjusted Prices'!L604/'Portfolio Adjusted Prices'!L603),0)</f>
        <v>-1.4842427955385784E-3</v>
      </c>
      <c r="L610" s="1">
        <f>+IFERROR(LN('Portfolio Adjusted Prices'!M604/'Portfolio Adjusted Prices'!M603),0)</f>
        <v>6.4097270742051026E-3</v>
      </c>
      <c r="M610" s="1">
        <f>+IFERROR(LN('Portfolio Adjusted Prices'!N604/'Portfolio Adjusted Prices'!N603),0)</f>
        <v>-9.3348993207441268E-4</v>
      </c>
      <c r="N610" s="1">
        <f>+IFERROR(LN('Portfolio Adjusted Prices'!O604/'Portfolio Adjusted Prices'!O603),0)</f>
        <v>2.2717621755157628E-2</v>
      </c>
      <c r="O610" s="1">
        <f>+IFERROR(LN('Portfolio Adjusted Prices'!P604/'Portfolio Adjusted Prices'!P603),0)</f>
        <v>9.282146158980412E-3</v>
      </c>
      <c r="P610" s="1">
        <f>+IFERROR(LN('Portfolio Adjusted Prices'!Q604/'Portfolio Adjusted Prices'!Q603),0)</f>
        <v>2.447569588885708E-2</v>
      </c>
      <c r="Q610" s="1">
        <f>+IFERROR(LN('Portfolio Adjusted Prices'!R604/'Portfolio Adjusted Prices'!R603),0)</f>
        <v>-3.456317863869109E-3</v>
      </c>
      <c r="R610" s="1">
        <f>+IFERROR(LN('Portfolio Adjusted Prices'!S604/'Portfolio Adjusted Prices'!S603),0)</f>
        <v>-1.8632665492477037E-3</v>
      </c>
      <c r="S610" s="1">
        <f>+IFERROR(LN('Portfolio Adjusted Prices'!T604/'Portfolio Adjusted Prices'!T603),0)</f>
        <v>-7.3356575583759468E-3</v>
      </c>
      <c r="T610" s="1">
        <f>+IFERROR(LN('Portfolio Adjusted Prices'!U604/'Portfolio Adjusted Prices'!U603),0)</f>
        <v>4.3760285725400663E-3</v>
      </c>
      <c r="U610" s="1">
        <f>+IFERROR(LN('Portfolio Adjusted Prices'!V604/'Portfolio Adjusted Prices'!V603),0)</f>
        <v>3.2636717038257497E-2</v>
      </c>
      <c r="W610" s="83">
        <f>+IFERROR(LN('Portfolio Adjusted Prices'!X604/'Portfolio Adjusted Prices'!X603),0)</f>
        <v>6.1550490862980383E-3</v>
      </c>
    </row>
    <row r="611" spans="2:23">
      <c r="B611" s="1">
        <f>+IFERROR(LN('Portfolio Adjusted Prices'!C605/'Portfolio Adjusted Prices'!C604),0)</f>
        <v>1.2564967120533522E-2</v>
      </c>
      <c r="C611" s="1">
        <f>+IFERROR(LN('Portfolio Adjusted Prices'!D605/'Portfolio Adjusted Prices'!D604),0)</f>
        <v>8.0430533549071172E-3</v>
      </c>
      <c r="D611" s="1">
        <f>+IFERROR(LN('Portfolio Adjusted Prices'!E605/'Portfolio Adjusted Prices'!E604),0)</f>
        <v>3.2856560470207147E-3</v>
      </c>
      <c r="E611" s="1">
        <f>+IFERROR(LN('Portfolio Adjusted Prices'!F605/'Portfolio Adjusted Prices'!F604),0)</f>
        <v>-2.3932047978576142E-2</v>
      </c>
      <c r="F611" s="1">
        <f>+IFERROR(LN('Portfolio Adjusted Prices'!G605/'Portfolio Adjusted Prices'!G604),0)</f>
        <v>2.6311997834338911E-2</v>
      </c>
      <c r="G611" s="1">
        <f>+IFERROR(LN('Portfolio Adjusted Prices'!H605/'Portfolio Adjusted Prices'!H604),0)</f>
        <v>2.6009259270441436E-2</v>
      </c>
      <c r="H611" s="1">
        <f>+IFERROR(LN('Portfolio Adjusted Prices'!I605/'Portfolio Adjusted Prices'!I604),0)</f>
        <v>2.8292010950402031E-3</v>
      </c>
      <c r="I611" s="1">
        <f>+IFERROR(LN('Portfolio Adjusted Prices'!J605/'Portfolio Adjusted Prices'!J604),0)</f>
        <v>3.73707920430967E-2</v>
      </c>
      <c r="J611" s="1">
        <f>+IFERROR(LN('Portfolio Adjusted Prices'!K605/'Portfolio Adjusted Prices'!K604),0)</f>
        <v>9.862134908835473E-5</v>
      </c>
      <c r="K611" s="1">
        <f>+IFERROR(LN('Portfolio Adjusted Prices'!L605/'Portfolio Adjusted Prices'!L604),0)</f>
        <v>4.3438258475388368E-3</v>
      </c>
      <c r="L611" s="1">
        <f>+IFERROR(LN('Portfolio Adjusted Prices'!M605/'Portfolio Adjusted Prices'!M604),0)</f>
        <v>1.5846734062884255E-2</v>
      </c>
      <c r="M611" s="1">
        <f>+IFERROR(LN('Portfolio Adjusted Prices'!N605/'Portfolio Adjusted Prices'!N604),0)</f>
        <v>-4.5367627606770766E-3</v>
      </c>
      <c r="N611" s="1">
        <f>+IFERROR(LN('Portfolio Adjusted Prices'!O605/'Portfolio Adjusted Prices'!O604),0)</f>
        <v>3.5538803954481273E-2</v>
      </c>
      <c r="O611" s="1">
        <f>+IFERROR(LN('Portfolio Adjusted Prices'!P605/'Portfolio Adjusted Prices'!P604),0)</f>
        <v>3.6568725737633576E-2</v>
      </c>
      <c r="P611" s="1">
        <f>+IFERROR(LN('Portfolio Adjusted Prices'!Q605/'Portfolio Adjusted Prices'!Q604),0)</f>
        <v>-1.403626212250203E-2</v>
      </c>
      <c r="Q611" s="1">
        <f>+IFERROR(LN('Portfolio Adjusted Prices'!R605/'Portfolio Adjusted Prices'!R604),0)</f>
        <v>1.9635986354091195E-2</v>
      </c>
      <c r="R611" s="1">
        <f>+IFERROR(LN('Portfolio Adjusted Prices'!S605/'Portfolio Adjusted Prices'!S604),0)</f>
        <v>1.4236348296212694E-2</v>
      </c>
      <c r="S611" s="1">
        <f>+IFERROR(LN('Portfolio Adjusted Prices'!T605/'Portfolio Adjusted Prices'!T604),0)</f>
        <v>6.9056858499472332E-3</v>
      </c>
      <c r="T611" s="1">
        <f>+IFERROR(LN('Portfolio Adjusted Prices'!U605/'Portfolio Adjusted Prices'!U604),0)</f>
        <v>1.6122182012428803E-2</v>
      </c>
      <c r="U611" s="1">
        <f>+IFERROR(LN('Portfolio Adjusted Prices'!V605/'Portfolio Adjusted Prices'!V604),0)</f>
        <v>1.3943030732796114E-2</v>
      </c>
      <c r="W611" s="83">
        <f>+IFERROR(LN('Portfolio Adjusted Prices'!X605/'Portfolio Adjusted Prices'!X604),0)</f>
        <v>1.2249618707781825E-2</v>
      </c>
    </row>
    <row r="612" spans="2:23">
      <c r="B612" s="1">
        <f>+IFERROR(LN('Portfolio Adjusted Prices'!C606/'Portfolio Adjusted Prices'!C605),0)</f>
        <v>-2.7860676392819275E-3</v>
      </c>
      <c r="C612" s="1">
        <f>+IFERROR(LN('Portfolio Adjusted Prices'!D606/'Portfolio Adjusted Prices'!D605),0)</f>
        <v>-2.1267531263927265E-3</v>
      </c>
      <c r="D612" s="1">
        <f>+IFERROR(LN('Portfolio Adjusted Prices'!E606/'Portfolio Adjusted Prices'!E605),0)</f>
        <v>2.2900118747680328E-2</v>
      </c>
      <c r="E612" s="1">
        <f>+IFERROR(LN('Portfolio Adjusted Prices'!F606/'Portfolio Adjusted Prices'!F605),0)</f>
        <v>-2.4239526735349785E-2</v>
      </c>
      <c r="F612" s="1">
        <f>+IFERROR(LN('Portfolio Adjusted Prices'!G606/'Portfolio Adjusted Prices'!G605),0)</f>
        <v>-1.6502725830610516E-3</v>
      </c>
      <c r="G612" s="1">
        <f>+IFERROR(LN('Portfolio Adjusted Prices'!H606/'Portfolio Adjusted Prices'!H605),0)</f>
        <v>-1.2716680111048847E-2</v>
      </c>
      <c r="H612" s="1">
        <f>+IFERROR(LN('Portfolio Adjusted Prices'!I606/'Portfolio Adjusted Prices'!I605),0)</f>
        <v>1.9723735686717037E-2</v>
      </c>
      <c r="I612" s="1">
        <f>+IFERROR(LN('Portfolio Adjusted Prices'!J606/'Portfolio Adjusted Prices'!J605),0)</f>
        <v>2.4998488942919426E-2</v>
      </c>
      <c r="J612" s="1">
        <f>+IFERROR(LN('Portfolio Adjusted Prices'!K606/'Portfolio Adjusted Prices'!K605),0)</f>
        <v>1.6611683273517234E-3</v>
      </c>
      <c r="K612" s="1">
        <f>+IFERROR(LN('Portfolio Adjusted Prices'!L606/'Portfolio Adjusted Prices'!L605),0)</f>
        <v>2.0726675349660145E-3</v>
      </c>
      <c r="L612" s="1">
        <f>+IFERROR(LN('Portfolio Adjusted Prices'!M606/'Portfolio Adjusted Prices'!M605),0)</f>
        <v>-9.2042494712325108E-3</v>
      </c>
      <c r="M612" s="1">
        <f>+IFERROR(LN('Portfolio Adjusted Prices'!N606/'Portfolio Adjusted Prices'!N605),0)</f>
        <v>-1.1615350304570128E-2</v>
      </c>
      <c r="N612" s="1">
        <f>+IFERROR(LN('Portfolio Adjusted Prices'!O606/'Portfolio Adjusted Prices'!O605),0)</f>
        <v>5.3702430405676155E-2</v>
      </c>
      <c r="O612" s="1">
        <f>+IFERROR(LN('Portfolio Adjusted Prices'!P606/'Portfolio Adjusted Prices'!P605),0)</f>
        <v>6.7965578862778549E-3</v>
      </c>
      <c r="P612" s="1">
        <f>+IFERROR(LN('Portfolio Adjusted Prices'!Q606/'Portfolio Adjusted Prices'!Q605),0)</f>
        <v>-3.4677898693216531E-3</v>
      </c>
      <c r="Q612" s="1">
        <f>+IFERROR(LN('Portfolio Adjusted Prices'!R606/'Portfolio Adjusted Prices'!R605),0)</f>
        <v>1.8803406601269109E-2</v>
      </c>
      <c r="R612" s="1">
        <f>+IFERROR(LN('Portfolio Adjusted Prices'!S606/'Portfolio Adjusted Prices'!S605),0)</f>
        <v>-6.8832787558779687E-5</v>
      </c>
      <c r="S612" s="1">
        <f>+IFERROR(LN('Portfolio Adjusted Prices'!T606/'Portfolio Adjusted Prices'!T605),0)</f>
        <v>-1.0115564382018246E-2</v>
      </c>
      <c r="T612" s="1">
        <f>+IFERROR(LN('Portfolio Adjusted Prices'!U606/'Portfolio Adjusted Prices'!U605),0)</f>
        <v>-9.5250192558942945E-3</v>
      </c>
      <c r="U612" s="1">
        <f>+IFERROR(LN('Portfolio Adjusted Prices'!V606/'Portfolio Adjusted Prices'!V605),0)</f>
        <v>1.4140798747093198E-2</v>
      </c>
      <c r="W612" s="83">
        <f>+IFERROR(LN('Portfolio Adjusted Prices'!X606/'Portfolio Adjusted Prices'!X605),0)</f>
        <v>-2.6795774798664272E-3</v>
      </c>
    </row>
    <row r="613" spans="2:23">
      <c r="B613" s="1">
        <f>+IFERROR(LN('Portfolio Adjusted Prices'!C607/'Portfolio Adjusted Prices'!C606),0)</f>
        <v>7.4822836948608613E-4</v>
      </c>
      <c r="C613" s="1">
        <f>+IFERROR(LN('Portfolio Adjusted Prices'!D607/'Portfolio Adjusted Prices'!D606),0)</f>
        <v>1.0450667617269557E-2</v>
      </c>
      <c r="D613" s="1">
        <f>+IFERROR(LN('Portfolio Adjusted Prices'!E607/'Portfolio Adjusted Prices'!E606),0)</f>
        <v>1.7746310224889372E-2</v>
      </c>
      <c r="E613" s="1">
        <f>+IFERROR(LN('Portfolio Adjusted Prices'!F607/'Portfolio Adjusted Prices'!F606),0)</f>
        <v>-2.8960544252703408E-2</v>
      </c>
      <c r="F613" s="1">
        <f>+IFERROR(LN('Portfolio Adjusted Prices'!G607/'Portfolio Adjusted Prices'!G606),0)</f>
        <v>1.3125650722853689E-2</v>
      </c>
      <c r="G613" s="1">
        <f>+IFERROR(LN('Portfolio Adjusted Prices'!H607/'Portfolio Adjusted Prices'!H606),0)</f>
        <v>6.7459578061140717E-3</v>
      </c>
      <c r="H613" s="1">
        <f>+IFERROR(LN('Portfolio Adjusted Prices'!I607/'Portfolio Adjusted Prices'!I606),0)</f>
        <v>-2.5419494231759186E-4</v>
      </c>
      <c r="I613" s="1">
        <f>+IFERROR(LN('Portfolio Adjusted Prices'!J607/'Portfolio Adjusted Prices'!J606),0)</f>
        <v>6.5314012272786265E-3</v>
      </c>
      <c r="J613" s="1">
        <f>+IFERROR(LN('Portfolio Adjusted Prices'!K607/'Portfolio Adjusted Prices'!K606),0)</f>
        <v>5.2050725681547332E-3</v>
      </c>
      <c r="K613" s="1">
        <f>+IFERROR(LN('Portfolio Adjusted Prices'!L607/'Portfolio Adjusted Prices'!L606),0)</f>
        <v>-2.6637444650433122E-4</v>
      </c>
      <c r="L613" s="1">
        <f>+IFERROR(LN('Portfolio Adjusted Prices'!M607/'Portfolio Adjusted Prices'!M606),0)</f>
        <v>-3.2212071943569071E-3</v>
      </c>
      <c r="M613" s="1">
        <f>+IFERROR(LN('Portfolio Adjusted Prices'!N607/'Portfolio Adjusted Prices'!N606),0)</f>
        <v>1.2120313907561707E-2</v>
      </c>
      <c r="N613" s="1">
        <f>+IFERROR(LN('Portfolio Adjusted Prices'!O607/'Portfolio Adjusted Prices'!O606),0)</f>
        <v>-5.5569836472130311E-2</v>
      </c>
      <c r="O613" s="1">
        <f>+IFERROR(LN('Portfolio Adjusted Prices'!P607/'Portfolio Adjusted Prices'!P606),0)</f>
        <v>4.4475791285077476E-2</v>
      </c>
      <c r="P613" s="1">
        <f>+IFERROR(LN('Portfolio Adjusted Prices'!Q607/'Portfolio Adjusted Prices'!Q606),0)</f>
        <v>-2.7290323082767669E-2</v>
      </c>
      <c r="Q613" s="1">
        <f>+IFERROR(LN('Portfolio Adjusted Prices'!R607/'Portfolio Adjusted Prices'!R606),0)</f>
        <v>1.815928226143811E-2</v>
      </c>
      <c r="R613" s="1">
        <f>+IFERROR(LN('Portfolio Adjusted Prices'!S607/'Portfolio Adjusted Prices'!S606),0)</f>
        <v>1.856057488901347E-2</v>
      </c>
      <c r="S613" s="1">
        <f>+IFERROR(LN('Portfolio Adjusted Prices'!T607/'Portfolio Adjusted Prices'!T606),0)</f>
        <v>3.4753280066220489E-4</v>
      </c>
      <c r="T613" s="1">
        <f>+IFERROR(LN('Portfolio Adjusted Prices'!U607/'Portfolio Adjusted Prices'!U606),0)</f>
        <v>3.6373107325000029E-2</v>
      </c>
      <c r="U613" s="1">
        <f>+IFERROR(LN('Portfolio Adjusted Prices'!V607/'Portfolio Adjusted Prices'!V606),0)</f>
        <v>-3.5797039717735285E-3</v>
      </c>
      <c r="W613" s="83">
        <f>+IFERROR(LN('Portfolio Adjusted Prices'!X607/'Portfolio Adjusted Prices'!X606),0)</f>
        <v>2.074422495572598E-3</v>
      </c>
    </row>
    <row r="614" spans="2:23">
      <c r="B614" s="1">
        <f>+IFERROR(LN('Portfolio Adjusted Prices'!C608/'Portfolio Adjusted Prices'!C607),0)</f>
        <v>-4.7783712415660779E-3</v>
      </c>
      <c r="C614" s="1">
        <f>+IFERROR(LN('Portfolio Adjusted Prices'!D608/'Portfolio Adjusted Prices'!D607),0)</f>
        <v>-2.0715847573314091E-4</v>
      </c>
      <c r="D614" s="1">
        <f>+IFERROR(LN('Portfolio Adjusted Prices'!E608/'Portfolio Adjusted Prices'!E607),0)</f>
        <v>-1.3218688558798503E-2</v>
      </c>
      <c r="E614" s="1">
        <f>+IFERROR(LN('Portfolio Adjusted Prices'!F608/'Portfolio Adjusted Prices'!F607),0)</f>
        <v>-1.946965387023639E-2</v>
      </c>
      <c r="F614" s="1">
        <f>+IFERROR(LN('Portfolio Adjusted Prices'!G608/'Portfolio Adjusted Prices'!G607),0)</f>
        <v>2.5773926843380953E-3</v>
      </c>
      <c r="G614" s="1">
        <f>+IFERROR(LN('Portfolio Adjusted Prices'!H608/'Portfolio Adjusted Prices'!H607),0)</f>
        <v>1.9454810690975341E-3</v>
      </c>
      <c r="H614" s="1">
        <f>+IFERROR(LN('Portfolio Adjusted Prices'!I608/'Portfolio Adjusted Prices'!I607),0)</f>
        <v>-1.0183190338069964E-3</v>
      </c>
      <c r="I614" s="1">
        <f>+IFERROR(LN('Portfolio Adjusted Prices'!J608/'Portfolio Adjusted Prices'!J607),0)</f>
        <v>-2.8425595210040469E-3</v>
      </c>
      <c r="J614" s="1">
        <f>+IFERROR(LN('Portfolio Adjusted Prices'!K608/'Portfolio Adjusted Prices'!K607),0)</f>
        <v>-2.1971130346086973E-2</v>
      </c>
      <c r="K614" s="1">
        <f>+IFERROR(LN('Portfolio Adjusted Prices'!L608/'Portfolio Adjusted Prices'!L607),0)</f>
        <v>-4.6039094696973667E-3</v>
      </c>
      <c r="L614" s="1">
        <f>+IFERROR(LN('Portfolio Adjusted Prices'!M608/'Portfolio Adjusted Prices'!M607),0)</f>
        <v>-5.9704286789481666E-3</v>
      </c>
      <c r="M614" s="1">
        <f>+IFERROR(LN('Portfolio Adjusted Prices'!N608/'Portfolio Adjusted Prices'!N607),0)</f>
        <v>3.169185334708554E-3</v>
      </c>
      <c r="N614" s="1">
        <f>+IFERROR(LN('Portfolio Adjusted Prices'!O608/'Portfolio Adjusted Prices'!O607),0)</f>
        <v>-2.0139113381249324E-2</v>
      </c>
      <c r="O614" s="1">
        <f>+IFERROR(LN('Portfolio Adjusted Prices'!P608/'Portfolio Adjusted Prices'!P607),0)</f>
        <v>1.1893237210048578E-3</v>
      </c>
      <c r="P614" s="1">
        <f>+IFERROR(LN('Portfolio Adjusted Prices'!Q608/'Portfolio Adjusted Prices'!Q607),0)</f>
        <v>-6.4165001854259041E-3</v>
      </c>
      <c r="Q614" s="1">
        <f>+IFERROR(LN('Portfolio Adjusted Prices'!R608/'Portfolio Adjusted Prices'!R607),0)</f>
        <v>5.0440090224556219E-3</v>
      </c>
      <c r="R614" s="1">
        <f>+IFERROR(LN('Portfolio Adjusted Prices'!S608/'Portfolio Adjusted Prices'!S607),0)</f>
        <v>-8.0650878105720906E-3</v>
      </c>
      <c r="S614" s="1">
        <f>+IFERROR(LN('Portfolio Adjusted Prices'!T608/'Portfolio Adjusted Prices'!T607),0)</f>
        <v>-5.8370004983740826E-3</v>
      </c>
      <c r="T614" s="1">
        <f>+IFERROR(LN('Portfolio Adjusted Prices'!U608/'Portfolio Adjusted Prices'!U607),0)</f>
        <v>1.3829953401074964E-2</v>
      </c>
      <c r="U614" s="1">
        <f>+IFERROR(LN('Portfolio Adjusted Prices'!V608/'Portfolio Adjusted Prices'!V607),0)</f>
        <v>-7.1287570314309742E-4</v>
      </c>
      <c r="W614" s="83">
        <f>+IFERROR(LN('Portfolio Adjusted Prices'!X608/'Portfolio Adjusted Prices'!X607),0)</f>
        <v>-6.9731579468785736E-3</v>
      </c>
    </row>
    <row r="615" spans="2:23">
      <c r="B615" s="1">
        <f>+IFERROR(LN('Portfolio Adjusted Prices'!C609/'Portfolio Adjusted Prices'!C608),0)</f>
        <v>-3.4241452350021516E-4</v>
      </c>
      <c r="C615" s="1">
        <f>+IFERROR(LN('Portfolio Adjusted Prices'!D609/'Portfolio Adjusted Prices'!D608),0)</f>
        <v>-3.9114538688716418E-3</v>
      </c>
      <c r="D615" s="1">
        <f>+IFERROR(LN('Portfolio Adjusted Prices'!E609/'Portfolio Adjusted Prices'!E608),0)</f>
        <v>-3.4924127173569177E-3</v>
      </c>
      <c r="E615" s="1">
        <f>+IFERROR(LN('Portfolio Adjusted Prices'!F609/'Portfolio Adjusted Prices'!F608),0)</f>
        <v>-1.6274576092551424E-2</v>
      </c>
      <c r="F615" s="1">
        <f>+IFERROR(LN('Portfolio Adjusted Prices'!G609/'Portfolio Adjusted Prices'!G608),0)</f>
        <v>-1.3366026422436512E-2</v>
      </c>
      <c r="G615" s="1">
        <f>+IFERROR(LN('Portfolio Adjusted Prices'!H609/'Portfolio Adjusted Prices'!H608),0)</f>
        <v>-1.9454810690974617E-3</v>
      </c>
      <c r="H615" s="1">
        <f>+IFERROR(LN('Portfolio Adjusted Prices'!I609/'Portfolio Adjusted Prices'!I608),0)</f>
        <v>-5.1926243789862728E-3</v>
      </c>
      <c r="I615" s="1">
        <f>+IFERROR(LN('Portfolio Adjusted Prices'!J609/'Portfolio Adjusted Prices'!J608),0)</f>
        <v>1.4021978895052795E-2</v>
      </c>
      <c r="J615" s="1">
        <f>+IFERROR(LN('Portfolio Adjusted Prices'!K609/'Portfolio Adjusted Prices'!K608),0)</f>
        <v>2.0752939609053018E-2</v>
      </c>
      <c r="K615" s="1">
        <f>+IFERROR(LN('Portfolio Adjusted Prices'!L609/'Portfolio Adjusted Prices'!L608),0)</f>
        <v>-1.5462094663032198E-3</v>
      </c>
      <c r="L615" s="1">
        <f>+IFERROR(LN('Portfolio Adjusted Prices'!M609/'Portfolio Adjusted Prices'!M608),0)</f>
        <v>-8.0762010280087757E-3</v>
      </c>
      <c r="M615" s="1">
        <f>+IFERROR(LN('Portfolio Adjusted Prices'!N609/'Portfolio Adjusted Prices'!N608),0)</f>
        <v>8.9486559829792429E-3</v>
      </c>
      <c r="N615" s="1">
        <f>+IFERROR(LN('Portfolio Adjusted Prices'!O609/'Portfolio Adjusted Prices'!O608),0)</f>
        <v>-2.3245097803111472E-2</v>
      </c>
      <c r="O615" s="1">
        <f>+IFERROR(LN('Portfolio Adjusted Prices'!P609/'Portfolio Adjusted Prices'!P608),0)</f>
        <v>1.3901831559295252E-2</v>
      </c>
      <c r="P615" s="1">
        <f>+IFERROR(LN('Portfolio Adjusted Prices'!Q609/'Portfolio Adjusted Prices'!Q608),0)</f>
        <v>-9.1736952119458592E-3</v>
      </c>
      <c r="Q615" s="1">
        <f>+IFERROR(LN('Portfolio Adjusted Prices'!R609/'Portfolio Adjusted Prices'!R608),0)</f>
        <v>-1.1010632416215308E-2</v>
      </c>
      <c r="R615" s="1">
        <f>+IFERROR(LN('Portfolio Adjusted Prices'!S609/'Portfolio Adjusted Prices'!S608),0)</f>
        <v>1.9088333385706498E-3</v>
      </c>
      <c r="S615" s="1">
        <f>+IFERROR(LN('Portfolio Adjusted Prices'!T609/'Portfolio Adjusted Prices'!T608),0)</f>
        <v>-3.4135636247582188E-3</v>
      </c>
      <c r="T615" s="1">
        <f>+IFERROR(LN('Portfolio Adjusted Prices'!U609/'Portfolio Adjusted Prices'!U608),0)</f>
        <v>5.0294311120237601E-3</v>
      </c>
      <c r="U615" s="1">
        <f>+IFERROR(LN('Portfolio Adjusted Prices'!V609/'Portfolio Adjusted Prices'!V608),0)</f>
        <v>-3.9415555825986527E-3</v>
      </c>
      <c r="W615" s="83">
        <f>+IFERROR(LN('Portfolio Adjusted Prices'!X609/'Portfolio Adjusted Prices'!X608),0)</f>
        <v>-2.5451091670429127E-3</v>
      </c>
    </row>
    <row r="616" spans="2:23">
      <c r="B616" s="1">
        <f>+IFERROR(LN('Portfolio Adjusted Prices'!C610/'Portfolio Adjusted Prices'!C609),0)</f>
        <v>-3.359500876516533E-3</v>
      </c>
      <c r="C616" s="1">
        <f>+IFERROR(LN('Portfolio Adjusted Prices'!D610/'Portfolio Adjusted Prices'!D609),0)</f>
        <v>-6.5765200849395022E-3</v>
      </c>
      <c r="D616" s="1">
        <f>+IFERROR(LN('Portfolio Adjusted Prices'!E610/'Portfolio Adjusted Prices'!E609),0)</f>
        <v>-1.7847409257391637E-2</v>
      </c>
      <c r="E616" s="1">
        <f>+IFERROR(LN('Portfolio Adjusted Prices'!F610/'Portfolio Adjusted Prices'!F609),0)</f>
        <v>-2.2337450608267174E-2</v>
      </c>
      <c r="F616" s="1">
        <f>+IFERROR(LN('Portfolio Adjusted Prices'!G610/'Portfolio Adjusted Prices'!G609),0)</f>
        <v>-1.0906643164199674E-2</v>
      </c>
      <c r="G616" s="1">
        <f>+IFERROR(LN('Portfolio Adjusted Prices'!H610/'Portfolio Adjusted Prices'!H609),0)</f>
        <v>8.0802838512704573E-4</v>
      </c>
      <c r="H616" s="1">
        <f>+IFERROR(LN('Portfolio Adjusted Prices'!I610/'Portfolio Adjusted Prices'!I609),0)</f>
        <v>-2.7455728010797705E-2</v>
      </c>
      <c r="I616" s="1">
        <f>+IFERROR(LN('Portfolio Adjusted Prices'!J610/'Portfolio Adjusted Prices'!J609),0)</f>
        <v>8.5351051803910834E-3</v>
      </c>
      <c r="J616" s="1">
        <f>+IFERROR(LN('Portfolio Adjusted Prices'!K610/'Portfolio Adjusted Prices'!K609),0)</f>
        <v>-5.2958920093232721E-3</v>
      </c>
      <c r="K616" s="1">
        <f>+IFERROR(LN('Portfolio Adjusted Prices'!L610/'Portfolio Adjusted Prices'!L609),0)</f>
        <v>-5.005591817726791E-3</v>
      </c>
      <c r="L616" s="1">
        <f>+IFERROR(LN('Portfolio Adjusted Prices'!M610/'Portfolio Adjusted Prices'!M609),0)</f>
        <v>9.8967784045546538E-3</v>
      </c>
      <c r="M616" s="1">
        <f>+IFERROR(LN('Portfolio Adjusted Prices'!N610/'Portfolio Adjusted Prices'!N609),0)</f>
        <v>4.0542669769899368E-3</v>
      </c>
      <c r="N616" s="1">
        <f>+IFERROR(LN('Portfolio Adjusted Prices'!O610/'Portfolio Adjusted Prices'!O609),0)</f>
        <v>-1.0277568252216577E-2</v>
      </c>
      <c r="O616" s="1">
        <f>+IFERROR(LN('Portfolio Adjusted Prices'!P610/'Portfolio Adjusted Prices'!P609),0)</f>
        <v>1.8217480837138596E-3</v>
      </c>
      <c r="P616" s="1">
        <f>+IFERROR(LN('Portfolio Adjusted Prices'!Q610/'Portfolio Adjusted Prices'!Q609),0)</f>
        <v>-1.8296051979534676E-2</v>
      </c>
      <c r="Q616" s="1">
        <f>+IFERROR(LN('Portfolio Adjusted Prices'!R610/'Portfolio Adjusted Prices'!R609),0)</f>
        <v>-1.5681843196642866E-2</v>
      </c>
      <c r="R616" s="1">
        <f>+IFERROR(LN('Portfolio Adjusted Prices'!S610/'Portfolio Adjusted Prices'!S609),0)</f>
        <v>5.7951269144777655E-3</v>
      </c>
      <c r="S616" s="1">
        <f>+IFERROR(LN('Portfolio Adjusted Prices'!T610/'Portfolio Adjusted Prices'!T609),0)</f>
        <v>6.6411560402805892E-3</v>
      </c>
      <c r="T616" s="1">
        <f>+IFERROR(LN('Portfolio Adjusted Prices'!U610/'Portfolio Adjusted Prices'!U609),0)</f>
        <v>1.6925077141959858E-3</v>
      </c>
      <c r="U616" s="1">
        <f>+IFERROR(LN('Portfolio Adjusted Prices'!V610/'Portfolio Adjusted Prices'!V609),0)</f>
        <v>-4.4905461570129979E-3</v>
      </c>
      <c r="W616" s="83">
        <f>+IFERROR(LN('Portfolio Adjusted Prices'!X610/'Portfolio Adjusted Prices'!X609),0)</f>
        <v>8.5188834654996036E-4</v>
      </c>
    </row>
    <row r="617" spans="2:23">
      <c r="B617" s="1">
        <f>+IFERROR(LN('Portfolio Adjusted Prices'!C611/'Portfolio Adjusted Prices'!C610),0)</f>
        <v>1.7839219134361776E-3</v>
      </c>
      <c r="C617" s="1">
        <f>+IFERROR(LN('Portfolio Adjusted Prices'!D611/'Portfolio Adjusted Prices'!D610),0)</f>
        <v>1.7791581849650113E-3</v>
      </c>
      <c r="D617" s="1">
        <f>+IFERROR(LN('Portfolio Adjusted Prices'!E611/'Portfolio Adjusted Prices'!E610),0)</f>
        <v>-1.1959131447165731E-2</v>
      </c>
      <c r="E617" s="1">
        <f>+IFERROR(LN('Portfolio Adjusted Prices'!F611/'Portfolio Adjusted Prices'!F610),0)</f>
        <v>1.1310182871477471E-3</v>
      </c>
      <c r="F617" s="1">
        <f>+IFERROR(LN('Portfolio Adjusted Prices'!G611/'Portfolio Adjusted Prices'!G610),0)</f>
        <v>-1.4119124608851782E-2</v>
      </c>
      <c r="G617" s="1">
        <f>+IFERROR(LN('Portfolio Adjusted Prices'!H611/'Portfolio Adjusted Prices'!H610),0)</f>
        <v>1.4287588762916524E-2</v>
      </c>
      <c r="H617" s="1">
        <f>+IFERROR(LN('Portfolio Adjusted Prices'!I611/'Portfolio Adjusted Prices'!I610),0)</f>
        <v>1.9279372281703665E-3</v>
      </c>
      <c r="I617" s="1">
        <f>+IFERROR(LN('Portfolio Adjusted Prices'!J611/'Portfolio Adjusted Prices'!J610),0)</f>
        <v>-2.0054964459737385E-2</v>
      </c>
      <c r="J617" s="1">
        <f>+IFERROR(LN('Portfolio Adjusted Prices'!K611/'Portfolio Adjusted Prices'!K610),0)</f>
        <v>-3.0610372451585787E-3</v>
      </c>
      <c r="K617" s="1">
        <f>+IFERROR(LN('Portfolio Adjusted Prices'!L611/'Portfolio Adjusted Prices'!L610),0)</f>
        <v>2.6713168044681175E-3</v>
      </c>
      <c r="L617" s="1">
        <f>+IFERROR(LN('Portfolio Adjusted Prices'!M611/'Portfolio Adjusted Prices'!M610),0)</f>
        <v>2.6727733974959956E-3</v>
      </c>
      <c r="M617" s="1">
        <f>+IFERROR(LN('Portfolio Adjusted Prices'!N611/'Portfolio Adjusted Prices'!N610),0)</f>
        <v>9.8883798265026763E-3</v>
      </c>
      <c r="N617" s="1">
        <f>+IFERROR(LN('Portfolio Adjusted Prices'!O611/'Portfolio Adjusted Prices'!O610),0)</f>
        <v>1.1206663117235465E-2</v>
      </c>
      <c r="O617" s="1">
        <f>+IFERROR(LN('Portfolio Adjusted Prices'!P611/'Portfolio Adjusted Prices'!P610),0)</f>
        <v>1.1504053849314631E-2</v>
      </c>
      <c r="P617" s="1">
        <f>+IFERROR(LN('Portfolio Adjusted Prices'!Q611/'Portfolio Adjusted Prices'!Q610),0)</f>
        <v>-8.3436970017005969E-3</v>
      </c>
      <c r="Q617" s="1">
        <f>+IFERROR(LN('Portfolio Adjusted Prices'!R611/'Portfolio Adjusted Prices'!R610),0)</f>
        <v>1.5188709004063537E-4</v>
      </c>
      <c r="R617" s="1">
        <f>+IFERROR(LN('Portfolio Adjusted Prices'!S611/'Portfolio Adjusted Prices'!S610),0)</f>
        <v>2.8625753483114821E-3</v>
      </c>
      <c r="S617" s="1">
        <f>+IFERROR(LN('Portfolio Adjusted Prices'!T611/'Portfolio Adjusted Prices'!T610),0)</f>
        <v>-9.6263126151873747E-3</v>
      </c>
      <c r="T617" s="1">
        <f>+IFERROR(LN('Portfolio Adjusted Prices'!U611/'Portfolio Adjusted Prices'!U610),0)</f>
        <v>-1.0674955348040324E-2</v>
      </c>
      <c r="U617" s="1">
        <f>+IFERROR(LN('Portfolio Adjusted Prices'!V611/'Portfolio Adjusted Prices'!V610),0)</f>
        <v>6.9587034316167347E-3</v>
      </c>
      <c r="W617" s="83">
        <f>+IFERROR(LN('Portfolio Adjusted Prices'!X611/'Portfolio Adjusted Prices'!X610),0)</f>
        <v>-2.439106281075126E-4</v>
      </c>
    </row>
    <row r="618" spans="2:23">
      <c r="B618" s="1">
        <f>+IFERROR(LN('Portfolio Adjusted Prices'!C612/'Portfolio Adjusted Prices'!C611),0)</f>
        <v>2.0560533452475351E-2</v>
      </c>
      <c r="C618" s="1">
        <f>+IFERROR(LN('Portfolio Adjusted Prices'!D612/'Portfolio Adjusted Prices'!D611),0)</f>
        <v>9.9174803633521758E-3</v>
      </c>
      <c r="D618" s="1">
        <f>+IFERROR(LN('Portfolio Adjusted Prices'!E612/'Portfolio Adjusted Prices'!E611),0)</f>
        <v>1.0402881199731533E-2</v>
      </c>
      <c r="E618" s="1">
        <f>+IFERROR(LN('Portfolio Adjusted Prices'!F612/'Portfolio Adjusted Prices'!F611),0)</f>
        <v>-1.273179594376455E-2</v>
      </c>
      <c r="F618" s="1">
        <f>+IFERROR(LN('Portfolio Adjusted Prices'!G612/'Portfolio Adjusted Prices'!G611),0)</f>
        <v>1.2313273863792721E-2</v>
      </c>
      <c r="G618" s="1">
        <f>+IFERROR(LN('Portfolio Adjusted Prices'!H612/'Portfolio Adjusted Prices'!H611),0)</f>
        <v>9.7951032453039016E-3</v>
      </c>
      <c r="H618" s="1">
        <f>+IFERROR(LN('Portfolio Adjusted Prices'!I612/'Portfolio Adjusted Prices'!I611),0)</f>
        <v>-4.2171352223924201E-2</v>
      </c>
      <c r="I618" s="1">
        <f>+IFERROR(LN('Portfolio Adjusted Prices'!J612/'Portfolio Adjusted Prices'!J611),0)</f>
        <v>8.3533175435924459E-4</v>
      </c>
      <c r="J618" s="1">
        <f>+IFERROR(LN('Portfolio Adjusted Prices'!K612/'Portfolio Adjusted Prices'!K611),0)</f>
        <v>2.0181504916967102E-2</v>
      </c>
      <c r="K618" s="1">
        <f>+IFERROR(LN('Portfolio Adjusted Prices'!L612/'Portfolio Adjusted Prices'!L611),0)</f>
        <v>1.467274050993678E-3</v>
      </c>
      <c r="L618" s="1">
        <f>+IFERROR(LN('Portfolio Adjusted Prices'!M612/'Portfolio Adjusted Prices'!M611),0)</f>
        <v>-4.094605591751628E-3</v>
      </c>
      <c r="M618" s="1">
        <f>+IFERROR(LN('Portfolio Adjusted Prices'!N612/'Portfolio Adjusted Prices'!N611),0)</f>
        <v>-5.3557589285776119E-3</v>
      </c>
      <c r="N618" s="1">
        <f>+IFERROR(LN('Portfolio Adjusted Prices'!O612/'Portfolio Adjusted Prices'!O611),0)</f>
        <v>-1.1018883581038832E-2</v>
      </c>
      <c r="O618" s="1">
        <f>+IFERROR(LN('Portfolio Adjusted Prices'!P612/'Portfolio Adjusted Prices'!P611),0)</f>
        <v>-5.9436505941940672E-2</v>
      </c>
      <c r="P618" s="1">
        <f>+IFERROR(LN('Portfolio Adjusted Prices'!Q612/'Portfolio Adjusted Prices'!Q611),0)</f>
        <v>-2.1010436767032459E-2</v>
      </c>
      <c r="Q618" s="1">
        <f>+IFERROR(LN('Portfolio Adjusted Prices'!R612/'Portfolio Adjusted Prices'!R611),0)</f>
        <v>4.397094878891436E-3</v>
      </c>
      <c r="R618" s="1">
        <f>+IFERROR(LN('Portfolio Adjusted Prices'!S612/'Portfolio Adjusted Prices'!S611),0)</f>
        <v>2.3829079633564667E-3</v>
      </c>
      <c r="S618" s="1">
        <f>+IFERROR(LN('Portfolio Adjusted Prices'!T612/'Portfolio Adjusted Prices'!T611),0)</f>
        <v>1.6742544731903938E-2</v>
      </c>
      <c r="T618" s="1">
        <f>+IFERROR(LN('Portfolio Adjusted Prices'!U612/'Portfolio Adjusted Prices'!U611),0)</f>
        <v>-7.3987787914664297E-4</v>
      </c>
      <c r="U618" s="1">
        <f>+IFERROR(LN('Portfolio Adjusted Prices'!V612/'Portfolio Adjusted Prices'!V611),0)</f>
        <v>-9.002257158253292E-3</v>
      </c>
      <c r="W618" s="83">
        <f>+IFERROR(LN('Portfolio Adjusted Prices'!X612/'Portfolio Adjusted Prices'!X611),0)</f>
        <v>-4.1660443502596165E-4</v>
      </c>
    </row>
    <row r="619" spans="2:23">
      <c r="B619" s="1">
        <f>+IFERROR(LN('Portfolio Adjusted Prices'!C613/'Portfolio Adjusted Prices'!C612),0)</f>
        <v>1.4096570891740288E-3</v>
      </c>
      <c r="C619" s="1">
        <f>+IFERROR(LN('Portfolio Adjusted Prices'!D613/'Portfolio Adjusted Prices'!D612),0)</f>
        <v>1.0434729536564637E-2</v>
      </c>
      <c r="D619" s="1">
        <f>+IFERROR(LN('Portfolio Adjusted Prices'!E613/'Portfolio Adjusted Prices'!E612),0)</f>
        <v>1.4117608832363739E-2</v>
      </c>
      <c r="E619" s="1">
        <f>+IFERROR(LN('Portfolio Adjusted Prices'!F613/'Portfolio Adjusted Prices'!F612),0)</f>
        <v>-5.6741347728839087E-3</v>
      </c>
      <c r="F619" s="1">
        <f>+IFERROR(LN('Portfolio Adjusted Prices'!G613/'Portfolio Adjusted Prices'!G612),0)</f>
        <v>3.5249409744059129E-2</v>
      </c>
      <c r="G619" s="1">
        <f>+IFERROR(LN('Portfolio Adjusted Prices'!H613/'Portfolio Adjusted Prices'!H612),0)</f>
        <v>6.9639016925650051E-3</v>
      </c>
      <c r="H619" s="1">
        <f>+IFERROR(LN('Portfolio Adjusted Prices'!I613/'Portfolio Adjusted Prices'!I612),0)</f>
        <v>1.2817009937901582E-3</v>
      </c>
      <c r="I619" s="1">
        <f>+IFERROR(LN('Portfolio Adjusted Prices'!J613/'Portfolio Adjusted Prices'!J612),0)</f>
        <v>2.8045235344624059E-3</v>
      </c>
      <c r="J619" s="1">
        <f>+IFERROR(LN('Portfolio Adjusted Prices'!K613/'Portfolio Adjusted Prices'!K612),0)</f>
        <v>-7.0584091033226472E-3</v>
      </c>
      <c r="K619" s="1">
        <f>+IFERROR(LN('Portfolio Adjusted Prices'!L613/'Portfolio Adjusted Prices'!L612),0)</f>
        <v>3.9159202205610267E-3</v>
      </c>
      <c r="L619" s="1">
        <f>+IFERROR(LN('Portfolio Adjusted Prices'!M613/'Portfolio Adjusted Prices'!M612),0)</f>
        <v>-1.1032740915544448E-2</v>
      </c>
      <c r="M619" s="1">
        <f>+IFERROR(LN('Portfolio Adjusted Prices'!N613/'Portfolio Adjusted Prices'!N612),0)</f>
        <v>-8.658221319093962E-3</v>
      </c>
      <c r="N619" s="1">
        <f>+IFERROR(LN('Portfolio Adjusted Prices'!O613/'Portfolio Adjusted Prices'!O612),0)</f>
        <v>3.7322949759203583E-2</v>
      </c>
      <c r="O619" s="1">
        <f>+IFERROR(LN('Portfolio Adjusted Prices'!P613/'Portfolio Adjusted Prices'!P612),0)</f>
        <v>-9.4554230212920629E-3</v>
      </c>
      <c r="P619" s="1">
        <f>+IFERROR(LN('Portfolio Adjusted Prices'!Q613/'Portfolio Adjusted Prices'!Q612),0)</f>
        <v>-6.3402943050660523E-4</v>
      </c>
      <c r="Q619" s="1">
        <f>+IFERROR(LN('Portfolio Adjusted Prices'!R613/'Portfolio Adjusted Prices'!R612),0)</f>
        <v>1.2876844014949717E-3</v>
      </c>
      <c r="R619" s="1">
        <f>+IFERROR(LN('Portfolio Adjusted Prices'!S613/'Portfolio Adjusted Prices'!S612),0)</f>
        <v>5.5084706676968914E-3</v>
      </c>
      <c r="S619" s="1">
        <f>+IFERROR(LN('Portfolio Adjusted Prices'!T613/'Portfolio Adjusted Prices'!T612),0)</f>
        <v>7.2377075884752966E-3</v>
      </c>
      <c r="T619" s="1">
        <f>+IFERROR(LN('Portfolio Adjusted Prices'!U613/'Portfolio Adjusted Prices'!U612),0)</f>
        <v>2.7240676141520263E-2</v>
      </c>
      <c r="U619" s="1">
        <f>+IFERROR(LN('Portfolio Adjusted Prices'!V613/'Portfolio Adjusted Prices'!V612),0)</f>
        <v>9.9003807728760239E-3</v>
      </c>
      <c r="W619" s="83">
        <f>+IFERROR(LN('Portfolio Adjusted Prices'!X613/'Portfolio Adjusted Prices'!X612),0)</f>
        <v>-7.2121904144302918E-4</v>
      </c>
    </row>
    <row r="620" spans="2:23">
      <c r="B620" s="1">
        <f>+IFERROR(LN('Portfolio Adjusted Prices'!C614/'Portfolio Adjusted Prices'!C613),0)</f>
        <v>1.345690436144819E-2</v>
      </c>
      <c r="C620" s="1">
        <f>+IFERROR(LN('Portfolio Adjusted Prices'!D614/'Portfolio Adjusted Prices'!D613),0)</f>
        <v>5.9581255306428186E-3</v>
      </c>
      <c r="D620" s="1">
        <f>+IFERROR(LN('Portfolio Adjusted Prices'!E614/'Portfolio Adjusted Prices'!E613),0)</f>
        <v>-1.1859299315172154E-2</v>
      </c>
      <c r="E620" s="1">
        <f>+IFERROR(LN('Portfolio Adjusted Prices'!F614/'Portfolio Adjusted Prices'!F613),0)</f>
        <v>-7.8464872877268988E-3</v>
      </c>
      <c r="F620" s="1">
        <f>+IFERROR(LN('Portfolio Adjusted Prices'!G614/'Portfolio Adjusted Prices'!G613),0)</f>
        <v>-1.3435438751562884E-3</v>
      </c>
      <c r="G620" s="1">
        <f>+IFERROR(LN('Portfolio Adjusted Prices'!H614/'Portfolio Adjusted Prices'!H613),0)</f>
        <v>2.4168234526611128E-3</v>
      </c>
      <c r="H620" s="1">
        <f>+IFERROR(LN('Portfolio Adjusted Prices'!I614/'Portfolio Adjusted Prices'!I613),0)</f>
        <v>3.9874300668167068E-3</v>
      </c>
      <c r="I620" s="1">
        <f>+IFERROR(LN('Portfolio Adjusted Prices'!J614/'Portfolio Adjusted Prices'!J613),0)</f>
        <v>2.1455551854084359E-2</v>
      </c>
      <c r="J620" s="1">
        <f>+IFERROR(LN('Portfolio Adjusted Prices'!K614/'Portfolio Adjusted Prices'!K613),0)</f>
        <v>-4.41875447128652E-2</v>
      </c>
      <c r="K620" s="1">
        <f>+IFERROR(LN('Portfolio Adjusted Prices'!L614/'Portfolio Adjusted Prices'!L613),0)</f>
        <v>4.0644457264479563E-3</v>
      </c>
      <c r="L620" s="1">
        <f>+IFERROR(LN('Portfolio Adjusted Prices'!M614/'Portfolio Adjusted Prices'!M613),0)</f>
        <v>1.260767073936574E-2</v>
      </c>
      <c r="M620" s="1">
        <f>+IFERROR(LN('Portfolio Adjusted Prices'!N614/'Portfolio Adjusted Prices'!N613),0)</f>
        <v>1.8572017379824637E-2</v>
      </c>
      <c r="N620" s="1">
        <f>+IFERROR(LN('Portfolio Adjusted Prices'!O614/'Portfolio Adjusted Prices'!O613),0)</f>
        <v>-2.8163119928289435E-2</v>
      </c>
      <c r="O620" s="1">
        <f>+IFERROR(LN('Portfolio Adjusted Prices'!P614/'Portfolio Adjusted Prices'!P613),0)</f>
        <v>-3.3098882766148465E-3</v>
      </c>
      <c r="P620" s="1">
        <f>+IFERROR(LN('Portfolio Adjusted Prices'!Q614/'Portfolio Adjusted Prices'!Q613),0)</f>
        <v>1.5574890232893086E-2</v>
      </c>
      <c r="Q620" s="1">
        <f>+IFERROR(LN('Portfolio Adjusted Prices'!R614/'Portfolio Adjusted Prices'!R613),0)</f>
        <v>-9.7382278998444319E-3</v>
      </c>
      <c r="R620" s="1">
        <f>+IFERROR(LN('Portfolio Adjusted Prices'!S614/'Portfolio Adjusted Prices'!S613),0)</f>
        <v>1.1191560463774867E-2</v>
      </c>
      <c r="S620" s="1">
        <f>+IFERROR(LN('Portfolio Adjusted Prices'!T614/'Portfolio Adjusted Prices'!T613),0)</f>
        <v>1.6433602117999872E-2</v>
      </c>
      <c r="T620" s="1">
        <f>+IFERROR(LN('Portfolio Adjusted Prices'!U614/'Portfolio Adjusted Prices'!U613),0)</f>
        <v>6.0795274169914443E-3</v>
      </c>
      <c r="U620" s="1">
        <f>+IFERROR(LN('Portfolio Adjusted Prices'!V614/'Portfolio Adjusted Prices'!V613),0)</f>
        <v>-3.6835798995369127E-4</v>
      </c>
      <c r="W620" s="83">
        <f>+IFERROR(LN('Portfolio Adjusted Prices'!X614/'Portfolio Adjusted Prices'!X613),0)</f>
        <v>4.8262053614998978E-3</v>
      </c>
    </row>
    <row r="621" spans="2:23">
      <c r="B621" s="1">
        <f>+IFERROR(LN('Portfolio Adjusted Prices'!C615/'Portfolio Adjusted Prices'!C614),0)</f>
        <v>-6.1731190815433471E-3</v>
      </c>
      <c r="C621" s="1">
        <f>+IFERROR(LN('Portfolio Adjusted Prices'!D615/'Portfolio Adjusted Prices'!D614),0)</f>
        <v>-5.1730284246914787E-3</v>
      </c>
      <c r="D621" s="1">
        <f>+IFERROR(LN('Portfolio Adjusted Prices'!E615/'Portfolio Adjusted Prices'!E614),0)</f>
        <v>-2.4970788687810955E-2</v>
      </c>
      <c r="E621" s="1">
        <f>+IFERROR(LN('Portfolio Adjusted Prices'!F615/'Portfolio Adjusted Prices'!F614),0)</f>
        <v>2.0344158805965126E-2</v>
      </c>
      <c r="F621" s="1">
        <f>+IFERROR(LN('Portfolio Adjusted Prices'!G615/'Portfolio Adjusted Prices'!G614),0)</f>
        <v>-2.7667739174990477E-2</v>
      </c>
      <c r="G621" s="1">
        <f>+IFERROR(LN('Portfolio Adjusted Prices'!H615/'Portfolio Adjusted Prices'!H614),0)</f>
        <v>-6.6965676724330915E-3</v>
      </c>
      <c r="H621" s="1">
        <f>+IFERROR(LN('Portfolio Adjusted Prices'!I615/'Portfolio Adjusted Prices'!I614),0)</f>
        <v>-2.0686918405441717E-2</v>
      </c>
      <c r="I621" s="1">
        <f>+IFERROR(LN('Portfolio Adjusted Prices'!J615/'Portfolio Adjusted Prices'!J614),0)</f>
        <v>1.0209211551197132E-2</v>
      </c>
      <c r="J621" s="1">
        <f>+IFERROR(LN('Portfolio Adjusted Prices'!K615/'Portfolio Adjusted Prices'!K614),0)</f>
        <v>-3.0271235169468513E-2</v>
      </c>
      <c r="K621" s="1">
        <f>+IFERROR(LN('Portfolio Adjusted Prices'!L615/'Portfolio Adjusted Prices'!L614),0)</f>
        <v>-1.9548992093473001E-2</v>
      </c>
      <c r="L621" s="1">
        <f>+IFERROR(LN('Portfolio Adjusted Prices'!M615/'Portfolio Adjusted Prices'!M614),0)</f>
        <v>-1.0216904798197056E-2</v>
      </c>
      <c r="M621" s="1">
        <f>+IFERROR(LN('Portfolio Adjusted Prices'!N615/'Portfolio Adjusted Prices'!N614),0)</f>
        <v>-8.6426268947039347E-3</v>
      </c>
      <c r="N621" s="1">
        <f>+IFERROR(LN('Portfolio Adjusted Prices'!O615/'Portfolio Adjusted Prices'!O614),0)</f>
        <v>7.4399372218499722E-4</v>
      </c>
      <c r="O621" s="1">
        <f>+IFERROR(LN('Portfolio Adjusted Prices'!P615/'Portfolio Adjusted Prices'!P614),0)</f>
        <v>-9.4840574839010414E-2</v>
      </c>
      <c r="P621" s="1">
        <f>+IFERROR(LN('Portfolio Adjusted Prices'!Q615/'Portfolio Adjusted Prices'!Q614),0)</f>
        <v>2.0855101890346915E-2</v>
      </c>
      <c r="Q621" s="1">
        <f>+IFERROR(LN('Portfolio Adjusted Prices'!R615/'Portfolio Adjusted Prices'!R614),0)</f>
        <v>-2.9167433116639784E-2</v>
      </c>
      <c r="R621" s="1">
        <f>+IFERROR(LN('Portfolio Adjusted Prices'!S615/'Portfolio Adjusted Prices'!S614),0)</f>
        <v>-1.1487924472733764E-3</v>
      </c>
      <c r="S621" s="1">
        <f>+IFERROR(LN('Portfolio Adjusted Prices'!T615/'Portfolio Adjusted Prices'!T614),0)</f>
        <v>1.0501142558088115E-2</v>
      </c>
      <c r="T621" s="1">
        <f>+IFERROR(LN('Portfolio Adjusted Prices'!U615/'Portfolio Adjusted Prices'!U614),0)</f>
        <v>2.9531043433628543E-2</v>
      </c>
      <c r="U621" s="1">
        <f>+IFERROR(LN('Portfolio Adjusted Prices'!V615/'Portfolio Adjusted Prices'!V614),0)</f>
        <v>-2.8493980629711962E-2</v>
      </c>
      <c r="W621" s="83">
        <f>+IFERROR(LN('Portfolio Adjusted Prices'!X615/'Portfolio Adjusted Prices'!X614),0)</f>
        <v>-6.5219745628707802E-3</v>
      </c>
    </row>
    <row r="622" spans="2:23">
      <c r="B622" s="1">
        <f>+IFERROR(LN('Portfolio Adjusted Prices'!C616/'Portfolio Adjusted Prices'!C615),0)</f>
        <v>-2.5831722539893291E-2</v>
      </c>
      <c r="C622" s="1">
        <f>+IFERROR(LN('Portfolio Adjusted Prices'!D616/'Portfolio Adjusted Prices'!D615),0)</f>
        <v>-6.1376989148004268E-3</v>
      </c>
      <c r="D622" s="1">
        <f>+IFERROR(LN('Portfolio Adjusted Prices'!E616/'Portfolio Adjusted Prices'!E615),0)</f>
        <v>-2.171637570567117E-2</v>
      </c>
      <c r="E622" s="1">
        <f>+IFERROR(LN('Portfolio Adjusted Prices'!F616/'Portfolio Adjusted Prices'!F615),0)</f>
        <v>-1.6068714910373524E-2</v>
      </c>
      <c r="F622" s="1">
        <f>+IFERROR(LN('Portfolio Adjusted Prices'!G616/'Portfolio Adjusted Prices'!G615),0)</f>
        <v>-8.8839387170967805E-3</v>
      </c>
      <c r="G622" s="1">
        <f>+IFERROR(LN('Portfolio Adjusted Prices'!H616/'Portfolio Adjusted Prices'!H615),0)</f>
        <v>-1.1972901410527721E-2</v>
      </c>
      <c r="H622" s="1">
        <f>+IFERROR(LN('Portfolio Adjusted Prices'!I616/'Portfolio Adjusted Prices'!I615),0)</f>
        <v>-1.5312932220939166E-2</v>
      </c>
      <c r="I622" s="1">
        <f>+IFERROR(LN('Portfolio Adjusted Prices'!J616/'Portfolio Adjusted Prices'!J615),0)</f>
        <v>-1.5483472956945523E-2</v>
      </c>
      <c r="J622" s="1">
        <f>+IFERROR(LN('Portfolio Adjusted Prices'!K616/'Portfolio Adjusted Prices'!K615),0)</f>
        <v>3.4372592585718655E-2</v>
      </c>
      <c r="K622" s="1">
        <f>+IFERROR(LN('Portfolio Adjusted Prices'!L616/'Portfolio Adjusted Prices'!L615),0)</f>
        <v>-2.0514485822606794E-2</v>
      </c>
      <c r="L622" s="1">
        <f>+IFERROR(LN('Portfolio Adjusted Prices'!M616/'Portfolio Adjusted Prices'!M615),0)</f>
        <v>-1.6530645839805838E-3</v>
      </c>
      <c r="M622" s="1">
        <f>+IFERROR(LN('Portfolio Adjusted Prices'!N616/'Portfolio Adjusted Prices'!N615),0)</f>
        <v>-4.0307576640805512E-3</v>
      </c>
      <c r="N622" s="1">
        <f>+IFERROR(LN('Portfolio Adjusted Prices'!O616/'Portfolio Adjusted Prices'!O615),0)</f>
        <v>-3.9057050636831007E-2</v>
      </c>
      <c r="O622" s="1">
        <f>+IFERROR(LN('Portfolio Adjusted Prices'!P616/'Portfolio Adjusted Prices'!P615),0)</f>
        <v>2.9924406931110762E-2</v>
      </c>
      <c r="P622" s="1">
        <f>+IFERROR(LN('Portfolio Adjusted Prices'!Q616/'Portfolio Adjusted Prices'!Q615),0)</f>
        <v>-2.4608591891839112E-2</v>
      </c>
      <c r="Q622" s="1">
        <f>+IFERROR(LN('Portfolio Adjusted Prices'!R616/'Portfolio Adjusted Prices'!R615),0)</f>
        <v>-5.2087862679611767E-3</v>
      </c>
      <c r="R622" s="1">
        <f>+IFERROR(LN('Portfolio Adjusted Prices'!S616/'Portfolio Adjusted Prices'!S615),0)</f>
        <v>-1.3644593998620155E-2</v>
      </c>
      <c r="S622" s="1">
        <f>+IFERROR(LN('Portfolio Adjusted Prices'!T616/'Portfolio Adjusted Prices'!T615),0)</f>
        <v>-2.0004777458904145E-2</v>
      </c>
      <c r="T622" s="1">
        <f>+IFERROR(LN('Portfolio Adjusted Prices'!U616/'Portfolio Adjusted Prices'!U615),0)</f>
        <v>-1.8503883382357363E-2</v>
      </c>
      <c r="U622" s="1">
        <f>+IFERROR(LN('Portfolio Adjusted Prices'!V616/'Portfolio Adjusted Prices'!V615),0)</f>
        <v>1.4231726349991598E-2</v>
      </c>
      <c r="W622" s="83">
        <f>+IFERROR(LN('Portfolio Adjusted Prices'!X616/'Portfolio Adjusted Prices'!X615),0)</f>
        <v>-7.0259696698616167E-3</v>
      </c>
    </row>
    <row r="623" spans="2:23">
      <c r="B623" s="1">
        <f>+IFERROR(LN('Portfolio Adjusted Prices'!C617/'Portfolio Adjusted Prices'!C616),0)</f>
        <v>2.3201987852058473E-3</v>
      </c>
      <c r="C623" s="1">
        <f>+IFERROR(LN('Portfolio Adjusted Prices'!D617/'Portfolio Adjusted Prices'!D616),0)</f>
        <v>2.0562314838273275E-2</v>
      </c>
      <c r="D623" s="1">
        <f>+IFERROR(LN('Portfolio Adjusted Prices'!E617/'Portfolio Adjusted Prices'!E616),0)</f>
        <v>3.9038877085087367E-2</v>
      </c>
      <c r="E623" s="1">
        <f>+IFERROR(LN('Portfolio Adjusted Prices'!F617/'Portfolio Adjusted Prices'!F616),0)</f>
        <v>-6.4200060980676788E-3</v>
      </c>
      <c r="F623" s="1">
        <f>+IFERROR(LN('Portfolio Adjusted Prices'!G617/'Portfolio Adjusted Prices'!G616),0)</f>
        <v>-9.9492267803341135E-3</v>
      </c>
      <c r="G623" s="1">
        <f>+IFERROR(LN('Portfolio Adjusted Prices'!H617/'Portfolio Adjusted Prices'!H616),0)</f>
        <v>1.093589163470414E-2</v>
      </c>
      <c r="H623" s="1">
        <f>+IFERROR(LN('Portfolio Adjusted Prices'!I617/'Portfolio Adjusted Prices'!I616),0)</f>
        <v>1.5002823523407562E-2</v>
      </c>
      <c r="I623" s="1">
        <f>+IFERROR(LN('Portfolio Adjusted Prices'!J617/'Portfolio Adjusted Prices'!J616),0)</f>
        <v>6.9769553895604802E-3</v>
      </c>
      <c r="J623" s="1">
        <f>+IFERROR(LN('Portfolio Adjusted Prices'!K617/'Portfolio Adjusted Prices'!K616),0)</f>
        <v>-2.2783267048394073E-2</v>
      </c>
      <c r="K623" s="1">
        <f>+IFERROR(LN('Portfolio Adjusted Prices'!L617/'Portfolio Adjusted Prices'!L616),0)</f>
        <v>9.6764149388763564E-3</v>
      </c>
      <c r="L623" s="1">
        <f>+IFERROR(LN('Portfolio Adjusted Prices'!M617/'Portfolio Adjusted Prices'!M616),0)</f>
        <v>1.1606668814615743E-2</v>
      </c>
      <c r="M623" s="1">
        <f>+IFERROR(LN('Portfolio Adjusted Prices'!N617/'Portfolio Adjusted Prices'!N616),0)</f>
        <v>6.1456778754498493E-3</v>
      </c>
      <c r="N623" s="1">
        <f>+IFERROR(LN('Portfolio Adjusted Prices'!O617/'Portfolio Adjusted Prices'!O616),0)</f>
        <v>2.5103277410158825E-3</v>
      </c>
      <c r="O623" s="1">
        <f>+IFERROR(LN('Portfolio Adjusted Prices'!P617/'Portfolio Adjusted Prices'!P616),0)</f>
        <v>-2.9165289954943087E-2</v>
      </c>
      <c r="P623" s="1">
        <f>+IFERROR(LN('Portfolio Adjusted Prices'!Q617/'Portfolio Adjusted Prices'!Q616),0)</f>
        <v>1.4092252063703417E-3</v>
      </c>
      <c r="Q623" s="1">
        <f>+IFERROR(LN('Portfolio Adjusted Prices'!R617/'Portfolio Adjusted Prices'!R616),0)</f>
        <v>-1.579102739764213E-2</v>
      </c>
      <c r="R623" s="1">
        <f>+IFERROR(LN('Portfolio Adjusted Prices'!S617/'Portfolio Adjusted Prices'!S616),0)</f>
        <v>1.788008438909541E-2</v>
      </c>
      <c r="S623" s="1">
        <f>+IFERROR(LN('Portfolio Adjusted Prices'!T617/'Portfolio Adjusted Prices'!T616),0)</f>
        <v>5.4416519107512926E-3</v>
      </c>
      <c r="T623" s="1">
        <f>+IFERROR(LN('Portfolio Adjusted Prices'!U617/'Portfolio Adjusted Prices'!U616),0)</f>
        <v>3.1074367303815565E-2</v>
      </c>
      <c r="U623" s="1">
        <f>+IFERROR(LN('Portfolio Adjusted Prices'!V617/'Portfolio Adjusted Prices'!V616),0)</f>
        <v>-1.1919319779077442E-3</v>
      </c>
      <c r="W623" s="83">
        <f>+IFERROR(LN('Portfolio Adjusted Prices'!X617/'Portfolio Adjusted Prices'!X616),0)</f>
        <v>9.6370757143006709E-3</v>
      </c>
    </row>
    <row r="624" spans="2:23">
      <c r="B624" s="1">
        <f>+IFERROR(LN('Portfolio Adjusted Prices'!C618/'Portfolio Adjusted Prices'!C617),0)</f>
        <v>1.0105656429538956E-2</v>
      </c>
      <c r="C624" s="1">
        <f>+IFERROR(LN('Portfolio Adjusted Prices'!D618/'Portfolio Adjusted Prices'!D617),0)</f>
        <v>2.525370953729281E-2</v>
      </c>
      <c r="D624" s="1">
        <f>+IFERROR(LN('Portfolio Adjusted Prices'!E618/'Portfolio Adjusted Prices'!E617),0)</f>
        <v>5.0140977619725399E-2</v>
      </c>
      <c r="E624" s="1">
        <f>+IFERROR(LN('Portfolio Adjusted Prices'!F618/'Portfolio Adjusted Prices'!F617),0)</f>
        <v>-1.0747228324620278E-2</v>
      </c>
      <c r="F624" s="1">
        <f>+IFERROR(LN('Portfolio Adjusted Prices'!G618/'Portfolio Adjusted Prices'!G617),0)</f>
        <v>2.1104332615050733E-3</v>
      </c>
      <c r="G624" s="1">
        <f>+IFERROR(LN('Portfolio Adjusted Prices'!H618/'Portfolio Adjusted Prices'!H617),0)</f>
        <v>1.0675727732503203E-2</v>
      </c>
      <c r="H624" s="1">
        <f>+IFERROR(LN('Portfolio Adjusted Prices'!I618/'Portfolio Adjusted Prices'!I617),0)</f>
        <v>-7.4108799770020118E-3</v>
      </c>
      <c r="I624" s="1">
        <f>+IFERROR(LN('Portfolio Adjusted Prices'!J618/'Portfolio Adjusted Prices'!J617),0)</f>
        <v>1.8842001754191704E-3</v>
      </c>
      <c r="J624" s="1">
        <f>+IFERROR(LN('Portfolio Adjusted Prices'!K618/'Portfolio Adjusted Prices'!K617),0)</f>
        <v>1.0031571629144571E-2</v>
      </c>
      <c r="K624" s="1">
        <f>+IFERROR(LN('Portfolio Adjusted Prices'!L618/'Portfolio Adjusted Prices'!L617),0)</f>
        <v>3.4575142975054461E-3</v>
      </c>
      <c r="L624" s="1">
        <f>+IFERROR(LN('Portfolio Adjusted Prices'!M618/'Portfolio Adjusted Prices'!M617),0)</f>
        <v>4.9612095752455702E-3</v>
      </c>
      <c r="M624" s="1">
        <f>+IFERROR(LN('Portfolio Adjusted Prices'!N618/'Portfolio Adjusted Prices'!N617),0)</f>
        <v>7.017530035312085E-3</v>
      </c>
      <c r="N624" s="1">
        <f>+IFERROR(LN('Portfolio Adjusted Prices'!O618/'Portfolio Adjusted Prices'!O617),0)</f>
        <v>9.1193776660285029E-3</v>
      </c>
      <c r="O624" s="1">
        <f>+IFERROR(LN('Portfolio Adjusted Prices'!P618/'Portfolio Adjusted Prices'!P617),0)</f>
        <v>1.5165940715617073E-3</v>
      </c>
      <c r="P624" s="1">
        <f>+IFERROR(LN('Portfolio Adjusted Prices'!Q618/'Portfolio Adjusted Prices'!Q617),0)</f>
        <v>6.2392609090360157E-3</v>
      </c>
      <c r="Q624" s="1">
        <f>+IFERROR(LN('Portfolio Adjusted Prices'!R618/'Portfolio Adjusted Prices'!R617),0)</f>
        <v>1.7688277777878188E-2</v>
      </c>
      <c r="R624" s="1">
        <f>+IFERROR(LN('Portfolio Adjusted Prices'!S618/'Portfolio Adjusted Prices'!S617),0)</f>
        <v>1.035873455844033E-2</v>
      </c>
      <c r="S624" s="1">
        <f>+IFERROR(LN('Portfolio Adjusted Prices'!T618/'Portfolio Adjusted Prices'!T617),0)</f>
        <v>7.5185118068693234E-3</v>
      </c>
      <c r="T624" s="1">
        <f>+IFERROR(LN('Portfolio Adjusted Prices'!U618/'Portfolio Adjusted Prices'!U617),0)</f>
        <v>1.158556367237925E-2</v>
      </c>
      <c r="U624" s="1">
        <f>+IFERROR(LN('Portfolio Adjusted Prices'!V618/'Portfolio Adjusted Prices'!V617),0)</f>
        <v>1.6029672836089161E-2</v>
      </c>
      <c r="W624" s="83">
        <f>+IFERROR(LN('Portfolio Adjusted Prices'!X618/'Portfolio Adjusted Prices'!X617),0)</f>
        <v>8.3088915190918499E-3</v>
      </c>
    </row>
    <row r="625" spans="2:23">
      <c r="B625" s="1">
        <f>+IFERROR(LN('Portfolio Adjusted Prices'!C619/'Portfolio Adjusted Prices'!C618),0)</f>
        <v>1.0204902239239019E-2</v>
      </c>
      <c r="C625" s="1">
        <f>+IFERROR(LN('Portfolio Adjusted Prices'!D619/'Portfolio Adjusted Prices'!D618),0)</f>
        <v>9.5231151683916029E-4</v>
      </c>
      <c r="D625" s="1">
        <f>+IFERROR(LN('Portfolio Adjusted Prices'!E619/'Portfolio Adjusted Prices'!E618),0)</f>
        <v>5.3409759484036715E-2</v>
      </c>
      <c r="E625" s="1">
        <f>+IFERROR(LN('Portfolio Adjusted Prices'!F619/'Portfolio Adjusted Prices'!F618),0)</f>
        <v>1.3583324909267497E-2</v>
      </c>
      <c r="F625" s="1">
        <f>+IFERROR(LN('Portfolio Adjusted Prices'!G619/'Portfolio Adjusted Prices'!G618),0)</f>
        <v>1.9069199027001705E-2</v>
      </c>
      <c r="G625" s="1">
        <f>+IFERROR(LN('Portfolio Adjusted Prices'!H619/'Portfolio Adjusted Prices'!H618),0)</f>
        <v>5.7532399218696278E-3</v>
      </c>
      <c r="H625" s="1">
        <f>+IFERROR(LN('Portfolio Adjusted Prices'!I619/'Portfolio Adjusted Prices'!I618),0)</f>
        <v>2.6431443118539857E-2</v>
      </c>
      <c r="I625" s="1">
        <f>+IFERROR(LN('Portfolio Adjusted Prices'!J619/'Portfolio Adjusted Prices'!J618),0)</f>
        <v>-1.1471358138978751E-2</v>
      </c>
      <c r="J625" s="1">
        <f>+IFERROR(LN('Portfolio Adjusted Prices'!K619/'Portfolio Adjusted Prices'!K618),0)</f>
        <v>3.7565033208486663E-2</v>
      </c>
      <c r="K625" s="1">
        <f>+IFERROR(LN('Portfolio Adjusted Prices'!L619/'Portfolio Adjusted Prices'!L618),0)</f>
        <v>1.5204453824600922E-2</v>
      </c>
      <c r="L625" s="1">
        <f>+IFERROR(LN('Portfolio Adjusted Prices'!M619/'Portfolio Adjusted Prices'!M618),0)</f>
        <v>-1.0895601515308112E-2</v>
      </c>
      <c r="M625" s="1">
        <f>+IFERROR(LN('Portfolio Adjusted Prices'!N619/'Portfolio Adjusted Prices'!N618),0)</f>
        <v>6.9909606044962313E-4</v>
      </c>
      <c r="N625" s="1">
        <f>+IFERROR(LN('Portfolio Adjusted Prices'!O619/'Portfolio Adjusted Prices'!O618),0)</f>
        <v>3.8614066770283485E-2</v>
      </c>
      <c r="O625" s="1">
        <f>+IFERROR(LN('Portfolio Adjusted Prices'!P619/'Portfolio Adjusted Prices'!P618),0)</f>
        <v>6.6818397750555994E-2</v>
      </c>
      <c r="P625" s="1">
        <f>+IFERROR(LN('Portfolio Adjusted Prices'!Q619/'Portfolio Adjusted Prices'!Q618),0)</f>
        <v>3.4151108472344183E-3</v>
      </c>
      <c r="Q625" s="1">
        <f>+IFERROR(LN('Portfolio Adjusted Prices'!R619/'Portfolio Adjusted Prices'!R618),0)</f>
        <v>1.7380711336581034E-2</v>
      </c>
      <c r="R625" s="1">
        <f>+IFERROR(LN('Portfolio Adjusted Prices'!S619/'Portfolio Adjusted Prices'!S618),0)</f>
        <v>-8.8847745840561661E-3</v>
      </c>
      <c r="S625" s="1">
        <f>+IFERROR(LN('Portfolio Adjusted Prices'!T619/'Portfolio Adjusted Prices'!T618),0)</f>
        <v>4.534403616694117E-3</v>
      </c>
      <c r="T625" s="1">
        <f>+IFERROR(LN('Portfolio Adjusted Prices'!U619/'Portfolio Adjusted Prices'!U618),0)</f>
        <v>6.0425245534074853E-3</v>
      </c>
      <c r="U625" s="1">
        <f>+IFERROR(LN('Portfolio Adjusted Prices'!V619/'Portfolio Adjusted Prices'!V618),0)</f>
        <v>-2.3962237507915702E-3</v>
      </c>
      <c r="W625" s="83">
        <f>+IFERROR(LN('Portfolio Adjusted Prices'!X619/'Portfolio Adjusted Prices'!X618),0)</f>
        <v>2.8446279105575579E-3</v>
      </c>
    </row>
    <row r="626" spans="2:23">
      <c r="B626" s="1">
        <f>+IFERROR(LN('Portfolio Adjusted Prices'!C620/'Portfolio Adjusted Prices'!C619),0)</f>
        <v>-6.0158189516546911E-4</v>
      </c>
      <c r="C626" s="1">
        <f>+IFERROR(LN('Portfolio Adjusted Prices'!D620/'Portfolio Adjusted Prices'!D619),0)</f>
        <v>-6.6856136280243044E-3</v>
      </c>
      <c r="D626" s="1">
        <f>+IFERROR(LN('Portfolio Adjusted Prices'!E620/'Portfolio Adjusted Prices'!E619),0)</f>
        <v>-7.5427800926240575E-3</v>
      </c>
      <c r="E626" s="1">
        <f>+IFERROR(LN('Portfolio Adjusted Prices'!F620/'Portfolio Adjusted Prices'!F619),0)</f>
        <v>1.2961168159851384E-2</v>
      </c>
      <c r="F626" s="1">
        <f>+IFERROR(LN('Portfolio Adjusted Prices'!G620/'Portfolio Adjusted Prices'!G619),0)</f>
        <v>7.6911850570770927E-3</v>
      </c>
      <c r="G626" s="1">
        <f>+IFERROR(LN('Portfolio Adjusted Prices'!H620/'Portfolio Adjusted Prices'!H619),0)</f>
        <v>4.8800701478363979E-3</v>
      </c>
      <c r="H626" s="1">
        <f>+IFERROR(LN('Portfolio Adjusted Prices'!I620/'Portfolio Adjusted Prices'!I619),0)</f>
        <v>-1.6449304163631093E-3</v>
      </c>
      <c r="I626" s="1">
        <f>+IFERROR(LN('Portfolio Adjusted Prices'!J620/'Portfolio Adjusted Prices'!J619),0)</f>
        <v>-1.9036209543158711E-2</v>
      </c>
      <c r="J626" s="1">
        <f>+IFERROR(LN('Portfolio Adjusted Prices'!K620/'Portfolio Adjusted Prices'!K619),0)</f>
        <v>3.0958501857260845E-3</v>
      </c>
      <c r="K626" s="1">
        <f>+IFERROR(LN('Portfolio Adjusted Prices'!L620/'Portfolio Adjusted Prices'!L619),0)</f>
        <v>-2.1164344593369864E-3</v>
      </c>
      <c r="L626" s="1">
        <f>+IFERROR(LN('Portfolio Adjusted Prices'!M620/'Portfolio Adjusted Prices'!M619),0)</f>
        <v>-1.4272836603007539E-2</v>
      </c>
      <c r="M626" s="1">
        <f>+IFERROR(LN('Portfolio Adjusted Prices'!N620/'Portfolio Adjusted Prices'!N619),0)</f>
        <v>2.0942508055213456E-3</v>
      </c>
      <c r="N626" s="1">
        <f>+IFERROR(LN('Portfolio Adjusted Prices'!O620/'Portfolio Adjusted Prices'!O619),0)</f>
        <v>-1.0350292258258694E-2</v>
      </c>
      <c r="O626" s="1">
        <f>+IFERROR(LN('Portfolio Adjusted Prices'!P620/'Portfolio Adjusted Prices'!P619),0)</f>
        <v>2.5332027836525828E-2</v>
      </c>
      <c r="P626" s="1">
        <f>+IFERROR(LN('Portfolio Adjusted Prices'!Q620/'Portfolio Adjusted Prices'!Q619),0)</f>
        <v>7.7458065248947074E-4</v>
      </c>
      <c r="Q626" s="1">
        <f>+IFERROR(LN('Portfolio Adjusted Prices'!R620/'Portfolio Adjusted Prices'!R619),0)</f>
        <v>4.6560480607473257E-4</v>
      </c>
      <c r="R626" s="1">
        <f>+IFERROR(LN('Portfolio Adjusted Prices'!S620/'Portfolio Adjusted Prices'!S619),0)</f>
        <v>-6.9262666868959355E-3</v>
      </c>
      <c r="S626" s="1">
        <f>+IFERROR(LN('Portfolio Adjusted Prices'!T620/'Portfolio Adjusted Prices'!T619),0)</f>
        <v>2.6773758830642468E-3</v>
      </c>
      <c r="T626" s="1">
        <f>+IFERROR(LN('Portfolio Adjusted Prices'!U620/'Portfolio Adjusted Prices'!U619),0)</f>
        <v>3.9783998498741117E-3</v>
      </c>
      <c r="U626" s="1">
        <f>+IFERROR(LN('Portfolio Adjusted Prices'!V620/'Portfolio Adjusted Prices'!V619),0)</f>
        <v>3.9828560114184676E-3</v>
      </c>
      <c r="W626" s="83">
        <f>+IFERROR(LN('Portfolio Adjusted Prices'!X620/'Portfolio Adjusted Prices'!X619),0)</f>
        <v>-6.1351583658103394E-3</v>
      </c>
    </row>
    <row r="627" spans="2:23">
      <c r="B627" s="1">
        <f>+IFERROR(LN('Portfolio Adjusted Prices'!C621/'Portfolio Adjusted Prices'!C620),0)</f>
        <v>-8.4569263234633169E-3</v>
      </c>
      <c r="C627" s="1">
        <f>+IFERROR(LN('Portfolio Adjusted Prices'!D621/'Portfolio Adjusted Prices'!D620),0)</f>
        <v>-2.0175709303730553E-3</v>
      </c>
      <c r="D627" s="1">
        <f>+IFERROR(LN('Portfolio Adjusted Prices'!E621/'Portfolio Adjusted Prices'!E620),0)</f>
        <v>1.9088879323648757E-2</v>
      </c>
      <c r="E627" s="1">
        <f>+IFERROR(LN('Portfolio Adjusted Prices'!F621/'Portfolio Adjusted Prices'!F620),0)</f>
        <v>8.4828827528013358E-3</v>
      </c>
      <c r="F627" s="1">
        <f>+IFERROR(LN('Portfolio Adjusted Prices'!G621/'Portfolio Adjusted Prices'!G620),0)</f>
        <v>4.3689670889270754E-3</v>
      </c>
      <c r="G627" s="1">
        <f>+IFERROR(LN('Portfolio Adjusted Prices'!H621/'Portfolio Adjusted Prices'!H620),0)</f>
        <v>1.8542404329926327E-3</v>
      </c>
      <c r="H627" s="1">
        <f>+IFERROR(LN('Portfolio Adjusted Prices'!I621/'Portfolio Adjusted Prices'!I620),0)</f>
        <v>1.8187157514944683E-2</v>
      </c>
      <c r="I627" s="1">
        <f>+IFERROR(LN('Portfolio Adjusted Prices'!J621/'Portfolio Adjusted Prices'!J620),0)</f>
        <v>4.1777167316987161E-3</v>
      </c>
      <c r="J627" s="1">
        <f>+IFERROR(LN('Portfolio Adjusted Prices'!K621/'Portfolio Adjusted Prices'!K620),0)</f>
        <v>3.8177489873264881E-3</v>
      </c>
      <c r="K627" s="1">
        <f>+IFERROR(LN('Portfolio Adjusted Prices'!L621/'Portfolio Adjusted Prices'!L620),0)</f>
        <v>4.1044323340161002E-3</v>
      </c>
      <c r="L627" s="1">
        <f>+IFERROR(LN('Portfolio Adjusted Prices'!M621/'Portfolio Adjusted Prices'!M620),0)</f>
        <v>8.3588558168421079E-3</v>
      </c>
      <c r="M627" s="1">
        <f>+IFERROR(LN('Portfolio Adjusted Prices'!N621/'Portfolio Adjusted Prices'!N620),0)</f>
        <v>-3.4228964044037747E-3</v>
      </c>
      <c r="N627" s="1">
        <f>+IFERROR(LN('Portfolio Adjusted Prices'!O621/'Portfolio Adjusted Prices'!O620),0)</f>
        <v>6.0199442008717699E-3</v>
      </c>
      <c r="O627" s="1">
        <f>+IFERROR(LN('Portfolio Adjusted Prices'!P621/'Portfolio Adjusted Prices'!P620),0)</f>
        <v>1.4542683786648501E-2</v>
      </c>
      <c r="P627" s="1">
        <f>+IFERROR(LN('Portfolio Adjusted Prices'!Q621/'Portfolio Adjusted Prices'!Q620),0)</f>
        <v>-1.5920430408677296E-2</v>
      </c>
      <c r="Q627" s="1">
        <f>+IFERROR(LN('Portfolio Adjusted Prices'!R621/'Portfolio Adjusted Prices'!R620),0)</f>
        <v>1.0855688910947443E-3</v>
      </c>
      <c r="R627" s="1">
        <f>+IFERROR(LN('Portfolio Adjusted Prices'!S621/'Portfolio Adjusted Prices'!S620),0)</f>
        <v>-1.2401857303296316E-3</v>
      </c>
      <c r="S627" s="1">
        <f>+IFERROR(LN('Portfolio Adjusted Prices'!T621/'Portfolio Adjusted Prices'!T620),0)</f>
        <v>5.9980319350999229E-3</v>
      </c>
      <c r="T627" s="1">
        <f>+IFERROR(LN('Portfolio Adjusted Prices'!U621/'Portfolio Adjusted Prices'!U620),0)</f>
        <v>-1.1500296659909858E-3</v>
      </c>
      <c r="U627" s="1">
        <f>+IFERROR(LN('Portfolio Adjusted Prices'!V621/'Portfolio Adjusted Prices'!V620),0)</f>
        <v>-7.8426910501088846E-3</v>
      </c>
      <c r="W627" s="83">
        <f>+IFERROR(LN('Portfolio Adjusted Prices'!X621/'Portfolio Adjusted Prices'!X620),0)</f>
        <v>5.4565792322286448E-3</v>
      </c>
    </row>
    <row r="628" spans="2:23">
      <c r="B628" s="1">
        <f>+IFERROR(LN('Portfolio Adjusted Prices'!C622/'Portfolio Adjusted Prices'!C621),0)</f>
        <v>-5.5423859475846101E-3</v>
      </c>
      <c r="C628" s="1">
        <f>+IFERROR(LN('Portfolio Adjusted Prices'!D622/'Portfolio Adjusted Prices'!D621),0)</f>
        <v>-9.71585974856321E-3</v>
      </c>
      <c r="D628" s="1">
        <f>+IFERROR(LN('Portfolio Adjusted Prices'!E622/'Portfolio Adjusted Prices'!E621),0)</f>
        <v>-6.5491409267280833E-3</v>
      </c>
      <c r="E628" s="1">
        <f>+IFERROR(LN('Portfolio Adjusted Prices'!F622/'Portfolio Adjusted Prices'!F621),0)</f>
        <v>-1.6727596501706247E-2</v>
      </c>
      <c r="F628" s="1">
        <f>+IFERROR(LN('Portfolio Adjusted Prices'!G622/'Portfolio Adjusted Prices'!G621),0)</f>
        <v>1.2723196849233374E-2</v>
      </c>
      <c r="G628" s="1">
        <f>+IFERROR(LN('Portfolio Adjusted Prices'!H622/'Portfolio Adjusted Prices'!H621),0)</f>
        <v>1.4010235907613693E-4</v>
      </c>
      <c r="H628" s="1">
        <f>+IFERROR(LN('Portfolio Adjusted Prices'!I622/'Portfolio Adjusted Prices'!I621),0)</f>
        <v>-8.0858648439129381E-4</v>
      </c>
      <c r="I628" s="1">
        <f>+IFERROR(LN('Portfolio Adjusted Prices'!J622/'Portfolio Adjusted Prices'!J621),0)</f>
        <v>-9.7110153235266464E-3</v>
      </c>
      <c r="J628" s="1">
        <f>+IFERROR(LN('Portfolio Adjusted Prices'!K622/'Portfolio Adjusted Prices'!K621),0)</f>
        <v>-1.4217568331421427E-2</v>
      </c>
      <c r="K628" s="1">
        <f>+IFERROR(LN('Portfolio Adjusted Prices'!L622/'Portfolio Adjusted Prices'!L621),0)</f>
        <v>4.808223586041444E-3</v>
      </c>
      <c r="L628" s="1">
        <f>+IFERROR(LN('Portfolio Adjusted Prices'!M622/'Portfolio Adjusted Prices'!M621),0)</f>
        <v>-1.5308004499699102E-2</v>
      </c>
      <c r="M628" s="1">
        <f>+IFERROR(LN('Portfolio Adjusted Prices'!N622/'Portfolio Adjusted Prices'!N621),0)</f>
        <v>-1.1901703176365728E-3</v>
      </c>
      <c r="N628" s="1">
        <f>+IFERROR(LN('Portfolio Adjusted Prices'!O622/'Portfolio Adjusted Prices'!O621),0)</f>
        <v>-9.5561928705995888E-3</v>
      </c>
      <c r="O628" s="1">
        <f>+IFERROR(LN('Portfolio Adjusted Prices'!P622/'Portfolio Adjusted Prices'!P621),0)</f>
        <v>-1.1644743740165954E-2</v>
      </c>
      <c r="P628" s="1">
        <f>+IFERROR(LN('Portfolio Adjusted Prices'!Q622/'Portfolio Adjusted Prices'!Q621),0)</f>
        <v>3.1462100715123382E-4</v>
      </c>
      <c r="Q628" s="1">
        <f>+IFERROR(LN('Portfolio Adjusted Prices'!R622/'Portfolio Adjusted Prices'!R621),0)</f>
        <v>-4.5048052866039513E-3</v>
      </c>
      <c r="R628" s="1">
        <f>+IFERROR(LN('Portfolio Adjusted Prices'!S622/'Portfolio Adjusted Prices'!S621),0)</f>
        <v>-4.2640628422961398E-3</v>
      </c>
      <c r="S628" s="1">
        <f>+IFERROR(LN('Portfolio Adjusted Prices'!T622/'Portfolio Adjusted Prices'!T621),0)</f>
        <v>0</v>
      </c>
      <c r="T628" s="1">
        <f>+IFERROR(LN('Portfolio Adjusted Prices'!U622/'Portfolio Adjusted Prices'!U621),0)</f>
        <v>-5.1087764034954868E-3</v>
      </c>
      <c r="U628" s="1">
        <f>+IFERROR(LN('Portfolio Adjusted Prices'!V622/'Portfolio Adjusted Prices'!V621),0)</f>
        <v>-2.0376145964198733E-2</v>
      </c>
      <c r="W628" s="83">
        <f>+IFERROR(LN('Portfolio Adjusted Prices'!X622/'Portfolio Adjusted Prices'!X621),0)</f>
        <v>-9.6243456178541093E-3</v>
      </c>
    </row>
    <row r="629" spans="2:23">
      <c r="B629" s="1">
        <f>+IFERROR(LN('Portfolio Adjusted Prices'!C623/'Portfolio Adjusted Prices'!C622),0)</f>
        <v>7.1588171329190408E-3</v>
      </c>
      <c r="C629" s="1">
        <f>+IFERROR(LN('Portfolio Adjusted Prices'!D623/'Portfolio Adjusted Prices'!D622),0)</f>
        <v>2.1042705251189098E-3</v>
      </c>
      <c r="D629" s="1">
        <f>+IFERROR(LN('Portfolio Adjusted Prices'!E623/'Portfolio Adjusted Prices'!E622),0)</f>
        <v>2.5413011628892149E-2</v>
      </c>
      <c r="E629" s="1">
        <f>+IFERROR(LN('Portfolio Adjusted Prices'!F623/'Portfolio Adjusted Prices'!F622),0)</f>
        <v>1.9669910208316977E-2</v>
      </c>
      <c r="F629" s="1">
        <f>+IFERROR(LN('Portfolio Adjusted Prices'!G623/'Portfolio Adjusted Prices'!G622),0)</f>
        <v>1.0170178893447309E-2</v>
      </c>
      <c r="G629" s="1">
        <f>+IFERROR(LN('Portfolio Adjusted Prices'!H623/'Portfolio Adjusted Prices'!H622),0)</f>
        <v>1.2780609959833211E-2</v>
      </c>
      <c r="H629" s="1">
        <f>+IFERROR(LN('Portfolio Adjusted Prices'!I623/'Portfolio Adjusted Prices'!I622),0)</f>
        <v>2.7134027496601397E-2</v>
      </c>
      <c r="I629" s="1">
        <f>+IFERROR(LN('Portfolio Adjusted Prices'!J623/'Portfolio Adjusted Prices'!J622),0)</f>
        <v>-6.0259476260760393E-3</v>
      </c>
      <c r="J629" s="1">
        <f>+IFERROR(LN('Portfolio Adjusted Prices'!K623/'Portfolio Adjusted Prices'!K622),0)</f>
        <v>1.5229452832627683E-2</v>
      </c>
      <c r="K629" s="1">
        <f>+IFERROR(LN('Portfolio Adjusted Prices'!L623/'Portfolio Adjusted Prices'!L622),0)</f>
        <v>2.0781527730491467E-2</v>
      </c>
      <c r="L629" s="1">
        <f>+IFERROR(LN('Portfolio Adjusted Prices'!M623/'Portfolio Adjusted Prices'!M622),0)</f>
        <v>-2.5761712036292014E-2</v>
      </c>
      <c r="M629" s="1">
        <f>+IFERROR(LN('Portfolio Adjusted Prices'!N623/'Portfolio Adjusted Prices'!N622),0)</f>
        <v>7.1201949889153696E-3</v>
      </c>
      <c r="N629" s="1">
        <f>+IFERROR(LN('Portfolio Adjusted Prices'!O623/'Portfolio Adjusted Prices'!O622),0)</f>
        <v>3.7778351875392448E-2</v>
      </c>
      <c r="O629" s="1">
        <f>+IFERROR(LN('Portfolio Adjusted Prices'!P623/'Portfolio Adjusted Prices'!P622),0)</f>
        <v>4.0375400197652261E-2</v>
      </c>
      <c r="P629" s="1">
        <f>+IFERROR(LN('Portfolio Adjusted Prices'!Q623/'Portfolio Adjusted Prices'!Q622),0)</f>
        <v>6.2715430846974158E-3</v>
      </c>
      <c r="Q629" s="1">
        <f>+IFERROR(LN('Portfolio Adjusted Prices'!R623/'Portfolio Adjusted Prices'!R622),0)</f>
        <v>-4.6726090688358824E-4</v>
      </c>
      <c r="R629" s="1">
        <f>+IFERROR(LN('Portfolio Adjusted Prices'!S623/'Portfolio Adjusted Prices'!S622),0)</f>
        <v>2.2897334065432721E-3</v>
      </c>
      <c r="S629" s="1">
        <f>+IFERROR(LN('Portfolio Adjusted Prices'!T623/'Portfolio Adjusted Prices'!T622),0)</f>
        <v>-6.8338584386897121E-3</v>
      </c>
      <c r="T629" s="1">
        <f>+IFERROR(LN('Portfolio Adjusted Prices'!U623/'Portfolio Adjusted Prices'!U622),0)</f>
        <v>-3.732027729325983E-3</v>
      </c>
      <c r="U629" s="1">
        <f>+IFERROR(LN('Portfolio Adjusted Prices'!V623/'Portfolio Adjusted Prices'!V622),0)</f>
        <v>5.4345928776544097E-4</v>
      </c>
      <c r="W629" s="83">
        <f>+IFERROR(LN('Portfolio Adjusted Prices'!X623/'Portfolio Adjusted Prices'!X622),0)</f>
        <v>-2.4744432018017474E-3</v>
      </c>
    </row>
    <row r="630" spans="2:23">
      <c r="B630" s="1">
        <f>+IFERROR(LN('Portfolio Adjusted Prices'!C624/'Portfolio Adjusted Prices'!C623),0)</f>
        <v>2.9963708092569347E-2</v>
      </c>
      <c r="C630" s="1">
        <f>+IFERROR(LN('Portfolio Adjusted Prices'!D624/'Portfolio Adjusted Prices'!D623),0)</f>
        <v>1.2829310080521466E-2</v>
      </c>
      <c r="D630" s="1">
        <f>+IFERROR(LN('Portfolio Adjusted Prices'!E624/'Portfolio Adjusted Prices'!E623),0)</f>
        <v>2.2946569998504949E-3</v>
      </c>
      <c r="E630" s="1">
        <f>+IFERROR(LN('Portfolio Adjusted Prices'!F624/'Portfolio Adjusted Prices'!F623),0)</f>
        <v>-9.5338456802033789E-3</v>
      </c>
      <c r="F630" s="1">
        <f>+IFERROR(LN('Portfolio Adjusted Prices'!G624/'Portfolio Adjusted Prices'!G623),0)</f>
        <v>1.348864826145354E-2</v>
      </c>
      <c r="G630" s="1">
        <f>+IFERROR(LN('Portfolio Adjusted Prices'!H624/'Portfolio Adjusted Prices'!H623),0)</f>
        <v>1.3913097075822065E-2</v>
      </c>
      <c r="H630" s="1">
        <f>+IFERROR(LN('Portfolio Adjusted Prices'!I624/'Portfolio Adjusted Prices'!I623),0)</f>
        <v>-2.3939795272345178E-3</v>
      </c>
      <c r="I630" s="1">
        <f>+IFERROR(LN('Portfolio Adjusted Prices'!J624/'Portfolio Adjusted Prices'!J623),0)</f>
        <v>9.8073072318739987E-3</v>
      </c>
      <c r="J630" s="1">
        <f>+IFERROR(LN('Portfolio Adjusted Prices'!K624/'Portfolio Adjusted Prices'!K623),0)</f>
        <v>2.632479463182924E-2</v>
      </c>
      <c r="K630" s="1">
        <f>+IFERROR(LN('Portfolio Adjusted Prices'!L624/'Portfolio Adjusted Prices'!L623),0)</f>
        <v>5.9307780335204731E-3</v>
      </c>
      <c r="L630" s="1">
        <f>+IFERROR(LN('Portfolio Adjusted Prices'!M624/'Portfolio Adjusted Prices'!M623),0)</f>
        <v>4.6517517144332426E-3</v>
      </c>
      <c r="M630" s="1">
        <f>+IFERROR(LN('Portfolio Adjusted Prices'!N624/'Portfolio Adjusted Prices'!N623),0)</f>
        <v>-2.1586587423589186E-3</v>
      </c>
      <c r="N630" s="1">
        <f>+IFERROR(LN('Portfolio Adjusted Prices'!O624/'Portfolio Adjusted Prices'!O623),0)</f>
        <v>-7.1840727422167023E-4</v>
      </c>
      <c r="O630" s="1">
        <f>+IFERROR(LN('Portfolio Adjusted Prices'!P624/'Portfolio Adjusted Prices'!P623),0)</f>
        <v>5.2212685201940945E-2</v>
      </c>
      <c r="P630" s="1">
        <f>+IFERROR(LN('Portfolio Adjusted Prices'!Q624/'Portfolio Adjusted Prices'!Q623),0)</f>
        <v>-1.179166253571641E-2</v>
      </c>
      <c r="Q630" s="1">
        <f>+IFERROR(LN('Portfolio Adjusted Prices'!R624/'Portfolio Adjusted Prices'!R623),0)</f>
        <v>1.7120003898732517E-3</v>
      </c>
      <c r="R630" s="1">
        <f>+IFERROR(LN('Portfolio Adjusted Prices'!S624/'Portfolio Adjusted Prices'!S623),0)</f>
        <v>1.2336372798073347E-2</v>
      </c>
      <c r="S630" s="1">
        <f>+IFERROR(LN('Portfolio Adjusted Prices'!T624/'Portfolio Adjusted Prices'!T623),0)</f>
        <v>8.2447365037385863E-3</v>
      </c>
      <c r="T630" s="1">
        <f>+IFERROR(LN('Portfolio Adjusted Prices'!U624/'Portfolio Adjusted Prices'!U623),0)</f>
        <v>2.0577192404791916E-2</v>
      </c>
      <c r="U630" s="1">
        <f>+IFERROR(LN('Portfolio Adjusted Prices'!V624/'Portfolio Adjusted Prices'!V623),0)</f>
        <v>-3.952559327661676E-3</v>
      </c>
      <c r="W630" s="83">
        <f>+IFERROR(LN('Portfolio Adjusted Prices'!X624/'Portfolio Adjusted Prices'!X623),0)</f>
        <v>7.5473958242420966E-3</v>
      </c>
    </row>
    <row r="631" spans="2:23">
      <c r="B631" s="1">
        <f>+IFERROR(LN('Portfolio Adjusted Prices'!C625/'Portfolio Adjusted Prices'!C624),0)</f>
        <v>-8.4605340490863518E-3</v>
      </c>
      <c r="C631" s="1">
        <f>+IFERROR(LN('Portfolio Adjusted Prices'!D625/'Portfolio Adjusted Prices'!D624),0)</f>
        <v>-5.6485875498630874E-3</v>
      </c>
      <c r="D631" s="1">
        <f>+IFERROR(LN('Portfolio Adjusted Prices'!E625/'Portfolio Adjusted Prices'!E624),0)</f>
        <v>-1.3268763733859795E-2</v>
      </c>
      <c r="E631" s="1">
        <f>+IFERROR(LN('Portfolio Adjusted Prices'!F625/'Portfolio Adjusted Prices'!F624),0)</f>
        <v>1.0055994939106626E-2</v>
      </c>
      <c r="F631" s="1">
        <f>+IFERROR(LN('Portfolio Adjusted Prices'!G625/'Portfolio Adjusted Prices'!G624),0)</f>
        <v>1.3697952887386317E-2</v>
      </c>
      <c r="G631" s="1">
        <f>+IFERROR(LN('Portfolio Adjusted Prices'!H625/'Portfolio Adjusted Prices'!H624),0)</f>
        <v>-1.6896980551283837E-2</v>
      </c>
      <c r="H631" s="1">
        <f>+IFERROR(LN('Portfolio Adjusted Prices'!I625/'Portfolio Adjusted Prices'!I624),0)</f>
        <v>-6.3043293251564035E-3</v>
      </c>
      <c r="I631" s="1">
        <f>+IFERROR(LN('Portfolio Adjusted Prices'!J625/'Portfolio Adjusted Prices'!J624),0)</f>
        <v>-1.544407536086773E-2</v>
      </c>
      <c r="J631" s="1">
        <f>+IFERROR(LN('Portfolio Adjusted Prices'!K625/'Portfolio Adjusted Prices'!K624),0)</f>
        <v>6.5592749199999472E-3</v>
      </c>
      <c r="K631" s="1">
        <f>+IFERROR(LN('Portfolio Adjusted Prices'!L625/'Portfolio Adjusted Prices'!L624),0)</f>
        <v>-3.3731845313987089E-3</v>
      </c>
      <c r="L631" s="1">
        <f>+IFERROR(LN('Portfolio Adjusted Prices'!M625/'Portfolio Adjusted Prices'!M624),0)</f>
        <v>-4.2255987808787849E-3</v>
      </c>
      <c r="M631" s="1">
        <f>+IFERROR(LN('Portfolio Adjusted Prices'!N625/'Portfolio Adjusted Prices'!N624),0)</f>
        <v>1.1842833559859592E-3</v>
      </c>
      <c r="N631" s="1">
        <f>+IFERROR(LN('Portfolio Adjusted Prices'!O625/'Portfolio Adjusted Prices'!O624),0)</f>
        <v>-5.4044310217650944E-3</v>
      </c>
      <c r="O631" s="1">
        <f>+IFERROR(LN('Portfolio Adjusted Prices'!P625/'Portfolio Adjusted Prices'!P624),0)</f>
        <v>2.6648361830314302E-2</v>
      </c>
      <c r="P631" s="1">
        <f>+IFERROR(LN('Portfolio Adjusted Prices'!Q625/'Portfolio Adjusted Prices'!Q624),0)</f>
        <v>-3.961656426381235E-3</v>
      </c>
      <c r="Q631" s="1">
        <f>+IFERROR(LN('Portfolio Adjusted Prices'!R625/'Portfolio Adjusted Prices'!R624),0)</f>
        <v>-3.1093306292875601E-4</v>
      </c>
      <c r="R631" s="1">
        <f>+IFERROR(LN('Portfolio Adjusted Prices'!S625/'Portfolio Adjusted Prices'!S624),0)</f>
        <v>-9.6548568900237043E-4</v>
      </c>
      <c r="S631" s="1">
        <f>+IFERROR(LN('Portfolio Adjusted Prices'!T625/'Portfolio Adjusted Prices'!T624),0)</f>
        <v>1.7402738804260373E-3</v>
      </c>
      <c r="T631" s="1">
        <f>+IFERROR(LN('Portfolio Adjusted Prices'!U625/'Portfolio Adjusted Prices'!U624),0)</f>
        <v>-5.449916579513517E-3</v>
      </c>
      <c r="U631" s="1">
        <f>+IFERROR(LN('Portfolio Adjusted Prices'!V625/'Portfolio Adjusted Prices'!V624),0)</f>
        <v>-7.6892775269103613E-3</v>
      </c>
      <c r="W631" s="83">
        <f>+IFERROR(LN('Portfolio Adjusted Prices'!X625/'Portfolio Adjusted Prices'!X624),0)</f>
        <v>-4.1302242261315285E-3</v>
      </c>
    </row>
    <row r="632" spans="2:23">
      <c r="B632" s="1">
        <f>+IFERROR(LN('Portfolio Adjusted Prices'!C626/'Portfolio Adjusted Prices'!C625),0)</f>
        <v>4.4687181476790608E-3</v>
      </c>
      <c r="C632" s="1">
        <f>+IFERROR(LN('Portfolio Adjusted Prices'!D626/'Portfolio Adjusted Prices'!D625),0)</f>
        <v>-1.6543353621367672E-4</v>
      </c>
      <c r="D632" s="1">
        <f>+IFERROR(LN('Portfolio Adjusted Prices'!E626/'Portfolio Adjusted Prices'!E625),0)</f>
        <v>2.4985234637704161E-3</v>
      </c>
      <c r="E632" s="1">
        <f>+IFERROR(LN('Portfolio Adjusted Prices'!F626/'Portfolio Adjusted Prices'!F625),0)</f>
        <v>1.9899055985120474E-2</v>
      </c>
      <c r="F632" s="1">
        <f>+IFERROR(LN('Portfolio Adjusted Prices'!G626/'Portfolio Adjusted Prices'!G625),0)</f>
        <v>6.2000512386461487E-3</v>
      </c>
      <c r="G632" s="1">
        <f>+IFERROR(LN('Portfolio Adjusted Prices'!H626/'Portfolio Adjusted Prices'!H625),0)</f>
        <v>1.4339659335564728E-2</v>
      </c>
      <c r="H632" s="1">
        <f>+IFERROR(LN('Portfolio Adjusted Prices'!I626/'Portfolio Adjusted Prices'!I625),0)</f>
        <v>-1.3355045113942225E-2</v>
      </c>
      <c r="I632" s="1">
        <f>+IFERROR(LN('Portfolio Adjusted Prices'!J626/'Portfolio Adjusted Prices'!J625),0)</f>
        <v>-3.4516401780936377E-3</v>
      </c>
      <c r="J632" s="1">
        <f>+IFERROR(LN('Portfolio Adjusted Prices'!K626/'Portfolio Adjusted Prices'!K625),0)</f>
        <v>-2.2179812627493613E-3</v>
      </c>
      <c r="K632" s="1">
        <f>+IFERROR(LN('Portfolio Adjusted Prices'!L626/'Portfolio Adjusted Prices'!L625),0)</f>
        <v>-8.1788610774277248E-3</v>
      </c>
      <c r="L632" s="1">
        <f>+IFERROR(LN('Portfolio Adjusted Prices'!M626/'Portfolio Adjusted Prices'!M625),0)</f>
        <v>-5.8655750918005112E-3</v>
      </c>
      <c r="M632" s="1">
        <f>+IFERROR(LN('Portfolio Adjusted Prices'!N626/'Portfolio Adjusted Prices'!N625),0)</f>
        <v>5.6934888630489604E-3</v>
      </c>
      <c r="N632" s="1">
        <f>+IFERROR(LN('Portfolio Adjusted Prices'!O626/'Portfolio Adjusted Prices'!O625),0)</f>
        <v>-6.6150697475080766E-3</v>
      </c>
      <c r="O632" s="1">
        <f>+IFERROR(LN('Portfolio Adjusted Prices'!P626/'Portfolio Adjusted Prices'!P625),0)</f>
        <v>2.8218466237703868E-2</v>
      </c>
      <c r="P632" s="1">
        <f>+IFERROR(LN('Portfolio Adjusted Prices'!Q626/'Portfolio Adjusted Prices'!Q625),0)</f>
        <v>-4.2962984489342392E-3</v>
      </c>
      <c r="Q632" s="1">
        <f>+IFERROR(LN('Portfolio Adjusted Prices'!R626/'Portfolio Adjusted Prices'!R625),0)</f>
        <v>3.5709988665429751E-3</v>
      </c>
      <c r="R632" s="1">
        <f>+IFERROR(LN('Portfolio Adjusted Prices'!S626/'Portfolio Adjusted Prices'!S625),0)</f>
        <v>2.258701962763573E-3</v>
      </c>
      <c r="S632" s="1">
        <f>+IFERROR(LN('Portfolio Adjusted Prices'!T626/'Portfolio Adjusted Prices'!T625),0)</f>
        <v>-7.3063922599978959E-2</v>
      </c>
      <c r="T632" s="1">
        <f>+IFERROR(LN('Portfolio Adjusted Prices'!U626/'Portfolio Adjusted Prices'!U625),0)</f>
        <v>1.1164056558453518E-2</v>
      </c>
      <c r="U632" s="1">
        <f>+IFERROR(LN('Portfolio Adjusted Prices'!V626/'Portfolio Adjusted Prices'!V625),0)</f>
        <v>-5.1272684642664438E-3</v>
      </c>
      <c r="W632" s="83">
        <f>+IFERROR(LN('Portfolio Adjusted Prices'!X626/'Portfolio Adjusted Prices'!X625),0)</f>
        <v>9.3380461876919245E-4</v>
      </c>
    </row>
    <row r="633" spans="2:23">
      <c r="B633" s="1">
        <f>+IFERROR(LN('Portfolio Adjusted Prices'!C627/'Portfolio Adjusted Prices'!C626),0)</f>
        <v>7.4472827406699017E-3</v>
      </c>
      <c r="C633" s="1">
        <f>+IFERROR(LN('Portfolio Adjusted Prices'!D627/'Portfolio Adjusted Prices'!D626),0)</f>
        <v>-2.2556624956447374E-3</v>
      </c>
      <c r="D633" s="1">
        <f>+IFERROR(LN('Portfolio Adjusted Prices'!E627/'Portfolio Adjusted Prices'!E626),0)</f>
        <v>-2.0071626236146051E-3</v>
      </c>
      <c r="E633" s="1">
        <f>+IFERROR(LN('Portfolio Adjusted Prices'!F627/'Portfolio Adjusted Prices'!F626),0)</f>
        <v>6.3552797901761885E-3</v>
      </c>
      <c r="F633" s="1">
        <f>+IFERROR(LN('Portfolio Adjusted Prices'!G627/'Portfolio Adjusted Prices'!G626),0)</f>
        <v>1.4826425507018008E-2</v>
      </c>
      <c r="G633" s="1">
        <f>+IFERROR(LN('Portfolio Adjusted Prices'!H627/'Portfolio Adjusted Prices'!H626),0)</f>
        <v>2.3618831134287047E-2</v>
      </c>
      <c r="H633" s="1">
        <f>+IFERROR(LN('Portfolio Adjusted Prices'!I627/'Portfolio Adjusted Prices'!I626),0)</f>
        <v>6.7145265582202705E-3</v>
      </c>
      <c r="I633" s="1">
        <f>+IFERROR(LN('Portfolio Adjusted Prices'!J627/'Portfolio Adjusted Prices'!J626),0)</f>
        <v>8.3952767652630197E-3</v>
      </c>
      <c r="J633" s="1">
        <f>+IFERROR(LN('Portfolio Adjusted Prices'!K627/'Portfolio Adjusted Prices'!K626),0)</f>
        <v>-2.3184737320972649E-3</v>
      </c>
      <c r="K633" s="1">
        <f>+IFERROR(LN('Portfolio Adjusted Prices'!L627/'Portfolio Adjusted Prices'!L626),0)</f>
        <v>-2.5581747403825308E-3</v>
      </c>
      <c r="L633" s="1">
        <f>+IFERROR(LN('Portfolio Adjusted Prices'!M627/'Portfolio Adjusted Prices'!M626),0)</f>
        <v>-1.2702942999207899E-2</v>
      </c>
      <c r="M633" s="1">
        <f>+IFERROR(LN('Portfolio Adjusted Prices'!N627/'Portfolio Adjusted Prices'!N626),0)</f>
        <v>1.2837460821654378E-2</v>
      </c>
      <c r="N633" s="1">
        <f>+IFERROR(LN('Portfolio Adjusted Prices'!O627/'Portfolio Adjusted Prices'!O626),0)</f>
        <v>-7.2083977826843055E-3</v>
      </c>
      <c r="O633" s="1">
        <f>+IFERROR(LN('Portfolio Adjusted Prices'!P627/'Portfolio Adjusted Prices'!P626),0)</f>
        <v>1.9546128915540441E-2</v>
      </c>
      <c r="P633" s="1">
        <f>+IFERROR(LN('Portfolio Adjusted Prices'!Q627/'Portfolio Adjusted Prices'!Q626),0)</f>
        <v>2.9848297061232602E-2</v>
      </c>
      <c r="Q633" s="1">
        <f>+IFERROR(LN('Portfolio Adjusted Prices'!R627/'Portfolio Adjusted Prices'!R626),0)</f>
        <v>-1.0855688910948165E-3</v>
      </c>
      <c r="R633" s="1">
        <f>+IFERROR(LN('Portfolio Adjusted Prices'!S627/'Portfolio Adjusted Prices'!S626),0)</f>
        <v>9.7004999981728339E-3</v>
      </c>
      <c r="S633" s="1">
        <f>+IFERROR(LN('Portfolio Adjusted Prices'!T627/'Portfolio Adjusted Prices'!T626),0)</f>
        <v>-2.229333489197443E-3</v>
      </c>
      <c r="T633" s="1">
        <f>+IFERROR(LN('Portfolio Adjusted Prices'!U627/'Portfolio Adjusted Prices'!U626),0)</f>
        <v>-7.6804143837884507E-3</v>
      </c>
      <c r="U633" s="1">
        <f>+IFERROR(LN('Portfolio Adjusted Prices'!V627/'Portfolio Adjusted Prices'!V626),0)</f>
        <v>-2.3501860024876656E-2</v>
      </c>
      <c r="W633" s="83">
        <f>+IFERROR(LN('Portfolio Adjusted Prices'!X627/'Portfolio Adjusted Prices'!X626),0)</f>
        <v>8.2929564492305926E-4</v>
      </c>
    </row>
    <row r="634" spans="2:23">
      <c r="B634" s="1">
        <f>+IFERROR(LN('Portfolio Adjusted Prices'!C628/'Portfolio Adjusted Prices'!C627),0)</f>
        <v>4.2215505579139079E-3</v>
      </c>
      <c r="C634" s="1">
        <f>+IFERROR(LN('Portfolio Adjusted Prices'!D628/'Portfolio Adjusted Prices'!D627),0)</f>
        <v>-3.3144001679245643E-5</v>
      </c>
      <c r="D634" s="1">
        <f>+IFERROR(LN('Portfolio Adjusted Prices'!E628/'Portfolio Adjusted Prices'!E627),0)</f>
        <v>1.9762223323262374E-2</v>
      </c>
      <c r="E634" s="1">
        <f>+IFERROR(LN('Portfolio Adjusted Prices'!F628/'Portfolio Adjusted Prices'!F627),0)</f>
        <v>-1.0093761534933958E-2</v>
      </c>
      <c r="F634" s="1">
        <f>+IFERROR(LN('Portfolio Adjusted Prices'!G628/'Portfolio Adjusted Prices'!G627),0)</f>
        <v>6.4496229236214158E-3</v>
      </c>
      <c r="G634" s="1">
        <f>+IFERROR(LN('Portfolio Adjusted Prices'!H628/'Portfolio Adjusted Prices'!H627),0)</f>
        <v>4.1929277327763638E-3</v>
      </c>
      <c r="H634" s="1">
        <f>+IFERROR(LN('Portfolio Adjusted Prices'!I628/'Portfolio Adjusted Prices'!I627),0)</f>
        <v>1.1892129337570218E-2</v>
      </c>
      <c r="I634" s="1">
        <f>+IFERROR(LN('Portfolio Adjusted Prices'!J628/'Portfolio Adjusted Prices'!J627),0)</f>
        <v>-1.5447085808301903E-4</v>
      </c>
      <c r="J634" s="1">
        <f>+IFERROR(LN('Portfolio Adjusted Prices'!K628/'Portfolio Adjusted Prices'!K627),0)</f>
        <v>1.6098361025185133E-3</v>
      </c>
      <c r="K634" s="1">
        <f>+IFERROR(LN('Portfolio Adjusted Prices'!L628/'Portfolio Adjusted Prices'!L627),0)</f>
        <v>1.1681743136006107E-2</v>
      </c>
      <c r="L634" s="1">
        <f>+IFERROR(LN('Portfolio Adjusted Prices'!M628/'Portfolio Adjusted Prices'!M627),0)</f>
        <v>1.0857214767619054E-2</v>
      </c>
      <c r="M634" s="1">
        <f>+IFERROR(LN('Portfolio Adjusted Prices'!N628/'Portfolio Adjusted Prices'!N627),0)</f>
        <v>-2.265388574839071E-3</v>
      </c>
      <c r="N634" s="1">
        <f>+IFERROR(LN('Portfolio Adjusted Prices'!O628/'Portfolio Adjusted Prices'!O627),0)</f>
        <v>6.5717764516669925E-3</v>
      </c>
      <c r="O634" s="1">
        <f>+IFERROR(LN('Portfolio Adjusted Prices'!P628/'Portfolio Adjusted Prices'!P627),0)</f>
        <v>1.9171390738861368E-2</v>
      </c>
      <c r="P634" s="1">
        <f>+IFERROR(LN('Portfolio Adjusted Prices'!Q628/'Portfolio Adjusted Prices'!Q627),0)</f>
        <v>-3.7214782835898099E-3</v>
      </c>
      <c r="Q634" s="1">
        <f>+IFERROR(LN('Portfolio Adjusted Prices'!R628/'Portfolio Adjusted Prices'!R627),0)</f>
        <v>-1.5517751573337427E-4</v>
      </c>
      <c r="R634" s="1">
        <f>+IFERROR(LN('Portfolio Adjusted Prices'!S628/'Portfolio Adjusted Prices'!S627),0)</f>
        <v>3.4217530194013304E-3</v>
      </c>
      <c r="S634" s="1">
        <f>+IFERROR(LN('Portfolio Adjusted Prices'!T628/'Portfolio Adjusted Prices'!T627),0)</f>
        <v>-3.577197717008756E-3</v>
      </c>
      <c r="T634" s="1">
        <f>+IFERROR(LN('Portfolio Adjusted Prices'!U628/'Portfolio Adjusted Prices'!U627),0)</f>
        <v>5.6370708306969306E-3</v>
      </c>
      <c r="U634" s="1">
        <f>+IFERROR(LN('Portfolio Adjusted Prices'!V628/'Portfolio Adjusted Prices'!V627),0)</f>
        <v>8.4727381192501987E-3</v>
      </c>
      <c r="W634" s="83">
        <f>+IFERROR(LN('Portfolio Adjusted Prices'!X628/'Portfolio Adjusted Prices'!X627),0)</f>
        <v>6.0364950116089146E-3</v>
      </c>
    </row>
    <row r="635" spans="2:23">
      <c r="B635" s="1">
        <f>+IFERROR(LN('Portfolio Adjusted Prices'!C629/'Portfolio Adjusted Prices'!C628),0)</f>
        <v>1.5370484043486798E-2</v>
      </c>
      <c r="C635" s="1">
        <f>+IFERROR(LN('Portfolio Adjusted Prices'!D629/'Portfolio Adjusted Prices'!D628),0)</f>
        <v>-3.1931842850488599E-3</v>
      </c>
      <c r="D635" s="1">
        <f>+IFERROR(LN('Portfolio Adjusted Prices'!E629/'Portfolio Adjusted Prices'!E628),0)</f>
        <v>-7.95529778871981E-3</v>
      </c>
      <c r="E635" s="1">
        <f>+IFERROR(LN('Portfolio Adjusted Prices'!F629/'Portfolio Adjusted Prices'!F628),0)</f>
        <v>-1.0629247026438506E-2</v>
      </c>
      <c r="F635" s="1">
        <f>+IFERROR(LN('Portfolio Adjusted Prices'!G629/'Portfolio Adjusted Prices'!G628),0)</f>
        <v>-3.7818509229110511E-4</v>
      </c>
      <c r="G635" s="1">
        <f>+IFERROR(LN('Portfolio Adjusted Prices'!H629/'Portfolio Adjusted Prices'!H628),0)</f>
        <v>2.6857909952089274E-3</v>
      </c>
      <c r="H635" s="1">
        <f>+IFERROR(LN('Portfolio Adjusted Prices'!I629/'Portfolio Adjusted Prices'!I628),0)</f>
        <v>1.7533077630745684E-4</v>
      </c>
      <c r="I635" s="1">
        <f>+IFERROR(LN('Portfolio Adjusted Prices'!J629/'Portfolio Adjusted Prices'!J628),0)</f>
        <v>-1.8393220933427133E-2</v>
      </c>
      <c r="J635" s="1">
        <f>+IFERROR(LN('Portfolio Adjusted Prices'!K629/'Portfolio Adjusted Prices'!K628),0)</f>
        <v>2.6035942688487024E-2</v>
      </c>
      <c r="K635" s="1">
        <f>+IFERROR(LN('Portfolio Adjusted Prices'!L629/'Portfolio Adjusted Prices'!L628),0)</f>
        <v>-2.1925313879337101E-3</v>
      </c>
      <c r="L635" s="1">
        <f>+IFERROR(LN('Portfolio Adjusted Prices'!M629/'Portfolio Adjusted Prices'!M628),0)</f>
        <v>-7.2010348172152662E-3</v>
      </c>
      <c r="M635" s="1">
        <f>+IFERROR(LN('Portfolio Adjusted Prices'!N629/'Portfolio Adjusted Prices'!N628),0)</f>
        <v>-1.2449383483814991E-2</v>
      </c>
      <c r="N635" s="1">
        <f>+IFERROR(LN('Portfolio Adjusted Prices'!O629/'Portfolio Adjusted Prices'!O628),0)</f>
        <v>-7.0297148403648067E-3</v>
      </c>
      <c r="O635" s="1">
        <f>+IFERROR(LN('Portfolio Adjusted Prices'!P629/'Portfolio Adjusted Prices'!P628),0)</f>
        <v>-1.812247670274968E-2</v>
      </c>
      <c r="P635" s="1">
        <f>+IFERROR(LN('Portfolio Adjusted Prices'!Q629/'Portfolio Adjusted Prices'!Q628),0)</f>
        <v>-9.0512761271180874E-3</v>
      </c>
      <c r="Q635" s="1">
        <f>+IFERROR(LN('Portfolio Adjusted Prices'!R629/'Portfolio Adjusted Prices'!R628),0)</f>
        <v>-2.6257224906702209E-2</v>
      </c>
      <c r="R635" s="1">
        <f>+IFERROR(LN('Portfolio Adjusted Prices'!S629/'Portfolio Adjusted Prices'!S628),0)</f>
        <v>-6.3980855254806941E-3</v>
      </c>
      <c r="S635" s="1">
        <f>+IFERROR(LN('Portfolio Adjusted Prices'!T629/'Portfolio Adjusted Prices'!T628),0)</f>
        <v>-2.3477220152305567E-2</v>
      </c>
      <c r="T635" s="1">
        <f>+IFERROR(LN('Portfolio Adjusted Prices'!U629/'Portfolio Adjusted Prices'!U628),0)</f>
        <v>-1.5960245825807479E-2</v>
      </c>
      <c r="U635" s="1">
        <f>+IFERROR(LN('Portfolio Adjusted Prices'!V629/'Portfolio Adjusted Prices'!V628),0)</f>
        <v>-4.3254091534314573E-3</v>
      </c>
      <c r="W635" s="83">
        <f>+IFERROR(LN('Portfolio Adjusted Prices'!X629/'Portfolio Adjusted Prices'!X628),0)</f>
        <v>-5.3187508991396591E-3</v>
      </c>
    </row>
    <row r="636" spans="2:23">
      <c r="B636" s="1">
        <f>+IFERROR(LN('Portfolio Adjusted Prices'!C630/'Portfolio Adjusted Prices'!C629),0)</f>
        <v>-1.0134722036136965E-2</v>
      </c>
      <c r="C636" s="1">
        <f>+IFERROR(LN('Portfolio Adjusted Prices'!D630/'Portfolio Adjusted Prices'!D629),0)</f>
        <v>9.9954490660845028E-5</v>
      </c>
      <c r="D636" s="1">
        <f>+IFERROR(LN('Portfolio Adjusted Prices'!E630/'Portfolio Adjusted Prices'!E629),0)</f>
        <v>-1.4355420545755877E-2</v>
      </c>
      <c r="E636" s="1">
        <f>+IFERROR(LN('Portfolio Adjusted Prices'!F630/'Portfolio Adjusted Prices'!F629),0)</f>
        <v>7.5682724410686901E-4</v>
      </c>
      <c r="F636" s="1">
        <f>+IFERROR(LN('Portfolio Adjusted Prices'!G630/'Portfolio Adjusted Prices'!G629),0)</f>
        <v>8.6632060220798984E-3</v>
      </c>
      <c r="G636" s="1">
        <f>+IFERROR(LN('Portfolio Adjusted Prices'!H630/'Portfolio Adjusted Prices'!H629),0)</f>
        <v>-7.4123798880378344E-3</v>
      </c>
      <c r="H636" s="1">
        <f>+IFERROR(LN('Portfolio Adjusted Prices'!I630/'Portfolio Adjusted Prices'!I629),0)</f>
        <v>-1.4914240512926665E-2</v>
      </c>
      <c r="I636" s="1">
        <f>+IFERROR(LN('Portfolio Adjusted Prices'!J630/'Portfolio Adjusted Prices'!J629),0)</f>
        <v>1.5690694129095035E-4</v>
      </c>
      <c r="J636" s="1">
        <f>+IFERROR(LN('Portfolio Adjusted Prices'!K630/'Portfolio Adjusted Prices'!K629),0)</f>
        <v>1.2609548743896279E-3</v>
      </c>
      <c r="K636" s="1">
        <f>+IFERROR(LN('Portfolio Adjusted Prices'!L630/'Portfolio Adjusted Prices'!L629),0)</f>
        <v>-4.4603123416002291E-3</v>
      </c>
      <c r="L636" s="1">
        <f>+IFERROR(LN('Portfolio Adjusted Prices'!M630/'Portfolio Adjusted Prices'!M629),0)</f>
        <v>1.954924947363032E-2</v>
      </c>
      <c r="M636" s="1">
        <f>+IFERROR(LN('Portfolio Adjusted Prices'!N630/'Portfolio Adjusted Prices'!N629),0)</f>
        <v>5.6213937851061109E-3</v>
      </c>
      <c r="N636" s="1">
        <f>+IFERROR(LN('Portfolio Adjusted Prices'!O630/'Portfolio Adjusted Prices'!O629),0)</f>
        <v>-2.768153119656757E-2</v>
      </c>
      <c r="O636" s="1">
        <f>+IFERROR(LN('Portfolio Adjusted Prices'!P630/'Portfolio Adjusted Prices'!P629),0)</f>
        <v>2.0179432283482627E-2</v>
      </c>
      <c r="P636" s="1">
        <f>+IFERROR(LN('Portfolio Adjusted Prices'!Q630/'Portfolio Adjusted Prices'!Q629),0)</f>
        <v>-1.4845541847919972E-2</v>
      </c>
      <c r="Q636" s="1">
        <f>+IFERROR(LN('Portfolio Adjusted Prices'!R630/'Portfolio Adjusted Prices'!R629),0)</f>
        <v>4.7679170337444326E-3</v>
      </c>
      <c r="R636" s="1">
        <f>+IFERROR(LN('Portfolio Adjusted Prices'!S630/'Portfolio Adjusted Prices'!S629),0)</f>
        <v>1.3185117589442817E-2</v>
      </c>
      <c r="S636" s="1">
        <f>+IFERROR(LN('Portfolio Adjusted Prices'!T630/'Portfolio Adjusted Prices'!T629),0)</f>
        <v>1.2124698762240678E-2</v>
      </c>
      <c r="T636" s="1">
        <f>+IFERROR(LN('Portfolio Adjusted Prices'!U630/'Portfolio Adjusted Prices'!U629),0)</f>
        <v>5.6801927209158061E-4</v>
      </c>
      <c r="U636" s="1">
        <f>+IFERROR(LN('Portfolio Adjusted Prices'!V630/'Portfolio Adjusted Prices'!V629),0)</f>
        <v>-1.7416203165098329E-2</v>
      </c>
      <c r="W636" s="83">
        <f>+IFERROR(LN('Portfolio Adjusted Prices'!X630/'Portfolio Adjusted Prices'!X629),0)</f>
        <v>6.5408805749348087E-3</v>
      </c>
    </row>
    <row r="637" spans="2:23">
      <c r="B637" s="1">
        <f>+IFERROR(LN('Portfolio Adjusted Prices'!C631/'Portfolio Adjusted Prices'!C630),0)</f>
        <v>-6.7276455518212545E-3</v>
      </c>
      <c r="C637" s="1">
        <f>+IFERROR(LN('Portfolio Adjusted Prices'!D631/'Portfolio Adjusted Prices'!D630),0)</f>
        <v>-9.9083934645610022E-3</v>
      </c>
      <c r="D637" s="1">
        <f>+IFERROR(LN('Portfolio Adjusted Prices'!E631/'Portfolio Adjusted Prices'!E630),0)</f>
        <v>-7.2783046626044394E-3</v>
      </c>
      <c r="E637" s="1">
        <f>+IFERROR(LN('Portfolio Adjusted Prices'!F631/'Portfolio Adjusted Prices'!F630),0)</f>
        <v>-2.2722022652960491E-3</v>
      </c>
      <c r="F637" s="1">
        <f>+IFERROR(LN('Portfolio Adjusted Prices'!G631/'Portfolio Adjusted Prices'!G630),0)</f>
        <v>-3.004666972986879E-3</v>
      </c>
      <c r="G637" s="1">
        <f>+IFERROR(LN('Portfolio Adjusted Prices'!H631/'Portfolio Adjusted Prices'!H630),0)</f>
        <v>-3.4208959618751693E-2</v>
      </c>
      <c r="H637" s="1">
        <f>+IFERROR(LN('Portfolio Adjusted Prices'!I631/'Portfolio Adjusted Prices'!I630),0)</f>
        <v>3.2373060353042361E-2</v>
      </c>
      <c r="I637" s="1">
        <f>+IFERROR(LN('Portfolio Adjusted Prices'!J631/'Portfolio Adjusted Prices'!J630),0)</f>
        <v>-5.9996836138402315E-2</v>
      </c>
      <c r="J637" s="1">
        <f>+IFERROR(LN('Portfolio Adjusted Prices'!K631/'Portfolio Adjusted Prices'!K630),0)</f>
        <v>1.3123695533134657E-3</v>
      </c>
      <c r="K637" s="1">
        <f>+IFERROR(LN('Portfolio Adjusted Prices'!L631/'Portfolio Adjusted Prices'!L630),0)</f>
        <v>-1.8019404890289908E-3</v>
      </c>
      <c r="L637" s="1">
        <f>+IFERROR(LN('Portfolio Adjusted Prices'!M631/'Portfolio Adjusted Prices'!M630),0)</f>
        <v>-2.869768108236059E-3</v>
      </c>
      <c r="M637" s="1">
        <f>+IFERROR(LN('Portfolio Adjusted Prices'!N631/'Portfolio Adjusted Prices'!N630),0)</f>
        <v>6.1401865942061528E-3</v>
      </c>
      <c r="N637" s="1">
        <f>+IFERROR(LN('Portfolio Adjusted Prices'!O631/'Portfolio Adjusted Prices'!O630),0)</f>
        <v>-1.883632550288247E-4</v>
      </c>
      <c r="O637" s="1">
        <f>+IFERROR(LN('Portfolio Adjusted Prices'!P631/'Portfolio Adjusted Prices'!P630),0)</f>
        <v>4.5648369255117628E-4</v>
      </c>
      <c r="P637" s="1">
        <f>+IFERROR(LN('Portfolio Adjusted Prices'!Q631/'Portfolio Adjusted Prices'!Q630),0)</f>
        <v>-1.4261909985585656E-2</v>
      </c>
      <c r="Q637" s="1">
        <f>+IFERROR(LN('Portfolio Adjusted Prices'!R631/'Portfolio Adjusted Prices'!R630),0)</f>
        <v>-2.5400058456178545E-3</v>
      </c>
      <c r="R637" s="1">
        <f>+IFERROR(LN('Portfolio Adjusted Prices'!S631/'Portfolio Adjusted Prices'!S630),0)</f>
        <v>5.1504380663914282E-4</v>
      </c>
      <c r="S637" s="1">
        <f>+IFERROR(LN('Portfolio Adjusted Prices'!T631/'Portfolio Adjusted Prices'!T630),0)</f>
        <v>-2.8398701854817184E-2</v>
      </c>
      <c r="T637" s="1">
        <f>+IFERROR(LN('Portfolio Adjusted Prices'!U631/'Portfolio Adjusted Prices'!U630),0)</f>
        <v>-3.5098284180667405E-2</v>
      </c>
      <c r="U637" s="1">
        <f>+IFERROR(LN('Portfolio Adjusted Prices'!V631/'Portfolio Adjusted Prices'!V630),0)</f>
        <v>1.3588453171151198E-2</v>
      </c>
      <c r="W637" s="83">
        <f>+IFERROR(LN('Portfolio Adjusted Prices'!X631/'Portfolio Adjusted Prices'!X630),0)</f>
        <v>-1.0003862460545182E-2</v>
      </c>
    </row>
    <row r="638" spans="2:23">
      <c r="B638" s="1">
        <f>+IFERROR(LN('Portfolio Adjusted Prices'!C632/'Portfolio Adjusted Prices'!C631),0)</f>
        <v>-3.3662025314742973E-2</v>
      </c>
      <c r="C638" s="1">
        <f>+IFERROR(LN('Portfolio Adjusted Prices'!D632/'Portfolio Adjusted Prices'!D631),0)</f>
        <v>-5.194283472000784E-3</v>
      </c>
      <c r="D638" s="1">
        <f>+IFERROR(LN('Portfolio Adjusted Prices'!E632/'Portfolio Adjusted Prices'!E631),0)</f>
        <v>1.3481452510537166E-2</v>
      </c>
      <c r="E638" s="1">
        <f>+IFERROR(LN('Portfolio Adjusted Prices'!F632/'Portfolio Adjusted Prices'!F631),0)</f>
        <v>-2.2367475629675573E-2</v>
      </c>
      <c r="F638" s="1">
        <f>+IFERROR(LN('Portfolio Adjusted Prices'!G632/'Portfolio Adjusted Prices'!G631),0)</f>
        <v>-1.0335492459291952E-2</v>
      </c>
      <c r="G638" s="1">
        <f>+IFERROR(LN('Portfolio Adjusted Prices'!H632/'Portfolio Adjusted Prices'!H631),0)</f>
        <v>6.2296181282944681E-3</v>
      </c>
      <c r="H638" s="1">
        <f>+IFERROR(LN('Portfolio Adjusted Prices'!I632/'Portfolio Adjusted Prices'!I631),0)</f>
        <v>7.8467040327485794E-3</v>
      </c>
      <c r="I638" s="1">
        <f>+IFERROR(LN('Portfolio Adjusted Prices'!J632/'Portfolio Adjusted Prices'!J631),0)</f>
        <v>-2.0854397168117754E-3</v>
      </c>
      <c r="J638" s="1">
        <f>+IFERROR(LN('Portfolio Adjusted Prices'!K632/'Portfolio Adjusted Prices'!K631),0)</f>
        <v>-2.4935356375549968E-2</v>
      </c>
      <c r="K638" s="1">
        <f>+IFERROR(LN('Portfolio Adjusted Prices'!L632/'Portfolio Adjusted Prices'!L631),0)</f>
        <v>9.3986654690197576E-3</v>
      </c>
      <c r="L638" s="1">
        <f>+IFERROR(LN('Portfolio Adjusted Prices'!M632/'Portfolio Adjusted Prices'!M631),0)</f>
        <v>-8.5735860675239649E-4</v>
      </c>
      <c r="M638" s="1">
        <f>+IFERROR(LN('Portfolio Adjusted Prices'!N632/'Portfolio Adjusted Prices'!N631),0)</f>
        <v>-9.0511594661567881E-3</v>
      </c>
      <c r="N638" s="1">
        <f>+IFERROR(LN('Portfolio Adjusted Prices'!O632/'Portfolio Adjusted Prices'!O631),0)</f>
        <v>-8.9899312295057456E-3</v>
      </c>
      <c r="O638" s="1">
        <f>+IFERROR(LN('Portfolio Adjusted Prices'!P632/'Portfolio Adjusted Prices'!P631),0)</f>
        <v>4.255487541660842E-2</v>
      </c>
      <c r="P638" s="1">
        <f>+IFERROR(LN('Portfolio Adjusted Prices'!Q632/'Portfolio Adjusted Prices'!Q631),0)</f>
        <v>-3.6654601692233377E-2</v>
      </c>
      <c r="Q638" s="1">
        <f>+IFERROR(LN('Portfolio Adjusted Prices'!R632/'Portfolio Adjusted Prices'!R631),0)</f>
        <v>-2.3873046424092645E-3</v>
      </c>
      <c r="R638" s="1">
        <f>+IFERROR(LN('Portfolio Adjusted Prices'!S632/'Portfolio Adjusted Prices'!S631),0)</f>
        <v>-1.6751533266821438E-3</v>
      </c>
      <c r="S638" s="1">
        <f>+IFERROR(LN('Portfolio Adjusted Prices'!T632/'Portfolio Adjusted Prices'!T631),0)</f>
        <v>-5.5152063201714631E-3</v>
      </c>
      <c r="T638" s="1">
        <f>+IFERROR(LN('Portfolio Adjusted Prices'!U632/'Portfolio Adjusted Prices'!U631),0)</f>
        <v>6.7561647786439187E-3</v>
      </c>
      <c r="U638" s="1">
        <f>+IFERROR(LN('Portfolio Adjusted Prices'!V632/'Portfolio Adjusted Prices'!V631),0)</f>
        <v>2.2196943939795197E-2</v>
      </c>
      <c r="W638" s="83">
        <f>+IFERROR(LN('Portfolio Adjusted Prices'!X632/'Portfolio Adjusted Prices'!X631),0)</f>
        <v>-2.5909526041405116E-3</v>
      </c>
    </row>
    <row r="639" spans="2:23">
      <c r="B639" s="1">
        <f>+IFERROR(LN('Portfolio Adjusted Prices'!C633/'Portfolio Adjusted Prices'!C632),0)</f>
        <v>3.8859565630242087E-3</v>
      </c>
      <c r="C639" s="1">
        <f>+IFERROR(LN('Portfolio Adjusted Prices'!D633/'Portfolio Adjusted Prices'!D632),0)</f>
        <v>4.3190810118013167E-3</v>
      </c>
      <c r="D639" s="1">
        <f>+IFERROR(LN('Portfolio Adjusted Prices'!E633/'Portfolio Adjusted Prices'!E632),0)</f>
        <v>-1.4609336670550324E-2</v>
      </c>
      <c r="E639" s="1">
        <f>+IFERROR(LN('Portfolio Adjusted Prices'!F633/'Portfolio Adjusted Prices'!F632),0)</f>
        <v>-1.5697013697390683E-2</v>
      </c>
      <c r="F639" s="1">
        <f>+IFERROR(LN('Portfolio Adjusted Prices'!G633/'Portfolio Adjusted Prices'!G632),0)</f>
        <v>-2.664068559206216E-3</v>
      </c>
      <c r="G639" s="1">
        <f>+IFERROR(LN('Portfolio Adjusted Prices'!H633/'Portfolio Adjusted Prices'!H632),0)</f>
        <v>-5.4703700974302848E-3</v>
      </c>
      <c r="H639" s="1">
        <f>+IFERROR(LN('Portfolio Adjusted Prices'!I633/'Portfolio Adjusted Prices'!I632),0)</f>
        <v>1.4245968281982527E-2</v>
      </c>
      <c r="I639" s="1">
        <f>+IFERROR(LN('Portfolio Adjusted Prices'!J633/'Portfolio Adjusted Prices'!J632),0)</f>
        <v>-6.4508150118345476E-3</v>
      </c>
      <c r="J639" s="1">
        <f>+IFERROR(LN('Portfolio Adjusted Prices'!K633/'Portfolio Adjusted Prices'!K632),0)</f>
        <v>9.099139444444489E-3</v>
      </c>
      <c r="K639" s="1">
        <f>+IFERROR(LN('Portfolio Adjusted Prices'!L633/'Portfolio Adjusted Prices'!L632),0)</f>
        <v>1.6248114182280263E-3</v>
      </c>
      <c r="L639" s="1">
        <f>+IFERROR(LN('Portfolio Adjusted Prices'!M633/'Portfolio Adjusted Prices'!M632),0)</f>
        <v>1.6367240813920118E-3</v>
      </c>
      <c r="M639" s="1">
        <f>+IFERROR(LN('Portfolio Adjusted Prices'!N633/'Portfolio Adjusted Prices'!N632),0)</f>
        <v>2.4264349998207482E-3</v>
      </c>
      <c r="N639" s="1">
        <f>+IFERROR(LN('Portfolio Adjusted Prices'!O633/'Portfolio Adjusted Prices'!O632),0)</f>
        <v>-3.8094702877330506E-3</v>
      </c>
      <c r="O639" s="1">
        <f>+IFERROR(LN('Portfolio Adjusted Prices'!P633/'Portfolio Adjusted Prices'!P632),0)</f>
        <v>-5.0459133604815819E-2</v>
      </c>
      <c r="P639" s="1">
        <f>+IFERROR(LN('Portfolio Adjusted Prices'!Q633/'Portfolio Adjusted Prices'!Q632),0)</f>
        <v>5.1711788884868513E-2</v>
      </c>
      <c r="Q639" s="1">
        <f>+IFERROR(LN('Portfolio Adjusted Prices'!R633/'Portfolio Adjusted Prices'!R632),0)</f>
        <v>8.8834267253026077E-3</v>
      </c>
      <c r="R639" s="1">
        <f>+IFERROR(LN('Portfolio Adjusted Prices'!S633/'Portfolio Adjusted Prices'!S632),0)</f>
        <v>-1.1894564872563292E-2</v>
      </c>
      <c r="S639" s="1">
        <f>+IFERROR(LN('Portfolio Adjusted Prices'!T633/'Portfolio Adjusted Prices'!T632),0)</f>
        <v>7.4709607314184636E-3</v>
      </c>
      <c r="T639" s="1">
        <f>+IFERROR(LN('Portfolio Adjusted Prices'!U633/'Portfolio Adjusted Prices'!U632),0)</f>
        <v>-1.7007984528018265E-2</v>
      </c>
      <c r="U639" s="1">
        <f>+IFERROR(LN('Portfolio Adjusted Prices'!V633/'Portfolio Adjusted Prices'!V632),0)</f>
        <v>7.0202455351357418E-3</v>
      </c>
      <c r="W639" s="83">
        <f>+IFERROR(LN('Portfolio Adjusted Prices'!X633/'Portfolio Adjusted Prices'!X632),0)</f>
        <v>-3.2852551279485736E-3</v>
      </c>
    </row>
    <row r="640" spans="2:23">
      <c r="B640" s="1">
        <f>+IFERROR(LN('Portfolio Adjusted Prices'!C634/'Portfolio Adjusted Prices'!C633),0)</f>
        <v>-9.6081481662497609E-3</v>
      </c>
      <c r="C640" s="1">
        <f>+IFERROR(LN('Portfolio Adjusted Prices'!D634/'Portfolio Adjusted Prices'!D633),0)</f>
        <v>9.3838432807370822E-3</v>
      </c>
      <c r="D640" s="1">
        <f>+IFERROR(LN('Portfolio Adjusted Prices'!E634/'Portfolio Adjusted Prices'!E633),0)</f>
        <v>4.0546631545950573E-3</v>
      </c>
      <c r="E640" s="1">
        <f>+IFERROR(LN('Portfolio Adjusted Prices'!F634/'Portfolio Adjusted Prices'!F633),0)</f>
        <v>-1.1498320743000888E-2</v>
      </c>
      <c r="F640" s="1">
        <f>+IFERROR(LN('Portfolio Adjusted Prices'!G634/'Portfolio Adjusted Prices'!G633),0)</f>
        <v>-6.3716831361168595E-3</v>
      </c>
      <c r="G640" s="1">
        <f>+IFERROR(LN('Portfolio Adjusted Prices'!H634/'Portfolio Adjusted Prices'!H633),0)</f>
        <v>-4.1828557117577969E-3</v>
      </c>
      <c r="H640" s="1">
        <f>+IFERROR(LN('Portfolio Adjusted Prices'!I634/'Portfolio Adjusted Prices'!I633),0)</f>
        <v>2.2191984175780441E-3</v>
      </c>
      <c r="I640" s="1">
        <f>+IFERROR(LN('Portfolio Adjusted Prices'!J634/'Portfolio Adjusted Prices'!J633),0)</f>
        <v>-2.0678085553622556E-2</v>
      </c>
      <c r="J640" s="1">
        <f>+IFERROR(LN('Portfolio Adjusted Prices'!K634/'Portfolio Adjusted Prices'!K633),0)</f>
        <v>2.0033418287209344E-3</v>
      </c>
      <c r="K640" s="1">
        <f>+IFERROR(LN('Portfolio Adjusted Prices'!L634/'Portfolio Adjusted Prices'!L633),0)</f>
        <v>5.8152070679807575E-3</v>
      </c>
      <c r="L640" s="1">
        <f>+IFERROR(LN('Portfolio Adjusted Prices'!M634/'Portfolio Adjusted Prices'!M633),0)</f>
        <v>6.8466671009682397E-3</v>
      </c>
      <c r="M640" s="1">
        <f>+IFERROR(LN('Portfolio Adjusted Prices'!N634/'Portfolio Adjusted Prices'!N633),0)</f>
        <v>3.9386499760814958E-3</v>
      </c>
      <c r="N640" s="1">
        <f>+IFERROR(LN('Portfolio Adjusted Prices'!O634/'Portfolio Adjusted Prices'!O633),0)</f>
        <v>8.8349054877267033E-3</v>
      </c>
      <c r="O640" s="1">
        <f>+IFERROR(LN('Portfolio Adjusted Prices'!P634/'Portfolio Adjusted Prices'!P633),0)</f>
        <v>2.3303163019150891E-2</v>
      </c>
      <c r="P640" s="1">
        <f>+IFERROR(LN('Portfolio Adjusted Prices'!Q634/'Portfolio Adjusted Prices'!Q633),0)</f>
        <v>-3.3956411541426437E-2</v>
      </c>
      <c r="Q640" s="1">
        <f>+IFERROR(LN('Portfolio Adjusted Prices'!R634/'Portfolio Adjusted Prices'!R633),0)</f>
        <v>1.1048074271458729E-3</v>
      </c>
      <c r="R640" s="1">
        <f>+IFERROR(LN('Portfolio Adjusted Prices'!S634/'Portfolio Adjusted Prices'!S633),0)</f>
        <v>-2.7230740377162462E-3</v>
      </c>
      <c r="S640" s="1">
        <f>+IFERROR(LN('Portfolio Adjusted Prices'!T634/'Portfolio Adjusted Prices'!T633),0)</f>
        <v>-9.3475338801973472E-3</v>
      </c>
      <c r="T640" s="1">
        <f>+IFERROR(LN('Portfolio Adjusted Prices'!U634/'Portfolio Adjusted Prices'!U633),0)</f>
        <v>8.7649602368162632E-3</v>
      </c>
      <c r="U640" s="1">
        <f>+IFERROR(LN('Portfolio Adjusted Prices'!V634/'Portfolio Adjusted Prices'!V633),0)</f>
        <v>4.1621088110196686E-2</v>
      </c>
      <c r="W640" s="83">
        <f>+IFERROR(LN('Portfolio Adjusted Prices'!X634/'Portfolio Adjusted Prices'!X633),0)</f>
        <v>-1.6080367034094871E-5</v>
      </c>
    </row>
    <row r="641" spans="2:23">
      <c r="B641" s="1">
        <f>+IFERROR(LN('Portfolio Adjusted Prices'!C635/'Portfolio Adjusted Prices'!C634),0)</f>
        <v>6.1248630328917643E-3</v>
      </c>
      <c r="C641" s="1">
        <f>+IFERROR(LN('Portfolio Adjusted Prices'!D635/'Portfolio Adjusted Prices'!D634),0)</f>
        <v>1.6639107483901742E-2</v>
      </c>
      <c r="D641" s="1">
        <f>+IFERROR(LN('Portfolio Adjusted Prices'!E635/'Portfolio Adjusted Prices'!E634),0)</f>
        <v>4.441072179988321E-3</v>
      </c>
      <c r="E641" s="1">
        <f>+IFERROR(LN('Portfolio Adjusted Prices'!F635/'Portfolio Adjusted Prices'!F634),0)</f>
        <v>2.7962121989210508E-3</v>
      </c>
      <c r="F641" s="1">
        <f>+IFERROR(LN('Portfolio Adjusted Prices'!G635/'Portfolio Adjusted Prices'!G634),0)</f>
        <v>2.0747718553526917E-2</v>
      </c>
      <c r="G641" s="1">
        <f>+IFERROR(LN('Portfolio Adjusted Prices'!H635/'Portfolio Adjusted Prices'!H634),0)</f>
        <v>7.3173831784885427E-3</v>
      </c>
      <c r="H641" s="1">
        <f>+IFERROR(LN('Portfolio Adjusted Prices'!I635/'Portfolio Adjusted Prices'!I634),0)</f>
        <v>3.0262217942809453E-2</v>
      </c>
      <c r="I641" s="1">
        <f>+IFERROR(LN('Portfolio Adjusted Prices'!J635/'Portfolio Adjusted Prices'!J634),0)</f>
        <v>2.7419376844645608E-3</v>
      </c>
      <c r="J641" s="1">
        <f>+IFERROR(LN('Portfolio Adjusted Prices'!K635/'Portfolio Adjusted Prices'!K634),0)</f>
        <v>1.5117058319370125E-2</v>
      </c>
      <c r="K641" s="1">
        <f>+IFERROR(LN('Portfolio Adjusted Prices'!L635/'Portfolio Adjusted Prices'!L634),0)</f>
        <v>1.5559603672334759E-2</v>
      </c>
      <c r="L641" s="1">
        <f>+IFERROR(LN('Portfolio Adjusted Prices'!M635/'Portfolio Adjusted Prices'!M634),0)</f>
        <v>2.0851921796211734E-2</v>
      </c>
      <c r="M641" s="1">
        <f>+IFERROR(LN('Portfolio Adjusted Prices'!N635/'Portfolio Adjusted Prices'!N634),0)</f>
        <v>3.5167481528699085E-2</v>
      </c>
      <c r="N641" s="1">
        <f>+IFERROR(LN('Portfolio Adjusted Prices'!O635/'Portfolio Adjusted Prices'!O634),0)</f>
        <v>-1.2303496719470214E-3</v>
      </c>
      <c r="O641" s="1">
        <f>+IFERROR(LN('Portfolio Adjusted Prices'!P635/'Portfolio Adjusted Prices'!P634),0)</f>
        <v>2.1123563410006086E-2</v>
      </c>
      <c r="P641" s="1">
        <f>+IFERROR(LN('Portfolio Adjusted Prices'!Q635/'Portfolio Adjusted Prices'!Q634),0)</f>
        <v>1.3559005881469506E-2</v>
      </c>
      <c r="Q641" s="1">
        <f>+IFERROR(LN('Portfolio Adjusted Prices'!R635/'Portfolio Adjusted Prices'!R634),0)</f>
        <v>1.9217962492842574E-2</v>
      </c>
      <c r="R641" s="1">
        <f>+IFERROR(LN('Portfolio Adjusted Prices'!S635/'Portfolio Adjusted Prices'!S634),0)</f>
        <v>5.0481583545325219E-3</v>
      </c>
      <c r="S641" s="1">
        <f>+IFERROR(LN('Portfolio Adjusted Prices'!T635/'Portfolio Adjusted Prices'!T634),0)</f>
        <v>1.2042087086539458E-2</v>
      </c>
      <c r="T641" s="1">
        <f>+IFERROR(LN('Portfolio Adjusted Prices'!U635/'Portfolio Adjusted Prices'!U634),0)</f>
        <v>1.056167618634018E-2</v>
      </c>
      <c r="U641" s="1">
        <f>+IFERROR(LN('Portfolio Adjusted Prices'!V635/'Portfolio Adjusted Prices'!V634),0)</f>
        <v>-8.7069220211994129E-4</v>
      </c>
      <c r="W641" s="83">
        <f>+IFERROR(LN('Portfolio Adjusted Prices'!X635/'Portfolio Adjusted Prices'!X634),0)</f>
        <v>1.2483218826761313E-2</v>
      </c>
    </row>
    <row r="642" spans="2:23">
      <c r="B642" s="1">
        <f>+IFERROR(LN('Portfolio Adjusted Prices'!C636/'Portfolio Adjusted Prices'!C635),0)</f>
        <v>-1.6116594993647224E-3</v>
      </c>
      <c r="C642" s="1">
        <f>+IFERROR(LN('Portfolio Adjusted Prices'!D636/'Portfolio Adjusted Prices'!D635),0)</f>
        <v>1.3114741225951204E-3</v>
      </c>
      <c r="D642" s="1">
        <f>+IFERROR(LN('Portfolio Adjusted Prices'!E636/'Portfolio Adjusted Prices'!E635),0)</f>
        <v>-4.4410721799883063E-3</v>
      </c>
      <c r="E642" s="1">
        <f>+IFERROR(LN('Portfolio Adjusted Prices'!F636/'Portfolio Adjusted Prices'!F635),0)</f>
        <v>8.9046228327922337E-3</v>
      </c>
      <c r="F642" s="1">
        <f>+IFERROR(LN('Portfolio Adjusted Prices'!G636/'Portfolio Adjusted Prices'!G635),0)</f>
        <v>7.5301472898554565E-3</v>
      </c>
      <c r="G642" s="1">
        <f>+IFERROR(LN('Portfolio Adjusted Prices'!H636/'Portfolio Adjusted Prices'!H635),0)</f>
        <v>2.4729384837646595E-3</v>
      </c>
      <c r="H642" s="1">
        <f>+IFERROR(LN('Portfolio Adjusted Prices'!I636/'Portfolio Adjusted Prices'!I635),0)</f>
        <v>1.2659836259197864E-2</v>
      </c>
      <c r="I642" s="1">
        <f>+IFERROR(LN('Portfolio Adjusted Prices'!J636/'Portfolio Adjusted Prices'!J635),0)</f>
        <v>-1.1575647645729294E-2</v>
      </c>
      <c r="J642" s="1">
        <f>+IFERROR(LN('Portfolio Adjusted Prices'!K636/'Portfolio Adjusted Prices'!K635),0)</f>
        <v>1.5335851645742222E-3</v>
      </c>
      <c r="K642" s="1">
        <f>+IFERROR(LN('Portfolio Adjusted Prices'!L636/'Portfolio Adjusted Prices'!L635),0)</f>
        <v>-4.6996299083406348E-3</v>
      </c>
      <c r="L642" s="1">
        <f>+IFERROR(LN('Portfolio Adjusted Prices'!M636/'Portfolio Adjusted Prices'!M635),0)</f>
        <v>6.6789297403188662E-3</v>
      </c>
      <c r="M642" s="1">
        <f>+IFERROR(LN('Portfolio Adjusted Prices'!N636/'Portfolio Adjusted Prices'!N635),0)</f>
        <v>-2.6001170511155761E-3</v>
      </c>
      <c r="N642" s="1">
        <f>+IFERROR(LN('Portfolio Adjusted Prices'!O636/'Portfolio Adjusted Prices'!O635),0)</f>
        <v>5.8540696639180923E-3</v>
      </c>
      <c r="O642" s="1">
        <f>+IFERROR(LN('Portfolio Adjusted Prices'!P636/'Portfolio Adjusted Prices'!P635),0)</f>
        <v>5.7085152740275417E-2</v>
      </c>
      <c r="P642" s="1">
        <f>+IFERROR(LN('Portfolio Adjusted Prices'!Q636/'Portfolio Adjusted Prices'!Q635),0)</f>
        <v>-6.4926012881328526E-4</v>
      </c>
      <c r="Q642" s="1">
        <f>+IFERROR(LN('Portfolio Adjusted Prices'!R636/'Portfolio Adjusted Prices'!R635),0)</f>
        <v>3.0780879939472254E-2</v>
      </c>
      <c r="R642" s="1">
        <f>+IFERROR(LN('Portfolio Adjusted Prices'!S636/'Portfolio Adjusted Prices'!S635),0)</f>
        <v>5.5843866834285414E-3</v>
      </c>
      <c r="S642" s="1">
        <f>+IFERROR(LN('Portfolio Adjusted Prices'!T636/'Portfolio Adjusted Prices'!T635),0)</f>
        <v>2.872421055997605E-3</v>
      </c>
      <c r="T642" s="1">
        <f>+IFERROR(LN('Portfolio Adjusted Prices'!U636/'Portfolio Adjusted Prices'!U635),0)</f>
        <v>1.8081689941603122E-3</v>
      </c>
      <c r="U642" s="1">
        <f>+IFERROR(LN('Portfolio Adjusted Prices'!V636/'Portfolio Adjusted Prices'!V635),0)</f>
        <v>8.4228860103471668E-3</v>
      </c>
      <c r="W642" s="83">
        <f>+IFERROR(LN('Portfolio Adjusted Prices'!X636/'Portfolio Adjusted Prices'!X635),0)</f>
        <v>4.0189828432487537E-3</v>
      </c>
    </row>
    <row r="643" spans="2:23">
      <c r="B643" s="1">
        <f>+IFERROR(LN('Portfolio Adjusted Prices'!C637/'Portfolio Adjusted Prices'!C636),0)</f>
        <v>-1.8518603545460685E-2</v>
      </c>
      <c r="C643" s="1">
        <f>+IFERROR(LN('Portfolio Adjusted Prices'!D637/'Portfolio Adjusted Prices'!D636),0)</f>
        <v>-1.7683642548054615E-2</v>
      </c>
      <c r="D643" s="1">
        <f>+IFERROR(LN('Portfolio Adjusted Prices'!E637/'Portfolio Adjusted Prices'!E636),0)</f>
        <v>-1.5495858735233705E-2</v>
      </c>
      <c r="E643" s="1">
        <f>+IFERROR(LN('Portfolio Adjusted Prices'!F637/'Portfolio Adjusted Prices'!F636),0)</f>
        <v>-2.3194663087812119E-2</v>
      </c>
      <c r="F643" s="1">
        <f>+IFERROR(LN('Portfolio Adjusted Prices'!G637/'Portfolio Adjusted Prices'!G636),0)</f>
        <v>-1.6133199446460515E-2</v>
      </c>
      <c r="G643" s="1">
        <f>+IFERROR(LN('Portfolio Adjusted Prices'!H637/'Portfolio Adjusted Prices'!H636),0)</f>
        <v>-6.366713981359534E-3</v>
      </c>
      <c r="H643" s="1">
        <f>+IFERROR(LN('Portfolio Adjusted Prices'!I637/'Portfolio Adjusted Prices'!I636),0)</f>
        <v>-5.9582792807160454E-3</v>
      </c>
      <c r="I643" s="1">
        <f>+IFERROR(LN('Portfolio Adjusted Prices'!J637/'Portfolio Adjusted Prices'!J636),0)</f>
        <v>-4.0768643739705268E-3</v>
      </c>
      <c r="J643" s="1">
        <f>+IFERROR(LN('Portfolio Adjusted Prices'!K637/'Portfolio Adjusted Prices'!K636),0)</f>
        <v>3.2970919669132251E-3</v>
      </c>
      <c r="K643" s="1">
        <f>+IFERROR(LN('Portfolio Adjusted Prices'!L637/'Portfolio Adjusted Prices'!L636),0)</f>
        <v>-2.6644060827904215E-3</v>
      </c>
      <c r="L643" s="1">
        <f>+IFERROR(LN('Portfolio Adjusted Prices'!M637/'Portfolio Adjusted Prices'!M636),0)</f>
        <v>-9.0867349227203957E-3</v>
      </c>
      <c r="M643" s="1">
        <f>+IFERROR(LN('Portfolio Adjusted Prices'!N637/'Portfolio Adjusted Prices'!N636),0)</f>
        <v>-9.4571119213859942E-3</v>
      </c>
      <c r="N643" s="1">
        <f>+IFERROR(LN('Portfolio Adjusted Prices'!O637/'Portfolio Adjusted Prices'!O636),0)</f>
        <v>-2.2276066131869915E-2</v>
      </c>
      <c r="O643" s="1">
        <f>+IFERROR(LN('Portfolio Adjusted Prices'!P637/'Portfolio Adjusted Prices'!P636),0)</f>
        <v>-3.123943967600817E-2</v>
      </c>
      <c r="P643" s="1">
        <f>+IFERROR(LN('Portfolio Adjusted Prices'!Q637/'Portfolio Adjusted Prices'!Q636),0)</f>
        <v>4.8333882594088932E-2</v>
      </c>
      <c r="Q643" s="1">
        <f>+IFERROR(LN('Portfolio Adjusted Prices'!R637/'Portfolio Adjusted Prices'!R636),0)</f>
        <v>-2.4035937568841785E-3</v>
      </c>
      <c r="R643" s="1">
        <f>+IFERROR(LN('Portfolio Adjusted Prices'!S637/'Portfolio Adjusted Prices'!S636),0)</f>
        <v>-8.2358182279526591E-3</v>
      </c>
      <c r="S643" s="1">
        <f>+IFERROR(LN('Portfolio Adjusted Prices'!T637/'Portfolio Adjusted Prices'!T636),0)</f>
        <v>-3.2435820543506642E-3</v>
      </c>
      <c r="T643" s="1">
        <f>+IFERROR(LN('Portfolio Adjusted Prices'!U637/'Portfolio Adjusted Prices'!U636),0)</f>
        <v>-1.9922275226712484E-3</v>
      </c>
      <c r="U643" s="1">
        <f>+IFERROR(LN('Portfolio Adjusted Prices'!V637/'Portfolio Adjusted Prices'!V636),0)</f>
        <v>-1.1315339658515748E-2</v>
      </c>
      <c r="W643" s="83">
        <f>+IFERROR(LN('Portfolio Adjusted Prices'!X637/'Portfolio Adjusted Prices'!X636),0)</f>
        <v>-8.2304713496906389E-3</v>
      </c>
    </row>
    <row r="644" spans="2:23">
      <c r="B644" s="1">
        <f>+IFERROR(LN('Portfolio Adjusted Prices'!C638/'Portfolio Adjusted Prices'!C637),0)</f>
        <v>-2.1592474775144276E-2</v>
      </c>
      <c r="C644" s="1">
        <f>+IFERROR(LN('Portfolio Adjusted Prices'!D638/'Portfolio Adjusted Prices'!D637),0)</f>
        <v>-1.8749641426161631E-2</v>
      </c>
      <c r="D644" s="1">
        <f>+IFERROR(LN('Portfolio Adjusted Prices'!E638/'Portfolio Adjusted Prices'!E637),0)</f>
        <v>-3.6597547898763773E-2</v>
      </c>
      <c r="E644" s="1">
        <f>+IFERROR(LN('Portfolio Adjusted Prices'!F638/'Portfolio Adjusted Prices'!F637),0)</f>
        <v>-1.7867373854346714E-2</v>
      </c>
      <c r="F644" s="1">
        <f>+IFERROR(LN('Portfolio Adjusted Prices'!G638/'Portfolio Adjusted Prices'!G637),0)</f>
        <v>-2.8221894713485334E-2</v>
      </c>
      <c r="G644" s="1">
        <f>+IFERROR(LN('Portfolio Adjusted Prices'!H638/'Portfolio Adjusted Prices'!H637),0)</f>
        <v>6.3323359998913977E-3</v>
      </c>
      <c r="H644" s="1">
        <f>+IFERROR(LN('Portfolio Adjusted Prices'!I638/'Portfolio Adjusted Prices'!I637),0)</f>
        <v>-4.0364880253025676E-2</v>
      </c>
      <c r="I644" s="1">
        <f>+IFERROR(LN('Portfolio Adjusted Prices'!J638/'Portfolio Adjusted Prices'!J637),0)</f>
        <v>6.6703681340504663E-3</v>
      </c>
      <c r="J644" s="1">
        <f>+IFERROR(LN('Portfolio Adjusted Prices'!K638/'Portfolio Adjusted Prices'!K637),0)</f>
        <v>-3.9369761298585958E-2</v>
      </c>
      <c r="K644" s="1">
        <f>+IFERROR(LN('Portfolio Adjusted Prices'!L638/'Portfolio Adjusted Prices'!L637),0)</f>
        <v>-2.2342655489376393E-2</v>
      </c>
      <c r="L644" s="1">
        <f>+IFERROR(LN('Portfolio Adjusted Prices'!M638/'Portfolio Adjusted Prices'!M637),0)</f>
        <v>-4.8583314200016285E-3</v>
      </c>
      <c r="M644" s="1">
        <f>+IFERROR(LN('Portfolio Adjusted Prices'!N638/'Portfolio Adjusted Prices'!N637),0)</f>
        <v>-1.562096439930011E-2</v>
      </c>
      <c r="N644" s="1">
        <f>+IFERROR(LN('Portfolio Adjusted Prices'!O638/'Portfolio Adjusted Prices'!O637),0)</f>
        <v>-2.2685042276426731E-2</v>
      </c>
      <c r="O644" s="1">
        <f>+IFERROR(LN('Portfolio Adjusted Prices'!P638/'Portfolio Adjusted Prices'!P637),0)</f>
        <v>-3.9469444524149112E-2</v>
      </c>
      <c r="P644" s="1">
        <f>+IFERROR(LN('Portfolio Adjusted Prices'!Q638/'Portfolio Adjusted Prices'!Q637),0)</f>
        <v>-4.4964944405657516E-3</v>
      </c>
      <c r="Q644" s="1">
        <f>+IFERROR(LN('Portfolio Adjusted Prices'!R638/'Portfolio Adjusted Prices'!R637),0)</f>
        <v>-6.2535191973922821E-2</v>
      </c>
      <c r="R644" s="1">
        <f>+IFERROR(LN('Portfolio Adjusted Prices'!S638/'Portfolio Adjusted Prices'!S637),0)</f>
        <v>-1.8382850214102051E-2</v>
      </c>
      <c r="S644" s="1">
        <f>+IFERROR(LN('Portfolio Adjusted Prices'!T638/'Portfolio Adjusted Prices'!T637),0)</f>
        <v>-1.24226216839513E-2</v>
      </c>
      <c r="T644" s="1">
        <f>+IFERROR(LN('Portfolio Adjusted Prices'!U638/'Portfolio Adjusted Prices'!U637),0)</f>
        <v>-1.7002645211489947E-2</v>
      </c>
      <c r="U644" s="1">
        <f>+IFERROR(LN('Portfolio Adjusted Prices'!V638/'Portfolio Adjusted Prices'!V637),0)</f>
        <v>-2.1024522857311403E-2</v>
      </c>
      <c r="W644" s="83">
        <f>+IFERROR(LN('Portfolio Adjusted Prices'!X638/'Portfolio Adjusted Prices'!X637),0)</f>
        <v>-1.2545276368733019E-2</v>
      </c>
    </row>
    <row r="645" spans="2:23">
      <c r="B645" s="1">
        <f>+IFERROR(LN('Portfolio Adjusted Prices'!C639/'Portfolio Adjusted Prices'!C638),0)</f>
        <v>3.4221282206140114E-3</v>
      </c>
      <c r="C645" s="1">
        <f>+IFERROR(LN('Portfolio Adjusted Prices'!D639/'Portfolio Adjusted Prices'!D638),0)</f>
        <v>1.6973764425007687E-3</v>
      </c>
      <c r="D645" s="1">
        <f>+IFERROR(LN('Portfolio Adjusted Prices'!E639/'Portfolio Adjusted Prices'!E638),0)</f>
        <v>6.2795268492839579E-3</v>
      </c>
      <c r="E645" s="1">
        <f>+IFERROR(LN('Portfolio Adjusted Prices'!F639/'Portfolio Adjusted Prices'!F638),0)</f>
        <v>-1.5926965834913848E-2</v>
      </c>
      <c r="F645" s="1">
        <f>+IFERROR(LN('Portfolio Adjusted Prices'!G639/'Portfolio Adjusted Prices'!G638),0)</f>
        <v>-1.5696732863111687E-3</v>
      </c>
      <c r="G645" s="1">
        <f>+IFERROR(LN('Portfolio Adjusted Prices'!H639/'Portfolio Adjusted Prices'!H638),0)</f>
        <v>2.2758828225700679E-2</v>
      </c>
      <c r="H645" s="1">
        <f>+IFERROR(LN('Portfolio Adjusted Prices'!I639/'Portfolio Adjusted Prices'!I638),0)</f>
        <v>3.9338873337127836E-3</v>
      </c>
      <c r="I645" s="1">
        <f>+IFERROR(LN('Portfolio Adjusted Prices'!J639/'Portfolio Adjusted Prices'!J638),0)</f>
        <v>-6.3662085706489646E-3</v>
      </c>
      <c r="J645" s="1">
        <f>+IFERROR(LN('Portfolio Adjusted Prices'!K639/'Portfolio Adjusted Prices'!K638),0)</f>
        <v>1.2534643183808524E-2</v>
      </c>
      <c r="K645" s="1">
        <f>+IFERROR(LN('Portfolio Adjusted Prices'!L639/'Portfolio Adjusted Prices'!L638),0)</f>
        <v>-4.6840181730153967E-4</v>
      </c>
      <c r="L645" s="1">
        <f>+IFERROR(LN('Portfolio Adjusted Prices'!M639/'Portfolio Adjusted Prices'!M638),0)</f>
        <v>3.5881040280016034E-2</v>
      </c>
      <c r="M645" s="1">
        <f>+IFERROR(LN('Portfolio Adjusted Prices'!N639/'Portfolio Adjusted Prices'!N638),0)</f>
        <v>1.6362042023847535E-2</v>
      </c>
      <c r="N645" s="1">
        <f>+IFERROR(LN('Portfolio Adjusted Prices'!O639/'Portfolio Adjusted Prices'!O638),0)</f>
        <v>1.2428565581127279E-2</v>
      </c>
      <c r="O645" s="1">
        <f>+IFERROR(LN('Portfolio Adjusted Prices'!P639/'Portfolio Adjusted Prices'!P638),0)</f>
        <v>2.1622475274156353E-2</v>
      </c>
      <c r="P645" s="1">
        <f>+IFERROR(LN('Portfolio Adjusted Prices'!Q639/'Portfolio Adjusted Prices'!Q638),0)</f>
        <v>-1.9774629528660409E-2</v>
      </c>
      <c r="Q645" s="1">
        <f>+IFERROR(LN('Portfolio Adjusted Prices'!R639/'Portfolio Adjusted Prices'!R638),0)</f>
        <v>1.730354968974835E-2</v>
      </c>
      <c r="R645" s="1">
        <f>+IFERROR(LN('Portfolio Adjusted Prices'!S639/'Portfolio Adjusted Prices'!S638),0)</f>
        <v>2.1475707005195292E-3</v>
      </c>
      <c r="S645" s="1">
        <f>+IFERROR(LN('Portfolio Adjusted Prices'!T639/'Portfolio Adjusted Prices'!T638),0)</f>
        <v>7.0241476728936649E-3</v>
      </c>
      <c r="T645" s="1">
        <f>+IFERROR(LN('Portfolio Adjusted Prices'!U639/'Portfolio Adjusted Prices'!U638),0)</f>
        <v>9.4111724438944791E-3</v>
      </c>
      <c r="U645" s="1">
        <f>+IFERROR(LN('Portfolio Adjusted Prices'!V639/'Portfolio Adjusted Prices'!V638),0)</f>
        <v>-8.1090502139283711E-3</v>
      </c>
      <c r="W645" s="83">
        <f>+IFERROR(LN('Portfolio Adjusted Prices'!X639/'Portfolio Adjusted Prices'!X638),0)</f>
        <v>1.5015263831585822E-2</v>
      </c>
    </row>
    <row r="646" spans="2:23">
      <c r="B646" s="1">
        <f>+IFERROR(LN('Portfolio Adjusted Prices'!C640/'Portfolio Adjusted Prices'!C639),0)</f>
        <v>1.6731752616581143E-2</v>
      </c>
      <c r="C646" s="1">
        <f>+IFERROR(LN('Portfolio Adjusted Prices'!D640/'Portfolio Adjusted Prices'!D639),0)</f>
        <v>1.2740804359091014E-2</v>
      </c>
      <c r="D646" s="1">
        <f>+IFERROR(LN('Portfolio Adjusted Prices'!E640/'Portfolio Adjusted Prices'!E639),0)</f>
        <v>3.2188541723561767E-2</v>
      </c>
      <c r="E646" s="1">
        <f>+IFERROR(LN('Portfolio Adjusted Prices'!F640/'Portfolio Adjusted Prices'!F639),0)</f>
        <v>-4.440351710397342E-3</v>
      </c>
      <c r="F646" s="1">
        <f>+IFERROR(LN('Portfolio Adjusted Prices'!G640/'Portfolio Adjusted Prices'!G639),0)</f>
        <v>1.9615459174776141E-3</v>
      </c>
      <c r="G646" s="1">
        <f>+IFERROR(LN('Portfolio Adjusted Prices'!H640/'Portfolio Adjusted Prices'!H639),0)</f>
        <v>-4.9415766244974291E-3</v>
      </c>
      <c r="H646" s="1">
        <f>+IFERROR(LN('Portfolio Adjusted Prices'!I640/'Portfolio Adjusted Prices'!I639),0)</f>
        <v>2.4735327228670452E-2</v>
      </c>
      <c r="I646" s="1">
        <f>+IFERROR(LN('Portfolio Adjusted Prices'!J640/'Portfolio Adjusted Prices'!J639),0)</f>
        <v>-8.1575570790441247E-3</v>
      </c>
      <c r="J646" s="1">
        <f>+IFERROR(LN('Portfolio Adjusted Prices'!K640/'Portfolio Adjusted Prices'!K639),0)</f>
        <v>1.6844512360147834E-2</v>
      </c>
      <c r="K646" s="1">
        <f>+IFERROR(LN('Portfolio Adjusted Prices'!L640/'Portfolio Adjusted Prices'!L639),0)</f>
        <v>1.9363528820468268E-2</v>
      </c>
      <c r="L646" s="1">
        <f>+IFERROR(LN('Portfolio Adjusted Prices'!M640/'Portfolio Adjusted Prices'!M639),0)</f>
        <v>2.4462983199613986E-2</v>
      </c>
      <c r="M646" s="1">
        <f>+IFERROR(LN('Portfolio Adjusted Prices'!N640/'Portfolio Adjusted Prices'!N639),0)</f>
        <v>1.9274185499305391E-2</v>
      </c>
      <c r="N646" s="1">
        <f>+IFERROR(LN('Portfolio Adjusted Prices'!O640/'Portfolio Adjusted Prices'!O639),0)</f>
        <v>1.5058176242671291E-2</v>
      </c>
      <c r="O646" s="1">
        <f>+IFERROR(LN('Portfolio Adjusted Prices'!P640/'Portfolio Adjusted Prices'!P639),0)</f>
        <v>2.4471642020967178E-2</v>
      </c>
      <c r="P646" s="1">
        <f>+IFERROR(LN('Portfolio Adjusted Prices'!Q640/'Portfolio Adjusted Prices'!Q639),0)</f>
        <v>-2.3804109840825055E-3</v>
      </c>
      <c r="Q646" s="1">
        <f>+IFERROR(LN('Portfolio Adjusted Prices'!R640/'Portfolio Adjusted Prices'!R639),0)</f>
        <v>9.437573821350708E-4</v>
      </c>
      <c r="R646" s="1">
        <f>+IFERROR(LN('Portfolio Adjusted Prices'!S640/'Portfolio Adjusted Prices'!S639),0)</f>
        <v>4.8650350518081678E-4</v>
      </c>
      <c r="S646" s="1">
        <f>+IFERROR(LN('Portfolio Adjusted Prices'!T640/'Portfolio Adjusted Prices'!T639),0)</f>
        <v>-6.9301449179178451E-3</v>
      </c>
      <c r="T646" s="1">
        <f>+IFERROR(LN('Portfolio Adjusted Prices'!U640/'Portfolio Adjusted Prices'!U639),0)</f>
        <v>1.6999150083507226E-4</v>
      </c>
      <c r="U646" s="1">
        <f>+IFERROR(LN('Portfolio Adjusted Prices'!V640/'Portfolio Adjusted Prices'!V639),0)</f>
        <v>5.5937814902133984E-3</v>
      </c>
      <c r="W646" s="83">
        <f>+IFERROR(LN('Portfolio Adjusted Prices'!X640/'Portfolio Adjusted Prices'!X639),0)</f>
        <v>1.2057681404288806E-2</v>
      </c>
    </row>
    <row r="647" spans="2:23">
      <c r="B647" s="1">
        <f>+IFERROR(LN('Portfolio Adjusted Prices'!C641/'Portfolio Adjusted Prices'!C640),0)</f>
        <v>6.6966106867813848E-3</v>
      </c>
      <c r="C647" s="1">
        <f>+IFERROR(LN('Portfolio Adjusted Prices'!D641/'Portfolio Adjusted Prices'!D640),0)</f>
        <v>3.2769088906484949E-3</v>
      </c>
      <c r="D647" s="1">
        <f>+IFERROR(LN('Portfolio Adjusted Prices'!E641/'Portfolio Adjusted Prices'!E640),0)</f>
        <v>2.4357785300588734E-2</v>
      </c>
      <c r="E647" s="1">
        <f>+IFERROR(LN('Portfolio Adjusted Prices'!F641/'Portfolio Adjusted Prices'!F640),0)</f>
        <v>1.2813560783916496E-2</v>
      </c>
      <c r="F647" s="1">
        <f>+IFERROR(LN('Portfolio Adjusted Prices'!G641/'Portfolio Adjusted Prices'!G640),0)</f>
        <v>1.4655803821629294E-2</v>
      </c>
      <c r="G647" s="1">
        <f>+IFERROR(LN('Portfolio Adjusted Prices'!H641/'Portfolio Adjusted Prices'!H640),0)</f>
        <v>9.8590598819161025E-3</v>
      </c>
      <c r="H647" s="1">
        <f>+IFERROR(LN('Portfolio Adjusted Prices'!I641/'Portfolio Adjusted Prices'!I640),0)</f>
        <v>1.4854390834306362E-2</v>
      </c>
      <c r="I647" s="1">
        <f>+IFERROR(LN('Portfolio Adjusted Prices'!J641/'Portfolio Adjusted Prices'!J640),0)</f>
        <v>1.6852181964548098E-2</v>
      </c>
      <c r="J647" s="1">
        <f>+IFERROR(LN('Portfolio Adjusted Prices'!K641/'Portfolio Adjusted Prices'!K640),0)</f>
        <v>2.2582628204916295E-3</v>
      </c>
      <c r="K647" s="1">
        <f>+IFERROR(LN('Portfolio Adjusted Prices'!L641/'Portfolio Adjusted Prices'!L640),0)</f>
        <v>7.3839733498163784E-3</v>
      </c>
      <c r="L647" s="1">
        <f>+IFERROR(LN('Portfolio Adjusted Prices'!M641/'Portfolio Adjusted Prices'!M640),0)</f>
        <v>2.3906103470645234E-3</v>
      </c>
      <c r="M647" s="1">
        <f>+IFERROR(LN('Portfolio Adjusted Prices'!N641/'Portfolio Adjusted Prices'!N640),0)</f>
        <v>5.7302265580771285E-3</v>
      </c>
      <c r="N647" s="1">
        <f>+IFERROR(LN('Portfolio Adjusted Prices'!O641/'Portfolio Adjusted Prices'!O640),0)</f>
        <v>1.6815142622039134E-2</v>
      </c>
      <c r="O647" s="1">
        <f>+IFERROR(LN('Portfolio Adjusted Prices'!P641/'Portfolio Adjusted Prices'!P640),0)</f>
        <v>3.2274444452751551E-2</v>
      </c>
      <c r="P647" s="1">
        <f>+IFERROR(LN('Portfolio Adjusted Prices'!Q641/'Portfolio Adjusted Prices'!Q640),0)</f>
        <v>-5.4166160862204275E-3</v>
      </c>
      <c r="Q647" s="1">
        <f>+IFERROR(LN('Portfolio Adjusted Prices'!R641/'Portfolio Adjusted Prices'!R640),0)</f>
        <v>7.8588720551334081E-4</v>
      </c>
      <c r="R647" s="1">
        <f>+IFERROR(LN('Portfolio Adjusted Prices'!S641/'Portfolio Adjusted Prices'!S640),0)</f>
        <v>9.9439059251515212E-4</v>
      </c>
      <c r="S647" s="1">
        <f>+IFERROR(LN('Portfolio Adjusted Prices'!T641/'Portfolio Adjusted Prices'!T640),0)</f>
        <v>8.8881660304932948E-3</v>
      </c>
      <c r="T647" s="1">
        <f>+IFERROR(LN('Portfolio Adjusted Prices'!U641/'Portfolio Adjusted Prices'!U640),0)</f>
        <v>-8.5034102985587722E-4</v>
      </c>
      <c r="U647" s="1">
        <f>+IFERROR(LN('Portfolio Adjusted Prices'!V641/'Portfolio Adjusted Prices'!V640),0)</f>
        <v>5.0007849411827362E-3</v>
      </c>
      <c r="W647" s="83">
        <f>+IFERROR(LN('Portfolio Adjusted Prices'!X641/'Portfolio Adjusted Prices'!X640),0)</f>
        <v>6.8283627836874076E-3</v>
      </c>
    </row>
    <row r="648" spans="2:23">
      <c r="B648" s="1">
        <f>+IFERROR(LN('Portfolio Adjusted Prices'!C642/'Portfolio Adjusted Prices'!C641),0)</f>
        <v>6.1279870322222178E-4</v>
      </c>
      <c r="C648" s="1">
        <f>+IFERROR(LN('Portfolio Adjusted Prices'!D642/'Portfolio Adjusted Prices'!D641),0)</f>
        <v>-7.0120204021991599E-4</v>
      </c>
      <c r="D648" s="1">
        <f>+IFERROR(LN('Portfolio Adjusted Prices'!E642/'Portfolio Adjusted Prices'!E641),0)</f>
        <v>-1.7997344098551485E-2</v>
      </c>
      <c r="E648" s="1">
        <f>+IFERROR(LN('Portfolio Adjusted Prices'!F642/'Portfolio Adjusted Prices'!F641),0)</f>
        <v>-9.5887771629850262E-3</v>
      </c>
      <c r="F648" s="1">
        <f>+IFERROR(LN('Portfolio Adjusted Prices'!G642/'Portfolio Adjusted Prices'!G641),0)</f>
        <v>-5.0339020950938215E-3</v>
      </c>
      <c r="G648" s="1">
        <f>+IFERROR(LN('Portfolio Adjusted Prices'!H642/'Portfolio Adjusted Prices'!H641),0)</f>
        <v>1.0952007525341055E-2</v>
      </c>
      <c r="H648" s="1">
        <f>+IFERROR(LN('Portfolio Adjusted Prices'!I642/'Portfolio Adjusted Prices'!I641),0)</f>
        <v>-3.9161689186720068E-3</v>
      </c>
      <c r="I648" s="1">
        <f>+IFERROR(LN('Portfolio Adjusted Prices'!J642/'Portfolio Adjusted Prices'!J641),0)</f>
        <v>-2.1557549860311306E-3</v>
      </c>
      <c r="J648" s="1">
        <f>+IFERROR(LN('Portfolio Adjusted Prices'!K642/'Portfolio Adjusted Prices'!K641),0)</f>
        <v>2.7160841972017517E-2</v>
      </c>
      <c r="K648" s="1">
        <f>+IFERROR(LN('Portfolio Adjusted Prices'!L642/'Portfolio Adjusted Prices'!L641),0)</f>
        <v>1.2288140774045692E-3</v>
      </c>
      <c r="L648" s="1">
        <f>+IFERROR(LN('Portfolio Adjusted Prices'!M642/'Portfolio Adjusted Prices'!M641),0)</f>
        <v>4.1624108925148087E-3</v>
      </c>
      <c r="M648" s="1">
        <f>+IFERROR(LN('Portfolio Adjusted Prices'!N642/'Portfolio Adjusted Prices'!N641),0)</f>
        <v>1.1622652304700281E-2</v>
      </c>
      <c r="N648" s="1">
        <f>+IFERROR(LN('Portfolio Adjusted Prices'!O642/'Portfolio Adjusted Prices'!O641),0)</f>
        <v>-3.3026542552162252E-3</v>
      </c>
      <c r="O648" s="1">
        <f>+IFERROR(LN('Portfolio Adjusted Prices'!P642/'Portfolio Adjusted Prices'!P641),0)</f>
        <v>1.7073364306310235E-2</v>
      </c>
      <c r="P648" s="1">
        <f>+IFERROR(LN('Portfolio Adjusted Prices'!Q642/'Portfolio Adjusted Prices'!Q641),0)</f>
        <v>3.5082355215699922E-3</v>
      </c>
      <c r="Q648" s="1">
        <f>+IFERROR(LN('Portfolio Adjusted Prices'!R642/'Portfolio Adjusted Prices'!R641),0)</f>
        <v>-2.5781257284674255E-2</v>
      </c>
      <c r="R648" s="1">
        <f>+IFERROR(LN('Portfolio Adjusted Prices'!S642/'Portfolio Adjusted Prices'!S641),0)</f>
        <v>3.2527624847981489E-2</v>
      </c>
      <c r="S648" s="1">
        <f>+IFERROR(LN('Portfolio Adjusted Prices'!T642/'Portfolio Adjusted Prices'!T641),0)</f>
        <v>-2.7047786290524786E-3</v>
      </c>
      <c r="T648" s="1">
        <f>+IFERROR(LN('Portfolio Adjusted Prices'!U642/'Portfolio Adjusted Prices'!U641),0)</f>
        <v>-1.1840695280578888E-2</v>
      </c>
      <c r="U648" s="1">
        <f>+IFERROR(LN('Portfolio Adjusted Prices'!V642/'Portfolio Adjusted Prices'!V641),0)</f>
        <v>-9.384754973518071E-2</v>
      </c>
      <c r="W648" s="83">
        <f>+IFERROR(LN('Portfolio Adjusted Prices'!X642/'Portfolio Adjusted Prices'!X641),0)</f>
        <v>5.2331042902571271E-3</v>
      </c>
    </row>
    <row r="649" spans="2:23">
      <c r="B649" s="1">
        <f>+IFERROR(LN('Portfolio Adjusted Prices'!C643/'Portfolio Adjusted Prices'!C642),0)</f>
        <v>-1.0605994209723715E-2</v>
      </c>
      <c r="C649" s="1">
        <f>+IFERROR(LN('Portfolio Adjusted Prices'!D643/'Portfolio Adjusted Prices'!D642),0)</f>
        <v>-1.7455514567782989E-2</v>
      </c>
      <c r="D649" s="1">
        <f>+IFERROR(LN('Portfolio Adjusted Prices'!E643/'Portfolio Adjusted Prices'!E642),0)</f>
        <v>-1.9250274778221402E-2</v>
      </c>
      <c r="E649" s="1">
        <f>+IFERROR(LN('Portfolio Adjusted Prices'!F643/'Portfolio Adjusted Prices'!F642),0)</f>
        <v>-7.0602618773660661E-3</v>
      </c>
      <c r="F649" s="1">
        <f>+IFERROR(LN('Portfolio Adjusted Prices'!G643/'Portfolio Adjusted Prices'!G642),0)</f>
        <v>-2.2508249194552951E-2</v>
      </c>
      <c r="G649" s="1">
        <f>+IFERROR(LN('Portfolio Adjusted Prices'!H643/'Portfolio Adjusted Prices'!H642),0)</f>
        <v>-1.4763516040475166E-2</v>
      </c>
      <c r="H649" s="1">
        <f>+IFERROR(LN('Portfolio Adjusted Prices'!I643/'Portfolio Adjusted Prices'!I642),0)</f>
        <v>-1.0199955405050512E-2</v>
      </c>
      <c r="I649" s="1">
        <f>+IFERROR(LN('Portfolio Adjusted Prices'!J643/'Portfolio Adjusted Prices'!J642),0)</f>
        <v>-2.3053711966305682E-2</v>
      </c>
      <c r="J649" s="1">
        <f>+IFERROR(LN('Portfolio Adjusted Prices'!K643/'Portfolio Adjusted Prices'!K642),0)</f>
        <v>2.1677401377558227E-2</v>
      </c>
      <c r="K649" s="1">
        <f>+IFERROR(LN('Portfolio Adjusted Prices'!L643/'Portfolio Adjusted Prices'!L642),0)</f>
        <v>-1.3870809231768152E-4</v>
      </c>
      <c r="L649" s="1">
        <f>+IFERROR(LN('Portfolio Adjusted Prices'!M643/'Portfolio Adjusted Prices'!M642),0)</f>
        <v>-2.0672391955941119E-3</v>
      </c>
      <c r="M649" s="1">
        <f>+IFERROR(LN('Portfolio Adjusted Prices'!N643/'Portfolio Adjusted Prices'!N642),0)</f>
        <v>-1.0703405133002443E-2</v>
      </c>
      <c r="N649" s="1">
        <f>+IFERROR(LN('Portfolio Adjusted Prices'!O643/'Portfolio Adjusted Prices'!O642),0)</f>
        <v>2.2061097884117496E-2</v>
      </c>
      <c r="O649" s="1">
        <f>+IFERROR(LN('Portfolio Adjusted Prices'!P643/'Portfolio Adjusted Prices'!P642),0)</f>
        <v>-6.6967531334956754E-2</v>
      </c>
      <c r="P649" s="1">
        <f>+IFERROR(LN('Portfolio Adjusted Prices'!Q643/'Portfolio Adjusted Prices'!Q642),0)</f>
        <v>1.5949838701833349E-2</v>
      </c>
      <c r="Q649" s="1">
        <f>+IFERROR(LN('Portfolio Adjusted Prices'!R643/'Portfolio Adjusted Prices'!R642),0)</f>
        <v>-8.0932334209676167E-3</v>
      </c>
      <c r="R649" s="1">
        <f>+IFERROR(LN('Portfolio Adjusted Prices'!S643/'Portfolio Adjusted Prices'!S642),0)</f>
        <v>-1.5490835379549442E-2</v>
      </c>
      <c r="S649" s="1">
        <f>+IFERROR(LN('Portfolio Adjusted Prices'!T643/'Portfolio Adjusted Prices'!T642),0)</f>
        <v>6.0522241818816635E-3</v>
      </c>
      <c r="T649" s="1">
        <f>+IFERROR(LN('Portfolio Adjusted Prices'!U643/'Portfolio Adjusted Prices'!U642),0)</f>
        <v>-3.1529622077073813E-2</v>
      </c>
      <c r="U649" s="1">
        <f>+IFERROR(LN('Portfolio Adjusted Prices'!V643/'Portfolio Adjusted Prices'!V642),0)</f>
        <v>-1.6233979891171493E-2</v>
      </c>
      <c r="W649" s="83">
        <f>+IFERROR(LN('Portfolio Adjusted Prices'!X643/'Portfolio Adjusted Prices'!X642),0)</f>
        <v>-8.2340200244063588E-3</v>
      </c>
    </row>
    <row r="650" spans="2:23">
      <c r="B650" s="1">
        <f>+IFERROR(LN('Portfolio Adjusted Prices'!C644/'Portfolio Adjusted Prices'!C643),0)</f>
        <v>-2.4089058574704666E-2</v>
      </c>
      <c r="C650" s="1">
        <f>+IFERROR(LN('Portfolio Adjusted Prices'!D644/'Portfolio Adjusted Prices'!D643),0)</f>
        <v>-3.6875311189558967E-2</v>
      </c>
      <c r="D650" s="1">
        <f>+IFERROR(LN('Portfolio Adjusted Prices'!E644/'Portfolio Adjusted Prices'!E643),0)</f>
        <v>-4.5381846714854061E-2</v>
      </c>
      <c r="E650" s="1">
        <f>+IFERROR(LN('Portfolio Adjusted Prices'!F644/'Portfolio Adjusted Prices'!F643),0)</f>
        <v>-2.9096260355090799E-2</v>
      </c>
      <c r="F650" s="1">
        <f>+IFERROR(LN('Portfolio Adjusted Prices'!G644/'Portfolio Adjusted Prices'!G643),0)</f>
        <v>-3.2004879238507075E-2</v>
      </c>
      <c r="G650" s="1">
        <f>+IFERROR(LN('Portfolio Adjusted Prices'!H644/'Portfolio Adjusted Prices'!H643),0)</f>
        <v>-1.6958725180839181E-2</v>
      </c>
      <c r="H650" s="1">
        <f>+IFERROR(LN('Portfolio Adjusted Prices'!I644/'Portfolio Adjusted Prices'!I643),0)</f>
        <v>-5.2620840000114459E-2</v>
      </c>
      <c r="I650" s="1">
        <f>+IFERROR(LN('Portfolio Adjusted Prices'!J644/'Portfolio Adjusted Prices'!J643),0)</f>
        <v>-2.1429407476194536E-2</v>
      </c>
      <c r="J650" s="1">
        <f>+IFERROR(LN('Portfolio Adjusted Prices'!K644/'Portfolio Adjusted Prices'!K643),0)</f>
        <v>-1.75921953475465E-2</v>
      </c>
      <c r="K650" s="1">
        <f>+IFERROR(LN('Portfolio Adjusted Prices'!L644/'Portfolio Adjusted Prices'!L643),0)</f>
        <v>-2.7776462501055074E-2</v>
      </c>
      <c r="L650" s="1">
        <f>+IFERROR(LN('Portfolio Adjusted Prices'!M644/'Portfolio Adjusted Prices'!M643),0)</f>
        <v>-1.6331906025974297E-3</v>
      </c>
      <c r="M650" s="1">
        <f>+IFERROR(LN('Portfolio Adjusted Prices'!N644/'Portfolio Adjusted Prices'!N643),0)</f>
        <v>-1.7207624932241566E-2</v>
      </c>
      <c r="N650" s="1">
        <f>+IFERROR(LN('Portfolio Adjusted Prices'!O644/'Portfolio Adjusted Prices'!O643),0)</f>
        <v>-6.3355855813503933E-2</v>
      </c>
      <c r="O650" s="1">
        <f>+IFERROR(LN('Portfolio Adjusted Prices'!P644/'Portfolio Adjusted Prices'!P643),0)</f>
        <v>-1.6943002675543696E-2</v>
      </c>
      <c r="P650" s="1">
        <f>+IFERROR(LN('Portfolio Adjusted Prices'!Q644/'Portfolio Adjusted Prices'!Q643),0)</f>
        <v>-5.1834220557475767E-3</v>
      </c>
      <c r="Q650" s="1">
        <f>+IFERROR(LN('Portfolio Adjusted Prices'!R644/'Portfolio Adjusted Prices'!R643),0)</f>
        <v>-2.484695394352042E-2</v>
      </c>
      <c r="R650" s="1">
        <f>+IFERROR(LN('Portfolio Adjusted Prices'!S644/'Portfolio Adjusted Prices'!S643),0)</f>
        <v>-2.9101823877294975E-2</v>
      </c>
      <c r="S650" s="1">
        <f>+IFERROR(LN('Portfolio Adjusted Prices'!T644/'Portfolio Adjusted Prices'!T643),0)</f>
        <v>-3.5337175432054372E-3</v>
      </c>
      <c r="T650" s="1">
        <f>+IFERROR(LN('Portfolio Adjusted Prices'!U644/'Portfolio Adjusted Prices'!U643),0)</f>
        <v>-2.2989905713031427E-2</v>
      </c>
      <c r="U650" s="1">
        <f>+IFERROR(LN('Portfolio Adjusted Prices'!V644/'Portfolio Adjusted Prices'!V643),0)</f>
        <v>-1.8523905813969555E-2</v>
      </c>
      <c r="W650" s="83">
        <f>+IFERROR(LN('Portfolio Adjusted Prices'!X644/'Portfolio Adjusted Prices'!X643),0)</f>
        <v>-1.7080240311714043E-2</v>
      </c>
    </row>
    <row r="651" spans="2:23">
      <c r="B651" s="1">
        <f>+IFERROR(LN('Portfolio Adjusted Prices'!C645/'Portfolio Adjusted Prices'!C644),0)</f>
        <v>6.462136347879531E-3</v>
      </c>
      <c r="C651" s="1">
        <f>+IFERROR(LN('Portfolio Adjusted Prices'!D645/'Portfolio Adjusted Prices'!D644),0)</f>
        <v>1.6916797045687328E-3</v>
      </c>
      <c r="D651" s="1">
        <f>+IFERROR(LN('Portfolio Adjusted Prices'!E645/'Portfolio Adjusted Prices'!E644),0)</f>
        <v>-8.83172224559081E-3</v>
      </c>
      <c r="E651" s="1">
        <f>+IFERROR(LN('Portfolio Adjusted Prices'!F645/'Portfolio Adjusted Prices'!F644),0)</f>
        <v>-1.1614623395967317E-2</v>
      </c>
      <c r="F651" s="1">
        <f>+IFERROR(LN('Portfolio Adjusted Prices'!G645/'Portfolio Adjusted Prices'!G644),0)</f>
        <v>7.4876873585502639E-3</v>
      </c>
      <c r="G651" s="1">
        <f>+IFERROR(LN('Portfolio Adjusted Prices'!H645/'Portfolio Adjusted Prices'!H644),0)</f>
        <v>-1.1588718815891939E-3</v>
      </c>
      <c r="H651" s="1">
        <f>+IFERROR(LN('Portfolio Adjusted Prices'!I645/'Portfolio Adjusted Prices'!I644),0)</f>
        <v>-3.4385473578258718E-2</v>
      </c>
      <c r="I651" s="1">
        <f>+IFERROR(LN('Portfolio Adjusted Prices'!J645/'Portfolio Adjusted Prices'!J644),0)</f>
        <v>3.8769223171537179E-2</v>
      </c>
      <c r="J651" s="1">
        <f>+IFERROR(LN('Portfolio Adjusted Prices'!K645/'Portfolio Adjusted Prices'!K644),0)</f>
        <v>4.8111864344248965E-3</v>
      </c>
      <c r="K651" s="1">
        <f>+IFERROR(LN('Portfolio Adjusted Prices'!L645/'Portfolio Adjusted Prices'!L644),0)</f>
        <v>-3.1413541448157144E-3</v>
      </c>
      <c r="L651" s="1">
        <f>+IFERROR(LN('Portfolio Adjusted Prices'!M645/'Portfolio Adjusted Prices'!M644),0)</f>
        <v>2.8277502168912259E-2</v>
      </c>
      <c r="M651" s="1">
        <f>+IFERROR(LN('Portfolio Adjusted Prices'!N645/'Portfolio Adjusted Prices'!N644),0)</f>
        <v>7.2499706234545654E-3</v>
      </c>
      <c r="N651" s="1">
        <f>+IFERROR(LN('Portfolio Adjusted Prices'!O645/'Portfolio Adjusted Prices'!O644),0)</f>
        <v>-1.1591730302629423E-2</v>
      </c>
      <c r="O651" s="1">
        <f>+IFERROR(LN('Portfolio Adjusted Prices'!P645/'Portfolio Adjusted Prices'!P644),0)</f>
        <v>-1.4342203589920548E-3</v>
      </c>
      <c r="P651" s="1">
        <f>+IFERROR(LN('Portfolio Adjusted Prices'!Q645/'Portfolio Adjusted Prices'!Q644),0)</f>
        <v>-3.7867145539731001E-3</v>
      </c>
      <c r="Q651" s="1">
        <f>+IFERROR(LN('Portfolio Adjusted Prices'!R645/'Portfolio Adjusted Prices'!R644),0)</f>
        <v>1.3569669970191739E-2</v>
      </c>
      <c r="R651" s="1">
        <f>+IFERROR(LN('Portfolio Adjusted Prices'!S645/'Portfolio Adjusted Prices'!S644),0)</f>
        <v>9.8760824577753138E-3</v>
      </c>
      <c r="S651" s="1">
        <f>+IFERROR(LN('Portfolio Adjusted Prices'!T645/'Portfolio Adjusted Prices'!T644),0)</f>
        <v>1.3877396087793176E-2</v>
      </c>
      <c r="T651" s="1">
        <f>+IFERROR(LN('Portfolio Adjusted Prices'!U645/'Portfolio Adjusted Prices'!U644),0)</f>
        <v>2.8059970377847599E-3</v>
      </c>
      <c r="U651" s="1">
        <f>+IFERROR(LN('Portfolio Adjusted Prices'!V645/'Portfolio Adjusted Prices'!V644),0)</f>
        <v>-8.4517437687192578E-3</v>
      </c>
      <c r="W651" s="83">
        <f>+IFERROR(LN('Portfolio Adjusted Prices'!X645/'Portfolio Adjusted Prices'!X644),0)</f>
        <v>1.3269324712143728E-2</v>
      </c>
    </row>
    <row r="652" spans="2:23">
      <c r="B652" s="1">
        <f>+IFERROR(LN('Portfolio Adjusted Prices'!C646/'Portfolio Adjusted Prices'!C645),0)</f>
        <v>-9.3555059649506576E-3</v>
      </c>
      <c r="C652" s="1">
        <f>+IFERROR(LN('Portfolio Adjusted Prices'!D646/'Portfolio Adjusted Prices'!D645),0)</f>
        <v>-7.3509277010166078E-3</v>
      </c>
      <c r="D652" s="1">
        <f>+IFERROR(LN('Portfolio Adjusted Prices'!E646/'Portfolio Adjusted Prices'!E645),0)</f>
        <v>9.6526150795690682E-3</v>
      </c>
      <c r="E652" s="1">
        <f>+IFERROR(LN('Portfolio Adjusted Prices'!F646/'Portfolio Adjusted Prices'!F645),0)</f>
        <v>-4.563259701003324E-3</v>
      </c>
      <c r="F652" s="1">
        <f>+IFERROR(LN('Portfolio Adjusted Prices'!G646/'Portfolio Adjusted Prices'!G645),0)</f>
        <v>1.3553237610386003E-3</v>
      </c>
      <c r="G652" s="1">
        <f>+IFERROR(LN('Portfolio Adjusted Prices'!H646/'Portfolio Adjusted Prices'!H645),0)</f>
        <v>-2.4830860256136275E-2</v>
      </c>
      <c r="H652" s="1">
        <f>+IFERROR(LN('Portfolio Adjusted Prices'!I646/'Portfolio Adjusted Prices'!I645),0)</f>
        <v>-2.3588542163111878E-3</v>
      </c>
      <c r="I652" s="1">
        <f>+IFERROR(LN('Portfolio Adjusted Prices'!J646/'Portfolio Adjusted Prices'!J645),0)</f>
        <v>2.9910114087954038E-3</v>
      </c>
      <c r="J652" s="1">
        <f>+IFERROR(LN('Portfolio Adjusted Prices'!K646/'Portfolio Adjusted Prices'!K645),0)</f>
        <v>-7.4897880450977561E-3</v>
      </c>
      <c r="K652" s="1">
        <f>+IFERROR(LN('Portfolio Adjusted Prices'!L646/'Portfolio Adjusted Prices'!L645),0)</f>
        <v>-9.3390147638997972E-3</v>
      </c>
      <c r="L652" s="1">
        <f>+IFERROR(LN('Portfolio Adjusted Prices'!M646/'Portfolio Adjusted Prices'!M645),0)</f>
        <v>-2.2714294419944228E-2</v>
      </c>
      <c r="M652" s="1">
        <f>+IFERROR(LN('Portfolio Adjusted Prices'!N646/'Portfolio Adjusted Prices'!N645),0)</f>
        <v>-1.4956491839861297E-2</v>
      </c>
      <c r="N652" s="1">
        <f>+IFERROR(LN('Portfolio Adjusted Prices'!O646/'Portfolio Adjusted Prices'!O645),0)</f>
        <v>2.5093597631983388E-2</v>
      </c>
      <c r="O652" s="1">
        <f>+IFERROR(LN('Portfolio Adjusted Prices'!P646/'Portfolio Adjusted Prices'!P645),0)</f>
        <v>-5.4242227000558746E-3</v>
      </c>
      <c r="P652" s="1">
        <f>+IFERROR(LN('Portfolio Adjusted Prices'!Q646/'Portfolio Adjusted Prices'!Q645),0)</f>
        <v>-1.5131242748885965E-2</v>
      </c>
      <c r="Q652" s="1">
        <f>+IFERROR(LN('Portfolio Adjusted Prices'!R646/'Portfolio Adjusted Prices'!R645),0)</f>
        <v>6.5714467673057991E-4</v>
      </c>
      <c r="R652" s="1">
        <f>+IFERROR(LN('Portfolio Adjusted Prices'!S646/'Portfolio Adjusted Prices'!S645),0)</f>
        <v>-5.4151987783967971E-3</v>
      </c>
      <c r="S652" s="1">
        <f>+IFERROR(LN('Portfolio Adjusted Prices'!T646/'Portfolio Adjusted Prices'!T645),0)</f>
        <v>-8.951897487726377E-3</v>
      </c>
      <c r="T652" s="1">
        <f>+IFERROR(LN('Portfolio Adjusted Prices'!U646/'Portfolio Adjusted Prices'!U645),0)</f>
        <v>-2.5085327296691922E-3</v>
      </c>
      <c r="U652" s="1">
        <f>+IFERROR(LN('Portfolio Adjusted Prices'!V646/'Portfolio Adjusted Prices'!V645),0)</f>
        <v>-3.3067367388136475E-2</v>
      </c>
      <c r="W652" s="83">
        <f>+IFERROR(LN('Portfolio Adjusted Prices'!X646/'Portfolio Adjusted Prices'!X645),0)</f>
        <v>-1.2533822022591507E-2</v>
      </c>
    </row>
    <row r="653" spans="2:23">
      <c r="B653" s="1">
        <f>+IFERROR(LN('Portfolio Adjusted Prices'!C647/'Portfolio Adjusted Prices'!C646),0)</f>
        <v>8.094296136925935E-3</v>
      </c>
      <c r="C653" s="1">
        <f>+IFERROR(LN('Portfolio Adjusted Prices'!D647/'Portfolio Adjusted Prices'!D646),0)</f>
        <v>2.5149421987154485E-2</v>
      </c>
      <c r="D653" s="1">
        <f>+IFERROR(LN('Portfolio Adjusted Prices'!E647/'Portfolio Adjusted Prices'!E646),0)</f>
        <v>1.2542071803738235E-3</v>
      </c>
      <c r="E653" s="1">
        <f>+IFERROR(LN('Portfolio Adjusted Prices'!F647/'Portfolio Adjusted Prices'!F646),0)</f>
        <v>2.0274059446241249E-2</v>
      </c>
      <c r="F653" s="1">
        <f>+IFERROR(LN('Portfolio Adjusted Prices'!G647/'Portfolio Adjusted Prices'!G646),0)</f>
        <v>8.0940342209782877E-3</v>
      </c>
      <c r="G653" s="1">
        <f>+IFERROR(LN('Portfolio Adjusted Prices'!H647/'Portfolio Adjusted Prices'!H646),0)</f>
        <v>-1.5747392429002604E-3</v>
      </c>
      <c r="H653" s="1">
        <f>+IFERROR(LN('Portfolio Adjusted Prices'!I647/'Portfolio Adjusted Prices'!I646),0)</f>
        <v>1.5234196625124002E-3</v>
      </c>
      <c r="I653" s="1">
        <f>+IFERROR(LN('Portfolio Adjusted Prices'!J647/'Portfolio Adjusted Prices'!J646),0)</f>
        <v>-6.3390978254172356E-3</v>
      </c>
      <c r="J653" s="1">
        <f>+IFERROR(LN('Portfolio Adjusted Prices'!K647/'Portfolio Adjusted Prices'!K646),0)</f>
        <v>-3.3534501293734615E-4</v>
      </c>
      <c r="K653" s="1">
        <f>+IFERROR(LN('Portfolio Adjusted Prices'!L647/'Portfolio Adjusted Prices'!L646),0)</f>
        <v>4.9779636284139955E-3</v>
      </c>
      <c r="L653" s="1">
        <f>+IFERROR(LN('Portfolio Adjusted Prices'!M647/'Portfolio Adjusted Prices'!M646),0)</f>
        <v>-1.525721056310736E-2</v>
      </c>
      <c r="M653" s="1">
        <f>+IFERROR(LN('Portfolio Adjusted Prices'!N647/'Portfolio Adjusted Prices'!N646),0)</f>
        <v>2.5176544875819429E-2</v>
      </c>
      <c r="N653" s="1">
        <f>+IFERROR(LN('Portfolio Adjusted Prices'!O647/'Portfolio Adjusted Prices'!O646),0)</f>
        <v>-4.3828127716310002E-3</v>
      </c>
      <c r="O653" s="1">
        <f>+IFERROR(LN('Portfolio Adjusted Prices'!P647/'Portfolio Adjusted Prices'!P646),0)</f>
        <v>4.450485122607601E-2</v>
      </c>
      <c r="P653" s="1">
        <f>+IFERROR(LN('Portfolio Adjusted Prices'!Q647/'Portfolio Adjusted Prices'!Q646),0)</f>
        <v>1.180610171459426E-2</v>
      </c>
      <c r="Q653" s="1">
        <f>+IFERROR(LN('Portfolio Adjusted Prices'!R647/'Portfolio Adjusted Prices'!R646),0)</f>
        <v>1.3055045065340859E-2</v>
      </c>
      <c r="R653" s="1">
        <f>+IFERROR(LN('Portfolio Adjusted Prices'!S647/'Portfolio Adjusted Prices'!S646),0)</f>
        <v>-2.2725422062275479E-3</v>
      </c>
      <c r="S653" s="1">
        <f>+IFERROR(LN('Portfolio Adjusted Prices'!T647/'Portfolio Adjusted Prices'!T646),0)</f>
        <v>1.1246291399035603E-2</v>
      </c>
      <c r="T653" s="1">
        <f>+IFERROR(LN('Portfolio Adjusted Prices'!U647/'Portfolio Adjusted Prices'!U646),0)</f>
        <v>-5.8504594656105205E-2</v>
      </c>
      <c r="U653" s="1">
        <f>+IFERROR(LN('Portfolio Adjusted Prices'!V647/'Portfolio Adjusted Prices'!V646),0)</f>
        <v>1.4524733186417994E-2</v>
      </c>
      <c r="W653" s="83">
        <f>+IFERROR(LN('Portfolio Adjusted Prices'!X647/'Portfolio Adjusted Prices'!X646),0)</f>
        <v>-4.7546316074416721E-3</v>
      </c>
    </row>
    <row r="654" spans="2:23">
      <c r="B654" s="1">
        <f>+IFERROR(LN('Portfolio Adjusted Prices'!C648/'Portfolio Adjusted Prices'!C647),0)</f>
        <v>-2.4913246509551859E-2</v>
      </c>
      <c r="C654" s="1">
        <f>+IFERROR(LN('Portfolio Adjusted Prices'!D648/'Portfolio Adjusted Prices'!D647),0)</f>
        <v>-2.0937241037506778E-2</v>
      </c>
      <c r="D654" s="1">
        <f>+IFERROR(LN('Portfolio Adjusted Prices'!E648/'Portfolio Adjusted Prices'!E647),0)</f>
        <v>-4.9918794995362878E-2</v>
      </c>
      <c r="E654" s="1">
        <f>+IFERROR(LN('Portfolio Adjusted Prices'!F648/'Portfolio Adjusted Prices'!F647),0)</f>
        <v>-2.4832968132797593E-2</v>
      </c>
      <c r="F654" s="1">
        <f>+IFERROR(LN('Portfolio Adjusted Prices'!G648/'Portfolio Adjusted Prices'!G647),0)</f>
        <v>-1.598085158513288E-2</v>
      </c>
      <c r="G654" s="1">
        <f>+IFERROR(LN('Portfolio Adjusted Prices'!H648/'Portfolio Adjusted Prices'!H647),0)</f>
        <v>-7.6289118639157943E-3</v>
      </c>
      <c r="H654" s="1">
        <f>+IFERROR(LN('Portfolio Adjusted Prices'!I648/'Portfolio Adjusted Prices'!I647),0)</f>
        <v>-1.7919676238323967E-2</v>
      </c>
      <c r="I654" s="1">
        <f>+IFERROR(LN('Portfolio Adjusted Prices'!J648/'Portfolio Adjusted Prices'!J647),0)</f>
        <v>-2.0861481674212021E-2</v>
      </c>
      <c r="J654" s="1">
        <f>+IFERROR(LN('Portfolio Adjusted Prices'!K648/'Portfolio Adjusted Prices'!K647),0)</f>
        <v>8.1066733488886853E-3</v>
      </c>
      <c r="K654" s="1">
        <f>+IFERROR(LN('Portfolio Adjusted Prices'!L648/'Portfolio Adjusted Prices'!L647),0)</f>
        <v>-2.3669642502380388E-2</v>
      </c>
      <c r="L654" s="1">
        <f>+IFERROR(LN('Portfolio Adjusted Prices'!M648/'Portfolio Adjusted Prices'!M647),0)</f>
        <v>-1.7962416692213636E-2</v>
      </c>
      <c r="M654" s="1">
        <f>+IFERROR(LN('Portfolio Adjusted Prices'!N648/'Portfolio Adjusted Prices'!N647),0)</f>
        <v>-2.1215490574743659E-2</v>
      </c>
      <c r="N654" s="1">
        <f>+IFERROR(LN('Portfolio Adjusted Prices'!O648/'Portfolio Adjusted Prices'!O647),0)</f>
        <v>-2.0810462338022914E-2</v>
      </c>
      <c r="O654" s="1">
        <f>+IFERROR(LN('Portfolio Adjusted Prices'!P648/'Portfolio Adjusted Prices'!P647),0)</f>
        <v>-3.8639096254733961E-2</v>
      </c>
      <c r="P654" s="1">
        <f>+IFERROR(LN('Portfolio Adjusted Prices'!Q648/'Portfolio Adjusted Prices'!Q647),0)</f>
        <v>-8.2816282530539399E-3</v>
      </c>
      <c r="Q654" s="1">
        <f>+IFERROR(LN('Portfolio Adjusted Prices'!R648/'Portfolio Adjusted Prices'!R647),0)</f>
        <v>-2.3125190599268354E-2</v>
      </c>
      <c r="R654" s="1">
        <f>+IFERROR(LN('Portfolio Adjusted Prices'!S648/'Portfolio Adjusted Prices'!S647),0)</f>
        <v>-1.8436794584600371E-2</v>
      </c>
      <c r="S654" s="1">
        <f>+IFERROR(LN('Portfolio Adjusted Prices'!T648/'Portfolio Adjusted Prices'!T647),0)</f>
        <v>-3.3053369455164363E-3</v>
      </c>
      <c r="T654" s="1">
        <f>+IFERROR(LN('Portfolio Adjusted Prices'!U648/'Portfolio Adjusted Prices'!U647),0)</f>
        <v>-2.7296774144904053E-2</v>
      </c>
      <c r="U654" s="1">
        <f>+IFERROR(LN('Portfolio Adjusted Prices'!V648/'Portfolio Adjusted Prices'!V647),0)</f>
        <v>3.2780977890150033E-3</v>
      </c>
      <c r="W654" s="83">
        <f>+IFERROR(LN('Portfolio Adjusted Prices'!X648/'Portfolio Adjusted Prices'!X647),0)</f>
        <v>-1.8193612032773691E-2</v>
      </c>
    </row>
    <row r="655" spans="2:23">
      <c r="B655" s="1">
        <f>+IFERROR(LN('Portfolio Adjusted Prices'!C649/'Portfolio Adjusted Prices'!C648),0)</f>
        <v>1.4058887132921988E-2</v>
      </c>
      <c r="C655" s="1">
        <f>+IFERROR(LN('Portfolio Adjusted Prices'!D649/'Portfolio Adjusted Prices'!D648),0)</f>
        <v>1.9760436609240317E-2</v>
      </c>
      <c r="D655" s="1">
        <f>+IFERROR(LN('Portfolio Adjusted Prices'!E649/'Portfolio Adjusted Prices'!E648),0)</f>
        <v>3.5790082631128706E-2</v>
      </c>
      <c r="E655" s="1">
        <f>+IFERROR(LN('Portfolio Adjusted Prices'!F649/'Portfolio Adjusted Prices'!F648),0)</f>
        <v>-8.8397664655859602E-4</v>
      </c>
      <c r="F655" s="1">
        <f>+IFERROR(LN('Portfolio Adjusted Prices'!G649/'Portfolio Adjusted Prices'!G648),0)</f>
        <v>1.9467656143959823E-2</v>
      </c>
      <c r="G655" s="1">
        <f>+IFERROR(LN('Portfolio Adjusted Prices'!H649/'Portfolio Adjusted Prices'!H648),0)</f>
        <v>2.1782289106714054E-2</v>
      </c>
      <c r="H655" s="1">
        <f>+IFERROR(LN('Portfolio Adjusted Prices'!I649/'Portfolio Adjusted Prices'!I648),0)</f>
        <v>6.5425614775121163E-3</v>
      </c>
      <c r="I655" s="1">
        <f>+IFERROR(LN('Portfolio Adjusted Prices'!J649/'Portfolio Adjusted Prices'!J648),0)</f>
        <v>2.6680889174971432E-2</v>
      </c>
      <c r="J655" s="1">
        <f>+IFERROR(LN('Portfolio Adjusted Prices'!K649/'Portfolio Adjusted Prices'!K648),0)</f>
        <v>-1.2035741082375363E-3</v>
      </c>
      <c r="K655" s="1">
        <f>+IFERROR(LN('Portfolio Adjusted Prices'!L649/'Portfolio Adjusted Prices'!L648),0)</f>
        <v>1.9701679326696028E-2</v>
      </c>
      <c r="L655" s="1">
        <f>+IFERROR(LN('Portfolio Adjusted Prices'!M649/'Portfolio Adjusted Prices'!M648),0)</f>
        <v>5.2888253085838621E-3</v>
      </c>
      <c r="M655" s="1">
        <f>+IFERROR(LN('Portfolio Adjusted Prices'!N649/'Portfolio Adjusted Prices'!N648),0)</f>
        <v>1.7337644966517071E-2</v>
      </c>
      <c r="N655" s="1">
        <f>+IFERROR(LN('Portfolio Adjusted Prices'!O649/'Portfolio Adjusted Prices'!O648),0)</f>
        <v>1.4543924579976511E-2</v>
      </c>
      <c r="O655" s="1">
        <f>+IFERROR(LN('Portfolio Adjusted Prices'!P649/'Portfolio Adjusted Prices'!P648),0)</f>
        <v>4.6359463777048374E-2</v>
      </c>
      <c r="P655" s="1">
        <f>+IFERROR(LN('Portfolio Adjusted Prices'!Q649/'Portfolio Adjusted Prices'!Q648),0)</f>
        <v>2.8744878982191057E-3</v>
      </c>
      <c r="Q655" s="1">
        <f>+IFERROR(LN('Portfolio Adjusted Prices'!R649/'Portfolio Adjusted Prices'!R648),0)</f>
        <v>2.6362620825604074E-2</v>
      </c>
      <c r="R655" s="1">
        <f>+IFERROR(LN('Portfolio Adjusted Prices'!S649/'Portfolio Adjusted Prices'!S648),0)</f>
        <v>1.3764152307519175E-2</v>
      </c>
      <c r="S655" s="1">
        <f>+IFERROR(LN('Portfolio Adjusted Prices'!T649/'Portfolio Adjusted Prices'!T648),0)</f>
        <v>7.1480364313138518E-3</v>
      </c>
      <c r="T655" s="1">
        <f>+IFERROR(LN('Portfolio Adjusted Prices'!U649/'Portfolio Adjusted Prices'!U648),0)</f>
        <v>-8.1712047425921471E-3</v>
      </c>
      <c r="U655" s="1">
        <f>+IFERROR(LN('Portfolio Adjusted Prices'!V649/'Portfolio Adjusted Prices'!V648),0)</f>
        <v>-4.6745624841135524E-3</v>
      </c>
      <c r="W655" s="83">
        <f>+IFERROR(LN('Portfolio Adjusted Prices'!X649/'Portfolio Adjusted Prices'!X648),0)</f>
        <v>1.1446005330293999E-2</v>
      </c>
    </row>
    <row r="656" spans="2:23">
      <c r="B656" s="1">
        <f>+IFERROR(LN('Portfolio Adjusted Prices'!C650/'Portfolio Adjusted Prices'!C649),0)</f>
        <v>6.2873613973623704E-3</v>
      </c>
      <c r="C656" s="1">
        <f>+IFERROR(LN('Portfolio Adjusted Prices'!D650/'Portfolio Adjusted Prices'!D649),0)</f>
        <v>1.4951656455789561E-2</v>
      </c>
      <c r="D656" s="1">
        <f>+IFERROR(LN('Portfolio Adjusted Prices'!E650/'Portfolio Adjusted Prices'!E649),0)</f>
        <v>1.2101897107700679E-2</v>
      </c>
      <c r="E656" s="1">
        <f>+IFERROR(LN('Portfolio Adjusted Prices'!F650/'Portfolio Adjusted Prices'!F649),0)</f>
        <v>1.1031269600975297E-2</v>
      </c>
      <c r="F656" s="1">
        <f>+IFERROR(LN('Portfolio Adjusted Prices'!G650/'Portfolio Adjusted Prices'!G649),0)</f>
        <v>1.4224432540925109E-2</v>
      </c>
      <c r="G656" s="1">
        <f>+IFERROR(LN('Portfolio Adjusted Prices'!H650/'Portfolio Adjusted Prices'!H649),0)</f>
        <v>1.1125700023412018E-2</v>
      </c>
      <c r="H656" s="1">
        <f>+IFERROR(LN('Portfolio Adjusted Prices'!I650/'Portfolio Adjusted Prices'!I649),0)</f>
        <v>-6.4513231861021902E-3</v>
      </c>
      <c r="I656" s="1">
        <f>+IFERROR(LN('Portfolio Adjusted Prices'!J650/'Portfolio Adjusted Prices'!J649),0)</f>
        <v>-1.3427031023826442E-2</v>
      </c>
      <c r="J656" s="1">
        <f>+IFERROR(LN('Portfolio Adjusted Prices'!K650/'Portfolio Adjusted Prices'!K649),0)</f>
        <v>2.7633209998727524E-3</v>
      </c>
      <c r="K656" s="1">
        <f>+IFERROR(LN('Portfolio Adjusted Prices'!L650/'Portfolio Adjusted Prices'!L649),0)</f>
        <v>6.8979839801642396E-3</v>
      </c>
      <c r="L656" s="1">
        <f>+IFERROR(LN('Portfolio Adjusted Prices'!M650/'Portfolio Adjusted Prices'!M649),0)</f>
        <v>7.5957975116933531E-3</v>
      </c>
      <c r="M656" s="1">
        <f>+IFERROR(LN('Portfolio Adjusted Prices'!N650/'Portfolio Adjusted Prices'!N649),0)</f>
        <v>6.4329905117328163E-3</v>
      </c>
      <c r="N656" s="1">
        <f>+IFERROR(LN('Portfolio Adjusted Prices'!O650/'Portfolio Adjusted Prices'!O649),0)</f>
        <v>1.7815042665671989E-2</v>
      </c>
      <c r="O656" s="1">
        <f>+IFERROR(LN('Portfolio Adjusted Prices'!P650/'Portfolio Adjusted Prices'!P649),0)</f>
        <v>-4.8579171170493804E-3</v>
      </c>
      <c r="P656" s="1">
        <f>+IFERROR(LN('Portfolio Adjusted Prices'!Q650/'Portfolio Adjusted Prices'!Q649),0)</f>
        <v>5.2485501170356661E-3</v>
      </c>
      <c r="Q656" s="1">
        <f>+IFERROR(LN('Portfolio Adjusted Prices'!R650/'Portfolio Adjusted Prices'!R649),0)</f>
        <v>-3.2339838184053735E-4</v>
      </c>
      <c r="R656" s="1">
        <f>+IFERROR(LN('Portfolio Adjusted Prices'!S650/'Portfolio Adjusted Prices'!S649),0)</f>
        <v>6.9228521052974949E-3</v>
      </c>
      <c r="S656" s="1">
        <f>+IFERROR(LN('Portfolio Adjusted Prices'!T650/'Portfolio Adjusted Prices'!T649),0)</f>
        <v>-1.7365333915011587E-3</v>
      </c>
      <c r="T656" s="1">
        <f>+IFERROR(LN('Portfolio Adjusted Prices'!U650/'Portfolio Adjusted Prices'!U649),0)</f>
        <v>-7.8909481493209619E-3</v>
      </c>
      <c r="U656" s="1">
        <f>+IFERROR(LN('Portfolio Adjusted Prices'!V650/'Portfolio Adjusted Prices'!V649),0)</f>
        <v>-2.9910875529789698E-3</v>
      </c>
      <c r="W656" s="83">
        <f>+IFERROR(LN('Portfolio Adjusted Prices'!X650/'Portfolio Adjusted Prices'!X649),0)</f>
        <v>6.0267931530918542E-3</v>
      </c>
    </row>
    <row r="657" spans="2:23">
      <c r="B657" s="1">
        <f>+IFERROR(LN('Portfolio Adjusted Prices'!C651/'Portfolio Adjusted Prices'!C650),0)</f>
        <v>9.0434674432181197E-3</v>
      </c>
      <c r="C657" s="1">
        <f>+IFERROR(LN('Portfolio Adjusted Prices'!D651/'Portfolio Adjusted Prices'!D650),0)</f>
        <v>5.919089972866466E-3</v>
      </c>
      <c r="D657" s="1">
        <f>+IFERROR(LN('Portfolio Adjusted Prices'!E651/'Portfolio Adjusted Prices'!E650),0)</f>
        <v>1.7953806243929928E-2</v>
      </c>
      <c r="E657" s="1">
        <f>+IFERROR(LN('Portfolio Adjusted Prices'!F651/'Portfolio Adjusted Prices'!F650),0)</f>
        <v>1.5596473944950919E-2</v>
      </c>
      <c r="F657" s="1">
        <f>+IFERROR(LN('Portfolio Adjusted Prices'!G651/'Portfolio Adjusted Prices'!G650),0)</f>
        <v>1.9217506503968862E-2</v>
      </c>
      <c r="G657" s="1">
        <f>+IFERROR(LN('Portfolio Adjusted Prices'!H651/'Portfolio Adjusted Prices'!H650),0)</f>
        <v>3.0008588359981252E-3</v>
      </c>
      <c r="H657" s="1">
        <f>+IFERROR(LN('Portfolio Adjusted Prices'!I651/'Portfolio Adjusted Prices'!I650),0)</f>
        <v>3.0339194140400596E-3</v>
      </c>
      <c r="I657" s="1">
        <f>+IFERROR(LN('Portfolio Adjusted Prices'!J651/'Portfolio Adjusted Prices'!J650),0)</f>
        <v>2.312324851014359E-2</v>
      </c>
      <c r="J657" s="1">
        <f>+IFERROR(LN('Portfolio Adjusted Prices'!K651/'Portfolio Adjusted Prices'!K650),0)</f>
        <v>1.37788939291205E-2</v>
      </c>
      <c r="K657" s="1">
        <f>+IFERROR(LN('Portfolio Adjusted Prices'!L651/'Portfolio Adjusted Prices'!L650),0)</f>
        <v>1.0461197221382912E-2</v>
      </c>
      <c r="L657" s="1">
        <f>+IFERROR(LN('Portfolio Adjusted Prices'!M651/'Portfolio Adjusted Prices'!M650),0)</f>
        <v>1.1901370419961975E-2</v>
      </c>
      <c r="M657" s="1">
        <f>+IFERROR(LN('Portfolio Adjusted Prices'!N651/'Portfolio Adjusted Prices'!N650),0)</f>
        <v>3.9181462399761622E-3</v>
      </c>
      <c r="N657" s="1">
        <f>+IFERROR(LN('Portfolio Adjusted Prices'!O651/'Portfolio Adjusted Prices'!O650),0)</f>
        <v>2.6752012866269655E-2</v>
      </c>
      <c r="O657" s="1">
        <f>+IFERROR(LN('Portfolio Adjusted Prices'!P651/'Portfolio Adjusted Prices'!P650),0)</f>
        <v>3.2905923434436095E-2</v>
      </c>
      <c r="P657" s="1">
        <f>+IFERROR(LN('Portfolio Adjusted Prices'!Q651/'Portfolio Adjusted Prices'!Q650),0)</f>
        <v>1.4644782471894911E-2</v>
      </c>
      <c r="Q657" s="1">
        <f>+IFERROR(LN('Portfolio Adjusted Prices'!R651/'Portfolio Adjusted Prices'!R650),0)</f>
        <v>2.4274714879358231E-2</v>
      </c>
      <c r="R657" s="1">
        <f>+IFERROR(LN('Portfolio Adjusted Prices'!S651/'Portfolio Adjusted Prices'!S650),0)</f>
        <v>7.825368843108086E-3</v>
      </c>
      <c r="S657" s="1">
        <f>+IFERROR(LN('Portfolio Adjusted Prices'!T651/'Portfolio Adjusted Prices'!T650),0)</f>
        <v>1.4078941475472515E-2</v>
      </c>
      <c r="T657" s="1">
        <f>+IFERROR(LN('Portfolio Adjusted Prices'!U651/'Portfolio Adjusted Prices'!U650),0)</f>
        <v>9.9219122401768296E-3</v>
      </c>
      <c r="U657" s="1">
        <f>+IFERROR(LN('Portfolio Adjusted Prices'!V651/'Portfolio Adjusted Prices'!V650),0)</f>
        <v>3.3111580857029595E-2</v>
      </c>
      <c r="W657" s="83">
        <f>+IFERROR(LN('Portfolio Adjusted Prices'!X651/'Portfolio Adjusted Prices'!X650),0)</f>
        <v>1.2598885036140324E-2</v>
      </c>
    </row>
    <row r="658" spans="2:23">
      <c r="B658" s="1">
        <f>+IFERROR(LN('Portfolio Adjusted Prices'!C652/'Portfolio Adjusted Prices'!C651),0)</f>
        <v>-2.7252123837869413E-3</v>
      </c>
      <c r="C658" s="1">
        <f>+IFERROR(LN('Portfolio Adjusted Prices'!D652/'Portfolio Adjusted Prices'!D651),0)</f>
        <v>0</v>
      </c>
      <c r="D658" s="1">
        <f>+IFERROR(LN('Portfolio Adjusted Prices'!E652/'Portfolio Adjusted Prices'!E651),0)</f>
        <v>-1.1645347472475706E-2</v>
      </c>
      <c r="E658" s="1">
        <f>+IFERROR(LN('Portfolio Adjusted Prices'!F652/'Portfolio Adjusted Prices'!F651),0)</f>
        <v>-1.3599299829326521E-2</v>
      </c>
      <c r="F658" s="1">
        <f>+IFERROR(LN('Portfolio Adjusted Prices'!G652/'Portfolio Adjusted Prices'!G651),0)</f>
        <v>6.4534519884991816E-3</v>
      </c>
      <c r="G658" s="1">
        <f>+IFERROR(LN('Portfolio Adjusted Prices'!H652/'Portfolio Adjusted Prices'!H651),0)</f>
        <v>-2.0813069607514365E-2</v>
      </c>
      <c r="H658" s="1">
        <f>+IFERROR(LN('Portfolio Adjusted Prices'!I652/'Portfolio Adjusted Prices'!I651),0)</f>
        <v>-1.23450886622214E-2</v>
      </c>
      <c r="I658" s="1">
        <f>+IFERROR(LN('Portfolio Adjusted Prices'!J652/'Portfolio Adjusted Prices'!J651),0)</f>
        <v>3.254149243304247E-3</v>
      </c>
      <c r="J658" s="1">
        <f>+IFERROR(LN('Portfolio Adjusted Prices'!K652/'Portfolio Adjusted Prices'!K651),0)</f>
        <v>-1.0284539562272196E-2</v>
      </c>
      <c r="K658" s="1">
        <f>+IFERROR(LN('Portfolio Adjusted Prices'!L652/'Portfolio Adjusted Prices'!L651),0)</f>
        <v>-2.1688089552275389E-3</v>
      </c>
      <c r="L658" s="1">
        <f>+IFERROR(LN('Portfolio Adjusted Prices'!M652/'Portfolio Adjusted Prices'!M651),0)</f>
        <v>-1.4026244424193846E-3</v>
      </c>
      <c r="M658" s="1">
        <f>+IFERROR(LN('Portfolio Adjusted Prices'!N652/'Portfolio Adjusted Prices'!N651),0)</f>
        <v>1.4429712408722819E-2</v>
      </c>
      <c r="N658" s="1">
        <f>+IFERROR(LN('Portfolio Adjusted Prices'!O652/'Portfolio Adjusted Prices'!O651),0)</f>
        <v>-1.3143770383415458E-2</v>
      </c>
      <c r="O658" s="1">
        <f>+IFERROR(LN('Portfolio Adjusted Prices'!P652/'Portfolio Adjusted Prices'!P651),0)</f>
        <v>-3.6724367949235066E-2</v>
      </c>
      <c r="P658" s="1">
        <f>+IFERROR(LN('Portfolio Adjusted Prices'!Q652/'Portfolio Adjusted Prices'!Q651),0)</f>
        <v>5.6118713418966647E-3</v>
      </c>
      <c r="Q658" s="1">
        <f>+IFERROR(LN('Portfolio Adjusted Prices'!R652/'Portfolio Adjusted Prices'!R651),0)</f>
        <v>3.30542960266667E-2</v>
      </c>
      <c r="R658" s="1">
        <f>+IFERROR(LN('Portfolio Adjusted Prices'!S652/'Portfolio Adjusted Prices'!S651),0)</f>
        <v>-2.2548585518568946E-3</v>
      </c>
      <c r="S658" s="1">
        <f>+IFERROR(LN('Portfolio Adjusted Prices'!T652/'Portfolio Adjusted Prices'!T651),0)</f>
        <v>2.7921424708340415E-3</v>
      </c>
      <c r="T658" s="1">
        <f>+IFERROR(LN('Portfolio Adjusted Prices'!U652/'Portfolio Adjusted Prices'!U651),0)</f>
        <v>-3.6296361744001886E-3</v>
      </c>
      <c r="U658" s="1">
        <f>+IFERROR(LN('Portfolio Adjusted Prices'!V652/'Portfolio Adjusted Prices'!V651),0)</f>
        <v>-4.424875039285972E-2</v>
      </c>
      <c r="W658" s="83">
        <f>+IFERROR(LN('Portfolio Adjusted Prices'!X652/'Portfolio Adjusted Prices'!X651),0)</f>
        <v>-5.5697498397392475E-3</v>
      </c>
    </row>
    <row r="659" spans="2:23">
      <c r="B659" s="1">
        <f>+IFERROR(LN('Portfolio Adjusted Prices'!C653/'Portfolio Adjusted Prices'!C652),0)</f>
        <v>-6.3015131403856449E-4</v>
      </c>
      <c r="C659" s="1">
        <f>+IFERROR(LN('Portfolio Adjusted Prices'!D653/'Portfolio Adjusted Prices'!D652),0)</f>
        <v>-2.1048222860735257E-3</v>
      </c>
      <c r="D659" s="1">
        <f>+IFERROR(LN('Portfolio Adjusted Prices'!E653/'Portfolio Adjusted Prices'!E652),0)</f>
        <v>-6.5500535700147803E-3</v>
      </c>
      <c r="E659" s="1">
        <f>+IFERROR(LN('Portfolio Adjusted Prices'!F653/'Portfolio Adjusted Prices'!F652),0)</f>
        <v>-1.6141099422886711E-2</v>
      </c>
      <c r="F659" s="1">
        <f>+IFERROR(LN('Portfolio Adjusted Prices'!G653/'Portfolio Adjusted Prices'!G652),0)</f>
        <v>-1.6081507048267045E-2</v>
      </c>
      <c r="G659" s="1">
        <f>+IFERROR(LN('Portfolio Adjusted Prices'!H653/'Portfolio Adjusted Prices'!H652),0)</f>
        <v>-2.5061187731515661E-3</v>
      </c>
      <c r="H659" s="1">
        <f>+IFERROR(LN('Portfolio Adjusted Prices'!I653/'Portfolio Adjusted Prices'!I652),0)</f>
        <v>-2.6103023851002027E-3</v>
      </c>
      <c r="I659" s="1">
        <f>+IFERROR(LN('Portfolio Adjusted Prices'!J653/'Portfolio Adjusted Prices'!J652),0)</f>
        <v>-1.1549730246010206E-3</v>
      </c>
      <c r="J659" s="1">
        <f>+IFERROR(LN('Portfolio Adjusted Prices'!K653/'Portfolio Adjusted Prices'!K652),0)</f>
        <v>8.1779974012287909E-3</v>
      </c>
      <c r="K659" s="1">
        <f>+IFERROR(LN('Portfolio Adjusted Prices'!L653/'Portfolio Adjusted Prices'!L652),0)</f>
        <v>-1.035331143040268E-3</v>
      </c>
      <c r="L659" s="1">
        <f>+IFERROR(LN('Portfolio Adjusted Prices'!M653/'Portfolio Adjusted Prices'!M652),0)</f>
        <v>-4.3451999813469621E-3</v>
      </c>
      <c r="M659" s="1">
        <f>+IFERROR(LN('Portfolio Adjusted Prices'!N653/'Portfolio Adjusted Prices'!N652),0)</f>
        <v>8.0618389187223673E-3</v>
      </c>
      <c r="N659" s="1">
        <f>+IFERROR(LN('Portfolio Adjusted Prices'!O653/'Portfolio Adjusted Prices'!O652),0)</f>
        <v>-3.6235117103406191E-3</v>
      </c>
      <c r="O659" s="1">
        <f>+IFERROR(LN('Portfolio Adjusted Prices'!P653/'Portfolio Adjusted Prices'!P652),0)</f>
        <v>5.8278028282053706E-3</v>
      </c>
      <c r="P659" s="1">
        <f>+IFERROR(LN('Portfolio Adjusted Prices'!Q653/'Portfolio Adjusted Prices'!Q652),0)</f>
        <v>-1.9305368521122343E-2</v>
      </c>
      <c r="Q659" s="1">
        <f>+IFERROR(LN('Portfolio Adjusted Prices'!R653/'Portfolio Adjusted Prices'!R652),0)</f>
        <v>-1.2218648191715778E-3</v>
      </c>
      <c r="R659" s="1">
        <f>+IFERROR(LN('Portfolio Adjusted Prices'!S653/'Portfolio Adjusted Prices'!S652),0)</f>
        <v>-4.7695421352689019E-3</v>
      </c>
      <c r="S659" s="1">
        <f>+IFERROR(LN('Portfolio Adjusted Prices'!T653/'Portfolio Adjusted Prices'!T652),0)</f>
        <v>-7.5840442549790664E-3</v>
      </c>
      <c r="T659" s="1">
        <f>+IFERROR(LN('Portfolio Adjusted Prices'!U653/'Portfolio Adjusted Prices'!U652),0)</f>
        <v>-6.8596059561728843E-3</v>
      </c>
      <c r="U659" s="1">
        <f>+IFERROR(LN('Portfolio Adjusted Prices'!V653/'Portfolio Adjusted Prices'!V652),0)</f>
        <v>-8.4447821133507572E-2</v>
      </c>
      <c r="W659" s="83">
        <f>+IFERROR(LN('Portfolio Adjusted Prices'!X653/'Portfolio Adjusted Prices'!X652),0)</f>
        <v>-5.3689951036542515E-3</v>
      </c>
    </row>
    <row r="660" spans="2:23">
      <c r="B660" s="1">
        <f>+IFERROR(LN('Portfolio Adjusted Prices'!C654/'Portfolio Adjusted Prices'!C653),0)</f>
        <v>-9.1447535568011072E-3</v>
      </c>
      <c r="C660" s="1">
        <f>+IFERROR(LN('Portfolio Adjusted Prices'!D654/'Portfolio Adjusted Prices'!D653),0)</f>
        <v>-4.5989554682313539E-3</v>
      </c>
      <c r="D660" s="1">
        <f>+IFERROR(LN('Portfolio Adjusted Prices'!E654/'Portfolio Adjusted Prices'!E653),0)</f>
        <v>-1.1603499197916395E-3</v>
      </c>
      <c r="E660" s="1">
        <f>+IFERROR(LN('Portfolio Adjusted Prices'!F654/'Portfolio Adjusted Prices'!F653),0)</f>
        <v>1.1641797216992383E-2</v>
      </c>
      <c r="F660" s="1">
        <f>+IFERROR(LN('Portfolio Adjusted Prices'!G654/'Portfolio Adjusted Prices'!G653),0)</f>
        <v>1.6982367707929053E-3</v>
      </c>
      <c r="G660" s="1">
        <f>+IFERROR(LN('Portfolio Adjusted Prices'!H654/'Portfolio Adjusted Prices'!H653),0)</f>
        <v>-4.1207364547271455E-3</v>
      </c>
      <c r="H660" s="1">
        <f>+IFERROR(LN('Portfolio Adjusted Prices'!I654/'Portfolio Adjusted Prices'!I653),0)</f>
        <v>-1.7526559404000743E-2</v>
      </c>
      <c r="I660" s="1">
        <f>+IFERROR(LN('Portfolio Adjusted Prices'!J654/'Portfolio Adjusted Prices'!J653),0)</f>
        <v>-3.8161421354385868E-3</v>
      </c>
      <c r="J660" s="1">
        <f>+IFERROR(LN('Portfolio Adjusted Prices'!K654/'Portfolio Adjusted Prices'!K653),0)</f>
        <v>1.7250616138319057E-2</v>
      </c>
      <c r="K660" s="1">
        <f>+IFERROR(LN('Portfolio Adjusted Prices'!L654/'Portfolio Adjusted Prices'!L653),0)</f>
        <v>-1.444348949542771E-2</v>
      </c>
      <c r="L660" s="1">
        <f>+IFERROR(LN('Portfolio Adjusted Prices'!M654/'Portfolio Adjusted Prices'!M653),0)</f>
        <v>1.9156846270012933E-3</v>
      </c>
      <c r="M660" s="1">
        <f>+IFERROR(LN('Portfolio Adjusted Prices'!N654/'Portfolio Adjusted Prices'!N653),0)</f>
        <v>1.782827423817659E-3</v>
      </c>
      <c r="N660" s="1">
        <f>+IFERROR(LN('Portfolio Adjusted Prices'!O654/'Portfolio Adjusted Prices'!O653),0)</f>
        <v>3.4331581332571318E-3</v>
      </c>
      <c r="O660" s="1">
        <f>+IFERROR(LN('Portfolio Adjusted Prices'!P654/'Portfolio Adjusted Prices'!P653),0)</f>
        <v>2.6790571462204208E-2</v>
      </c>
      <c r="P660" s="1">
        <f>+IFERROR(LN('Portfolio Adjusted Prices'!Q654/'Portfolio Adjusted Prices'!Q653),0)</f>
        <v>-9.5128529266910809E-4</v>
      </c>
      <c r="Q660" s="1">
        <f>+IFERROR(LN('Portfolio Adjusted Prices'!R654/'Portfolio Adjusted Prices'!R653),0)</f>
        <v>-2.1421323259551072E-3</v>
      </c>
      <c r="R660" s="1">
        <f>+IFERROR(LN('Portfolio Adjusted Prices'!S654/'Portfolio Adjusted Prices'!S653),0)</f>
        <v>-6.3130678456437446E-3</v>
      </c>
      <c r="S660" s="1">
        <f>+IFERROR(LN('Portfolio Adjusted Prices'!T654/'Portfolio Adjusted Prices'!T653),0)</f>
        <v>-1.6171354273010027E-2</v>
      </c>
      <c r="T660" s="1">
        <f>+IFERROR(LN('Portfolio Adjusted Prices'!U654/'Portfolio Adjusted Prices'!U653),0)</f>
        <v>-3.3373228075134426E-3</v>
      </c>
      <c r="U660" s="1">
        <f>+IFERROR(LN('Portfolio Adjusted Prices'!V654/'Portfolio Adjusted Prices'!V653),0)</f>
        <v>2.4581917872727801E-2</v>
      </c>
      <c r="W660" s="83">
        <f>+IFERROR(LN('Portfolio Adjusted Prices'!X654/'Portfolio Adjusted Prices'!X653),0)</f>
        <v>1.0174931115293593E-3</v>
      </c>
    </row>
    <row r="661" spans="2:23">
      <c r="B661" s="1">
        <f>+IFERROR(LN('Portfolio Adjusted Prices'!C655/'Portfolio Adjusted Prices'!C654),0)</f>
        <v>-4.2488582594799561E-3</v>
      </c>
      <c r="C661" s="1">
        <f>+IFERROR(LN('Portfolio Adjusted Prices'!D655/'Portfolio Adjusted Prices'!D654),0)</f>
        <v>1.1643309548579181E-2</v>
      </c>
      <c r="D661" s="1">
        <f>+IFERROR(LN('Portfolio Adjusted Prices'!E655/'Portfolio Adjusted Prices'!E654),0)</f>
        <v>1.2881705647102107E-2</v>
      </c>
      <c r="E661" s="1">
        <f>+IFERROR(LN('Portfolio Adjusted Prices'!F655/'Portfolio Adjusted Prices'!F654),0)</f>
        <v>-4.7713454433890223E-3</v>
      </c>
      <c r="F661" s="1">
        <f>+IFERROR(LN('Portfolio Adjusted Prices'!G655/'Portfolio Adjusted Prices'!G654),0)</f>
        <v>9.3530512405195967E-3</v>
      </c>
      <c r="G661" s="1">
        <f>+IFERROR(LN('Portfolio Adjusted Prices'!H655/'Portfolio Adjusted Prices'!H654),0)</f>
        <v>-3.5051447560400881E-3</v>
      </c>
      <c r="H661" s="1">
        <f>+IFERROR(LN('Portfolio Adjusted Prices'!I655/'Portfolio Adjusted Prices'!I654),0)</f>
        <v>2.6876961156723873E-3</v>
      </c>
      <c r="I661" s="1">
        <f>+IFERROR(LN('Portfolio Adjusted Prices'!J655/'Portfolio Adjusted Prices'!J654),0)</f>
        <v>1.5600711823282336E-2</v>
      </c>
      <c r="J661" s="1">
        <f>+IFERROR(LN('Portfolio Adjusted Prices'!K655/'Portfolio Adjusted Prices'!K654),0)</f>
        <v>6.6303495937608623E-3</v>
      </c>
      <c r="K661" s="1">
        <f>+IFERROR(LN('Portfolio Adjusted Prices'!L655/'Portfolio Adjusted Prices'!L654),0)</f>
        <v>-5.5642335240602863E-4</v>
      </c>
      <c r="L661" s="1">
        <f>+IFERROR(LN('Portfolio Adjusted Prices'!M655/'Portfolio Adjusted Prices'!M654),0)</f>
        <v>3.4460031069061823E-3</v>
      </c>
      <c r="M661" s="1">
        <f>+IFERROR(LN('Portfolio Adjusted Prices'!N655/'Portfolio Adjusted Prices'!N654),0)</f>
        <v>8.361997238552521E-3</v>
      </c>
      <c r="N661" s="1">
        <f>+IFERROR(LN('Portfolio Adjusted Prices'!O655/'Portfolio Adjusted Prices'!O654),0)</f>
        <v>3.8473490677697571E-2</v>
      </c>
      <c r="O661" s="1">
        <f>+IFERROR(LN('Portfolio Adjusted Prices'!P655/'Portfolio Adjusted Prices'!P654),0)</f>
        <v>-1.7431427355016637E-2</v>
      </c>
      <c r="P661" s="1">
        <f>+IFERROR(LN('Portfolio Adjusted Prices'!Q655/'Portfolio Adjusted Prices'!Q654),0)</f>
        <v>-1.7603307698836466E-2</v>
      </c>
      <c r="Q661" s="1">
        <f>+IFERROR(LN('Portfolio Adjusted Prices'!R655/'Portfolio Adjusted Prices'!R654),0)</f>
        <v>7.3251059250930431E-3</v>
      </c>
      <c r="R661" s="1">
        <f>+IFERROR(LN('Portfolio Adjusted Prices'!S655/'Portfolio Adjusted Prices'!S654),0)</f>
        <v>-3.5196373141357872E-3</v>
      </c>
      <c r="S661" s="1">
        <f>+IFERROR(LN('Portfolio Adjusted Prices'!T655/'Portfolio Adjusted Prices'!T654),0)</f>
        <v>-3.685032471660982E-4</v>
      </c>
      <c r="T661" s="1">
        <f>+IFERROR(LN('Portfolio Adjusted Prices'!U655/'Portfolio Adjusted Prices'!U654),0)</f>
        <v>4.9103999171435393E-3</v>
      </c>
      <c r="U661" s="1">
        <f>+IFERROR(LN('Portfolio Adjusted Prices'!V655/'Portfolio Adjusted Prices'!V654),0)</f>
        <v>2.4596905462597515E-2</v>
      </c>
      <c r="W661" s="83">
        <f>+IFERROR(LN('Portfolio Adjusted Prices'!X655/'Portfolio Adjusted Prices'!X654),0)</f>
        <v>2.908445298322669E-3</v>
      </c>
    </row>
    <row r="662" spans="2:23">
      <c r="B662" s="1">
        <f>+IFERROR(LN('Portfolio Adjusted Prices'!C656/'Portfolio Adjusted Prices'!C655),0)</f>
        <v>2.0023903569774643E-2</v>
      </c>
      <c r="C662" s="1">
        <f>+IFERROR(LN('Portfolio Adjusted Prices'!D656/'Portfolio Adjusted Prices'!D655),0)</f>
        <v>2.1501053938620673E-2</v>
      </c>
      <c r="D662" s="1">
        <f>+IFERROR(LN('Portfolio Adjusted Prices'!E656/'Portfolio Adjusted Prices'!E655),0)</f>
        <v>3.7816335374683617E-2</v>
      </c>
      <c r="E662" s="1">
        <f>+IFERROR(LN('Portfolio Adjusted Prices'!F656/'Portfolio Adjusted Prices'!F655),0)</f>
        <v>2.7239765225674561E-2</v>
      </c>
      <c r="F662" s="1">
        <f>+IFERROR(LN('Portfolio Adjusted Prices'!G656/'Portfolio Adjusted Prices'!G655),0)</f>
        <v>1.870191015089287E-2</v>
      </c>
      <c r="G662" s="1">
        <f>+IFERROR(LN('Portfolio Adjusted Prices'!H656/'Portfolio Adjusted Prices'!H655),0)</f>
        <v>3.7257531362243919E-2</v>
      </c>
      <c r="H662" s="1">
        <f>+IFERROR(LN('Portfolio Adjusted Prices'!I656/'Portfolio Adjusted Prices'!I655),0)</f>
        <v>2.8824393599197883E-2</v>
      </c>
      <c r="I662" s="1">
        <f>+IFERROR(LN('Portfolio Adjusted Prices'!J656/'Portfolio Adjusted Prices'!J655),0)</f>
        <v>1.0568246928172244E-3</v>
      </c>
      <c r="J662" s="1">
        <f>+IFERROR(LN('Portfolio Adjusted Prices'!K656/'Portfolio Adjusted Prices'!K655),0)</f>
        <v>8.8868656729982499E-3</v>
      </c>
      <c r="K662" s="1">
        <f>+IFERROR(LN('Portfolio Adjusted Prices'!L656/'Portfolio Adjusted Prices'!L655),0)</f>
        <v>2.5626903092439521E-2</v>
      </c>
      <c r="L662" s="1">
        <f>+IFERROR(LN('Portfolio Adjusted Prices'!M656/'Portfolio Adjusted Prices'!M655),0)</f>
        <v>2.0273463066985853E-2</v>
      </c>
      <c r="M662" s="1">
        <f>+IFERROR(LN('Portfolio Adjusted Prices'!N656/'Portfolio Adjusted Prices'!N655),0)</f>
        <v>1.9676497750489783E-2</v>
      </c>
      <c r="N662" s="1">
        <f>+IFERROR(LN('Portfolio Adjusted Prices'!O656/'Portfolio Adjusted Prices'!O655),0)</f>
        <v>2.5594833131194008E-2</v>
      </c>
      <c r="O662" s="1">
        <f>+IFERROR(LN('Portfolio Adjusted Prices'!P656/'Portfolio Adjusted Prices'!P655),0)</f>
        <v>-3.2336394302192657E-2</v>
      </c>
      <c r="P662" s="1">
        <f>+IFERROR(LN('Portfolio Adjusted Prices'!Q656/'Portfolio Adjusted Prices'!Q655),0)</f>
        <v>2.0612712457116301E-2</v>
      </c>
      <c r="Q662" s="1">
        <f>+IFERROR(LN('Portfolio Adjusted Prices'!R656/'Portfolio Adjusted Prices'!R655),0)</f>
        <v>1.5688902492516352E-2</v>
      </c>
      <c r="R662" s="1">
        <f>+IFERROR(LN('Portfolio Adjusted Prices'!S656/'Portfolio Adjusted Prices'!S655),0)</f>
        <v>1.1965089762867637E-2</v>
      </c>
      <c r="S662" s="1">
        <f>+IFERROR(LN('Portfolio Adjusted Prices'!T656/'Portfolio Adjusted Prices'!T655),0)</f>
        <v>1.5545875160930233E-2</v>
      </c>
      <c r="T662" s="1">
        <f>+IFERROR(LN('Portfolio Adjusted Prices'!U656/'Portfolio Adjusted Prices'!U655),0)</f>
        <v>1.5416450699227861E-2</v>
      </c>
      <c r="U662" s="1">
        <f>+IFERROR(LN('Portfolio Adjusted Prices'!V656/'Portfolio Adjusted Prices'!V655),0)</f>
        <v>1.272922175307001E-2</v>
      </c>
      <c r="W662" s="83">
        <f>+IFERROR(LN('Portfolio Adjusted Prices'!X656/'Portfolio Adjusted Prices'!X655),0)</f>
        <v>1.9647074048607716E-2</v>
      </c>
    </row>
    <row r="663" spans="2:23">
      <c r="B663" s="1">
        <f>+IFERROR(LN('Portfolio Adjusted Prices'!C657/'Portfolio Adjusted Prices'!C656),0)</f>
        <v>7.4840907623452985E-3</v>
      </c>
      <c r="C663" s="1">
        <f>+IFERROR(LN('Portfolio Adjusted Prices'!D657/'Portfolio Adjusted Prices'!D656),0)</f>
        <v>4.8109487320507922E-3</v>
      </c>
      <c r="D663" s="1">
        <f>+IFERROR(LN('Portfolio Adjusted Prices'!E657/'Portfolio Adjusted Prices'!E656),0)</f>
        <v>5.3199835496121946E-3</v>
      </c>
      <c r="E663" s="1">
        <f>+IFERROR(LN('Portfolio Adjusted Prices'!F657/'Portfolio Adjusted Prices'!F656),0)</f>
        <v>3.8384380440856362E-3</v>
      </c>
      <c r="F663" s="1">
        <f>+IFERROR(LN('Portfolio Adjusted Prices'!G657/'Portfolio Adjusted Prices'!G656),0)</f>
        <v>-2.6620191567240999E-2</v>
      </c>
      <c r="G663" s="1">
        <f>+IFERROR(LN('Portfolio Adjusted Prices'!H657/'Portfolio Adjusted Prices'!H656),0)</f>
        <v>2.3174824062167206E-2</v>
      </c>
      <c r="H663" s="1">
        <f>+IFERROR(LN('Portfolio Adjusted Prices'!I657/'Portfolio Adjusted Prices'!I656),0)</f>
        <v>-2.064058677587985E-3</v>
      </c>
      <c r="I663" s="1">
        <f>+IFERROR(LN('Portfolio Adjusted Prices'!J657/'Portfolio Adjusted Prices'!J656),0)</f>
        <v>5.015114836493609E-3</v>
      </c>
      <c r="J663" s="1">
        <f>+IFERROR(LN('Portfolio Adjusted Prices'!K657/'Portfolio Adjusted Prices'!K656),0)</f>
        <v>2.9749074917107661E-2</v>
      </c>
      <c r="K663" s="1">
        <f>+IFERROR(LN('Portfolio Adjusted Prices'!L657/'Portfolio Adjusted Prices'!L656),0)</f>
        <v>1.1290581137295058E-2</v>
      </c>
      <c r="L663" s="1">
        <f>+IFERROR(LN('Portfolio Adjusted Prices'!M657/'Portfolio Adjusted Prices'!M656),0)</f>
        <v>1.0702028869554823E-2</v>
      </c>
      <c r="M663" s="1">
        <f>+IFERROR(LN('Portfolio Adjusted Prices'!N657/'Portfolio Adjusted Prices'!N656),0)</f>
        <v>7.4564643250692947E-3</v>
      </c>
      <c r="N663" s="1">
        <f>+IFERROR(LN('Portfolio Adjusted Prices'!O657/'Portfolio Adjusted Prices'!O656),0)</f>
        <v>1.1601882739774581E-3</v>
      </c>
      <c r="O663" s="1">
        <f>+IFERROR(LN('Portfolio Adjusted Prices'!P657/'Portfolio Adjusted Prices'!P656),0)</f>
        <v>-3.9583961408991022E-2</v>
      </c>
      <c r="P663" s="1">
        <f>+IFERROR(LN('Portfolio Adjusted Prices'!Q657/'Portfolio Adjusted Prices'!Q656),0)</f>
        <v>3.2519398599390945E-2</v>
      </c>
      <c r="Q663" s="1">
        <f>+IFERROR(LN('Portfolio Adjusted Prices'!R657/'Portfolio Adjusted Prices'!R656),0)</f>
        <v>-9.0213994075205601E-3</v>
      </c>
      <c r="R663" s="1">
        <f>+IFERROR(LN('Portfolio Adjusted Prices'!S657/'Portfolio Adjusted Prices'!S656),0)</f>
        <v>3.8314899480076502E-3</v>
      </c>
      <c r="S663" s="1">
        <f>+IFERROR(LN('Portfolio Adjusted Prices'!T657/'Portfolio Adjusted Prices'!T656),0)</f>
        <v>3.8490175778136695E-3</v>
      </c>
      <c r="T663" s="1">
        <f>+IFERROR(LN('Portfolio Adjusted Prices'!U657/'Portfolio Adjusted Prices'!U656),0)</f>
        <v>-4.2927124596862523E-3</v>
      </c>
      <c r="U663" s="1">
        <f>+IFERROR(LN('Portfolio Adjusted Prices'!V657/'Portfolio Adjusted Prices'!V656),0)</f>
        <v>1.8167159432727179E-2</v>
      </c>
      <c r="W663" s="83">
        <f>+IFERROR(LN('Portfolio Adjusted Prices'!X657/'Portfolio Adjusted Prices'!X656),0)</f>
        <v>9.6024411283199586E-3</v>
      </c>
    </row>
    <row r="664" spans="2:23">
      <c r="B664" s="1">
        <f>+IFERROR(LN('Portfolio Adjusted Prices'!C658/'Portfolio Adjusted Prices'!C657),0)</f>
        <v>1.1737289648337706E-2</v>
      </c>
      <c r="C664" s="1">
        <f>+IFERROR(LN('Portfolio Adjusted Prices'!D658/'Portfolio Adjusted Prices'!D657),0)</f>
        <v>1.0073558957322227E-2</v>
      </c>
      <c r="D664" s="1">
        <f>+IFERROR(LN('Portfolio Adjusted Prices'!E658/'Portfolio Adjusted Prices'!E657),0)</f>
        <v>1.6332907282078642E-2</v>
      </c>
      <c r="E664" s="1">
        <f>+IFERROR(LN('Portfolio Adjusted Prices'!F658/'Portfolio Adjusted Prices'!F657),0)</f>
        <v>1.3139297171275752E-2</v>
      </c>
      <c r="F664" s="1">
        <f>+IFERROR(LN('Portfolio Adjusted Prices'!G658/'Portfolio Adjusted Prices'!G657),0)</f>
        <v>-2.3486732501434792E-3</v>
      </c>
      <c r="G664" s="1">
        <f>+IFERROR(LN('Portfolio Adjusted Prices'!H658/'Portfolio Adjusted Prices'!H657),0)</f>
        <v>1.6913502134882952E-2</v>
      </c>
      <c r="H664" s="1">
        <f>+IFERROR(LN('Portfolio Adjusted Prices'!I658/'Portfolio Adjusted Prices'!I657),0)</f>
        <v>-7.1052375571927307E-3</v>
      </c>
      <c r="I664" s="1">
        <f>+IFERROR(LN('Portfolio Adjusted Prices'!J658/'Portfolio Adjusted Prices'!J657),0)</f>
        <v>4.6136370146840164E-3</v>
      </c>
      <c r="J664" s="1">
        <f>+IFERROR(LN('Portfolio Adjusted Prices'!K658/'Portfolio Adjusted Prices'!K657),0)</f>
        <v>3.1617114439971991E-2</v>
      </c>
      <c r="K664" s="1">
        <f>+IFERROR(LN('Portfolio Adjusted Prices'!L658/'Portfolio Adjusted Prices'!L657),0)</f>
        <v>2.1844246487285758E-4</v>
      </c>
      <c r="L664" s="1">
        <f>+IFERROR(LN('Portfolio Adjusted Prices'!M658/'Portfolio Adjusted Prices'!M657),0)</f>
        <v>1.2854566626923832E-2</v>
      </c>
      <c r="M664" s="1">
        <f>+IFERROR(LN('Portfolio Adjusted Prices'!N658/'Portfolio Adjusted Prices'!N657),0)</f>
        <v>-1.4034739676651274E-2</v>
      </c>
      <c r="N664" s="1">
        <f>+IFERROR(LN('Portfolio Adjusted Prices'!O658/'Portfolio Adjusted Prices'!O657),0)</f>
        <v>3.7720485876641723E-2</v>
      </c>
      <c r="O664" s="1">
        <f>+IFERROR(LN('Portfolio Adjusted Prices'!P658/'Portfolio Adjusted Prices'!P657),0)</f>
        <v>4.5189866342949921E-2</v>
      </c>
      <c r="P664" s="1">
        <f>+IFERROR(LN('Portfolio Adjusted Prices'!Q658/'Portfolio Adjusted Prices'!Q657),0)</f>
        <v>-2.0258908902954363E-2</v>
      </c>
      <c r="Q664" s="1">
        <f>+IFERROR(LN('Portfolio Adjusted Prices'!R658/'Portfolio Adjusted Prices'!R657),0)</f>
        <v>1.3799514689471997E-2</v>
      </c>
      <c r="R664" s="1">
        <f>+IFERROR(LN('Portfolio Adjusted Prices'!S658/'Portfolio Adjusted Prices'!S657),0)</f>
        <v>2.0911946146238002E-2</v>
      </c>
      <c r="S664" s="1">
        <f>+IFERROR(LN('Portfolio Adjusted Prices'!T658/'Portfolio Adjusted Prices'!T657),0)</f>
        <v>-1.753141315788909E-2</v>
      </c>
      <c r="T664" s="1">
        <f>+IFERROR(LN('Portfolio Adjusted Prices'!U658/'Portfolio Adjusted Prices'!U657),0)</f>
        <v>-1.779901468607259E-2</v>
      </c>
      <c r="U664" s="1">
        <f>+IFERROR(LN('Portfolio Adjusted Prices'!V658/'Portfolio Adjusted Prices'!V657),0)</f>
        <v>2.5626935209560879E-2</v>
      </c>
      <c r="W664" s="83">
        <f>+IFERROR(LN('Portfolio Adjusted Prices'!X658/'Portfolio Adjusted Prices'!X657),0)</f>
        <v>1.3632236978931886E-2</v>
      </c>
    </row>
    <row r="665" spans="2:23">
      <c r="B665" s="1">
        <f>+IFERROR(LN('Portfolio Adjusted Prices'!C659/'Portfolio Adjusted Prices'!C658),0)</f>
        <v>1.4967548249175566E-2</v>
      </c>
      <c r="C665" s="1">
        <f>+IFERROR(LN('Portfolio Adjusted Prices'!D659/'Portfolio Adjusted Prices'!D658),0)</f>
        <v>3.0545524805203508E-3</v>
      </c>
      <c r="D665" s="1">
        <f>+IFERROR(LN('Portfolio Adjusted Prices'!E659/'Portfolio Adjusted Prices'!E658),0)</f>
        <v>3.0554568116541209E-3</v>
      </c>
      <c r="E665" s="1">
        <f>+IFERROR(LN('Portfolio Adjusted Prices'!F659/'Portfolio Adjusted Prices'!F658),0)</f>
        <v>5.5379630536419634E-4</v>
      </c>
      <c r="F665" s="1">
        <f>+IFERROR(LN('Portfolio Adjusted Prices'!G659/'Portfolio Adjusted Prices'!G658),0)</f>
        <v>2.5918389408243838E-2</v>
      </c>
      <c r="G665" s="1">
        <f>+IFERROR(LN('Portfolio Adjusted Prices'!H659/'Portfolio Adjusted Prices'!H658),0)</f>
        <v>1.1692533996387152E-3</v>
      </c>
      <c r="H665" s="1">
        <f>+IFERROR(LN('Portfolio Adjusted Prices'!I659/'Portfolio Adjusted Prices'!I658),0)</f>
        <v>1.6300028485442646E-2</v>
      </c>
      <c r="I665" s="1">
        <f>+IFERROR(LN('Portfolio Adjusted Prices'!J659/'Portfolio Adjusted Prices'!J658),0)</f>
        <v>1.383791419125709E-2</v>
      </c>
      <c r="J665" s="1">
        <f>+IFERROR(LN('Portfolio Adjusted Prices'!K659/'Portfolio Adjusted Prices'!K658),0)</f>
        <v>-6.7344864746903517E-3</v>
      </c>
      <c r="K665" s="1">
        <f>+IFERROR(LN('Portfolio Adjusted Prices'!L659/'Portfolio Adjusted Prices'!L658),0)</f>
        <v>1.3869665099380767E-2</v>
      </c>
      <c r="L665" s="1">
        <f>+IFERROR(LN('Portfolio Adjusted Prices'!M659/'Portfolio Adjusted Prices'!M658),0)</f>
        <v>3.2474952788554591E-3</v>
      </c>
      <c r="M665" s="1">
        <f>+IFERROR(LN('Portfolio Adjusted Prices'!N659/'Portfolio Adjusted Prices'!N658),0)</f>
        <v>8.4322379851436268E-3</v>
      </c>
      <c r="N665" s="1">
        <f>+IFERROR(LN('Portfolio Adjusted Prices'!O659/'Portfolio Adjusted Prices'!O658),0)</f>
        <v>-8.592411011822496E-4</v>
      </c>
      <c r="O665" s="1">
        <f>+IFERROR(LN('Portfolio Adjusted Prices'!P659/'Portfolio Adjusted Prices'!P658),0)</f>
        <v>1.6314278822934392E-2</v>
      </c>
      <c r="P665" s="1">
        <f>+IFERROR(LN('Portfolio Adjusted Prices'!Q659/'Portfolio Adjusted Prices'!Q658),0)</f>
        <v>1.0876380393718162E-2</v>
      </c>
      <c r="Q665" s="1">
        <f>+IFERROR(LN('Portfolio Adjusted Prices'!R659/'Portfolio Adjusted Prices'!R658),0)</f>
        <v>2.0348832759466948E-2</v>
      </c>
      <c r="R665" s="1">
        <f>+IFERROR(LN('Portfolio Adjusted Prices'!S659/'Portfolio Adjusted Prices'!S658),0)</f>
        <v>1.1043785967854273E-2</v>
      </c>
      <c r="S665" s="1">
        <f>+IFERROR(LN('Portfolio Adjusted Prices'!T659/'Portfolio Adjusted Prices'!T658),0)</f>
        <v>1.8621134855825231E-4</v>
      </c>
      <c r="T665" s="1">
        <f>+IFERROR(LN('Portfolio Adjusted Prices'!U659/'Portfolio Adjusted Prices'!U658),0)</f>
        <v>1.5754403836240913E-2</v>
      </c>
      <c r="U665" s="1">
        <f>+IFERROR(LN('Portfolio Adjusted Prices'!V659/'Portfolio Adjusted Prices'!V658),0)</f>
        <v>-1.4192776240260566E-2</v>
      </c>
      <c r="W665" s="83">
        <f>+IFERROR(LN('Portfolio Adjusted Prices'!X659/'Portfolio Adjusted Prices'!X658),0)</f>
        <v>5.1377728256897827E-3</v>
      </c>
    </row>
    <row r="666" spans="2:23">
      <c r="B666" s="1">
        <f>+IFERROR(LN('Portfolio Adjusted Prices'!C660/'Portfolio Adjusted Prices'!C659),0)</f>
        <v>3.355442110823482E-3</v>
      </c>
      <c r="C666" s="1">
        <f>+IFERROR(LN('Portfolio Adjusted Prices'!D660/'Portfolio Adjusted Prices'!D659),0)</f>
        <v>-2.6639407358601337E-3</v>
      </c>
      <c r="D666" s="1">
        <f>+IFERROR(LN('Portfolio Adjusted Prices'!E660/'Portfolio Adjusted Prices'!E659),0)</f>
        <v>-8.424676457514128E-3</v>
      </c>
      <c r="E666" s="1">
        <f>+IFERROR(LN('Portfolio Adjusted Prices'!F660/'Portfolio Adjusted Prices'!F659),0)</f>
        <v>-1.1645345569400511E-2</v>
      </c>
      <c r="F666" s="1">
        <f>+IFERROR(LN('Portfolio Adjusted Prices'!G660/'Portfolio Adjusted Prices'!G659),0)</f>
        <v>1.4030459994532573E-2</v>
      </c>
      <c r="G666" s="1">
        <f>+IFERROR(LN('Portfolio Adjusted Prices'!H660/'Portfolio Adjusted Prices'!H659),0)</f>
        <v>1.6581013049567557E-2</v>
      </c>
      <c r="H666" s="1">
        <f>+IFERROR(LN('Portfolio Adjusted Prices'!I660/'Portfolio Adjusted Prices'!I659),0)</f>
        <v>-3.3477134314014449E-3</v>
      </c>
      <c r="I666" s="1">
        <f>+IFERROR(LN('Portfolio Adjusted Prices'!J660/'Portfolio Adjusted Prices'!J659),0)</f>
        <v>5.8020065155214243E-3</v>
      </c>
      <c r="J666" s="1">
        <f>+IFERROR(LN('Portfolio Adjusted Prices'!K660/'Portfolio Adjusted Prices'!K659),0)</f>
        <v>1.7687488821671587E-3</v>
      </c>
      <c r="K666" s="1">
        <f>+IFERROR(LN('Portfolio Adjusted Prices'!L660/'Portfolio Adjusted Prices'!L659),0)</f>
        <v>-1.9611948250175507E-3</v>
      </c>
      <c r="L666" s="1">
        <f>+IFERROR(LN('Portfolio Adjusted Prices'!M660/'Portfolio Adjusted Prices'!M659),0)</f>
        <v>2.7397309593789523E-3</v>
      </c>
      <c r="M666" s="1">
        <f>+IFERROR(LN('Portfolio Adjusted Prices'!N660/'Portfolio Adjusted Prices'!N659),0)</f>
        <v>3.2050099448905395E-3</v>
      </c>
      <c r="N666" s="1">
        <f>+IFERROR(LN('Portfolio Adjusted Prices'!O660/'Portfolio Adjusted Prices'!O659),0)</f>
        <v>5.1562014100677651E-4</v>
      </c>
      <c r="O666" s="1">
        <f>+IFERROR(LN('Portfolio Adjusted Prices'!P660/'Portfolio Adjusted Prices'!P659),0)</f>
        <v>-6.6854098349591962E-3</v>
      </c>
      <c r="P666" s="1">
        <f>+IFERROR(LN('Portfolio Adjusted Prices'!Q660/'Portfolio Adjusted Prices'!Q659),0)</f>
        <v>5.0914570790491095E-2</v>
      </c>
      <c r="Q666" s="1">
        <f>+IFERROR(LN('Portfolio Adjusted Prices'!R660/'Portfolio Adjusted Prices'!R659),0)</f>
        <v>2.9767091316884764E-2</v>
      </c>
      <c r="R666" s="1">
        <f>+IFERROR(LN('Portfolio Adjusted Prices'!S660/'Portfolio Adjusted Prices'!S659),0)</f>
        <v>5.7429347409960214E-3</v>
      </c>
      <c r="S666" s="1">
        <f>+IFERROR(LN('Portfolio Adjusted Prices'!T660/'Portfolio Adjusted Prices'!T659),0)</f>
        <v>8.8946928724007723E-3</v>
      </c>
      <c r="T666" s="1">
        <f>+IFERROR(LN('Portfolio Adjusted Prices'!U660/'Portfolio Adjusted Prices'!U659),0)</f>
        <v>1.9017161533302591E-2</v>
      </c>
      <c r="U666" s="1">
        <f>+IFERROR(LN('Portfolio Adjusted Prices'!V660/'Portfolio Adjusted Prices'!V659),0)</f>
        <v>-8.6468560230014164E-3</v>
      </c>
      <c r="W666" s="83">
        <f>+IFERROR(LN('Portfolio Adjusted Prices'!X660/'Portfolio Adjusted Prices'!X659),0)</f>
        <v>4.048372835138917E-3</v>
      </c>
    </row>
    <row r="667" spans="2:23">
      <c r="B667" s="1">
        <f>+IFERROR(LN('Portfolio Adjusted Prices'!C661/'Portfolio Adjusted Prices'!C660),0)</f>
        <v>1.472839305436202E-3</v>
      </c>
      <c r="C667" s="1">
        <f>+IFERROR(LN('Portfolio Adjusted Prices'!D661/'Portfolio Adjusted Prices'!D660),0)</f>
        <v>1.0838501968031707E-2</v>
      </c>
      <c r="D667" s="1">
        <f>+IFERROR(LN('Portfolio Adjusted Prices'!E661/'Portfolio Adjusted Prices'!E660),0)</f>
        <v>2.6298946951204497E-2</v>
      </c>
      <c r="E667" s="1">
        <f>+IFERROR(LN('Portfolio Adjusted Prices'!F661/'Portfolio Adjusted Prices'!F660),0)</f>
        <v>-6.8665659412739033E-3</v>
      </c>
      <c r="F667" s="1">
        <f>+IFERROR(LN('Portfolio Adjusted Prices'!G661/'Portfolio Adjusted Prices'!G660),0)</f>
        <v>1.6802991621161775E-2</v>
      </c>
      <c r="G667" s="1">
        <f>+IFERROR(LN('Portfolio Adjusted Prices'!H661/'Portfolio Adjusted Prices'!H660),0)</f>
        <v>1.7440681715147465E-2</v>
      </c>
      <c r="H667" s="1">
        <f>+IFERROR(LN('Portfolio Adjusted Prices'!I661/'Portfolio Adjusted Prices'!I660),0)</f>
        <v>1.3442866353608245E-2</v>
      </c>
      <c r="I667" s="1">
        <f>+IFERROR(LN('Portfolio Adjusted Prices'!J661/'Portfolio Adjusted Prices'!J660),0)</f>
        <v>-1.0517739440415536E-2</v>
      </c>
      <c r="J667" s="1">
        <f>+IFERROR(LN('Portfolio Adjusted Prices'!K661/'Portfolio Adjusted Prices'!K660),0)</f>
        <v>3.205181901693005E-2</v>
      </c>
      <c r="K667" s="1">
        <f>+IFERROR(LN('Portfolio Adjusted Prices'!L661/'Portfolio Adjusted Prices'!L660),0)</f>
        <v>9.3012045511040361E-3</v>
      </c>
      <c r="L667" s="1">
        <f>+IFERROR(LN('Portfolio Adjusted Prices'!M661/'Portfolio Adjusted Prices'!M660),0)</f>
        <v>2.1601577931614973E-2</v>
      </c>
      <c r="M667" s="1">
        <f>+IFERROR(LN('Portfolio Adjusted Prices'!N661/'Portfolio Adjusted Prices'!N660),0)</f>
        <v>5.9521862882248606E-3</v>
      </c>
      <c r="N667" s="1">
        <f>+IFERROR(LN('Portfolio Adjusted Prices'!O661/'Portfolio Adjusted Prices'!O660),0)</f>
        <v>2.4946164016168573E-2</v>
      </c>
      <c r="O667" s="1">
        <f>+IFERROR(LN('Portfolio Adjusted Prices'!P661/'Portfolio Adjusted Prices'!P660),0)</f>
        <v>1.4691374157869388E-2</v>
      </c>
      <c r="P667" s="1">
        <f>+IFERROR(LN('Portfolio Adjusted Prices'!Q661/'Portfolio Adjusted Prices'!Q660),0)</f>
        <v>1.3131229882159314E-2</v>
      </c>
      <c r="Q667" s="1">
        <f>+IFERROR(LN('Portfolio Adjusted Prices'!R661/'Portfolio Adjusted Prices'!R660),0)</f>
        <v>3.5355261339977795E-2</v>
      </c>
      <c r="R667" s="1">
        <f>+IFERROR(LN('Portfolio Adjusted Prices'!S661/'Portfolio Adjusted Prices'!S660),0)</f>
        <v>1.5755197153348211E-2</v>
      </c>
      <c r="S667" s="1">
        <f>+IFERROR(LN('Portfolio Adjusted Prices'!T661/'Portfolio Adjusted Prices'!T660),0)</f>
        <v>3.2233041025705625E-3</v>
      </c>
      <c r="T667" s="1">
        <f>+IFERROR(LN('Portfolio Adjusted Prices'!U661/'Portfolio Adjusted Prices'!U660),0)</f>
        <v>1.1766041052841911E-2</v>
      </c>
      <c r="U667" s="1">
        <f>+IFERROR(LN('Portfolio Adjusted Prices'!V661/'Portfolio Adjusted Prices'!V660),0)</f>
        <v>5.5280972371558088E-2</v>
      </c>
      <c r="W667" s="83">
        <f>+IFERROR(LN('Portfolio Adjusted Prices'!X661/'Portfolio Adjusted Prices'!X660),0)</f>
        <v>1.6672644458460076E-2</v>
      </c>
    </row>
    <row r="668" spans="2:23">
      <c r="B668" s="1">
        <f>+IFERROR(LN('Portfolio Adjusted Prices'!C662/'Portfolio Adjusted Prices'!C661),0)</f>
        <v>-5.2989160069552739E-3</v>
      </c>
      <c r="C668" s="1">
        <f>+IFERROR(LN('Portfolio Adjusted Prices'!D662/'Portfolio Adjusted Prices'!D661),0)</f>
        <v>-5.1618975102812863E-3</v>
      </c>
      <c r="D668" s="1">
        <f>+IFERROR(LN('Portfolio Adjusted Prices'!E662/'Portfolio Adjusted Prices'!E661),0)</f>
        <v>1.4971513889130239E-3</v>
      </c>
      <c r="E668" s="1">
        <f>+IFERROR(LN('Portfolio Adjusted Prices'!F662/'Portfolio Adjusted Prices'!F661),0)</f>
        <v>5.4286857298163869E-3</v>
      </c>
      <c r="F668" s="1">
        <f>+IFERROR(LN('Portfolio Adjusted Prices'!G662/'Portfolio Adjusted Prices'!G661),0)</f>
        <v>7.9907153025634368E-3</v>
      </c>
      <c r="G668" s="1">
        <f>+IFERROR(LN('Portfolio Adjusted Prices'!H662/'Portfolio Adjusted Prices'!H661),0)</f>
        <v>9.4937577335061189E-3</v>
      </c>
      <c r="H668" s="1">
        <f>+IFERROR(LN('Portfolio Adjusted Prices'!I662/'Portfolio Adjusted Prices'!I661),0)</f>
        <v>2.2166136011508093E-2</v>
      </c>
      <c r="I668" s="1">
        <f>+IFERROR(LN('Portfolio Adjusted Prices'!J662/'Portfolio Adjusted Prices'!J661),0)</f>
        <v>1.0640948818809989E-2</v>
      </c>
      <c r="J668" s="1">
        <f>+IFERROR(LN('Portfolio Adjusted Prices'!K662/'Portfolio Adjusted Prices'!K661),0)</f>
        <v>1.738707254393063E-2</v>
      </c>
      <c r="K668" s="1">
        <f>+IFERROR(LN('Portfolio Adjusted Prices'!L662/'Portfolio Adjusted Prices'!L661),0)</f>
        <v>2.4473692365499381E-3</v>
      </c>
      <c r="L668" s="1">
        <f>+IFERROR(LN('Portfolio Adjusted Prices'!M662/'Portfolio Adjusted Prices'!M661),0)</f>
        <v>1.3849679270360191E-2</v>
      </c>
      <c r="M668" s="1">
        <f>+IFERROR(LN('Portfolio Adjusted Prices'!N662/'Portfolio Adjusted Prices'!N661),0)</f>
        <v>1.0406778367617773E-2</v>
      </c>
      <c r="N668" s="1">
        <f>+IFERROR(LN('Portfolio Adjusted Prices'!O662/'Portfolio Adjusted Prices'!O661),0)</f>
        <v>4.0978343827959771E-3</v>
      </c>
      <c r="O668" s="1">
        <f>+IFERROR(LN('Portfolio Adjusted Prices'!P662/'Portfolio Adjusted Prices'!P661),0)</f>
        <v>-1.0759602170928763E-2</v>
      </c>
      <c r="P668" s="1">
        <f>+IFERROR(LN('Portfolio Adjusted Prices'!Q662/'Portfolio Adjusted Prices'!Q661),0)</f>
        <v>3.6171638617919096E-3</v>
      </c>
      <c r="Q668" s="1">
        <f>+IFERROR(LN('Portfolio Adjusted Prices'!R662/'Portfolio Adjusted Prices'!R661),0)</f>
        <v>5.7273582651276109E-3</v>
      </c>
      <c r="R668" s="1">
        <f>+IFERROR(LN('Portfolio Adjusted Prices'!S662/'Portfolio Adjusted Prices'!S661),0)</f>
        <v>9.9247307119619353E-3</v>
      </c>
      <c r="S668" s="1">
        <f>+IFERROR(LN('Portfolio Adjusted Prices'!T662/'Portfolio Adjusted Prices'!T661),0)</f>
        <v>3.4877611365232604E-3</v>
      </c>
      <c r="T668" s="1">
        <f>+IFERROR(LN('Portfolio Adjusted Prices'!U662/'Portfolio Adjusted Prices'!U661),0)</f>
        <v>5.237660604361748E-3</v>
      </c>
      <c r="U668" s="1">
        <f>+IFERROR(LN('Portfolio Adjusted Prices'!V662/'Portfolio Adjusted Prices'!V661),0)</f>
        <v>-1.6606392819600439E-3</v>
      </c>
      <c r="W668" s="83">
        <f>+IFERROR(LN('Portfolio Adjusted Prices'!X662/'Portfolio Adjusted Prices'!X661),0)</f>
        <v>1.0258745332960379E-2</v>
      </c>
    </row>
    <row r="669" spans="2:23">
      <c r="B669" s="1">
        <f>+IFERROR(LN('Portfolio Adjusted Prices'!C663/'Portfolio Adjusted Prices'!C662),0)</f>
        <v>-3.3654119972724027E-4</v>
      </c>
      <c r="C669" s="1">
        <f>+IFERROR(LN('Portfolio Adjusted Prices'!D663/'Portfolio Adjusted Prices'!D662),0)</f>
        <v>-3.3371449747623379E-3</v>
      </c>
      <c r="D669" s="1">
        <f>+IFERROR(LN('Portfolio Adjusted Prices'!E663/'Portfolio Adjusted Prices'!E662),0)</f>
        <v>1.9176012105250634E-2</v>
      </c>
      <c r="E669" s="1">
        <f>+IFERROR(LN('Portfolio Adjusted Prices'!F663/'Portfolio Adjusted Prices'!F662),0)</f>
        <v>9.5627216423755084E-3</v>
      </c>
      <c r="F669" s="1">
        <f>+IFERROR(LN('Portfolio Adjusted Prices'!G663/'Portfolio Adjusted Prices'!G662),0)</f>
        <v>2.3237052097754538E-2</v>
      </c>
      <c r="G669" s="1">
        <f>+IFERROR(LN('Portfolio Adjusted Prices'!H663/'Portfolio Adjusted Prices'!H662),0)</f>
        <v>9.1891246762100323E-3</v>
      </c>
      <c r="H669" s="1">
        <f>+IFERROR(LN('Portfolio Adjusted Prices'!I663/'Portfolio Adjusted Prices'!I662),0)</f>
        <v>5.8293064941032072E-4</v>
      </c>
      <c r="I669" s="1">
        <f>+IFERROR(LN('Portfolio Adjusted Prices'!J663/'Portfolio Adjusted Prices'!J662),0)</f>
        <v>5.319119795406977E-3</v>
      </c>
      <c r="J669" s="1">
        <f>+IFERROR(LN('Portfolio Adjusted Prices'!K663/'Portfolio Adjusted Prices'!K662),0)</f>
        <v>0.11921843486747019</v>
      </c>
      <c r="K669" s="1">
        <f>+IFERROR(LN('Portfolio Adjusted Prices'!L663/'Portfolio Adjusted Prices'!L662),0)</f>
        <v>1.2839182036181831E-2</v>
      </c>
      <c r="L669" s="1">
        <f>+IFERROR(LN('Portfolio Adjusted Prices'!M663/'Portfolio Adjusted Prices'!M662),0)</f>
        <v>-6.4587599886512751E-3</v>
      </c>
      <c r="M669" s="1">
        <f>+IFERROR(LN('Portfolio Adjusted Prices'!N663/'Portfolio Adjusted Prices'!N662),0)</f>
        <v>-5.5855318464950758E-3</v>
      </c>
      <c r="N669" s="1">
        <f>+IFERROR(LN('Portfolio Adjusted Prices'!O663/'Portfolio Adjusted Prices'!O662),0)</f>
        <v>2.0976910162043623E-2</v>
      </c>
      <c r="O669" s="1">
        <f>+IFERROR(LN('Portfolio Adjusted Prices'!P663/'Portfolio Adjusted Prices'!P662),0)</f>
        <v>5.8394947620530296E-2</v>
      </c>
      <c r="P669" s="1">
        <f>+IFERROR(LN('Portfolio Adjusted Prices'!Q663/'Portfolio Adjusted Prices'!Q662),0)</f>
        <v>-1.8512250137472902E-2</v>
      </c>
      <c r="Q669" s="1">
        <f>+IFERROR(LN('Portfolio Adjusted Prices'!R663/'Portfolio Adjusted Prices'!R662),0)</f>
        <v>1.7790329364875117E-2</v>
      </c>
      <c r="R669" s="1">
        <f>+IFERROR(LN('Portfolio Adjusted Prices'!S663/'Portfolio Adjusted Prices'!S662),0)</f>
        <v>1.6686305566850704E-2</v>
      </c>
      <c r="S669" s="1">
        <f>+IFERROR(LN('Portfolio Adjusted Prices'!T663/'Portfolio Adjusted Prices'!T662),0)</f>
        <v>-5.8811482319019474E-3</v>
      </c>
      <c r="T669" s="1">
        <f>+IFERROR(LN('Portfolio Adjusted Prices'!U663/'Portfolio Adjusted Prices'!U662),0)</f>
        <v>6.6867053903498126E-3</v>
      </c>
      <c r="U669" s="1">
        <f>+IFERROR(LN('Portfolio Adjusted Prices'!V663/'Portfolio Adjusted Prices'!V662),0)</f>
        <v>1.7598704661490504E-2</v>
      </c>
      <c r="W669" s="83">
        <f>+IFERROR(LN('Portfolio Adjusted Prices'!X663/'Portfolio Adjusted Prices'!X662),0)</f>
        <v>1.2700862153455296E-2</v>
      </c>
    </row>
    <row r="670" spans="2:23">
      <c r="B670" s="1">
        <f>+IFERROR(LN('Portfolio Adjusted Prices'!C664/'Portfolio Adjusted Prices'!C663),0)</f>
        <v>4.5645071072484824E-3</v>
      </c>
      <c r="C670" s="1">
        <f>+IFERROR(LN('Portfolio Adjusted Prices'!D664/'Portfolio Adjusted Prices'!D663),0)</f>
        <v>6.4052341366861529E-3</v>
      </c>
      <c r="D670" s="1">
        <f>+IFERROR(LN('Portfolio Adjusted Prices'!E664/'Portfolio Adjusted Prices'!E663),0)</f>
        <v>6.4805615338486292E-2</v>
      </c>
      <c r="E670" s="1">
        <f>+IFERROR(LN('Portfolio Adjusted Prices'!F664/'Portfolio Adjusted Prices'!F663),0)</f>
        <v>-7.6866151658608259E-3</v>
      </c>
      <c r="F670" s="1">
        <f>+IFERROR(LN('Portfolio Adjusted Prices'!G664/'Portfolio Adjusted Prices'!G663),0)</f>
        <v>1.0827855339574144E-2</v>
      </c>
      <c r="G670" s="1">
        <f>+IFERROR(LN('Portfolio Adjusted Prices'!H664/'Portfolio Adjusted Prices'!H663),0)</f>
        <v>3.259161143819403E-3</v>
      </c>
      <c r="H670" s="1">
        <f>+IFERROR(LN('Portfolio Adjusted Prices'!I664/'Portfolio Adjusted Prices'!I663),0)</f>
        <v>-3.6778180318213483E-3</v>
      </c>
      <c r="I670" s="1">
        <f>+IFERROR(LN('Portfolio Adjusted Prices'!J664/'Portfolio Adjusted Prices'!J663),0)</f>
        <v>1.3739102456952066E-2</v>
      </c>
      <c r="J670" s="1">
        <f>+IFERROR(LN('Portfolio Adjusted Prices'!K664/'Portfolio Adjusted Prices'!K663),0)</f>
        <v>-6.2938149592997586E-3</v>
      </c>
      <c r="K670" s="1">
        <f>+IFERROR(LN('Portfolio Adjusted Prices'!L664/'Portfolio Adjusted Prices'!L663),0)</f>
        <v>2.2350573326854983E-2</v>
      </c>
      <c r="L670" s="1">
        <f>+IFERROR(LN('Portfolio Adjusted Prices'!M664/'Portfolio Adjusted Prices'!M663),0)</f>
        <v>2.692578023670688E-3</v>
      </c>
      <c r="M670" s="1">
        <f>+IFERROR(LN('Portfolio Adjusted Prices'!N664/'Portfolio Adjusted Prices'!N663),0)</f>
        <v>-3.6541169582589723E-4</v>
      </c>
      <c r="N670" s="1">
        <f>+IFERROR(LN('Portfolio Adjusted Prices'!O664/'Portfolio Adjusted Prices'!O663),0)</f>
        <v>4.6475658908992365E-3</v>
      </c>
      <c r="O670" s="1">
        <f>+IFERROR(LN('Portfolio Adjusted Prices'!P664/'Portfolio Adjusted Prices'!P663),0)</f>
        <v>-1.0458711228518377E-2</v>
      </c>
      <c r="P670" s="1">
        <f>+IFERROR(LN('Portfolio Adjusted Prices'!Q664/'Portfolio Adjusted Prices'!Q663),0)</f>
        <v>4.3190820419174353E-2</v>
      </c>
      <c r="Q670" s="1">
        <f>+IFERROR(LN('Portfolio Adjusted Prices'!R664/'Portfolio Adjusted Prices'!R663),0)</f>
        <v>2.2324411168338949E-2</v>
      </c>
      <c r="R670" s="1">
        <f>+IFERROR(LN('Portfolio Adjusted Prices'!S664/'Portfolio Adjusted Prices'!S663),0)</f>
        <v>-9.3684944629952114E-3</v>
      </c>
      <c r="S670" s="1">
        <f>+IFERROR(LN('Portfolio Adjusted Prices'!T664/'Portfolio Adjusted Prices'!T663),0)</f>
        <v>9.0828513914128321E-3</v>
      </c>
      <c r="T670" s="1">
        <f>+IFERROR(LN('Portfolio Adjusted Prices'!U664/'Portfolio Adjusted Prices'!U663),0)</f>
        <v>2.7305178561192182E-2</v>
      </c>
      <c r="U670" s="1">
        <f>+IFERROR(LN('Portfolio Adjusted Prices'!V664/'Portfolio Adjusted Prices'!V663),0)</f>
        <v>-2.1034102930356957E-2</v>
      </c>
      <c r="W670" s="83">
        <f>+IFERROR(LN('Portfolio Adjusted Prices'!X664/'Portfolio Adjusted Prices'!X663),0)</f>
        <v>6.148599354922896E-3</v>
      </c>
    </row>
    <row r="671" spans="2:23">
      <c r="B671" s="1">
        <f>+IFERROR(LN('Portfolio Adjusted Prices'!C665/'Portfolio Adjusted Prices'!C664),0)</f>
        <v>-3.1525846874812971E-3</v>
      </c>
      <c r="C671" s="1">
        <f>+IFERROR(LN('Portfolio Adjusted Prices'!D665/'Portfolio Adjusted Prices'!D664),0)</f>
        <v>4.1251398136305649E-2</v>
      </c>
      <c r="D671" s="1">
        <f>+IFERROR(LN('Portfolio Adjusted Prices'!E665/'Portfolio Adjusted Prices'!E664),0)</f>
        <v>-1.0820015177868717E-2</v>
      </c>
      <c r="E671" s="1">
        <f>+IFERROR(LN('Portfolio Adjusted Prices'!F665/'Portfolio Adjusted Prices'!F664),0)</f>
        <v>-3.9142871920541299E-2</v>
      </c>
      <c r="F671" s="1">
        <f>+IFERROR(LN('Portfolio Adjusted Prices'!G665/'Portfolio Adjusted Prices'!G664),0)</f>
        <v>-2.0082108183152335E-2</v>
      </c>
      <c r="G671" s="1">
        <f>+IFERROR(LN('Portfolio Adjusted Prices'!H665/'Portfolio Adjusted Prices'!H664),0)</f>
        <v>-5.7568110024750069E-3</v>
      </c>
      <c r="H671" s="1">
        <f>+IFERROR(LN('Portfolio Adjusted Prices'!I665/'Portfolio Adjusted Prices'!I664),0)</f>
        <v>-4.1022993349265234E-3</v>
      </c>
      <c r="I671" s="1">
        <f>+IFERROR(LN('Portfolio Adjusted Prices'!J665/'Portfolio Adjusted Prices'!J664),0)</f>
        <v>6.9393489757006207E-3</v>
      </c>
      <c r="J671" s="1">
        <f>+IFERROR(LN('Portfolio Adjusted Prices'!K665/'Portfolio Adjusted Prices'!K664),0)</f>
        <v>1.8898727534900055E-2</v>
      </c>
      <c r="K671" s="1">
        <f>+IFERROR(LN('Portfolio Adjusted Prices'!L665/'Portfolio Adjusted Prices'!L664),0)</f>
        <v>-2.0360666755544394E-2</v>
      </c>
      <c r="L671" s="1">
        <f>+IFERROR(LN('Portfolio Adjusted Prices'!M665/'Portfolio Adjusted Prices'!M664),0)</f>
        <v>-7.6681279715160749E-5</v>
      </c>
      <c r="M671" s="1">
        <f>+IFERROR(LN('Portfolio Adjusted Prices'!N665/'Portfolio Adjusted Prices'!N664),0)</f>
        <v>-1.2194157855275637E-2</v>
      </c>
      <c r="N671" s="1">
        <f>+IFERROR(LN('Portfolio Adjusted Prices'!O665/'Portfolio Adjusted Prices'!O664),0)</f>
        <v>-5.3016031219852077E-3</v>
      </c>
      <c r="O671" s="1">
        <f>+IFERROR(LN('Portfolio Adjusted Prices'!P665/'Portfolio Adjusted Prices'!P664),0)</f>
        <v>-3.5080449106379037E-2</v>
      </c>
      <c r="P671" s="1">
        <f>+IFERROR(LN('Portfolio Adjusted Prices'!Q665/'Portfolio Adjusted Prices'!Q664),0)</f>
        <v>-5.935548181672249E-3</v>
      </c>
      <c r="Q671" s="1">
        <f>+IFERROR(LN('Portfolio Adjusted Prices'!R665/'Portfolio Adjusted Prices'!R664),0)</f>
        <v>-2.7471884787341559E-3</v>
      </c>
      <c r="R671" s="1">
        <f>+IFERROR(LN('Portfolio Adjusted Prices'!S665/'Portfolio Adjusted Prices'!S664),0)</f>
        <v>7.346460125789123E-3</v>
      </c>
      <c r="S671" s="1">
        <f>+IFERROR(LN('Portfolio Adjusted Prices'!T665/'Portfolio Adjusted Prices'!T664),0)</f>
        <v>-1.000500686220996E-2</v>
      </c>
      <c r="T671" s="1">
        <f>+IFERROR(LN('Portfolio Adjusted Prices'!U665/'Portfolio Adjusted Prices'!U664),0)</f>
        <v>-4.315722929739519E-3</v>
      </c>
      <c r="U671" s="1">
        <f>+IFERROR(LN('Portfolio Adjusted Prices'!V665/'Portfolio Adjusted Prices'!V664),0)</f>
        <v>-3.8192344556538071E-3</v>
      </c>
      <c r="W671" s="83">
        <f>+IFERROR(LN('Portfolio Adjusted Prices'!X665/'Portfolio Adjusted Prices'!X664),0)</f>
        <v>-1.9303988641630838E-3</v>
      </c>
    </row>
    <row r="672" spans="2:23">
      <c r="B672" s="1">
        <f>+IFERROR(LN('Portfolio Adjusted Prices'!C666/'Portfolio Adjusted Prices'!C665),0)</f>
        <v>2.4684434722992966E-2</v>
      </c>
      <c r="C672" s="1">
        <f>+IFERROR(LN('Portfolio Adjusted Prices'!D666/'Portfolio Adjusted Prices'!D665),0)</f>
        <v>3.6446488964238135E-3</v>
      </c>
      <c r="D672" s="1">
        <f>+IFERROR(LN('Portfolio Adjusted Prices'!E666/'Portfolio Adjusted Prices'!E665),0)</f>
        <v>1.9841869348249989E-2</v>
      </c>
      <c r="E672" s="1">
        <f>+IFERROR(LN('Portfolio Adjusted Prices'!F666/'Portfolio Adjusted Prices'!F665),0)</f>
        <v>7.3383662181760465E-4</v>
      </c>
      <c r="F672" s="1">
        <f>+IFERROR(LN('Portfolio Adjusted Prices'!G666/'Portfolio Adjusted Prices'!G665),0)</f>
        <v>4.0348697214005629E-2</v>
      </c>
      <c r="G672" s="1">
        <f>+IFERROR(LN('Portfolio Adjusted Prices'!H666/'Portfolio Adjusted Prices'!H665),0)</f>
        <v>3.3786031042461057E-2</v>
      </c>
      <c r="H672" s="1">
        <f>+IFERROR(LN('Portfolio Adjusted Prices'!I666/'Portfolio Adjusted Prices'!I665),0)</f>
        <v>4.2454357455391258E-2</v>
      </c>
      <c r="I672" s="1">
        <f>+IFERROR(LN('Portfolio Adjusted Prices'!J666/'Portfolio Adjusted Prices'!J665),0)</f>
        <v>1.2631277202200504E-2</v>
      </c>
      <c r="J672" s="1">
        <f>+IFERROR(LN('Portfolio Adjusted Prices'!K666/'Portfolio Adjusted Prices'!K665),0)</f>
        <v>3.7055629444173975E-2</v>
      </c>
      <c r="K672" s="1">
        <f>+IFERROR(LN('Portfolio Adjusted Prices'!L666/'Portfolio Adjusted Prices'!L665),0)</f>
        <v>1.2273645820483119E-2</v>
      </c>
      <c r="L672" s="1">
        <f>+IFERROR(LN('Portfolio Adjusted Prices'!M666/'Portfolio Adjusted Prices'!M665),0)</f>
        <v>-2.5381572106805028E-2</v>
      </c>
      <c r="M672" s="1">
        <f>+IFERROR(LN('Portfolio Adjusted Prices'!N666/'Portfolio Adjusted Prices'!N665),0)</f>
        <v>1.1767547958995012E-2</v>
      </c>
      <c r="N672" s="1">
        <f>+IFERROR(LN('Portfolio Adjusted Prices'!O666/'Portfolio Adjusted Prices'!O665),0)</f>
        <v>-9.201470655350619E-3</v>
      </c>
      <c r="O672" s="1">
        <f>+IFERROR(LN('Portfolio Adjusted Prices'!P666/'Portfolio Adjusted Prices'!P665),0)</f>
        <v>2.3080011570892373E-2</v>
      </c>
      <c r="P672" s="1">
        <f>+IFERROR(LN('Portfolio Adjusted Prices'!Q666/'Portfolio Adjusted Prices'!Q665),0)</f>
        <v>1.4913015986633575E-2</v>
      </c>
      <c r="Q672" s="1">
        <f>+IFERROR(LN('Portfolio Adjusted Prices'!R666/'Portfolio Adjusted Prices'!R665),0)</f>
        <v>3.7410503788052968E-2</v>
      </c>
      <c r="R672" s="1">
        <f>+IFERROR(LN('Portfolio Adjusted Prices'!S666/'Portfolio Adjusted Prices'!S665),0)</f>
        <v>4.5154188187589142E-3</v>
      </c>
      <c r="S672" s="1">
        <f>+IFERROR(LN('Portfolio Adjusted Prices'!T666/'Portfolio Adjusted Prices'!T665),0)</f>
        <v>1.1647648808916902E-2</v>
      </c>
      <c r="T672" s="1">
        <f>+IFERROR(LN('Portfolio Adjusted Prices'!U666/'Portfolio Adjusted Prices'!U665),0)</f>
        <v>5.8611307975540032E-2</v>
      </c>
      <c r="U672" s="1">
        <f>+IFERROR(LN('Portfolio Adjusted Prices'!V666/'Portfolio Adjusted Prices'!V665),0)</f>
        <v>1.0652032757465112E-2</v>
      </c>
      <c r="W672" s="83">
        <f>+IFERROR(LN('Portfolio Adjusted Prices'!X666/'Portfolio Adjusted Prices'!X665),0)</f>
        <v>3.1657470691035978E-3</v>
      </c>
    </row>
    <row r="673" spans="2:23">
      <c r="B673" s="1">
        <f>+IFERROR(LN('Portfolio Adjusted Prices'!C667/'Portfolio Adjusted Prices'!C666),0)</f>
        <v>-1.8322537717083878E-2</v>
      </c>
      <c r="C673" s="1">
        <f>+IFERROR(LN('Portfolio Adjusted Prices'!D667/'Portfolio Adjusted Prices'!D666),0)</f>
        <v>2.2166521517780875E-2</v>
      </c>
      <c r="D673" s="1">
        <f>+IFERROR(LN('Portfolio Adjusted Prices'!E667/'Portfolio Adjusted Prices'!E666),0)</f>
        <v>2.4789364500369344E-2</v>
      </c>
      <c r="E673" s="1">
        <f>+IFERROR(LN('Portfolio Adjusted Prices'!F667/'Portfolio Adjusted Prices'!F666),0)</f>
        <v>7.2082773950280449E-3</v>
      </c>
      <c r="F673" s="1">
        <f>+IFERROR(LN('Portfolio Adjusted Prices'!G667/'Portfolio Adjusted Prices'!G666),0)</f>
        <v>-1.7430633994195734E-2</v>
      </c>
      <c r="G673" s="1">
        <f>+IFERROR(LN('Portfolio Adjusted Prices'!H667/'Portfolio Adjusted Prices'!H666),0)</f>
        <v>1.8718231674819119E-2</v>
      </c>
      <c r="H673" s="1">
        <f>+IFERROR(LN('Portfolio Adjusted Prices'!I667/'Portfolio Adjusted Prices'!I666),0)</f>
        <v>4.7859615714158935E-2</v>
      </c>
      <c r="I673" s="1">
        <f>+IFERROR(LN('Portfolio Adjusted Prices'!J667/'Portfolio Adjusted Prices'!J666),0)</f>
        <v>5.5499395213315043E-3</v>
      </c>
      <c r="J673" s="1">
        <f>+IFERROR(LN('Portfolio Adjusted Prices'!K667/'Portfolio Adjusted Prices'!K666),0)</f>
        <v>3.3740623277132897E-2</v>
      </c>
      <c r="K673" s="1">
        <f>+IFERROR(LN('Portfolio Adjusted Prices'!L667/'Portfolio Adjusted Prices'!L666),0)</f>
        <v>3.9577173062707244E-3</v>
      </c>
      <c r="L673" s="1">
        <f>+IFERROR(LN('Portfolio Adjusted Prices'!M667/'Portfolio Adjusted Prices'!M666),0)</f>
        <v>2.6592274234683386E-3</v>
      </c>
      <c r="M673" s="1">
        <f>+IFERROR(LN('Portfolio Adjusted Prices'!N667/'Portfolio Adjusted Prices'!N666),0)</f>
        <v>2.1400007775586333E-2</v>
      </c>
      <c r="N673" s="1">
        <f>+IFERROR(LN('Portfolio Adjusted Prices'!O667/'Portfolio Adjusted Prices'!O666),0)</f>
        <v>-7.7054134766800777E-3</v>
      </c>
      <c r="O673" s="1">
        <f>+IFERROR(LN('Portfolio Adjusted Prices'!P667/'Portfolio Adjusted Prices'!P666),0)</f>
        <v>-1.2560742066646126E-2</v>
      </c>
      <c r="P673" s="1">
        <f>+IFERROR(LN('Portfolio Adjusted Prices'!Q667/'Portfolio Adjusted Prices'!Q666),0)</f>
        <v>-5.1803091070523315E-3</v>
      </c>
      <c r="Q673" s="1">
        <f>+IFERROR(LN('Portfolio Adjusted Prices'!R667/'Portfolio Adjusted Prices'!R666),0)</f>
        <v>5.2855152043287893E-3</v>
      </c>
      <c r="R673" s="1">
        <f>+IFERROR(LN('Portfolio Adjusted Prices'!S667/'Portfolio Adjusted Prices'!S666),0)</f>
        <v>2.0568599432301826E-3</v>
      </c>
      <c r="S673" s="1">
        <f>+IFERROR(LN('Portfolio Adjusted Prices'!T667/'Portfolio Adjusted Prices'!T666),0)</f>
        <v>4.4582556458416099E-2</v>
      </c>
      <c r="T673" s="1">
        <f>+IFERROR(LN('Portfolio Adjusted Prices'!U667/'Portfolio Adjusted Prices'!U666),0)</f>
        <v>2.3318818331139548E-2</v>
      </c>
      <c r="U673" s="1">
        <f>+IFERROR(LN('Portfolio Adjusted Prices'!V667/'Portfolio Adjusted Prices'!V666),0)</f>
        <v>3.8578363558928651E-2</v>
      </c>
      <c r="W673" s="83">
        <f>+IFERROR(LN('Portfolio Adjusted Prices'!X667/'Portfolio Adjusted Prices'!X666),0)</f>
        <v>9.4005488803360557E-3</v>
      </c>
    </row>
    <row r="674" spans="2:23">
      <c r="B674" s="1">
        <f>+IFERROR(LN('Portfolio Adjusted Prices'!C668/'Portfolio Adjusted Prices'!C667),0)</f>
        <v>-5.6230738544458779E-3</v>
      </c>
      <c r="C674" s="1">
        <f>+IFERROR(LN('Portfolio Adjusted Prices'!D668/'Portfolio Adjusted Prices'!D667),0)</f>
        <v>-6.8079984629900985E-3</v>
      </c>
      <c r="D674" s="1">
        <f>+IFERROR(LN('Portfolio Adjusted Prices'!E668/'Portfolio Adjusted Prices'!E667),0)</f>
        <v>1.0117874621614715E-2</v>
      </c>
      <c r="E674" s="1">
        <f>+IFERROR(LN('Portfolio Adjusted Prices'!F668/'Portfolio Adjusted Prices'!F667),0)</f>
        <v>5.1599380620595773E-3</v>
      </c>
      <c r="F674" s="1">
        <f>+IFERROR(LN('Portfolio Adjusted Prices'!G668/'Portfolio Adjusted Prices'!G667),0)</f>
        <v>-8.8897715289523033E-3</v>
      </c>
      <c r="G674" s="1">
        <f>+IFERROR(LN('Portfolio Adjusted Prices'!H668/'Portfolio Adjusted Prices'!H667),0)</f>
        <v>1.043314728370009E-2</v>
      </c>
      <c r="H674" s="1">
        <f>+IFERROR(LN('Portfolio Adjusted Prices'!I668/'Portfolio Adjusted Prices'!I667),0)</f>
        <v>1.9920701505957102E-2</v>
      </c>
      <c r="I674" s="1">
        <f>+IFERROR(LN('Portfolio Adjusted Prices'!J668/'Portfolio Adjusted Prices'!J667),0)</f>
        <v>-2.1624816990567893E-2</v>
      </c>
      <c r="J674" s="1">
        <f>+IFERROR(LN('Portfolio Adjusted Prices'!K668/'Portfolio Adjusted Prices'!K667),0)</f>
        <v>8.1497244195825894E-2</v>
      </c>
      <c r="K674" s="1">
        <f>+IFERROR(LN('Portfolio Adjusted Prices'!L668/'Portfolio Adjusted Prices'!L667),0)</f>
        <v>-6.8322407581433405E-3</v>
      </c>
      <c r="L674" s="1">
        <f>+IFERROR(LN('Portfolio Adjusted Prices'!M668/'Portfolio Adjusted Prices'!M667),0)</f>
        <v>-3.0300810745843287E-3</v>
      </c>
      <c r="M674" s="1">
        <f>+IFERROR(LN('Portfolio Adjusted Prices'!N668/'Portfolio Adjusted Prices'!N667),0)</f>
        <v>-3.1442713846141564E-2</v>
      </c>
      <c r="N674" s="1">
        <f>+IFERROR(LN('Portfolio Adjusted Prices'!O668/'Portfolio Adjusted Prices'!O667),0)</f>
        <v>4.0745470474337242E-2</v>
      </c>
      <c r="O674" s="1">
        <f>+IFERROR(LN('Portfolio Adjusted Prices'!P668/'Portfolio Adjusted Prices'!P667),0)</f>
        <v>4.9322862607744961E-2</v>
      </c>
      <c r="P674" s="1">
        <f>+IFERROR(LN('Portfolio Adjusted Prices'!Q668/'Portfolio Adjusted Prices'!Q667),0)</f>
        <v>6.9940138916691087E-3</v>
      </c>
      <c r="Q674" s="1">
        <f>+IFERROR(LN('Portfolio Adjusted Prices'!R668/'Portfolio Adjusted Prices'!R667),0)</f>
        <v>-2.5681523505188902E-2</v>
      </c>
      <c r="R674" s="1">
        <f>+IFERROR(LN('Portfolio Adjusted Prices'!S668/'Portfolio Adjusted Prices'!S667),0)</f>
        <v>6.7110188765627217E-4</v>
      </c>
      <c r="S674" s="1">
        <f>+IFERROR(LN('Portfolio Adjusted Prices'!T668/'Portfolio Adjusted Prices'!T667),0)</f>
        <v>1.2202593271515446E-3</v>
      </c>
      <c r="T674" s="1">
        <f>+IFERROR(LN('Portfolio Adjusted Prices'!U668/'Portfolio Adjusted Prices'!U667),0)</f>
        <v>-1.2352189622329196E-3</v>
      </c>
      <c r="U674" s="1">
        <f>+IFERROR(LN('Portfolio Adjusted Prices'!V668/'Portfolio Adjusted Prices'!V667),0)</f>
        <v>3.9579645353399188E-2</v>
      </c>
      <c r="W674" s="83">
        <f>+IFERROR(LN('Portfolio Adjusted Prices'!X668/'Portfolio Adjusted Prices'!X667),0)</f>
        <v>7.1778925069482151E-3</v>
      </c>
    </row>
    <row r="675" spans="2:23">
      <c r="B675" s="1">
        <f>+IFERROR(LN('Portfolio Adjusted Prices'!C669/'Portfolio Adjusted Prices'!C668),0)</f>
        <v>7.0907110814628698E-3</v>
      </c>
      <c r="C675" s="1">
        <f>+IFERROR(LN('Portfolio Adjusted Prices'!D669/'Portfolio Adjusted Prices'!D668),0)</f>
        <v>1.1351137353379693E-2</v>
      </c>
      <c r="D675" s="1">
        <f>+IFERROR(LN('Portfolio Adjusted Prices'!E669/'Portfolio Adjusted Prices'!E668),0)</f>
        <v>2.198161320360378E-2</v>
      </c>
      <c r="E675" s="1">
        <f>+IFERROR(LN('Portfolio Adjusted Prices'!F669/'Portfolio Adjusted Prices'!F668),0)</f>
        <v>-2.458394165557044E-2</v>
      </c>
      <c r="F675" s="1">
        <f>+IFERROR(LN('Portfolio Adjusted Prices'!G669/'Portfolio Adjusted Prices'!G668),0)</f>
        <v>9.5977718405641874E-3</v>
      </c>
      <c r="G675" s="1">
        <f>+IFERROR(LN('Portfolio Adjusted Prices'!H669/'Portfolio Adjusted Prices'!H668),0)</f>
        <v>5.7239631588776674E-3</v>
      </c>
      <c r="H675" s="1">
        <f>+IFERROR(LN('Portfolio Adjusted Prices'!I669/'Portfolio Adjusted Prices'!I668),0)</f>
        <v>2.2081024058741548E-2</v>
      </c>
      <c r="I675" s="1">
        <f>+IFERROR(LN('Portfolio Adjusted Prices'!J669/'Portfolio Adjusted Prices'!J668),0)</f>
        <v>2.9795132646242398E-2</v>
      </c>
      <c r="J675" s="1">
        <f>+IFERROR(LN('Portfolio Adjusted Prices'!K669/'Portfolio Adjusted Prices'!K668),0)</f>
        <v>-3.0742747979578638E-2</v>
      </c>
      <c r="K675" s="1">
        <f>+IFERROR(LN('Portfolio Adjusted Prices'!L669/'Portfolio Adjusted Prices'!L668),0)</f>
        <v>1.6937665811250117E-2</v>
      </c>
      <c r="L675" s="1">
        <f>+IFERROR(LN('Portfolio Adjusted Prices'!M669/'Portfolio Adjusted Prices'!M668),0)</f>
        <v>4.8829043680930773E-3</v>
      </c>
      <c r="M675" s="1">
        <f>+IFERROR(LN('Portfolio Adjusted Prices'!N669/'Portfolio Adjusted Prices'!N668),0)</f>
        <v>3.5018684341728201E-3</v>
      </c>
      <c r="N675" s="1">
        <f>+IFERROR(LN('Portfolio Adjusted Prices'!O669/'Portfolio Adjusted Prices'!O668),0)</f>
        <v>1.8983358092631929E-2</v>
      </c>
      <c r="O675" s="1">
        <f>+IFERROR(LN('Portfolio Adjusted Prices'!P669/'Portfolio Adjusted Prices'!P668),0)</f>
        <v>-2.4684898858446883E-3</v>
      </c>
      <c r="P675" s="1">
        <f>+IFERROR(LN('Portfolio Adjusted Prices'!Q669/'Portfolio Adjusted Prices'!Q668),0)</f>
        <v>-3.4026554883669999E-2</v>
      </c>
      <c r="Q675" s="1">
        <f>+IFERROR(LN('Portfolio Adjusted Prices'!R669/'Portfolio Adjusted Prices'!R668),0)</f>
        <v>3.9270385537618649E-2</v>
      </c>
      <c r="R675" s="1">
        <f>+IFERROR(LN('Portfolio Adjusted Prices'!S669/'Portfolio Adjusted Prices'!S668),0)</f>
        <v>1.0355486000509086E-2</v>
      </c>
      <c r="S675" s="1">
        <f>+IFERROR(LN('Portfolio Adjusted Prices'!T669/'Portfolio Adjusted Prices'!T668),0)</f>
        <v>1.4870279148548214E-2</v>
      </c>
      <c r="T675" s="1">
        <f>+IFERROR(LN('Portfolio Adjusted Prices'!U669/'Portfolio Adjusted Prices'!U668),0)</f>
        <v>-5.9472405306268709E-4</v>
      </c>
      <c r="U675" s="1">
        <f>+IFERROR(LN('Portfolio Adjusted Prices'!V669/'Portfolio Adjusted Prices'!V668),0)</f>
        <v>-3.8922125190069108E-2</v>
      </c>
      <c r="W675" s="83">
        <f>+IFERROR(LN('Portfolio Adjusted Prices'!X669/'Portfolio Adjusted Prices'!X668),0)</f>
        <v>3.1243579346209378E-3</v>
      </c>
    </row>
    <row r="676" spans="2:23">
      <c r="B676" s="1">
        <f>+IFERROR(LN('Portfolio Adjusted Prices'!C670/'Portfolio Adjusted Prices'!C669),0)</f>
        <v>9.7509360378189892E-3</v>
      </c>
      <c r="C676" s="1">
        <f>+IFERROR(LN('Portfolio Adjusted Prices'!D670/'Portfolio Adjusted Prices'!D669),0)</f>
        <v>2.6081346985932E-3</v>
      </c>
      <c r="D676" s="1">
        <f>+IFERROR(LN('Portfolio Adjusted Prices'!E670/'Portfolio Adjusted Prices'!E669),0)</f>
        <v>7.4338910920845047E-3</v>
      </c>
      <c r="E676" s="1">
        <f>+IFERROR(LN('Portfolio Adjusted Prices'!F670/'Portfolio Adjusted Prices'!F669),0)</f>
        <v>-1.6887866104385158E-2</v>
      </c>
      <c r="F676" s="1">
        <f>+IFERROR(LN('Portfolio Adjusted Prices'!G670/'Portfolio Adjusted Prices'!G669),0)</f>
        <v>2.1119793855205432E-2</v>
      </c>
      <c r="G676" s="1">
        <f>+IFERROR(LN('Portfolio Adjusted Prices'!H670/'Portfolio Adjusted Prices'!H669),0)</f>
        <v>4.0847267196958579E-3</v>
      </c>
      <c r="H676" s="1">
        <f>+IFERROR(LN('Portfolio Adjusted Prices'!I670/'Portfolio Adjusted Prices'!I669),0)</f>
        <v>1.2576470204815731E-2</v>
      </c>
      <c r="I676" s="1">
        <f>+IFERROR(LN('Portfolio Adjusted Prices'!J670/'Portfolio Adjusted Prices'!J669),0)</f>
        <v>3.5981126530477511E-2</v>
      </c>
      <c r="J676" s="1">
        <f>+IFERROR(LN('Portfolio Adjusted Prices'!K670/'Portfolio Adjusted Prices'!K669),0)</f>
        <v>3.5093687551659383E-2</v>
      </c>
      <c r="K676" s="1">
        <f>+IFERROR(LN('Portfolio Adjusted Prices'!L670/'Portfolio Adjusted Prices'!L669),0)</f>
        <v>9.8197472885657947E-3</v>
      </c>
      <c r="L676" s="1">
        <f>+IFERROR(LN('Portfolio Adjusted Prices'!M670/'Portfolio Adjusted Prices'!M669),0)</f>
        <v>1.9721776531332487E-3</v>
      </c>
      <c r="M676" s="1">
        <f>+IFERROR(LN('Portfolio Adjusted Prices'!N670/'Portfolio Adjusted Prices'!N669),0)</f>
        <v>-1.0728886841028252E-2</v>
      </c>
      <c r="N676" s="1">
        <f>+IFERROR(LN('Portfolio Adjusted Prices'!O670/'Portfolio Adjusted Prices'!O669),0)</f>
        <v>2.246764457408092E-2</v>
      </c>
      <c r="O676" s="1">
        <f>+IFERROR(LN('Portfolio Adjusted Prices'!P670/'Portfolio Adjusted Prices'!P669),0)</f>
        <v>3.5926200478321971E-2</v>
      </c>
      <c r="P676" s="1">
        <f>+IFERROR(LN('Portfolio Adjusted Prices'!Q670/'Portfolio Adjusted Prices'!Q669),0)</f>
        <v>6.369096115897499E-2</v>
      </c>
      <c r="Q676" s="1">
        <f>+IFERROR(LN('Portfolio Adjusted Prices'!R670/'Portfolio Adjusted Prices'!R669),0)</f>
        <v>3.2166508943912195E-2</v>
      </c>
      <c r="R676" s="1">
        <f>+IFERROR(LN('Portfolio Adjusted Prices'!S670/'Portfolio Adjusted Prices'!S669),0)</f>
        <v>1.0687403092400563E-2</v>
      </c>
      <c r="S676" s="1">
        <f>+IFERROR(LN('Portfolio Adjusted Prices'!T670/'Portfolio Adjusted Prices'!T669),0)</f>
        <v>8.8849293373695591E-3</v>
      </c>
      <c r="T676" s="1">
        <f>+IFERROR(LN('Portfolio Adjusted Prices'!U670/'Portfolio Adjusted Prices'!U669),0)</f>
        <v>2.0653404201347047E-2</v>
      </c>
      <c r="U676" s="1">
        <f>+IFERROR(LN('Portfolio Adjusted Prices'!V670/'Portfolio Adjusted Prices'!V669),0)</f>
        <v>3.1453945725541672E-2</v>
      </c>
      <c r="W676" s="83">
        <f>+IFERROR(LN('Portfolio Adjusted Prices'!X670/'Portfolio Adjusted Prices'!X669),0)</f>
        <v>1.0899761508285899E-2</v>
      </c>
    </row>
    <row r="677" spans="2:23">
      <c r="B677" s="1">
        <f>+IFERROR(LN('Portfolio Adjusted Prices'!C671/'Portfolio Adjusted Prices'!C670),0)</f>
        <v>-3.5046177262149794E-3</v>
      </c>
      <c r="C677" s="1">
        <f>+IFERROR(LN('Portfolio Adjusted Prices'!D671/'Portfolio Adjusted Prices'!D670),0)</f>
        <v>7.2786061194199843E-3</v>
      </c>
      <c r="D677" s="1">
        <f>+IFERROR(LN('Portfolio Adjusted Prices'!E671/'Portfolio Adjusted Prices'!E670),0)</f>
        <v>0.11370615199058945</v>
      </c>
      <c r="E677" s="1">
        <f>+IFERROR(LN('Portfolio Adjusted Prices'!F671/'Portfolio Adjusted Prices'!F670),0)</f>
        <v>-2.9992690862776787E-3</v>
      </c>
      <c r="F677" s="1">
        <f>+IFERROR(LN('Portfolio Adjusted Prices'!G671/'Portfolio Adjusted Prices'!G670),0)</f>
        <v>-3.4698591400596987E-3</v>
      </c>
      <c r="G677" s="1">
        <f>+IFERROR(LN('Portfolio Adjusted Prices'!H671/'Portfolio Adjusted Prices'!H670),0)</f>
        <v>1.9699714144850659E-2</v>
      </c>
      <c r="H677" s="1">
        <f>+IFERROR(LN('Portfolio Adjusted Prices'!I671/'Portfolio Adjusted Prices'!I670),0)</f>
        <v>3.8397925678509713E-2</v>
      </c>
      <c r="I677" s="1">
        <f>+IFERROR(LN('Portfolio Adjusted Prices'!J671/'Portfolio Adjusted Prices'!J670),0)</f>
        <v>1.7645564159347649E-2</v>
      </c>
      <c r="J677" s="1">
        <f>+IFERROR(LN('Portfolio Adjusted Prices'!K671/'Portfolio Adjusted Prices'!K670),0)</f>
        <v>1.3135646285460796E-2</v>
      </c>
      <c r="K677" s="1">
        <f>+IFERROR(LN('Portfolio Adjusted Prices'!L671/'Portfolio Adjusted Prices'!L670),0)</f>
        <v>1.1457787146456622E-2</v>
      </c>
      <c r="L677" s="1">
        <f>+IFERROR(LN('Portfolio Adjusted Prices'!M671/'Portfolio Adjusted Prices'!M670),0)</f>
        <v>9.6481154457313881E-3</v>
      </c>
      <c r="M677" s="1">
        <f>+IFERROR(LN('Portfolio Adjusted Prices'!N671/'Portfolio Adjusted Prices'!N670),0)</f>
        <v>-3.2910204851593983E-3</v>
      </c>
      <c r="N677" s="1">
        <f>+IFERROR(LN('Portfolio Adjusted Prices'!O671/'Portfolio Adjusted Prices'!O670),0)</f>
        <v>5.2020841057823765E-2</v>
      </c>
      <c r="O677" s="1">
        <f>+IFERROR(LN('Portfolio Adjusted Prices'!P671/'Portfolio Adjusted Prices'!P670),0)</f>
        <v>-8.6207208364551795E-3</v>
      </c>
      <c r="P677" s="1">
        <f>+IFERROR(LN('Portfolio Adjusted Prices'!Q671/'Portfolio Adjusted Prices'!Q670),0)</f>
        <v>-1.7607492112370294E-3</v>
      </c>
      <c r="Q677" s="1">
        <f>+IFERROR(LN('Portfolio Adjusted Prices'!R671/'Portfolio Adjusted Prices'!R670),0)</f>
        <v>-2.8211914357163463E-2</v>
      </c>
      <c r="R677" s="1">
        <f>+IFERROR(LN('Portfolio Adjusted Prices'!S671/'Portfolio Adjusted Prices'!S670),0)</f>
        <v>2.6112742063120597E-2</v>
      </c>
      <c r="S677" s="1">
        <f>+IFERROR(LN('Portfolio Adjusted Prices'!T671/'Portfolio Adjusted Prices'!T670),0)</f>
        <v>-4.3471035012240013E-3</v>
      </c>
      <c r="T677" s="1">
        <f>+IFERROR(LN('Portfolio Adjusted Prices'!U671/'Portfolio Adjusted Prices'!U670),0)</f>
        <v>-6.8783337980849318E-3</v>
      </c>
      <c r="U677" s="1">
        <f>+IFERROR(LN('Portfolio Adjusted Prices'!V671/'Portfolio Adjusted Prices'!V670),0)</f>
        <v>1.9143903719068517E-2</v>
      </c>
      <c r="W677" s="83">
        <f>+IFERROR(LN('Portfolio Adjusted Prices'!X671/'Portfolio Adjusted Prices'!X670),0)</f>
        <v>2.0372121820466816E-2</v>
      </c>
    </row>
    <row r="678" spans="2:23">
      <c r="B678" s="1">
        <f>+IFERROR(LN('Portfolio Adjusted Prices'!C672/'Portfolio Adjusted Prices'!C671),0)</f>
        <v>3.5759189958632595E-3</v>
      </c>
      <c r="C678" s="1">
        <f>+IFERROR(LN('Portfolio Adjusted Prices'!D672/'Portfolio Adjusted Prices'!D671),0)</f>
        <v>-1.1299295253705357E-3</v>
      </c>
      <c r="D678" s="1">
        <f>+IFERROR(LN('Portfolio Adjusted Prices'!E672/'Portfolio Adjusted Prices'!E671),0)</f>
        <v>-1.6454402138422531E-3</v>
      </c>
      <c r="E678" s="1">
        <f>+IFERROR(LN('Portfolio Adjusted Prices'!F672/'Portfolio Adjusted Prices'!F671),0)</f>
        <v>-6.9458213402534552E-3</v>
      </c>
      <c r="F678" s="1">
        <f>+IFERROR(LN('Portfolio Adjusted Prices'!G672/'Portfolio Adjusted Prices'!G671),0)</f>
        <v>-7.5595083796118545E-3</v>
      </c>
      <c r="G678" s="1">
        <f>+IFERROR(LN('Portfolio Adjusted Prices'!H672/'Portfolio Adjusted Prices'!H671),0)</f>
        <v>-1.8265228387749678E-2</v>
      </c>
      <c r="H678" s="1">
        <f>+IFERROR(LN('Portfolio Adjusted Prices'!I672/'Portfolio Adjusted Prices'!I671),0)</f>
        <v>1.8527644943765416E-2</v>
      </c>
      <c r="I678" s="1">
        <f>+IFERROR(LN('Portfolio Adjusted Prices'!J672/'Portfolio Adjusted Prices'!J671),0)</f>
        <v>-2.2388979154955118E-2</v>
      </c>
      <c r="J678" s="1">
        <f>+IFERROR(LN('Portfolio Adjusted Prices'!K672/'Portfolio Adjusted Prices'!K671),0)</f>
        <v>-6.3784691861254158E-3</v>
      </c>
      <c r="K678" s="1">
        <f>+IFERROR(LN('Portfolio Adjusted Prices'!L672/'Portfolio Adjusted Prices'!L671),0)</f>
        <v>1.8600258490697959E-2</v>
      </c>
      <c r="L678" s="1">
        <f>+IFERROR(LN('Portfolio Adjusted Prices'!M672/'Portfolio Adjusted Prices'!M671),0)</f>
        <v>4.9020870773880312E-3</v>
      </c>
      <c r="M678" s="1">
        <f>+IFERROR(LN('Portfolio Adjusted Prices'!N672/'Portfolio Adjusted Prices'!N671),0)</f>
        <v>-3.2394456729571315E-3</v>
      </c>
      <c r="N678" s="1">
        <f>+IFERROR(LN('Portfolio Adjusted Prices'!O672/'Portfolio Adjusted Prices'!O671),0)</f>
        <v>-8.4721780321088871E-3</v>
      </c>
      <c r="O678" s="1">
        <f>+IFERROR(LN('Portfolio Adjusted Prices'!P672/'Portfolio Adjusted Prices'!P671),0)</f>
        <v>3.8869139448663957E-2</v>
      </c>
      <c r="P678" s="1">
        <f>+IFERROR(LN('Portfolio Adjusted Prices'!Q672/'Portfolio Adjusted Prices'!Q671),0)</f>
        <v>5.4076316703912351E-3</v>
      </c>
      <c r="Q678" s="1">
        <f>+IFERROR(LN('Portfolio Adjusted Prices'!R672/'Portfolio Adjusted Prices'!R671),0)</f>
        <v>-9.9159159937247179E-3</v>
      </c>
      <c r="R678" s="1">
        <f>+IFERROR(LN('Portfolio Adjusted Prices'!S672/'Portfolio Adjusted Prices'!S671),0)</f>
        <v>-4.8603071398352488E-3</v>
      </c>
      <c r="S678" s="1">
        <f>+IFERROR(LN('Portfolio Adjusted Prices'!T672/'Portfolio Adjusted Prices'!T671),0)</f>
        <v>1.0244991375178091E-3</v>
      </c>
      <c r="T678" s="1">
        <f>+IFERROR(LN('Portfolio Adjusted Prices'!U672/'Portfolio Adjusted Prices'!U671),0)</f>
        <v>-5.7339223185025476E-2</v>
      </c>
      <c r="U678" s="1">
        <f>+IFERROR(LN('Portfolio Adjusted Prices'!V672/'Portfolio Adjusted Prices'!V671),0)</f>
        <v>1.7415354741480718E-2</v>
      </c>
      <c r="W678" s="83">
        <f>+IFERROR(LN('Portfolio Adjusted Prices'!X672/'Portfolio Adjusted Prices'!X671),0)</f>
        <v>-3.3932352435018594E-3</v>
      </c>
    </row>
    <row r="679" spans="2:23">
      <c r="B679" s="1">
        <f>+IFERROR(LN('Portfolio Adjusted Prices'!C673/'Portfolio Adjusted Prices'!C672),0)</f>
        <v>-5.5681940631046156E-3</v>
      </c>
      <c r="C679" s="1">
        <f>+IFERROR(LN('Portfolio Adjusted Prices'!D673/'Portfolio Adjusted Prices'!D672),0)</f>
        <v>2.7636146983420692E-3</v>
      </c>
      <c r="D679" s="1">
        <f>+IFERROR(LN('Portfolio Adjusted Prices'!E673/'Portfolio Adjusted Prices'!E672),0)</f>
        <v>3.4748061479887654E-2</v>
      </c>
      <c r="E679" s="1">
        <f>+IFERROR(LN('Portfolio Adjusted Prices'!F673/'Portfolio Adjusted Prices'!F672),0)</f>
        <v>4.6206683796213253E-2</v>
      </c>
      <c r="F679" s="1">
        <f>+IFERROR(LN('Portfolio Adjusted Prices'!G673/'Portfolio Adjusted Prices'!G672),0)</f>
        <v>5.2394983959497786E-3</v>
      </c>
      <c r="G679" s="1">
        <f>+IFERROR(LN('Portfolio Adjusted Prices'!H673/'Portfolio Adjusted Prices'!H672),0)</f>
        <v>7.4828892216205591E-3</v>
      </c>
      <c r="H679" s="1">
        <f>+IFERROR(LN('Portfolio Adjusted Prices'!I673/'Portfolio Adjusted Prices'!I672),0)</f>
        <v>-9.3783525761997402E-3</v>
      </c>
      <c r="I679" s="1">
        <f>+IFERROR(LN('Portfolio Adjusted Prices'!J673/'Portfolio Adjusted Prices'!J672),0)</f>
        <v>-1.7011859949054187E-2</v>
      </c>
      <c r="J679" s="1">
        <f>+IFERROR(LN('Portfolio Adjusted Prices'!K673/'Portfolio Adjusted Prices'!K672),0)</f>
        <v>-4.9611246175577522E-2</v>
      </c>
      <c r="K679" s="1">
        <f>+IFERROR(LN('Portfolio Adjusted Prices'!L673/'Portfolio Adjusted Prices'!L672),0)</f>
        <v>5.3714337768153929E-5</v>
      </c>
      <c r="L679" s="1">
        <f>+IFERROR(LN('Portfolio Adjusted Prices'!M673/'Portfolio Adjusted Prices'!M672),0)</f>
        <v>1.6434294062122221E-3</v>
      </c>
      <c r="M679" s="1">
        <f>+IFERROR(LN('Portfolio Adjusted Prices'!N673/'Portfolio Adjusted Prices'!N672),0)</f>
        <v>4.0478162623327884E-3</v>
      </c>
      <c r="N679" s="1">
        <f>+IFERROR(LN('Portfolio Adjusted Prices'!O673/'Portfolio Adjusted Prices'!O672),0)</f>
        <v>9.6549677591782082E-2</v>
      </c>
      <c r="O679" s="1">
        <f>+IFERROR(LN('Portfolio Adjusted Prices'!P673/'Portfolio Adjusted Prices'!P672),0)</f>
        <v>-3.8869139448663902E-2</v>
      </c>
      <c r="P679" s="1">
        <f>+IFERROR(LN('Portfolio Adjusted Prices'!Q673/'Portfolio Adjusted Prices'!Q672),0)</f>
        <v>-1.2141160060132362E-3</v>
      </c>
      <c r="Q679" s="1">
        <f>+IFERROR(LN('Portfolio Adjusted Prices'!R673/'Portfolio Adjusted Prices'!R672),0)</f>
        <v>-1.6959053893713688E-2</v>
      </c>
      <c r="R679" s="1">
        <f>+IFERROR(LN('Portfolio Adjusted Prices'!S673/'Portfolio Adjusted Prices'!S672),0)</f>
        <v>-1.8310530827829605E-2</v>
      </c>
      <c r="S679" s="1">
        <f>+IFERROR(LN('Portfolio Adjusted Prices'!T673/'Portfolio Adjusted Prices'!T672),0)</f>
        <v>-9.6039184395913316E-3</v>
      </c>
      <c r="T679" s="1">
        <f>+IFERROR(LN('Portfolio Adjusted Prices'!U673/'Portfolio Adjusted Prices'!U672),0)</f>
        <v>1.8213043471500476E-2</v>
      </c>
      <c r="U679" s="1">
        <f>+IFERROR(LN('Portfolio Adjusted Prices'!V673/'Portfolio Adjusted Prices'!V672),0)</f>
        <v>-1.3649306207536216E-2</v>
      </c>
      <c r="W679" s="83">
        <f>+IFERROR(LN('Portfolio Adjusted Prices'!X673/'Portfolio Adjusted Prices'!X672),0)</f>
        <v>-8.9275531545747553E-4</v>
      </c>
    </row>
    <row r="680" spans="2:23">
      <c r="B680" s="1">
        <f>+IFERROR(LN('Portfolio Adjusted Prices'!C674/'Portfolio Adjusted Prices'!C673),0)</f>
        <v>2.4566540752621745E-3</v>
      </c>
      <c r="C680" s="1">
        <f>+IFERROR(LN('Portfolio Adjusted Prices'!D674/'Portfolio Adjusted Prices'!D673),0)</f>
        <v>-3.090837812144902E-3</v>
      </c>
      <c r="D680" s="1">
        <f>+IFERROR(LN('Portfolio Adjusted Prices'!E674/'Portfolio Adjusted Prices'!E673),0)</f>
        <v>-4.7834831701716873E-3</v>
      </c>
      <c r="E680" s="1">
        <f>+IFERROR(LN('Portfolio Adjusted Prices'!F674/'Portfolio Adjusted Prices'!F673),0)</f>
        <v>1.3866936282966657E-2</v>
      </c>
      <c r="F680" s="1">
        <f>+IFERROR(LN('Portfolio Adjusted Prices'!G674/'Portfolio Adjusted Prices'!G673),0)</f>
        <v>1.5670366759670772E-2</v>
      </c>
      <c r="G680" s="1">
        <f>+IFERROR(LN('Portfolio Adjusted Prices'!H674/'Portfolio Adjusted Prices'!H673),0)</f>
        <v>1.3931113826923846E-3</v>
      </c>
      <c r="H680" s="1">
        <f>+IFERROR(LN('Portfolio Adjusted Prices'!I674/'Portfolio Adjusted Prices'!I673),0)</f>
        <v>1.0289909251186152E-2</v>
      </c>
      <c r="I680" s="1">
        <f>+IFERROR(LN('Portfolio Adjusted Prices'!J674/'Portfolio Adjusted Prices'!J673),0)</f>
        <v>5.7027565530273841E-3</v>
      </c>
      <c r="J680" s="1">
        <f>+IFERROR(LN('Portfolio Adjusted Prices'!K674/'Portfolio Adjusted Prices'!K673),0)</f>
        <v>-0.1277231872890231</v>
      </c>
      <c r="K680" s="1">
        <f>+IFERROR(LN('Portfolio Adjusted Prices'!L674/'Portfolio Adjusted Prices'!L673),0)</f>
        <v>-2.0595669602670561E-3</v>
      </c>
      <c r="L680" s="1">
        <f>+IFERROR(LN('Portfolio Adjusted Prices'!M674/'Portfolio Adjusted Prices'!M673),0)</f>
        <v>2.4653339381617387E-2</v>
      </c>
      <c r="M680" s="1">
        <f>+IFERROR(LN('Portfolio Adjusted Prices'!N674/'Portfolio Adjusted Prices'!N673),0)</f>
        <v>4.0313033191436204E-3</v>
      </c>
      <c r="N680" s="1">
        <f>+IFERROR(LN('Portfolio Adjusted Prices'!O674/'Portfolio Adjusted Prices'!O673),0)</f>
        <v>-8.2921799573445129E-3</v>
      </c>
      <c r="O680" s="1">
        <f>+IFERROR(LN('Portfolio Adjusted Prices'!P674/'Portfolio Adjusted Prices'!P673),0)</f>
        <v>-2.3752759079581152E-2</v>
      </c>
      <c r="P680" s="1">
        <f>+IFERROR(LN('Portfolio Adjusted Prices'!Q674/'Portfolio Adjusted Prices'!Q673),0)</f>
        <v>9.2710750598403707E-3</v>
      </c>
      <c r="Q680" s="1">
        <f>+IFERROR(LN('Portfolio Adjusted Prices'!R674/'Portfolio Adjusted Prices'!R673),0)</f>
        <v>9.080632456072572E-3</v>
      </c>
      <c r="R680" s="1">
        <f>+IFERROR(LN('Portfolio Adjusted Prices'!S674/'Portfolio Adjusted Prices'!S673),0)</f>
        <v>9.6788057078249778E-3</v>
      </c>
      <c r="S680" s="1">
        <f>+IFERROR(LN('Portfolio Adjusted Prices'!T674/'Portfolio Adjusted Prices'!T673),0)</f>
        <v>-3.8848551915621329E-3</v>
      </c>
      <c r="T680" s="1">
        <f>+IFERROR(LN('Portfolio Adjusted Prices'!U674/'Portfolio Adjusted Prices'!U673),0)</f>
        <v>-1.0443293709148762E-2</v>
      </c>
      <c r="U680" s="1">
        <f>+IFERROR(LN('Portfolio Adjusted Prices'!V674/'Portfolio Adjusted Prices'!V673),0)</f>
        <v>1.7844454397614146E-2</v>
      </c>
      <c r="W680" s="83">
        <f>+IFERROR(LN('Portfolio Adjusted Prices'!X674/'Portfolio Adjusted Prices'!X673),0)</f>
        <v>1.6278808680283115E-3</v>
      </c>
    </row>
    <row r="681" spans="2:23">
      <c r="B681" s="1">
        <f>+IFERROR(LN('Portfolio Adjusted Prices'!C675/'Portfolio Adjusted Prices'!C674),0)</f>
        <v>-1.934919524680543E-2</v>
      </c>
      <c r="C681" s="1">
        <f>+IFERROR(LN('Portfolio Adjusted Prices'!D675/'Portfolio Adjusted Prices'!D674),0)</f>
        <v>-1.54485408976401E-2</v>
      </c>
      <c r="D681" s="1">
        <f>+IFERROR(LN('Portfolio Adjusted Prices'!E675/'Portfolio Adjusted Prices'!E674),0)</f>
        <v>-3.9861698460860566E-2</v>
      </c>
      <c r="E681" s="1">
        <f>+IFERROR(LN('Portfolio Adjusted Prices'!F675/'Portfolio Adjusted Prices'!F674),0)</f>
        <v>-3.8194849920623657E-2</v>
      </c>
      <c r="F681" s="1">
        <f>+IFERROR(LN('Portfolio Adjusted Prices'!G675/'Portfolio Adjusted Prices'!G674),0)</f>
        <v>-5.9626482550256352E-3</v>
      </c>
      <c r="G681" s="1">
        <f>+IFERROR(LN('Portfolio Adjusted Prices'!H675/'Portfolio Adjusted Prices'!H674),0)</f>
        <v>-1.9887231722934204E-2</v>
      </c>
      <c r="H681" s="1">
        <f>+IFERROR(LN('Portfolio Adjusted Prices'!I675/'Portfolio Adjusted Prices'!I674),0)</f>
        <v>-3.1069213133228416E-2</v>
      </c>
      <c r="I681" s="1">
        <f>+IFERROR(LN('Portfolio Adjusted Prices'!J675/'Portfolio Adjusted Prices'!J674),0)</f>
        <v>9.9874588589944253E-3</v>
      </c>
      <c r="J681" s="1">
        <f>+IFERROR(LN('Portfolio Adjusted Prices'!K675/'Portfolio Adjusted Prices'!K674),0)</f>
        <v>4.2512838090690536E-2</v>
      </c>
      <c r="K681" s="1">
        <f>+IFERROR(LN('Portfolio Adjusted Prices'!L675/'Portfolio Adjusted Prices'!L674),0)</f>
        <v>-1.6321176495050833E-2</v>
      </c>
      <c r="L681" s="1">
        <f>+IFERROR(LN('Portfolio Adjusted Prices'!M675/'Portfolio Adjusted Prices'!M674),0)</f>
        <v>8.0261057710487877E-3</v>
      </c>
      <c r="M681" s="1">
        <f>+IFERROR(LN('Portfolio Adjusted Prices'!N675/'Portfolio Adjusted Prices'!N674),0)</f>
        <v>-2.2929376575614945E-3</v>
      </c>
      <c r="N681" s="1">
        <f>+IFERROR(LN('Portfolio Adjusted Prices'!O675/'Portfolio Adjusted Prices'!O674),0)</f>
        <v>-6.2695851827387322E-2</v>
      </c>
      <c r="O681" s="1">
        <f>+IFERROR(LN('Portfolio Adjusted Prices'!P675/'Portfolio Adjusted Prices'!P674),0)</f>
        <v>-7.8033401176887257E-2</v>
      </c>
      <c r="P681" s="1">
        <f>+IFERROR(LN('Portfolio Adjusted Prices'!Q675/'Portfolio Adjusted Prices'!Q674),0)</f>
        <v>3.871071065787371E-3</v>
      </c>
      <c r="Q681" s="1">
        <f>+IFERROR(LN('Portfolio Adjusted Prices'!R675/'Portfolio Adjusted Prices'!R674),0)</f>
        <v>-4.5988157692037963E-2</v>
      </c>
      <c r="R681" s="1">
        <f>+IFERROR(LN('Portfolio Adjusted Prices'!S675/'Portfolio Adjusted Prices'!S674),0)</f>
        <v>-6.310169533923834E-3</v>
      </c>
      <c r="S681" s="1">
        <f>+IFERROR(LN('Portfolio Adjusted Prices'!T675/'Portfolio Adjusted Prices'!T674),0)</f>
        <v>9.8124981823958773E-3</v>
      </c>
      <c r="T681" s="1">
        <f>+IFERROR(LN('Portfolio Adjusted Prices'!U675/'Portfolio Adjusted Prices'!U674),0)</f>
        <v>9.511524343421009E-3</v>
      </c>
      <c r="U681" s="1">
        <f>+IFERROR(LN('Portfolio Adjusted Prices'!V675/'Portfolio Adjusted Prices'!V674),0)</f>
        <v>-5.9680515904031372E-3</v>
      </c>
      <c r="W681" s="83">
        <f>+IFERROR(LN('Portfolio Adjusted Prices'!X675/'Portfolio Adjusted Prices'!X674),0)</f>
        <v>-3.2632889801753689E-3</v>
      </c>
    </row>
    <row r="682" spans="2:23">
      <c r="B682" s="1">
        <f>+IFERROR(LN('Portfolio Adjusted Prices'!C676/'Portfolio Adjusted Prices'!C675),0)</f>
        <v>-3.3842728183074085E-4</v>
      </c>
      <c r="C682" s="1">
        <f>+IFERROR(LN('Portfolio Adjusted Prices'!D676/'Portfolio Adjusted Prices'!D675),0)</f>
        <v>4.9153949466181858E-3</v>
      </c>
      <c r="D682" s="1">
        <f>+IFERROR(LN('Portfolio Adjusted Prices'!E676/'Portfolio Adjusted Prices'!E675),0)</f>
        <v>3.1114110330982325E-2</v>
      </c>
      <c r="E682" s="1">
        <f>+IFERROR(LN('Portfolio Adjusted Prices'!F676/'Portfolio Adjusted Prices'!F675),0)</f>
        <v>-2.8184815033402262E-2</v>
      </c>
      <c r="F682" s="1">
        <f>+IFERROR(LN('Portfolio Adjusted Prices'!G676/'Portfolio Adjusted Prices'!G675),0)</f>
        <v>-1.0637174383626123E-2</v>
      </c>
      <c r="G682" s="1">
        <f>+IFERROR(LN('Portfolio Adjusted Prices'!H676/'Portfolio Adjusted Prices'!H675),0)</f>
        <v>1.2557959675432589E-2</v>
      </c>
      <c r="H682" s="1">
        <f>+IFERROR(LN('Portfolio Adjusted Prices'!I676/'Portfolio Adjusted Prices'!I675),0)</f>
        <v>2.0658209619301846E-2</v>
      </c>
      <c r="I682" s="1">
        <f>+IFERROR(LN('Portfolio Adjusted Prices'!J676/'Portfolio Adjusted Prices'!J675),0)</f>
        <v>-7.6621723561010758E-3</v>
      </c>
      <c r="J682" s="1">
        <f>+IFERROR(LN('Portfolio Adjusted Prices'!K676/'Portfolio Adjusted Prices'!K675),0)</f>
        <v>-4.1661953768661608E-3</v>
      </c>
      <c r="K682" s="1">
        <f>+IFERROR(LN('Portfolio Adjusted Prices'!L676/'Portfolio Adjusted Prices'!L675),0)</f>
        <v>1.2009374507330195E-2</v>
      </c>
      <c r="L682" s="1">
        <f>+IFERROR(LN('Portfolio Adjusted Prices'!M676/'Portfolio Adjusted Prices'!M675),0)</f>
        <v>2.9031446244775902E-3</v>
      </c>
      <c r="M682" s="1">
        <f>+IFERROR(LN('Portfolio Adjusted Prices'!N676/'Portfolio Adjusted Prices'!N675),0)</f>
        <v>9.3243206965774733E-3</v>
      </c>
      <c r="N682" s="1">
        <f>+IFERROR(LN('Portfolio Adjusted Prices'!O676/'Portfolio Adjusted Prices'!O675),0)</f>
        <v>4.2961690010070476E-2</v>
      </c>
      <c r="O682" s="1">
        <f>+IFERROR(LN('Portfolio Adjusted Prices'!P676/'Portfolio Adjusted Prices'!P675),0)</f>
        <v>3.9880000501946601E-2</v>
      </c>
      <c r="P682" s="1">
        <f>+IFERROR(LN('Portfolio Adjusted Prices'!Q676/'Portfolio Adjusted Prices'!Q675),0)</f>
        <v>3.0595748412302654E-3</v>
      </c>
      <c r="Q682" s="1">
        <f>+IFERROR(LN('Portfolio Adjusted Prices'!R676/'Portfolio Adjusted Prices'!R675),0)</f>
        <v>2.6335960266514226E-2</v>
      </c>
      <c r="R682" s="1">
        <f>+IFERROR(LN('Portfolio Adjusted Prices'!S676/'Portfolio Adjusted Prices'!S675),0)</f>
        <v>1.3108250782839254E-2</v>
      </c>
      <c r="S682" s="1">
        <f>+IFERROR(LN('Portfolio Adjusted Prices'!T676/'Portfolio Adjusted Prices'!T675),0)</f>
        <v>-1.0284171210920114E-3</v>
      </c>
      <c r="T682" s="1">
        <f>+IFERROR(LN('Portfolio Adjusted Prices'!U676/'Portfolio Adjusted Prices'!U675),0)</f>
        <v>7.1106323524647384E-3</v>
      </c>
      <c r="U682" s="1">
        <f>+IFERROR(LN('Portfolio Adjusted Prices'!V676/'Portfolio Adjusted Prices'!V675),0)</f>
        <v>1.5839030200338058E-3</v>
      </c>
      <c r="W682" s="83">
        <f>+IFERROR(LN('Portfolio Adjusted Prices'!X676/'Portfolio Adjusted Prices'!X675),0)</f>
        <v>5.1087786481998172E-3</v>
      </c>
    </row>
    <row r="683" spans="2:23">
      <c r="B683" s="1">
        <f>+IFERROR(LN('Portfolio Adjusted Prices'!C677/'Portfolio Adjusted Prices'!C676),0)</f>
        <v>1.423524838901659E-2</v>
      </c>
      <c r="C683" s="1">
        <f>+IFERROR(LN('Portfolio Adjusted Prices'!D677/'Portfolio Adjusted Prices'!D676),0)</f>
        <v>1.2822481310659601E-2</v>
      </c>
      <c r="D683" s="1">
        <f>+IFERROR(LN('Portfolio Adjusted Prices'!E677/'Portfolio Adjusted Prices'!E676),0)</f>
        <v>0</v>
      </c>
      <c r="E683" s="1">
        <f>+IFERROR(LN('Portfolio Adjusted Prices'!F677/'Portfolio Adjusted Prices'!F676),0)</f>
        <v>-5.68028309615744E-3</v>
      </c>
      <c r="F683" s="1">
        <f>+IFERROR(LN('Portfolio Adjusted Prices'!G677/'Portfolio Adjusted Prices'!G676),0)</f>
        <v>5.7951425341798346E-3</v>
      </c>
      <c r="G683" s="1">
        <f>+IFERROR(LN('Portfolio Adjusted Prices'!H677/'Portfolio Adjusted Prices'!H676),0)</f>
        <v>2.2668264192055365E-2</v>
      </c>
      <c r="H683" s="1">
        <f>+IFERROR(LN('Portfolio Adjusted Prices'!I677/'Portfolio Adjusted Prices'!I676),0)</f>
        <v>3.7332341368665136E-3</v>
      </c>
      <c r="I683" s="1">
        <f>+IFERROR(LN('Portfolio Adjusted Prices'!J677/'Portfolio Adjusted Prices'!J676),0)</f>
        <v>-8.1699522823999223E-3</v>
      </c>
      <c r="J683" s="1">
        <f>+IFERROR(LN('Portfolio Adjusted Prices'!K677/'Portfolio Adjusted Prices'!K676),0)</f>
        <v>-2.870106527956193E-2</v>
      </c>
      <c r="K683" s="1">
        <f>+IFERROR(LN('Portfolio Adjusted Prices'!L677/'Portfolio Adjusted Prices'!L676),0)</f>
        <v>1.3981633500127884E-2</v>
      </c>
      <c r="L683" s="1">
        <f>+IFERROR(LN('Portfolio Adjusted Prices'!M677/'Portfolio Adjusted Prices'!M676),0)</f>
        <v>-3.4986122215923304E-4</v>
      </c>
      <c r="M683" s="1">
        <f>+IFERROR(LN('Portfolio Adjusted Prices'!N677/'Portfolio Adjusted Prices'!N676),0)</f>
        <v>1.8451893788162917E-2</v>
      </c>
      <c r="N683" s="1">
        <f>+IFERROR(LN('Portfolio Adjusted Prices'!O677/'Portfolio Adjusted Prices'!O676),0)</f>
        <v>1.2793675159972645E-2</v>
      </c>
      <c r="O683" s="1">
        <f>+IFERROR(LN('Portfolio Adjusted Prices'!P677/'Portfolio Adjusted Prices'!P676),0)</f>
        <v>-0.15895530769649213</v>
      </c>
      <c r="P683" s="1">
        <f>+IFERROR(LN('Portfolio Adjusted Prices'!Q677/'Portfolio Adjusted Prices'!Q676),0)</f>
        <v>7.542208284473273E-3</v>
      </c>
      <c r="Q683" s="1">
        <f>+IFERROR(LN('Portfolio Adjusted Prices'!R677/'Portfolio Adjusted Prices'!R676),0)</f>
        <v>1.0527511769451301E-2</v>
      </c>
      <c r="R683" s="1">
        <f>+IFERROR(LN('Portfolio Adjusted Prices'!S677/'Portfolio Adjusted Prices'!S676),0)</f>
        <v>9.6955063508043799E-3</v>
      </c>
      <c r="S683" s="1">
        <f>+IFERROR(LN('Portfolio Adjusted Prices'!T677/'Portfolio Adjusted Prices'!T676),0)</f>
        <v>2.9109873362293554E-3</v>
      </c>
      <c r="T683" s="1">
        <f>+IFERROR(LN('Portfolio Adjusted Prices'!U677/'Portfolio Adjusted Prices'!U676),0)</f>
        <v>7.2505524359225597E-3</v>
      </c>
      <c r="U683" s="1">
        <f>+IFERROR(LN('Portfolio Adjusted Prices'!V677/'Portfolio Adjusted Prices'!V676),0)</f>
        <v>9.4513788757966261E-3</v>
      </c>
      <c r="W683" s="83">
        <f>+IFERROR(LN('Portfolio Adjusted Prices'!X677/'Portfolio Adjusted Prices'!X676),0)</f>
        <v>1.6116315497241714E-4</v>
      </c>
    </row>
    <row r="684" spans="2:23">
      <c r="B684" s="1">
        <f>+IFERROR(LN('Portfolio Adjusted Prices'!C678/'Portfolio Adjusted Prices'!C677),0)</f>
        <v>6.6758432059477917E-5</v>
      </c>
      <c r="C684" s="1">
        <f>+IFERROR(LN('Portfolio Adjusted Prices'!D678/'Portfolio Adjusted Prices'!D677),0)</f>
        <v>-1.9325049971269214E-3</v>
      </c>
      <c r="D684" s="1">
        <f>+IFERROR(LN('Portfolio Adjusted Prices'!E678/'Portfolio Adjusted Prices'!E677),0)</f>
        <v>-1.208301139945616E-2</v>
      </c>
      <c r="E684" s="1">
        <f>+IFERROR(LN('Portfolio Adjusted Prices'!F678/'Portfolio Adjusted Prices'!F677),0)</f>
        <v>3.9126491660792365E-2</v>
      </c>
      <c r="F684" s="1">
        <f>+IFERROR(LN('Portfolio Adjusted Prices'!G678/'Portfolio Adjusted Prices'!G677),0)</f>
        <v>-5.7802432217740835E-4</v>
      </c>
      <c r="G684" s="1">
        <f>+IFERROR(LN('Portfolio Adjusted Prices'!H678/'Portfolio Adjusted Prices'!H677),0)</f>
        <v>6.4149094977987309E-3</v>
      </c>
      <c r="H684" s="1">
        <f>+IFERROR(LN('Portfolio Adjusted Prices'!I678/'Portfolio Adjusted Prices'!I677),0)</f>
        <v>-5.3236901973904437E-4</v>
      </c>
      <c r="I684" s="1">
        <f>+IFERROR(LN('Portfolio Adjusted Prices'!J678/'Portfolio Adjusted Prices'!J677),0)</f>
        <v>-4.7096563431349098E-3</v>
      </c>
      <c r="J684" s="1">
        <f>+IFERROR(LN('Portfolio Adjusted Prices'!K678/'Portfolio Adjusted Prices'!K677),0)</f>
        <v>-1.957254315692137E-2</v>
      </c>
      <c r="K684" s="1">
        <f>+IFERROR(LN('Portfolio Adjusted Prices'!L678/'Portfolio Adjusted Prices'!L677),0)</f>
        <v>4.5174248261216909E-3</v>
      </c>
      <c r="L684" s="1">
        <f>+IFERROR(LN('Portfolio Adjusted Prices'!M678/'Portfolio Adjusted Prices'!M677),0)</f>
        <v>1.3485993600720329E-2</v>
      </c>
      <c r="M684" s="1">
        <f>+IFERROR(LN('Portfolio Adjusted Prices'!N678/'Portfolio Adjusted Prices'!N677),0)</f>
        <v>-2.1138751708312362E-3</v>
      </c>
      <c r="N684" s="1">
        <f>+IFERROR(LN('Portfolio Adjusted Prices'!O678/'Portfolio Adjusted Prices'!O677),0)</f>
        <v>-9.5115458113727673E-3</v>
      </c>
      <c r="O684" s="1">
        <f>+IFERROR(LN('Portfolio Adjusted Prices'!P678/'Portfolio Adjusted Prices'!P677),0)</f>
        <v>-6.9292881347955249E-2</v>
      </c>
      <c r="P684" s="1">
        <f>+IFERROR(LN('Portfolio Adjusted Prices'!Q678/'Portfolio Adjusted Prices'!Q677),0)</f>
        <v>-1.0069005854388725E-2</v>
      </c>
      <c r="Q684" s="1">
        <f>+IFERROR(LN('Portfolio Adjusted Prices'!R678/'Portfolio Adjusted Prices'!R677),0)</f>
        <v>-1.2903449936411283E-2</v>
      </c>
      <c r="R684" s="1">
        <f>+IFERROR(LN('Portfolio Adjusted Prices'!S678/'Portfolio Adjusted Prices'!S677),0)</f>
        <v>5.2456544987803042E-3</v>
      </c>
      <c r="S684" s="1">
        <f>+IFERROR(LN('Portfolio Adjusted Prices'!T678/'Portfolio Adjusted Prices'!T677),0)</f>
        <v>-1.1120577427579574E-3</v>
      </c>
      <c r="T684" s="1">
        <f>+IFERROR(LN('Portfolio Adjusted Prices'!U678/'Portfolio Adjusted Prices'!U677),0)</f>
        <v>2.5851123831483028E-2</v>
      </c>
      <c r="U684" s="1">
        <f>+IFERROR(LN('Portfolio Adjusted Prices'!V678/'Portfolio Adjusted Prices'!V677),0)</f>
        <v>-2.286382745994581E-2</v>
      </c>
      <c r="W684" s="83">
        <f>+IFERROR(LN('Portfolio Adjusted Prices'!X678/'Portfolio Adjusted Prices'!X677),0)</f>
        <v>5.1045711855965473E-3</v>
      </c>
    </row>
    <row r="685" spans="2:23">
      <c r="B685" s="1">
        <f>+IFERROR(LN('Portfolio Adjusted Prices'!C679/'Portfolio Adjusted Prices'!C678),0)</f>
        <v>6.6446361860849215E-3</v>
      </c>
      <c r="C685" s="1">
        <f>+IFERROR(LN('Portfolio Adjusted Prices'!D679/'Portfolio Adjusted Prices'!D678),0)</f>
        <v>1.018421742632729E-2</v>
      </c>
      <c r="D685" s="1">
        <f>+IFERROR(LN('Portfolio Adjusted Prices'!E679/'Portfolio Adjusted Prices'!E678),0)</f>
        <v>5.9108030737848195E-3</v>
      </c>
      <c r="E685" s="1">
        <f>+IFERROR(LN('Portfolio Adjusted Prices'!F679/'Portfolio Adjusted Prices'!F678),0)</f>
        <v>-3.3313907972653115E-2</v>
      </c>
      <c r="F685" s="1">
        <f>+IFERROR(LN('Portfolio Adjusted Prices'!G679/'Portfolio Adjusted Prices'!G678),0)</f>
        <v>8.4057302310427563E-3</v>
      </c>
      <c r="G685" s="1">
        <f>+IFERROR(LN('Portfolio Adjusted Prices'!H679/'Portfolio Adjusted Prices'!H678),0)</f>
        <v>4.6324236884588256E-3</v>
      </c>
      <c r="H685" s="1">
        <f>+IFERROR(LN('Portfolio Adjusted Prices'!I679/'Portfolio Adjusted Prices'!I678),0)</f>
        <v>2.4251941531750806E-2</v>
      </c>
      <c r="I685" s="1">
        <f>+IFERROR(LN('Portfolio Adjusted Prices'!J679/'Portfolio Adjusted Prices'!J678),0)</f>
        <v>-2.7511824887810643E-3</v>
      </c>
      <c r="J685" s="1">
        <f>+IFERROR(LN('Portfolio Adjusted Prices'!K679/'Portfolio Adjusted Prices'!K678),0)</f>
        <v>3.9983660905794555E-2</v>
      </c>
      <c r="K685" s="1">
        <f>+IFERROR(LN('Portfolio Adjusted Prices'!L679/'Portfolio Adjusted Prices'!L678),0)</f>
        <v>5.2884072565944048E-3</v>
      </c>
      <c r="L685" s="1">
        <f>+IFERROR(LN('Portfolio Adjusted Prices'!M679/'Portfolio Adjusted Prices'!M678),0)</f>
        <v>-2.9292124136771496E-4</v>
      </c>
      <c r="M685" s="1">
        <f>+IFERROR(LN('Portfolio Adjusted Prices'!N679/'Portfolio Adjusted Prices'!N678),0)</f>
        <v>8.3695734442312611E-3</v>
      </c>
      <c r="N685" s="1">
        <f>+IFERROR(LN('Portfolio Adjusted Prices'!O679/'Portfolio Adjusted Prices'!O678),0)</f>
        <v>3.9879449175934785E-2</v>
      </c>
      <c r="O685" s="1">
        <f>+IFERROR(LN('Portfolio Adjusted Prices'!P679/'Portfolio Adjusted Prices'!P678),0)</f>
        <v>2.2252834577171102E-2</v>
      </c>
      <c r="P685" s="1">
        <f>+IFERROR(LN('Portfolio Adjusted Prices'!Q679/'Portfolio Adjusted Prices'!Q678),0)</f>
        <v>-1.5990823733088419E-3</v>
      </c>
      <c r="Q685" s="1">
        <f>+IFERROR(LN('Portfolio Adjusted Prices'!R679/'Portfolio Adjusted Prices'!R678),0)</f>
        <v>4.7464446972268013E-3</v>
      </c>
      <c r="R685" s="1">
        <f>+IFERROR(LN('Portfolio Adjusted Prices'!S679/'Portfolio Adjusted Prices'!S678),0)</f>
        <v>1.3051761883665644E-2</v>
      </c>
      <c r="S685" s="1">
        <f>+IFERROR(LN('Portfolio Adjusted Prices'!T679/'Portfolio Adjusted Prices'!T678),0)</f>
        <v>-3.6011011675959608E-3</v>
      </c>
      <c r="T685" s="1">
        <f>+IFERROR(LN('Portfolio Adjusted Prices'!U679/'Portfolio Adjusted Prices'!U678),0)</f>
        <v>-7.718066556551168E-3</v>
      </c>
      <c r="U685" s="1">
        <f>+IFERROR(LN('Portfolio Adjusted Prices'!V679/'Portfolio Adjusted Prices'!V678),0)</f>
        <v>2.601786564413805E-2</v>
      </c>
      <c r="W685" s="83">
        <f>+IFERROR(LN('Portfolio Adjusted Prices'!X679/'Portfolio Adjusted Prices'!X678),0)</f>
        <v>4.54182815312379E-3</v>
      </c>
    </row>
    <row r="686" spans="2:23">
      <c r="B686" s="1">
        <f>+IFERROR(LN('Portfolio Adjusted Prices'!C680/'Portfolio Adjusted Prices'!C679),0)</f>
        <v>1.6355420341435133E-2</v>
      </c>
      <c r="C686" s="1">
        <f>+IFERROR(LN('Portfolio Adjusted Prices'!D680/'Portfolio Adjusted Prices'!D679),0)</f>
        <v>6.7832838101602674E-4</v>
      </c>
      <c r="D686" s="1">
        <f>+IFERROR(LN('Portfolio Adjusted Prices'!E680/'Portfolio Adjusted Prices'!E679),0)</f>
        <v>-3.1685973823659799E-2</v>
      </c>
      <c r="E686" s="1">
        <f>+IFERROR(LN('Portfolio Adjusted Prices'!F680/'Portfolio Adjusted Prices'!F679),0)</f>
        <v>-4.1278615310661862E-2</v>
      </c>
      <c r="F686" s="1">
        <f>+IFERROR(LN('Portfolio Adjusted Prices'!G680/'Portfolio Adjusted Prices'!G679),0)</f>
        <v>1.8518118648340173E-2</v>
      </c>
      <c r="G686" s="1">
        <f>+IFERROR(LN('Portfolio Adjusted Prices'!H680/'Portfolio Adjusted Prices'!H679),0)</f>
        <v>-1.1630367409682311E-3</v>
      </c>
      <c r="H686" s="1">
        <f>+IFERROR(LN('Portfolio Adjusted Prices'!I680/'Portfolio Adjusted Prices'!I679),0)</f>
        <v>-7.9712748256827379E-3</v>
      </c>
      <c r="I686" s="1">
        <f>+IFERROR(LN('Portfolio Adjusted Prices'!J680/'Portfolio Adjusted Prices'!J679),0)</f>
        <v>1.3336298792766016E-2</v>
      </c>
      <c r="J686" s="1">
        <f>+IFERROR(LN('Portfolio Adjusted Prices'!K680/'Portfolio Adjusted Prices'!K679),0)</f>
        <v>3.1984216103859882E-2</v>
      </c>
      <c r="K686" s="1">
        <f>+IFERROR(LN('Portfolio Adjusted Prices'!L680/'Portfolio Adjusted Prices'!L679),0)</f>
        <v>1.5284714476348274E-3</v>
      </c>
      <c r="L686" s="1">
        <f>+IFERROR(LN('Portfolio Adjusted Prices'!M680/'Portfolio Adjusted Prices'!M679),0)</f>
        <v>-9.1666941491073128E-3</v>
      </c>
      <c r="M686" s="1">
        <f>+IFERROR(LN('Portfolio Adjusted Prices'!N680/'Portfolio Adjusted Prices'!N679),0)</f>
        <v>-1.1215617425125274E-2</v>
      </c>
      <c r="N686" s="1">
        <f>+IFERROR(LN('Portfolio Adjusted Prices'!O680/'Portfolio Adjusted Prices'!O679),0)</f>
        <v>-7.3077163476892477E-3</v>
      </c>
      <c r="O686" s="1">
        <f>+IFERROR(LN('Portfolio Adjusted Prices'!P680/'Portfolio Adjusted Prices'!P679),0)</f>
        <v>-3.194345931758831E-2</v>
      </c>
      <c r="P686" s="1">
        <f>+IFERROR(LN('Portfolio Adjusted Prices'!Q680/'Portfolio Adjusted Prices'!Q679),0)</f>
        <v>1.5877508977622724E-2</v>
      </c>
      <c r="Q686" s="1">
        <f>+IFERROR(LN('Portfolio Adjusted Prices'!R680/'Portfolio Adjusted Prices'!R679),0)</f>
        <v>4.5962757362695049E-3</v>
      </c>
      <c r="R686" s="1">
        <f>+IFERROR(LN('Portfolio Adjusted Prices'!S680/'Portfolio Adjusted Prices'!S679),0)</f>
        <v>-8.1685159964530385E-4</v>
      </c>
      <c r="S686" s="1">
        <f>+IFERROR(LN('Portfolio Adjusted Prices'!T680/'Portfolio Adjusted Prices'!T679),0)</f>
        <v>7.9566564038822101E-3</v>
      </c>
      <c r="T686" s="1">
        <f>+IFERROR(LN('Portfolio Adjusted Prices'!U680/'Portfolio Adjusted Prices'!U679),0)</f>
        <v>-1.4323484021310808E-3</v>
      </c>
      <c r="U686" s="1">
        <f>+IFERROR(LN('Portfolio Adjusted Prices'!V680/'Portfolio Adjusted Prices'!V679),0)</f>
        <v>1.8832498637294116E-2</v>
      </c>
      <c r="W686" s="83">
        <f>+IFERROR(LN('Portfolio Adjusted Prices'!X680/'Portfolio Adjusted Prices'!X679),0)</f>
        <v>-4.3327770662058389E-3</v>
      </c>
    </row>
    <row r="687" spans="2:23">
      <c r="B687" s="1">
        <f>+IFERROR(LN('Portfolio Adjusted Prices'!C681/'Portfolio Adjusted Prices'!C680),0)</f>
        <v>2.8136657579622783E-2</v>
      </c>
      <c r="C687" s="1">
        <f>+IFERROR(LN('Portfolio Adjusted Prices'!D681/'Portfolio Adjusted Prices'!D680),0)</f>
        <v>6.3199222906744033E-3</v>
      </c>
      <c r="D687" s="1">
        <f>+IFERROR(LN('Portfolio Adjusted Prices'!E681/'Portfolio Adjusted Prices'!E680),0)</f>
        <v>7.9272337768316423E-2</v>
      </c>
      <c r="E687" s="1">
        <f>+IFERROR(LN('Portfolio Adjusted Prices'!F681/'Portfolio Adjusted Prices'!F680),0)</f>
        <v>-2.7457135864208393E-2</v>
      </c>
      <c r="F687" s="1">
        <f>+IFERROR(LN('Portfolio Adjusted Prices'!G681/'Portfolio Adjusted Prices'!G680),0)</f>
        <v>-1.1264672178097409E-4</v>
      </c>
      <c r="G687" s="1">
        <f>+IFERROR(LN('Portfolio Adjusted Prices'!H681/'Portfolio Adjusted Prices'!H680),0)</f>
        <v>-2.5052811789650201E-2</v>
      </c>
      <c r="H687" s="1">
        <f>+IFERROR(LN('Portfolio Adjusted Prices'!I681/'Portfolio Adjusted Prices'!I680),0)</f>
        <v>8.0657504576547075E-3</v>
      </c>
      <c r="I687" s="1">
        <f>+IFERROR(LN('Portfolio Adjusted Prices'!J681/'Portfolio Adjusted Prices'!J680),0)</f>
        <v>5.7401205204582007E-4</v>
      </c>
      <c r="J687" s="1">
        <f>+IFERROR(LN('Portfolio Adjusted Prices'!K681/'Portfolio Adjusted Prices'!K680),0)</f>
        <v>6.7448127918202433E-3</v>
      </c>
      <c r="K687" s="1">
        <f>+IFERROR(LN('Portfolio Adjusted Prices'!L681/'Portfolio Adjusted Prices'!L680),0)</f>
        <v>9.0351180745960619E-3</v>
      </c>
      <c r="L687" s="1">
        <f>+IFERROR(LN('Portfolio Adjusted Prices'!M681/'Portfolio Adjusted Prices'!M680),0)</f>
        <v>-9.5446188346641272E-3</v>
      </c>
      <c r="M687" s="1">
        <f>+IFERROR(LN('Portfolio Adjusted Prices'!N681/'Portfolio Adjusted Prices'!N680),0)</f>
        <v>-1.2816344156023222E-2</v>
      </c>
      <c r="N687" s="1">
        <f>+IFERROR(LN('Portfolio Adjusted Prices'!O681/'Portfolio Adjusted Prices'!O680),0)</f>
        <v>2.4025231345590217E-2</v>
      </c>
      <c r="O687" s="1">
        <f>+IFERROR(LN('Portfolio Adjusted Prices'!P681/'Portfolio Adjusted Prices'!P680),0)</f>
        <v>-2.5961340633909156E-4</v>
      </c>
      <c r="P687" s="1">
        <f>+IFERROR(LN('Portfolio Adjusted Prices'!Q681/'Portfolio Adjusted Prices'!Q680),0)</f>
        <v>-1.0689610759747043E-2</v>
      </c>
      <c r="Q687" s="1">
        <f>+IFERROR(LN('Portfolio Adjusted Prices'!R681/'Portfolio Adjusted Prices'!R680),0)</f>
        <v>-1.1469653009197876E-3</v>
      </c>
      <c r="R687" s="1">
        <f>+IFERROR(LN('Portfolio Adjusted Prices'!S681/'Portfolio Adjusted Prices'!S680),0)</f>
        <v>5.8353495029644289E-3</v>
      </c>
      <c r="S687" s="1">
        <f>+IFERROR(LN('Portfolio Adjusted Prices'!T681/'Portfolio Adjusted Prices'!T680),0)</f>
        <v>-2.3888763690585691E-3</v>
      </c>
      <c r="T687" s="1">
        <f>+IFERROR(LN('Portfolio Adjusted Prices'!U681/'Portfolio Adjusted Prices'!U680),0)</f>
        <v>1.0353941152760483E-2</v>
      </c>
      <c r="U687" s="1">
        <f>+IFERROR(LN('Portfolio Adjusted Prices'!V681/'Portfolio Adjusted Prices'!V680),0)</f>
        <v>3.3136788581500012E-3</v>
      </c>
      <c r="W687" s="83">
        <f>+IFERROR(LN('Portfolio Adjusted Prices'!X681/'Portfolio Adjusted Prices'!X680),0)</f>
        <v>1.0718500385248043E-3</v>
      </c>
    </row>
    <row r="688" spans="2:23">
      <c r="B688" s="1">
        <f>+IFERROR(LN('Portfolio Adjusted Prices'!C682/'Portfolio Adjusted Prices'!C681),0)</f>
        <v>1.6833406140085102E-2</v>
      </c>
      <c r="C688" s="1">
        <f>+IFERROR(LN('Portfolio Adjusted Prices'!D682/'Portfolio Adjusted Prices'!D681),0)</f>
        <v>5.3770408958654804E-3</v>
      </c>
      <c r="D688" s="1">
        <f>+IFERROR(LN('Portfolio Adjusted Prices'!E682/'Portfolio Adjusted Prices'!E681),0)</f>
        <v>4.0525281895014031E-2</v>
      </c>
      <c r="E688" s="1">
        <f>+IFERROR(LN('Portfolio Adjusted Prices'!F682/'Portfolio Adjusted Prices'!F681),0)</f>
        <v>1.3375394383032202E-2</v>
      </c>
      <c r="F688" s="1">
        <f>+IFERROR(LN('Portfolio Adjusted Prices'!G682/'Portfolio Adjusted Prices'!G681),0)</f>
        <v>-5.9843208568213695E-3</v>
      </c>
      <c r="G688" s="1">
        <f>+IFERROR(LN('Portfolio Adjusted Prices'!H682/'Portfolio Adjusted Prices'!H681),0)</f>
        <v>-5.1151761237993839E-4</v>
      </c>
      <c r="H688" s="1">
        <f>+IFERROR(LN('Portfolio Adjusted Prices'!I682/'Portfolio Adjusted Prices'!I681),0)</f>
        <v>-2.0339752635235918E-3</v>
      </c>
      <c r="I688" s="1">
        <f>+IFERROR(LN('Portfolio Adjusted Prices'!J682/'Portfolio Adjusted Prices'!J681),0)</f>
        <v>-2.4135000759456411E-3</v>
      </c>
      <c r="J688" s="1">
        <f>+IFERROR(LN('Portfolio Adjusted Prices'!K682/'Portfolio Adjusted Prices'!K681),0)</f>
        <v>3.6432134457350711E-2</v>
      </c>
      <c r="K688" s="1">
        <f>+IFERROR(LN('Portfolio Adjusted Prices'!L682/'Portfolio Adjusted Prices'!L681),0)</f>
        <v>-1.0651493255956277E-2</v>
      </c>
      <c r="L688" s="1">
        <f>+IFERROR(LN('Portfolio Adjusted Prices'!M682/'Portfolio Adjusted Prices'!M681),0)</f>
        <v>-8.6574182211856376E-3</v>
      </c>
      <c r="M688" s="1">
        <f>+IFERROR(LN('Portfolio Adjusted Prices'!N682/'Portfolio Adjusted Prices'!N681),0)</f>
        <v>3.6787003225934234E-3</v>
      </c>
      <c r="N688" s="1">
        <f>+IFERROR(LN('Portfolio Adjusted Prices'!O682/'Portfolio Adjusted Prices'!O681),0)</f>
        <v>2.5126410776257339E-3</v>
      </c>
      <c r="O688" s="1">
        <f>+IFERROR(LN('Portfolio Adjusted Prices'!P682/'Portfolio Adjusted Prices'!P681),0)</f>
        <v>-5.5540188255505461E-2</v>
      </c>
      <c r="P688" s="1">
        <f>+IFERROR(LN('Portfolio Adjusted Prices'!Q682/'Portfolio Adjusted Prices'!Q681),0)</f>
        <v>-3.1812906969276786E-2</v>
      </c>
      <c r="Q688" s="1">
        <f>+IFERROR(LN('Portfolio Adjusted Prices'!R682/'Portfolio Adjusted Prices'!R681),0)</f>
        <v>-1.2761392405220299E-3</v>
      </c>
      <c r="R688" s="1">
        <f>+IFERROR(LN('Portfolio Adjusted Prices'!S682/'Portfolio Adjusted Prices'!S681),0)</f>
        <v>8.3148348474407271E-3</v>
      </c>
      <c r="S688" s="1">
        <f>+IFERROR(LN('Portfolio Adjusted Prices'!T682/'Portfolio Adjusted Prices'!T681),0)</f>
        <v>-7.1151082149428311E-3</v>
      </c>
      <c r="T688" s="1">
        <f>+IFERROR(LN('Portfolio Adjusted Prices'!U682/'Portfolio Adjusted Prices'!U681),0)</f>
        <v>6.4095131044804143E-3</v>
      </c>
      <c r="U688" s="1">
        <f>+IFERROR(LN('Portfolio Adjusted Prices'!V682/'Portfolio Adjusted Prices'!V681),0)</f>
        <v>-8.7076348684584637E-3</v>
      </c>
      <c r="W688" s="83">
        <f>+IFERROR(LN('Portfolio Adjusted Prices'!X682/'Portfolio Adjusted Prices'!X681),0)</f>
        <v>3.6901834899276931E-3</v>
      </c>
    </row>
    <row r="689" spans="2:23">
      <c r="B689" s="1">
        <f>+IFERROR(LN('Portfolio Adjusted Prices'!C683/'Portfolio Adjusted Prices'!C682),0)</f>
        <v>2.9231458887553001E-3</v>
      </c>
      <c r="C689" s="1">
        <f>+IFERROR(LN('Portfolio Adjusted Prices'!D683/'Portfolio Adjusted Prices'!D682),0)</f>
        <v>-9.6055482553333398E-3</v>
      </c>
      <c r="D689" s="1">
        <f>+IFERROR(LN('Portfolio Adjusted Prices'!E683/'Portfolio Adjusted Prices'!E682),0)</f>
        <v>-3.1693117092857812E-2</v>
      </c>
      <c r="E689" s="1">
        <f>+IFERROR(LN('Portfolio Adjusted Prices'!F683/'Portfolio Adjusted Prices'!F682),0)</f>
        <v>-9.358123285209994E-3</v>
      </c>
      <c r="F689" s="1">
        <f>+IFERROR(LN('Portfolio Adjusted Prices'!G683/'Portfolio Adjusted Prices'!G682),0)</f>
        <v>-9.1013036125913611E-3</v>
      </c>
      <c r="G689" s="1">
        <f>+IFERROR(LN('Portfolio Adjusted Prices'!H683/'Portfolio Adjusted Prices'!H682),0)</f>
        <v>7.2218620807633941E-3</v>
      </c>
      <c r="H689" s="1">
        <f>+IFERROR(LN('Portfolio Adjusted Prices'!I683/'Portfolio Adjusted Prices'!I682),0)</f>
        <v>-3.4883338912702982E-2</v>
      </c>
      <c r="I689" s="1">
        <f>+IFERROR(LN('Portfolio Adjusted Prices'!J683/'Portfolio Adjusted Prices'!J682),0)</f>
        <v>-9.9803427974313563E-4</v>
      </c>
      <c r="J689" s="1">
        <f>+IFERROR(LN('Portfolio Adjusted Prices'!K683/'Portfolio Adjusted Prices'!K682),0)</f>
        <v>1.7272096909531118E-2</v>
      </c>
      <c r="K689" s="1">
        <f>+IFERROR(LN('Portfolio Adjusted Prices'!L683/'Portfolio Adjusted Prices'!L682),0)</f>
        <v>-2.7523957995968823E-2</v>
      </c>
      <c r="L689" s="1">
        <f>+IFERROR(LN('Portfolio Adjusted Prices'!M683/'Portfolio Adjusted Prices'!M682),0)</f>
        <v>2.7922516853481731E-3</v>
      </c>
      <c r="M689" s="1">
        <f>+IFERROR(LN('Portfolio Adjusted Prices'!N683/'Portfolio Adjusted Prices'!N682),0)</f>
        <v>8.4702393976916739E-3</v>
      </c>
      <c r="N689" s="1">
        <f>+IFERROR(LN('Portfolio Adjusted Prices'!O683/'Portfolio Adjusted Prices'!O682),0)</f>
        <v>-1.8771046489872469E-2</v>
      </c>
      <c r="O689" s="1">
        <f>+IFERROR(LN('Portfolio Adjusted Prices'!P683/'Portfolio Adjusted Prices'!P682),0)</f>
        <v>8.2034444730379481E-3</v>
      </c>
      <c r="P689" s="1">
        <f>+IFERROR(LN('Portfolio Adjusted Prices'!Q683/'Portfolio Adjusted Prices'!Q682),0)</f>
        <v>1.4549167727767423E-2</v>
      </c>
      <c r="Q689" s="1">
        <f>+IFERROR(LN('Portfolio Adjusted Prices'!R683/'Portfolio Adjusted Prices'!R682),0)</f>
        <v>-1.2757376086652242E-4</v>
      </c>
      <c r="R689" s="1">
        <f>+IFERROR(LN('Portfolio Adjusted Prices'!S683/'Portfolio Adjusted Prices'!S682),0)</f>
        <v>1.0918412810991906E-2</v>
      </c>
      <c r="S689" s="1">
        <f>+IFERROR(LN('Portfolio Adjusted Prices'!T683/'Portfolio Adjusted Prices'!T682),0)</f>
        <v>-5.0885370730213431E-3</v>
      </c>
      <c r="T689" s="1">
        <f>+IFERROR(LN('Portfolio Adjusted Prices'!U683/'Portfolio Adjusted Prices'!U682),0)</f>
        <v>-1.3947365651415519E-2</v>
      </c>
      <c r="U689" s="1">
        <f>+IFERROR(LN('Portfolio Adjusted Prices'!V683/'Portfolio Adjusted Prices'!V682),0)</f>
        <v>-7.9486588175058451E-3</v>
      </c>
      <c r="W689" s="83">
        <f>+IFERROR(LN('Portfolio Adjusted Prices'!X683/'Portfolio Adjusted Prices'!X682),0)</f>
        <v>1.3518558322220882E-4</v>
      </c>
    </row>
    <row r="690" spans="2:23">
      <c r="B690" s="1">
        <f>+IFERROR(LN('Portfolio Adjusted Prices'!C684/'Portfolio Adjusted Prices'!C683),0)</f>
        <v>2.419216762256511E-3</v>
      </c>
      <c r="C690" s="1">
        <f>+IFERROR(LN('Portfolio Adjusted Prices'!D684/'Portfolio Adjusted Prices'!D683),0)</f>
        <v>-6.3467878738023243E-3</v>
      </c>
      <c r="D690" s="1">
        <f>+IFERROR(LN('Portfolio Adjusted Prices'!E684/'Portfolio Adjusted Prices'!E683),0)</f>
        <v>-6.5930906020650465E-3</v>
      </c>
      <c r="E690" s="1">
        <f>+IFERROR(LN('Portfolio Adjusted Prices'!F684/'Portfolio Adjusted Prices'!F683),0)</f>
        <v>-1.2072124251017538E-2</v>
      </c>
      <c r="F690" s="1">
        <f>+IFERROR(LN('Portfolio Adjusted Prices'!G684/'Portfolio Adjusted Prices'!G683),0)</f>
        <v>-2.2187079240654699E-2</v>
      </c>
      <c r="G690" s="1">
        <f>+IFERROR(LN('Portfolio Adjusted Prices'!H684/'Portfolio Adjusted Prices'!H683),0)</f>
        <v>1.6353277481196654E-3</v>
      </c>
      <c r="H690" s="1">
        <f>+IFERROR(LN('Portfolio Adjusted Prices'!I684/'Portfolio Adjusted Prices'!I683),0)</f>
        <v>9.9527491934384704E-3</v>
      </c>
      <c r="I690" s="1">
        <f>+IFERROR(LN('Portfolio Adjusted Prices'!J684/'Portfolio Adjusted Prices'!J683),0)</f>
        <v>5.8194623971996144E-3</v>
      </c>
      <c r="J690" s="1">
        <f>+IFERROR(LN('Portfolio Adjusted Prices'!K684/'Portfolio Adjusted Prices'!K683),0)</f>
        <v>-4.223229344871425E-2</v>
      </c>
      <c r="K690" s="1">
        <f>+IFERROR(LN('Portfolio Adjusted Prices'!L684/'Portfolio Adjusted Prices'!L683),0)</f>
        <v>3.3200167414858387E-3</v>
      </c>
      <c r="L690" s="1">
        <f>+IFERROR(LN('Portfolio Adjusted Prices'!M684/'Portfolio Adjusted Prices'!M683),0)</f>
        <v>8.1282434506638503E-3</v>
      </c>
      <c r="M690" s="1">
        <f>+IFERROR(LN('Portfolio Adjusted Prices'!N684/'Portfolio Adjusted Prices'!N683),0)</f>
        <v>-1.2135086657464606E-4</v>
      </c>
      <c r="N690" s="1">
        <f>+IFERROR(LN('Portfolio Adjusted Prices'!O684/'Portfolio Adjusted Prices'!O683),0)</f>
        <v>-1.7193956725261732E-2</v>
      </c>
      <c r="O690" s="1">
        <f>+IFERROR(LN('Portfolio Adjusted Prices'!P684/'Portfolio Adjusted Prices'!P683),0)</f>
        <v>-2.5373648318349696E-2</v>
      </c>
      <c r="P690" s="1">
        <f>+IFERROR(LN('Portfolio Adjusted Prices'!Q684/'Portfolio Adjusted Prices'!Q683),0)</f>
        <v>2.5982368129615272E-2</v>
      </c>
      <c r="Q690" s="1">
        <f>+IFERROR(LN('Portfolio Adjusted Prices'!R684/'Portfolio Adjusted Prices'!R683),0)</f>
        <v>-2.0906762151905487E-2</v>
      </c>
      <c r="R690" s="1">
        <f>+IFERROR(LN('Portfolio Adjusted Prices'!S684/'Portfolio Adjusted Prices'!S683),0)</f>
        <v>1.0341934532679386E-2</v>
      </c>
      <c r="S690" s="1">
        <f>+IFERROR(LN('Portfolio Adjusted Prices'!T684/'Portfolio Adjusted Prices'!T683),0)</f>
        <v>2.7546015780618723E-2</v>
      </c>
      <c r="T690" s="1">
        <f>+IFERROR(LN('Portfolio Adjusted Prices'!U684/'Portfolio Adjusted Prices'!U683),0)</f>
        <v>8.7860863727807024E-3</v>
      </c>
      <c r="U690" s="1">
        <f>+IFERROR(LN('Portfolio Adjusted Prices'!V684/'Portfolio Adjusted Prices'!V683),0)</f>
        <v>-1.2042723289639705E-2</v>
      </c>
      <c r="W690" s="83">
        <f>+IFERROR(LN('Portfolio Adjusted Prices'!X684/'Portfolio Adjusted Prices'!X683),0)</f>
        <v>3.9568875109499235E-4</v>
      </c>
    </row>
    <row r="691" spans="2:23">
      <c r="B691" s="1">
        <f>+IFERROR(LN('Portfolio Adjusted Prices'!C685/'Portfolio Adjusted Prices'!C684),0)</f>
        <v>3.2779995264963606E-3</v>
      </c>
      <c r="C691" s="1">
        <f>+IFERROR(LN('Portfolio Adjusted Prices'!D685/'Portfolio Adjusted Prices'!D684),0)</f>
        <v>6.8094258427078944E-4</v>
      </c>
      <c r="D691" s="1">
        <f>+IFERROR(LN('Portfolio Adjusted Prices'!E685/'Portfolio Adjusted Prices'!E684),0)</f>
        <v>2.8812846113918298E-2</v>
      </c>
      <c r="E691" s="1">
        <f>+IFERROR(LN('Portfolio Adjusted Prices'!F685/'Portfolio Adjusted Prices'!F684),0)</f>
        <v>9.7825392706914292E-3</v>
      </c>
      <c r="F691" s="1">
        <f>+IFERROR(LN('Portfolio Adjusted Prices'!G685/'Portfolio Adjusted Prices'!G684),0)</f>
        <v>-1.4358207695434383E-2</v>
      </c>
      <c r="G691" s="1">
        <f>+IFERROR(LN('Portfolio Adjusted Prices'!H685/'Portfolio Adjusted Prices'!H684),0)</f>
        <v>1.0871922825758783E-2</v>
      </c>
      <c r="H691" s="1">
        <f>+IFERROR(LN('Portfolio Adjusted Prices'!I685/'Portfolio Adjusted Prices'!I684),0)</f>
        <v>3.1989275632921467E-3</v>
      </c>
      <c r="I691" s="1">
        <f>+IFERROR(LN('Portfolio Adjusted Prices'!J685/'Portfolio Adjusted Prices'!J684),0)</f>
        <v>1.5248303237891495E-4</v>
      </c>
      <c r="J691" s="1">
        <f>+IFERROR(LN('Portfolio Adjusted Prices'!K685/'Portfolio Adjusted Prices'!K684),0)</f>
        <v>6.2651056598095308E-3</v>
      </c>
      <c r="K691" s="1">
        <f>+IFERROR(LN('Portfolio Adjusted Prices'!L685/'Portfolio Adjusted Prices'!L684),0)</f>
        <v>6.4821630460831286E-3</v>
      </c>
      <c r="L691" s="1">
        <f>+IFERROR(LN('Portfolio Adjusted Prices'!M685/'Portfolio Adjusted Prices'!M684),0)</f>
        <v>-1.3413277735325356E-2</v>
      </c>
      <c r="M691" s="1">
        <f>+IFERROR(LN('Portfolio Adjusted Prices'!N685/'Portfolio Adjusted Prices'!N684),0)</f>
        <v>9.9034111670751775E-3</v>
      </c>
      <c r="N691" s="1">
        <f>+IFERROR(LN('Portfolio Adjusted Prices'!O685/'Portfolio Adjusted Prices'!O684),0)</f>
        <v>5.1226621474613411E-2</v>
      </c>
      <c r="O691" s="1">
        <f>+IFERROR(LN('Portfolio Adjusted Prices'!P685/'Portfolio Adjusted Prices'!P684),0)</f>
        <v>2.3329107135217249E-2</v>
      </c>
      <c r="P691" s="1">
        <f>+IFERROR(LN('Portfolio Adjusted Prices'!Q685/'Portfolio Adjusted Prices'!Q684),0)</f>
        <v>-5.5394255422554226E-3</v>
      </c>
      <c r="Q691" s="1">
        <f>+IFERROR(LN('Portfolio Adjusted Prices'!R685/'Portfolio Adjusted Prices'!R684),0)</f>
        <v>3.9116314254084895E-4</v>
      </c>
      <c r="R691" s="1">
        <f>+IFERROR(LN('Portfolio Adjusted Prices'!S685/'Portfolio Adjusted Prices'!S684),0)</f>
        <v>8.164396036350826E-3</v>
      </c>
      <c r="S691" s="1">
        <f>+IFERROR(LN('Portfolio Adjusted Prices'!T685/'Portfolio Adjusted Prices'!T684),0)</f>
        <v>-1.8522256584158263E-3</v>
      </c>
      <c r="T691" s="1">
        <f>+IFERROR(LN('Portfolio Adjusted Prices'!U685/'Portfolio Adjusted Prices'!U684),0)</f>
        <v>-1.7572484651935212E-3</v>
      </c>
      <c r="U691" s="1">
        <f>+IFERROR(LN('Portfolio Adjusted Prices'!V685/'Portfolio Adjusted Prices'!V684),0)</f>
        <v>3.2869603328267464E-4</v>
      </c>
      <c r="W691" s="83">
        <f>+IFERROR(LN('Portfolio Adjusted Prices'!X685/'Portfolio Adjusted Prices'!X684),0)</f>
        <v>1.0327398186501867E-3</v>
      </c>
    </row>
    <row r="692" spans="2:23">
      <c r="B692" s="1">
        <f>+IFERROR(LN('Portfolio Adjusted Prices'!C686/'Portfolio Adjusted Prices'!C685),0)</f>
        <v>-3.2190906973144855E-2</v>
      </c>
      <c r="C692" s="1">
        <f>+IFERROR(LN('Portfolio Adjusted Prices'!D686/'Portfolio Adjusted Prices'!D685),0)</f>
        <v>-2.4657091966574521E-2</v>
      </c>
      <c r="D692" s="1">
        <f>+IFERROR(LN('Portfolio Adjusted Prices'!E686/'Portfolio Adjusted Prices'!E685),0)</f>
        <v>-3.6496983491347813E-2</v>
      </c>
      <c r="E692" s="1">
        <f>+IFERROR(LN('Portfolio Adjusted Prices'!F686/'Portfolio Adjusted Prices'!F685),0)</f>
        <v>-2.2175761322801267E-2</v>
      </c>
      <c r="F692" s="1">
        <f>+IFERROR(LN('Portfolio Adjusted Prices'!G686/'Portfolio Adjusted Prices'!G685),0)</f>
        <v>-2.6303263337678531E-2</v>
      </c>
      <c r="G692" s="1">
        <f>+IFERROR(LN('Portfolio Adjusted Prices'!H686/'Portfolio Adjusted Prices'!H685),0)</f>
        <v>-1.9047059718155235E-2</v>
      </c>
      <c r="H692" s="1">
        <f>+IFERROR(LN('Portfolio Adjusted Prices'!I686/'Portfolio Adjusted Prices'!I685),0)</f>
        <v>-3.5312585483413525E-2</v>
      </c>
      <c r="I692" s="1">
        <f>+IFERROR(LN('Portfolio Adjusted Prices'!J686/'Portfolio Adjusted Prices'!J685),0)</f>
        <v>-6.2406600655092546E-3</v>
      </c>
      <c r="J692" s="1">
        <f>+IFERROR(LN('Portfolio Adjusted Prices'!K686/'Portfolio Adjusted Prices'!K685),0)</f>
        <v>-3.1013582803839961E-2</v>
      </c>
      <c r="K692" s="1">
        <f>+IFERROR(LN('Portfolio Adjusted Prices'!L686/'Portfolio Adjusted Prices'!L685),0)</f>
        <v>-2.1967342425904226E-2</v>
      </c>
      <c r="L692" s="1">
        <f>+IFERROR(LN('Portfolio Adjusted Prices'!M686/'Portfolio Adjusted Prices'!M685),0)</f>
        <v>-2.2278071594518223E-2</v>
      </c>
      <c r="M692" s="1">
        <f>+IFERROR(LN('Portfolio Adjusted Prices'!N686/'Portfolio Adjusted Prices'!N685),0)</f>
        <v>-1.9905785590778262E-2</v>
      </c>
      <c r="N692" s="1">
        <f>+IFERROR(LN('Portfolio Adjusted Prices'!O686/'Portfolio Adjusted Prices'!O685),0)</f>
        <v>-1.9129884969141912E-2</v>
      </c>
      <c r="O692" s="1">
        <f>+IFERROR(LN('Portfolio Adjusted Prices'!P686/'Portfolio Adjusted Prices'!P685),0)</f>
        <v>-2.6406480124851712E-2</v>
      </c>
      <c r="P692" s="1">
        <f>+IFERROR(LN('Portfolio Adjusted Prices'!Q686/'Portfolio Adjusted Prices'!Q685),0)</f>
        <v>-2.2875709040501045E-2</v>
      </c>
      <c r="Q692" s="1">
        <f>+IFERROR(LN('Portfolio Adjusted Prices'!R686/'Portfolio Adjusted Prices'!R685),0)</f>
        <v>-3.1248396403321239E-2</v>
      </c>
      <c r="R692" s="1">
        <f>+IFERROR(LN('Portfolio Adjusted Prices'!S686/'Portfolio Adjusted Prices'!S685),0)</f>
        <v>-6.5699005993182522E-3</v>
      </c>
      <c r="S692" s="1">
        <f>+IFERROR(LN('Portfolio Adjusted Prices'!T686/'Portfolio Adjusted Prices'!T685),0)</f>
        <v>-1.8285157688005788E-2</v>
      </c>
      <c r="T692" s="1">
        <f>+IFERROR(LN('Portfolio Adjusted Prices'!U686/'Portfolio Adjusted Prices'!U685),0)</f>
        <v>-7.4795625746179239E-3</v>
      </c>
      <c r="U692" s="1">
        <f>+IFERROR(LN('Portfolio Adjusted Prices'!V686/'Portfolio Adjusted Prices'!V685),0)</f>
        <v>-2.7387913263007713E-2</v>
      </c>
      <c r="W692" s="83">
        <f>+IFERROR(LN('Portfolio Adjusted Prices'!X686/'Portfolio Adjusted Prices'!X685),0)</f>
        <v>-2.0610700339413684E-2</v>
      </c>
    </row>
    <row r="693" spans="2:23">
      <c r="B693" s="1">
        <f>+IFERROR(LN('Portfolio Adjusted Prices'!C687/'Portfolio Adjusted Prices'!C686),0)</f>
        <v>2.1637821089668094E-2</v>
      </c>
      <c r="C693" s="1">
        <f>+IFERROR(LN('Portfolio Adjusted Prices'!D687/'Portfolio Adjusted Prices'!D686),0)</f>
        <v>2.086204096695525E-2</v>
      </c>
      <c r="D693" s="1">
        <f>+IFERROR(LN('Portfolio Adjusted Prices'!E687/'Portfolio Adjusted Prices'!E686),0)</f>
        <v>5.7754441915858844E-2</v>
      </c>
      <c r="E693" s="1">
        <f>+IFERROR(LN('Portfolio Adjusted Prices'!F687/'Portfolio Adjusted Prices'!F686),0)</f>
        <v>1.4477211987301168E-2</v>
      </c>
      <c r="F693" s="1">
        <f>+IFERROR(LN('Portfolio Adjusted Prices'!G687/'Portfolio Adjusted Prices'!G686),0)</f>
        <v>7.3003610943804466E-4</v>
      </c>
      <c r="G693" s="1">
        <f>+IFERROR(LN('Portfolio Adjusted Prices'!H687/'Portfolio Adjusted Prices'!H686),0)</f>
        <v>1.4550099226725403E-2</v>
      </c>
      <c r="H693" s="1">
        <f>+IFERROR(LN('Portfolio Adjusted Prices'!I687/'Portfolio Adjusted Prices'!I686),0)</f>
        <v>3.6618335281819667E-2</v>
      </c>
      <c r="I693" s="1">
        <f>+IFERROR(LN('Portfolio Adjusted Prices'!J687/'Portfolio Adjusted Prices'!J686),0)</f>
        <v>-2.1506968183228559E-2</v>
      </c>
      <c r="J693" s="1">
        <f>+IFERROR(LN('Portfolio Adjusted Prices'!K687/'Portfolio Adjusted Prices'!K686),0)</f>
        <v>4.9647156751341785E-2</v>
      </c>
      <c r="K693" s="1">
        <f>+IFERROR(LN('Portfolio Adjusted Prices'!L687/'Portfolio Adjusted Prices'!L686),0)</f>
        <v>3.1958105996667104E-2</v>
      </c>
      <c r="L693" s="1">
        <f>+IFERROR(LN('Portfolio Adjusted Prices'!M687/'Portfolio Adjusted Prices'!M686),0)</f>
        <v>1.3419725069388577E-2</v>
      </c>
      <c r="M693" s="1">
        <f>+IFERROR(LN('Portfolio Adjusted Prices'!N687/'Portfolio Adjusted Prices'!N686),0)</f>
        <v>1.0184442784548867E-2</v>
      </c>
      <c r="N693" s="1">
        <f>+IFERROR(LN('Portfolio Adjusted Prices'!O687/'Portfolio Adjusted Prices'!O686),0)</f>
        <v>4.484210513480149E-2</v>
      </c>
      <c r="O693" s="1">
        <f>+IFERROR(LN('Portfolio Adjusted Prices'!P687/'Portfolio Adjusted Prices'!P686),0)</f>
        <v>-8.441275581443539E-3</v>
      </c>
      <c r="P693" s="1">
        <f>+IFERROR(LN('Portfolio Adjusted Prices'!Q687/'Portfolio Adjusted Prices'!Q686),0)</f>
        <v>-1.7607492112370294E-3</v>
      </c>
      <c r="Q693" s="1">
        <f>+IFERROR(LN('Portfolio Adjusted Prices'!R687/'Portfolio Adjusted Prices'!R686),0)</f>
        <v>2.6020196578319044E-2</v>
      </c>
      <c r="R693" s="1">
        <f>+IFERROR(LN('Portfolio Adjusted Prices'!S687/'Portfolio Adjusted Prices'!S686),0)</f>
        <v>1.5894659654181711E-2</v>
      </c>
      <c r="S693" s="1">
        <f>+IFERROR(LN('Portfolio Adjusted Prices'!T687/'Portfolio Adjusted Prices'!T686),0)</f>
        <v>3.2562825305291706E-3</v>
      </c>
      <c r="T693" s="1">
        <f>+IFERROR(LN('Portfolio Adjusted Prices'!U687/'Portfolio Adjusted Prices'!U686),0)</f>
        <v>1.7029960913426238E-2</v>
      </c>
      <c r="U693" s="1">
        <f>+IFERROR(LN('Portfolio Adjusted Prices'!V687/'Portfolio Adjusted Prices'!V686),0)</f>
        <v>1.615015883466023E-3</v>
      </c>
      <c r="W693" s="83">
        <f>+IFERROR(LN('Portfolio Adjusted Prices'!X687/'Portfolio Adjusted Prices'!X686),0)</f>
        <v>1.8193979062395477E-2</v>
      </c>
    </row>
    <row r="694" spans="2:23">
      <c r="B694" s="1">
        <f>+IFERROR(LN('Portfolio Adjusted Prices'!C688/'Portfolio Adjusted Prices'!C687),0)</f>
        <v>3.1089386545701547E-2</v>
      </c>
      <c r="C694" s="1">
        <f>+IFERROR(LN('Portfolio Adjusted Prices'!D688/'Portfolio Adjusted Prices'!D687),0)</f>
        <v>-1.8105531795394283E-2</v>
      </c>
      <c r="D694" s="1">
        <f>+IFERROR(LN('Portfolio Adjusted Prices'!E688/'Portfolio Adjusted Prices'!E687),0)</f>
        <v>-2.1196188422700449E-2</v>
      </c>
      <c r="E694" s="1">
        <f>+IFERROR(LN('Portfolio Adjusted Prices'!F688/'Portfolio Adjusted Prices'!F687),0)</f>
        <v>7.0191714342778891E-3</v>
      </c>
      <c r="F694" s="1">
        <f>+IFERROR(LN('Portfolio Adjusted Prices'!G688/'Portfolio Adjusted Prices'!G687),0)</f>
        <v>-1.30977636631624E-2</v>
      </c>
      <c r="G694" s="1">
        <f>+IFERROR(LN('Portfolio Adjusted Prices'!H688/'Portfolio Adjusted Prices'!H687),0)</f>
        <v>-5.1952061992321585E-3</v>
      </c>
      <c r="H694" s="1">
        <f>+IFERROR(LN('Portfolio Adjusted Prices'!I688/'Portfolio Adjusted Prices'!I687),0)</f>
        <v>-1.3893659382727526E-2</v>
      </c>
      <c r="I694" s="1">
        <f>+IFERROR(LN('Portfolio Adjusted Prices'!J688/'Portfolio Adjusted Prices'!J687),0)</f>
        <v>-2.7006803133593937E-2</v>
      </c>
      <c r="J694" s="1">
        <f>+IFERROR(LN('Portfolio Adjusted Prices'!K688/'Portfolio Adjusted Prices'!K687),0)</f>
        <v>6.8105786727857866E-3</v>
      </c>
      <c r="K694" s="1">
        <f>+IFERROR(LN('Portfolio Adjusted Prices'!L688/'Portfolio Adjusted Prices'!L687),0)</f>
        <v>-1.9070435485430116E-2</v>
      </c>
      <c r="L694" s="1">
        <f>+IFERROR(LN('Portfolio Adjusted Prices'!M688/'Portfolio Adjusted Prices'!M687),0)</f>
        <v>-1.1828045516488144E-2</v>
      </c>
      <c r="M694" s="1">
        <f>+IFERROR(LN('Portfolio Adjusted Prices'!N688/'Portfolio Adjusted Prices'!N687),0)</f>
        <v>-1.1656849099044977E-2</v>
      </c>
      <c r="N694" s="1">
        <f>+IFERROR(LN('Portfolio Adjusted Prices'!O688/'Portfolio Adjusted Prices'!O687),0)</f>
        <v>-2.2106611244876225E-2</v>
      </c>
      <c r="O694" s="1">
        <f>+IFERROR(LN('Portfolio Adjusted Prices'!P688/'Portfolio Adjusted Prices'!P687),0)</f>
        <v>-3.4057420180894131E-2</v>
      </c>
      <c r="P694" s="1">
        <f>+IFERROR(LN('Portfolio Adjusted Prices'!Q688/'Portfolio Adjusted Prices'!Q687),0)</f>
        <v>-3.2514132546924097E-2</v>
      </c>
      <c r="Q694" s="1">
        <f>+IFERROR(LN('Portfolio Adjusted Prices'!R688/'Portfolio Adjusted Prices'!R687),0)</f>
        <v>-2.4676343849996514E-2</v>
      </c>
      <c r="R694" s="1">
        <f>+IFERROR(LN('Portfolio Adjusted Prices'!S688/'Portfolio Adjusted Prices'!S687),0)</f>
        <v>-2.8331536428253545E-2</v>
      </c>
      <c r="S694" s="1">
        <f>+IFERROR(LN('Portfolio Adjusted Prices'!T688/'Portfolio Adjusted Prices'!T687),0)</f>
        <v>-1.3869355248161233E-2</v>
      </c>
      <c r="T694" s="1">
        <f>+IFERROR(LN('Portfolio Adjusted Prices'!U688/'Portfolio Adjusted Prices'!U687),0)</f>
        <v>-2.7687226926161736E-2</v>
      </c>
      <c r="U694" s="1">
        <f>+IFERROR(LN('Portfolio Adjusted Prices'!V688/'Portfolio Adjusted Prices'!V687),0)</f>
        <v>-2.3886142289682923E-2</v>
      </c>
      <c r="W694" s="83">
        <f>+IFERROR(LN('Portfolio Adjusted Prices'!X688/'Portfolio Adjusted Prices'!X687),0)</f>
        <v>-1.4025310893673879E-2</v>
      </c>
    </row>
    <row r="695" spans="2:23">
      <c r="B695" s="1">
        <f>+IFERROR(LN('Portfolio Adjusted Prices'!C689/'Portfolio Adjusted Prices'!C688),0)</f>
        <v>-3.211448533334734E-3</v>
      </c>
      <c r="C695" s="1">
        <f>+IFERROR(LN('Portfolio Adjusted Prices'!D689/'Portfolio Adjusted Prices'!D688),0)</f>
        <v>-1.54381815496722E-3</v>
      </c>
      <c r="D695" s="1">
        <f>+IFERROR(LN('Portfolio Adjusted Prices'!E689/'Portfolio Adjusted Prices'!E688),0)</f>
        <v>-3.8596433395537796E-2</v>
      </c>
      <c r="E695" s="1">
        <f>+IFERROR(LN('Portfolio Adjusted Prices'!F689/'Portfolio Adjusted Prices'!F688),0)</f>
        <v>2.9163043438186945E-2</v>
      </c>
      <c r="F695" s="1">
        <f>+IFERROR(LN('Portfolio Adjusted Prices'!G689/'Portfolio Adjusted Prices'!G688),0)</f>
        <v>-1.3561992927879649E-3</v>
      </c>
      <c r="G695" s="1">
        <f>+IFERROR(LN('Portfolio Adjusted Prices'!H689/'Portfolio Adjusted Prices'!H688),0)</f>
        <v>-1.3464143478247126E-2</v>
      </c>
      <c r="H695" s="1">
        <f>+IFERROR(LN('Portfolio Adjusted Prices'!I689/'Portfolio Adjusted Prices'!I688),0)</f>
        <v>9.8742824763912943E-3</v>
      </c>
      <c r="I695" s="1">
        <f>+IFERROR(LN('Portfolio Adjusted Prices'!J689/'Portfolio Adjusted Prices'!J688),0)</f>
        <v>4.3849087684237498E-3</v>
      </c>
      <c r="J695" s="1">
        <f>+IFERROR(LN('Portfolio Adjusted Prices'!K689/'Portfolio Adjusted Prices'!K688),0)</f>
        <v>-4.4440653310942796E-2</v>
      </c>
      <c r="K695" s="1">
        <f>+IFERROR(LN('Portfolio Adjusted Prices'!L689/'Portfolio Adjusted Prices'!L688),0)</f>
        <v>1.948880800491122E-3</v>
      </c>
      <c r="L695" s="1">
        <f>+IFERROR(LN('Portfolio Adjusted Prices'!M689/'Portfolio Adjusted Prices'!M688),0)</f>
        <v>-5.6513798747848277E-3</v>
      </c>
      <c r="M695" s="1">
        <f>+IFERROR(LN('Portfolio Adjusted Prices'!N689/'Portfolio Adjusted Prices'!N688),0)</f>
        <v>-3.50509873687506E-3</v>
      </c>
      <c r="N695" s="1">
        <f>+IFERROR(LN('Portfolio Adjusted Prices'!O689/'Portfolio Adjusted Prices'!O688),0)</f>
        <v>-6.0249743975845219E-2</v>
      </c>
      <c r="O695" s="1">
        <f>+IFERROR(LN('Portfolio Adjusted Prices'!P689/'Portfolio Adjusted Prices'!P688),0)</f>
        <v>-8.381390970465992E-2</v>
      </c>
      <c r="P695" s="1">
        <f>+IFERROR(LN('Portfolio Adjusted Prices'!Q689/'Portfolio Adjusted Prices'!Q688),0)</f>
        <v>-1.7374592340341055E-2</v>
      </c>
      <c r="Q695" s="1">
        <f>+IFERROR(LN('Portfolio Adjusted Prices'!R689/'Portfolio Adjusted Prices'!R688),0)</f>
        <v>-6.0625080834529757E-3</v>
      </c>
      <c r="R695" s="1">
        <f>+IFERROR(LN('Portfolio Adjusted Prices'!S689/'Portfolio Adjusted Prices'!S688),0)</f>
        <v>-1.784530064428581E-2</v>
      </c>
      <c r="S695" s="1">
        <f>+IFERROR(LN('Portfolio Adjusted Prices'!T689/'Portfolio Adjusted Prices'!T688),0)</f>
        <v>5.4500235716264337E-3</v>
      </c>
      <c r="T695" s="1">
        <f>+IFERROR(LN('Portfolio Adjusted Prices'!U689/'Portfolio Adjusted Prices'!U688),0)</f>
        <v>-9.3756640099593083E-3</v>
      </c>
      <c r="U695" s="1">
        <f>+IFERROR(LN('Portfolio Adjusted Prices'!V689/'Portfolio Adjusted Prices'!V688),0)</f>
        <v>-1.9452904612429593E-2</v>
      </c>
      <c r="W695" s="83">
        <f>+IFERROR(LN('Portfolio Adjusted Prices'!X689/'Portfolio Adjusted Prices'!X688),0)</f>
        <v>-1.2265705686997593E-2</v>
      </c>
    </row>
    <row r="696" spans="2:23">
      <c r="B696" s="1">
        <f>+IFERROR(LN('Portfolio Adjusted Prices'!C690/'Portfolio Adjusted Prices'!C689),0)</f>
        <v>-6.1486941412855836E-3</v>
      </c>
      <c r="C696" s="1">
        <f>+IFERROR(LN('Portfolio Adjusted Prices'!D690/'Portfolio Adjusted Prices'!D689),0)</f>
        <v>-1.7893978308296922E-3</v>
      </c>
      <c r="D696" s="1">
        <f>+IFERROR(LN('Portfolio Adjusted Prices'!E690/'Portfolio Adjusted Prices'!E689),0)</f>
        <v>2.1743613039449362E-2</v>
      </c>
      <c r="E696" s="1">
        <f>+IFERROR(LN('Portfolio Adjusted Prices'!F690/'Portfolio Adjusted Prices'!F689),0)</f>
        <v>4.5618224278139906E-2</v>
      </c>
      <c r="F696" s="1">
        <f>+IFERROR(LN('Portfolio Adjusted Prices'!G690/'Portfolio Adjusted Prices'!G689),0)</f>
        <v>2.6421269969641822E-2</v>
      </c>
      <c r="G696" s="1">
        <f>+IFERROR(LN('Portfolio Adjusted Prices'!H690/'Portfolio Adjusted Prices'!H689),0)</f>
        <v>1.8743504436837043E-2</v>
      </c>
      <c r="H696" s="1">
        <f>+IFERROR(LN('Portfolio Adjusted Prices'!I690/'Portfolio Adjusted Prices'!I689),0)</f>
        <v>-2.3690440759220274E-2</v>
      </c>
      <c r="I696" s="1">
        <f>+IFERROR(LN('Portfolio Adjusted Prices'!J690/'Portfolio Adjusted Prices'!J689),0)</f>
        <v>-5.0300845747008041E-3</v>
      </c>
      <c r="J696" s="1">
        <f>+IFERROR(LN('Portfolio Adjusted Prices'!K690/'Portfolio Adjusted Prices'!K689),0)</f>
        <v>-9.5431303533812552E-3</v>
      </c>
      <c r="K696" s="1">
        <f>+IFERROR(LN('Portfolio Adjusted Prices'!L690/'Portfolio Adjusted Prices'!L689),0)</f>
        <v>-4.1725504818141447E-3</v>
      </c>
      <c r="L696" s="1">
        <f>+IFERROR(LN('Portfolio Adjusted Prices'!M690/'Portfolio Adjusted Prices'!M689),0)</f>
        <v>3.3449690638668615E-2</v>
      </c>
      <c r="M696" s="1">
        <f>+IFERROR(LN('Portfolio Adjusted Prices'!N690/'Portfolio Adjusted Prices'!N689),0)</f>
        <v>2.8445429172111313E-2</v>
      </c>
      <c r="N696" s="1">
        <f>+IFERROR(LN('Portfolio Adjusted Prices'!O690/'Portfolio Adjusted Prices'!O689),0)</f>
        <v>1.0474041519951441E-2</v>
      </c>
      <c r="O696" s="1">
        <f>+IFERROR(LN('Portfolio Adjusted Prices'!P690/'Portfolio Adjusted Prices'!P689),0)</f>
        <v>4.0650345693683837E-2</v>
      </c>
      <c r="P696" s="1">
        <f>+IFERROR(LN('Portfolio Adjusted Prices'!Q690/'Portfolio Adjusted Prices'!Q689),0)</f>
        <v>1.7514542024918249E-2</v>
      </c>
      <c r="Q696" s="1">
        <f>+IFERROR(LN('Portfolio Adjusted Prices'!R690/'Portfolio Adjusted Prices'!R689),0)</f>
        <v>1.9802554804828013E-2</v>
      </c>
      <c r="R696" s="1">
        <f>+IFERROR(LN('Portfolio Adjusted Prices'!S690/'Portfolio Adjusted Prices'!S689),0)</f>
        <v>-8.2058464524888287E-3</v>
      </c>
      <c r="S696" s="1">
        <f>+IFERROR(LN('Portfolio Adjusted Prices'!T690/'Portfolio Adjusted Prices'!T689),0)</f>
        <v>8.248159987383279E-3</v>
      </c>
      <c r="T696" s="1">
        <f>+IFERROR(LN('Portfolio Adjusted Prices'!U690/'Portfolio Adjusted Prices'!U689),0)</f>
        <v>5.393022777258445E-3</v>
      </c>
      <c r="U696" s="1">
        <f>+IFERROR(LN('Portfolio Adjusted Prices'!V690/'Portfolio Adjusted Prices'!V689),0)</f>
        <v>1.6067815258698999E-2</v>
      </c>
      <c r="W696" s="83">
        <f>+IFERROR(LN('Portfolio Adjusted Prices'!X690/'Portfolio Adjusted Prices'!X689),0)</f>
        <v>1.7083101687373765E-2</v>
      </c>
    </row>
    <row r="697" spans="2:23">
      <c r="B697" s="1">
        <f>+IFERROR(LN('Portfolio Adjusted Prices'!C691/'Portfolio Adjusted Prices'!C690),0)</f>
        <v>-1.1793736505801252E-2</v>
      </c>
      <c r="C697" s="1">
        <f>+IFERROR(LN('Portfolio Adjusted Prices'!D691/'Portfolio Adjusted Prices'!D690),0)</f>
        <v>-1.9862467036686295E-2</v>
      </c>
      <c r="D697" s="1">
        <f>+IFERROR(LN('Portfolio Adjusted Prices'!E691/'Portfolio Adjusted Prices'!E690),0)</f>
        <v>-4.5631087205903212E-2</v>
      </c>
      <c r="E697" s="1">
        <f>+IFERROR(LN('Portfolio Adjusted Prices'!F691/'Portfolio Adjusted Prices'!F690),0)</f>
        <v>2.5195456620005748E-3</v>
      </c>
      <c r="F697" s="1">
        <f>+IFERROR(LN('Portfolio Adjusted Prices'!G691/'Portfolio Adjusted Prices'!G690),0)</f>
        <v>-4.0836976171373836E-2</v>
      </c>
      <c r="G697" s="1">
        <f>+IFERROR(LN('Portfolio Adjusted Prices'!H691/'Portfolio Adjusted Prices'!H690),0)</f>
        <v>5.3907999120840497E-3</v>
      </c>
      <c r="H697" s="1">
        <f>+IFERROR(LN('Portfolio Adjusted Prices'!I691/'Portfolio Adjusted Prices'!I690),0)</f>
        <v>-4.6065727564387482E-3</v>
      </c>
      <c r="I697" s="1">
        <f>+IFERROR(LN('Portfolio Adjusted Prices'!J691/'Portfolio Adjusted Prices'!J690),0)</f>
        <v>-9.32197204042488E-3</v>
      </c>
      <c r="J697" s="1">
        <f>+IFERROR(LN('Portfolio Adjusted Prices'!K691/'Portfolio Adjusted Prices'!K690),0)</f>
        <v>-6.635217630568746E-2</v>
      </c>
      <c r="K697" s="1">
        <f>+IFERROR(LN('Portfolio Adjusted Prices'!L691/'Portfolio Adjusted Prices'!L690),0)</f>
        <v>1.0210887963063379E-2</v>
      </c>
      <c r="L697" s="1">
        <f>+IFERROR(LN('Portfolio Adjusted Prices'!M691/'Portfolio Adjusted Prices'!M690),0)</f>
        <v>-2.8355032985801975E-3</v>
      </c>
      <c r="M697" s="1">
        <f>+IFERROR(LN('Portfolio Adjusted Prices'!N691/'Portfolio Adjusted Prices'!N690),0)</f>
        <v>-6.2651520115123687E-3</v>
      </c>
      <c r="N697" s="1">
        <f>+IFERROR(LN('Portfolio Adjusted Prices'!O691/'Portfolio Adjusted Prices'!O690),0)</f>
        <v>-4.5275630751100492E-2</v>
      </c>
      <c r="O697" s="1">
        <f>+IFERROR(LN('Portfolio Adjusted Prices'!P691/'Portfolio Adjusted Prices'!P690),0)</f>
        <v>-3.8427396221058112E-2</v>
      </c>
      <c r="P697" s="1">
        <f>+IFERROR(LN('Portfolio Adjusted Prices'!Q691/'Portfolio Adjusted Prices'!Q690),0)</f>
        <v>-5.1940190330948119E-3</v>
      </c>
      <c r="Q697" s="1">
        <f>+IFERROR(LN('Portfolio Adjusted Prices'!R691/'Portfolio Adjusted Prices'!R690),0)</f>
        <v>-2.495089380121478E-2</v>
      </c>
      <c r="R697" s="1">
        <f>+IFERROR(LN('Portfolio Adjusted Prices'!S691/'Portfolio Adjusted Prices'!S690),0)</f>
        <v>6.4867040070233578E-3</v>
      </c>
      <c r="S697" s="1">
        <f>+IFERROR(LN('Portfolio Adjusted Prices'!T691/'Portfolio Adjusted Prices'!T690),0)</f>
        <v>1.6799977809218984E-2</v>
      </c>
      <c r="T697" s="1">
        <f>+IFERROR(LN('Portfolio Adjusted Prices'!U691/'Portfolio Adjusted Prices'!U690),0)</f>
        <v>1.8279389392461157E-3</v>
      </c>
      <c r="U697" s="1">
        <f>+IFERROR(LN('Portfolio Adjusted Prices'!V691/'Portfolio Adjusted Prices'!V690),0)</f>
        <v>-3.5085997449988762E-2</v>
      </c>
      <c r="W697" s="83">
        <f>+IFERROR(LN('Portfolio Adjusted Prices'!X691/'Portfolio Adjusted Prices'!X690),0)</f>
        <v>-1.0694073496607845E-2</v>
      </c>
    </row>
    <row r="698" spans="2:23">
      <c r="B698" s="1">
        <f>+IFERROR(LN('Portfolio Adjusted Prices'!C692/'Portfolio Adjusted Prices'!C691),0)</f>
        <v>2.1274746051226864E-2</v>
      </c>
      <c r="C698" s="1">
        <f>+IFERROR(LN('Portfolio Adjusted Prices'!D692/'Portfolio Adjusted Prices'!D691),0)</f>
        <v>9.7966840219244084E-3</v>
      </c>
      <c r="D698" s="1">
        <f>+IFERROR(LN('Portfolio Adjusted Prices'!E692/'Portfolio Adjusted Prices'!E691),0)</f>
        <v>-2.1604566008402149E-2</v>
      </c>
      <c r="E698" s="1">
        <f>+IFERROR(LN('Portfolio Adjusted Prices'!F692/'Portfolio Adjusted Prices'!F691),0)</f>
        <v>4.5525833806030806E-2</v>
      </c>
      <c r="F698" s="1">
        <f>+IFERROR(LN('Portfolio Adjusted Prices'!G692/'Portfolio Adjusted Prices'!G691),0)</f>
        <v>9.9640543282470181E-3</v>
      </c>
      <c r="G698" s="1">
        <f>+IFERROR(LN('Portfolio Adjusted Prices'!H692/'Portfolio Adjusted Prices'!H691),0)</f>
        <v>-1.6430442105591157E-2</v>
      </c>
      <c r="H698" s="1">
        <f>+IFERROR(LN('Portfolio Adjusted Prices'!I692/'Portfolio Adjusted Prices'!I691),0)</f>
        <v>-2.8742522554880681E-3</v>
      </c>
      <c r="I698" s="1">
        <f>+IFERROR(LN('Portfolio Adjusted Prices'!J692/'Portfolio Adjusted Prices'!J691),0)</f>
        <v>3.04942592097054E-3</v>
      </c>
      <c r="J698" s="1">
        <f>+IFERROR(LN('Portfolio Adjusted Prices'!K692/'Portfolio Adjusted Prices'!K691),0)</f>
        <v>-5.8893948058378392E-3</v>
      </c>
      <c r="K698" s="1">
        <f>+IFERROR(LN('Portfolio Adjusted Prices'!L692/'Portfolio Adjusted Prices'!L691),0)</f>
        <v>1.2216432980562391E-2</v>
      </c>
      <c r="L698" s="1">
        <f>+IFERROR(LN('Portfolio Adjusted Prices'!M692/'Portfolio Adjusted Prices'!M691),0)</f>
        <v>9.0783608648172653E-3</v>
      </c>
      <c r="M698" s="1">
        <f>+IFERROR(LN('Portfolio Adjusted Prices'!N692/'Portfolio Adjusted Prices'!N691),0)</f>
        <v>1.1834525464673137E-2</v>
      </c>
      <c r="N698" s="1">
        <f>+IFERROR(LN('Portfolio Adjusted Prices'!O692/'Portfolio Adjusted Prices'!O691),0)</f>
        <v>-3.497722635058912E-2</v>
      </c>
      <c r="O698" s="1">
        <f>+IFERROR(LN('Portfolio Adjusted Prices'!P692/'Portfolio Adjusted Prices'!P691),0)</f>
        <v>2.7223204843239229E-2</v>
      </c>
      <c r="P698" s="1">
        <f>+IFERROR(LN('Portfolio Adjusted Prices'!Q692/'Portfolio Adjusted Prices'!Q691),0)</f>
        <v>1.0082617173121474E-2</v>
      </c>
      <c r="Q698" s="1">
        <f>+IFERROR(LN('Portfolio Adjusted Prices'!R692/'Portfolio Adjusted Prices'!R691),0)</f>
        <v>1.0539198989353927E-2</v>
      </c>
      <c r="R698" s="1">
        <f>+IFERROR(LN('Portfolio Adjusted Prices'!S692/'Portfolio Adjusted Prices'!S691),0)</f>
        <v>8.0407485711343346E-3</v>
      </c>
      <c r="S698" s="1">
        <f>+IFERROR(LN('Portfolio Adjusted Prices'!T692/'Portfolio Adjusted Prices'!T691),0)</f>
        <v>2.0816690799305735E-2</v>
      </c>
      <c r="T698" s="1">
        <f>+IFERROR(LN('Portfolio Adjusted Prices'!U692/'Portfolio Adjusted Prices'!U691),0)</f>
        <v>-1.6125243640070539E-2</v>
      </c>
      <c r="U698" s="1">
        <f>+IFERROR(LN('Portfolio Adjusted Prices'!V692/'Portfolio Adjusted Prices'!V691),0)</f>
        <v>-1.1446970371487956E-2</v>
      </c>
      <c r="W698" s="83">
        <f>+IFERROR(LN('Portfolio Adjusted Prices'!X692/'Portfolio Adjusted Prices'!X691),0)</f>
        <v>3.8817264675197007E-3</v>
      </c>
    </row>
    <row r="699" spans="2:23">
      <c r="B699" s="1">
        <f>+IFERROR(LN('Portfolio Adjusted Prices'!C693/'Portfolio Adjusted Prices'!C692),0)</f>
        <v>3.4832674547613324E-2</v>
      </c>
      <c r="C699" s="1">
        <f>+IFERROR(LN('Portfolio Adjusted Prices'!D693/'Portfolio Adjusted Prices'!D692),0)</f>
        <v>2.6411698070645504E-2</v>
      </c>
      <c r="D699" s="1">
        <f>+IFERROR(LN('Portfolio Adjusted Prices'!E693/'Portfolio Adjusted Prices'!E692),0)</f>
        <v>7.6561560049537264E-2</v>
      </c>
      <c r="E699" s="1">
        <f>+IFERROR(LN('Portfolio Adjusted Prices'!F693/'Portfolio Adjusted Prices'!F692),0)</f>
        <v>2.6262513367813619E-3</v>
      </c>
      <c r="F699" s="1">
        <f>+IFERROR(LN('Portfolio Adjusted Prices'!G693/'Portfolio Adjusted Prices'!G692),0)</f>
        <v>-1.1158634119856398E-3</v>
      </c>
      <c r="G699" s="1">
        <f>+IFERROR(LN('Portfolio Adjusted Prices'!H693/'Portfolio Adjusted Prices'!H692),0)</f>
        <v>3.0317618905472708E-2</v>
      </c>
      <c r="H699" s="1">
        <f>+IFERROR(LN('Portfolio Adjusted Prices'!I693/'Portfolio Adjusted Prices'!I692),0)</f>
        <v>4.7940136319646401E-2</v>
      </c>
      <c r="I699" s="1">
        <f>+IFERROR(LN('Portfolio Adjusted Prices'!J693/'Portfolio Adjusted Prices'!J692),0)</f>
        <v>-4.9650852873917772E-3</v>
      </c>
      <c r="J699" s="1">
        <f>+IFERROR(LN('Portfolio Adjusted Prices'!K693/'Portfolio Adjusted Prices'!K692),0)</f>
        <v>4.1485810700934121E-2</v>
      </c>
      <c r="K699" s="1">
        <f>+IFERROR(LN('Portfolio Adjusted Prices'!L693/'Portfolio Adjusted Prices'!L692),0)</f>
        <v>4.4009926012269024E-2</v>
      </c>
      <c r="L699" s="1">
        <f>+IFERROR(LN('Portfolio Adjusted Prices'!M693/'Portfolio Adjusted Prices'!M692),0)</f>
        <v>7.3596799234575988E-2</v>
      </c>
      <c r="M699" s="1">
        <f>+IFERROR(LN('Portfolio Adjusted Prices'!N693/'Portfolio Adjusted Prices'!N692),0)</f>
        <v>1.3229456297562109E-2</v>
      </c>
      <c r="N699" s="1">
        <f>+IFERROR(LN('Portfolio Adjusted Prices'!O693/'Portfolio Adjusted Prices'!O692),0)</f>
        <v>4.0793289237784087E-2</v>
      </c>
      <c r="O699" s="1">
        <f>+IFERROR(LN('Portfolio Adjusted Prices'!P693/'Portfolio Adjusted Prices'!P692),0)</f>
        <v>5.6849718580698462E-2</v>
      </c>
      <c r="P699" s="1">
        <f>+IFERROR(LN('Portfolio Adjusted Prices'!Q693/'Portfolio Adjusted Prices'!Q692),0)</f>
        <v>2.2457441740524192E-2</v>
      </c>
      <c r="Q699" s="1">
        <f>+IFERROR(LN('Portfolio Adjusted Prices'!R693/'Portfolio Adjusted Prices'!R692),0)</f>
        <v>4.3399178426158223E-2</v>
      </c>
      <c r="R699" s="1">
        <f>+IFERROR(LN('Portfolio Adjusted Prices'!S693/'Portfolio Adjusted Prices'!S692),0)</f>
        <v>1.640638072095494E-2</v>
      </c>
      <c r="S699" s="1">
        <f>+IFERROR(LN('Portfolio Adjusted Prices'!T693/'Portfolio Adjusted Prices'!T692),0)</f>
        <v>1.3177203106617841E-3</v>
      </c>
      <c r="T699" s="1">
        <f>+IFERROR(LN('Portfolio Adjusted Prices'!U693/'Portfolio Adjusted Prices'!U692),0)</f>
        <v>1.601511368276641E-2</v>
      </c>
      <c r="U699" s="1">
        <f>+IFERROR(LN('Portfolio Adjusted Prices'!V693/'Portfolio Adjusted Prices'!V692),0)</f>
        <v>4.8955620484643907E-2</v>
      </c>
      <c r="W699" s="83">
        <f>+IFERROR(LN('Portfolio Adjusted Prices'!X693/'Portfolio Adjusted Prices'!X692),0)</f>
        <v>4.4682980615350372E-2</v>
      </c>
    </row>
    <row r="700" spans="2:23">
      <c r="B700" s="1">
        <f>+IFERROR(LN('Portfolio Adjusted Prices'!C694/'Portfolio Adjusted Prices'!C693),0)</f>
        <v>2.2527463129908592E-2</v>
      </c>
      <c r="C700" s="1">
        <f>+IFERROR(LN('Portfolio Adjusted Prices'!D694/'Portfolio Adjusted Prices'!D693),0)</f>
        <v>1.4946836973177944E-4</v>
      </c>
      <c r="D700" s="1">
        <f>+IFERROR(LN('Portfolio Adjusted Prices'!E694/'Portfolio Adjusted Prices'!E693),0)</f>
        <v>-1.8707916647434441E-2</v>
      </c>
      <c r="E700" s="1">
        <f>+IFERROR(LN('Portfolio Adjusted Prices'!F694/'Portfolio Adjusted Prices'!F693),0)</f>
        <v>1.0115298612672134E-2</v>
      </c>
      <c r="F700" s="1">
        <f>+IFERROR(LN('Portfolio Adjusted Prices'!G694/'Portfolio Adjusted Prices'!G693),0)</f>
        <v>-4.3519585071519146E-3</v>
      </c>
      <c r="G700" s="1">
        <f>+IFERROR(LN('Portfolio Adjusted Prices'!H694/'Portfolio Adjusted Prices'!H693),0)</f>
        <v>-1.9950463129476032E-2</v>
      </c>
      <c r="H700" s="1">
        <f>+IFERROR(LN('Portfolio Adjusted Prices'!I694/'Portfolio Adjusted Prices'!I693),0)</f>
        <v>5.0687727267211555E-3</v>
      </c>
      <c r="I700" s="1">
        <f>+IFERROR(LN('Portfolio Adjusted Prices'!J694/'Portfolio Adjusted Prices'!J693),0)</f>
        <v>-3.2282470506507753E-3</v>
      </c>
      <c r="J700" s="1">
        <f>+IFERROR(LN('Portfolio Adjusted Prices'!K694/'Portfolio Adjusted Prices'!K693),0)</f>
        <v>1.6230761245710369E-2</v>
      </c>
      <c r="K700" s="1">
        <f>+IFERROR(LN('Portfolio Adjusted Prices'!L694/'Portfolio Adjusted Prices'!L693),0)</f>
        <v>-3.1214253998684948E-3</v>
      </c>
      <c r="L700" s="1">
        <f>+IFERROR(LN('Portfolio Adjusted Prices'!M694/'Portfolio Adjusted Prices'!M693),0)</f>
        <v>-1.7301648818754841E-2</v>
      </c>
      <c r="M700" s="1">
        <f>+IFERROR(LN('Portfolio Adjusted Prices'!N694/'Portfolio Adjusted Prices'!N693),0)</f>
        <v>-2.5964998264330621E-3</v>
      </c>
      <c r="N700" s="1">
        <f>+IFERROR(LN('Portfolio Adjusted Prices'!O694/'Portfolio Adjusted Prices'!O693),0)</f>
        <v>2.6888180152612288E-3</v>
      </c>
      <c r="O700" s="1">
        <f>+IFERROR(LN('Portfolio Adjusted Prices'!P694/'Portfolio Adjusted Prices'!P693),0)</f>
        <v>4.6718789902111153E-2</v>
      </c>
      <c r="P700" s="1">
        <f>+IFERROR(LN('Portfolio Adjusted Prices'!Q694/'Portfolio Adjusted Prices'!Q693),0)</f>
        <v>6.5181617457691189E-3</v>
      </c>
      <c r="Q700" s="1">
        <f>+IFERROR(LN('Portfolio Adjusted Prices'!R694/'Portfolio Adjusted Prices'!R693),0)</f>
        <v>-9.3095898370490916E-3</v>
      </c>
      <c r="R700" s="1">
        <f>+IFERROR(LN('Portfolio Adjusted Prices'!S694/'Portfolio Adjusted Prices'!S693),0)</f>
        <v>-2.2218531552538685E-2</v>
      </c>
      <c r="S700" s="1">
        <f>+IFERROR(LN('Portfolio Adjusted Prices'!T694/'Portfolio Adjusted Prices'!T693),0)</f>
        <v>2.958349462223361E-3</v>
      </c>
      <c r="T700" s="1">
        <f>+IFERROR(LN('Portfolio Adjusted Prices'!U694/'Portfolio Adjusted Prices'!U693),0)</f>
        <v>2.9401714651938429E-2</v>
      </c>
      <c r="U700" s="1">
        <f>+IFERROR(LN('Portfolio Adjusted Prices'!V694/'Portfolio Adjusted Prices'!V693),0)</f>
        <v>1.6282720408721282E-3</v>
      </c>
      <c r="W700" s="83">
        <f>+IFERROR(LN('Portfolio Adjusted Prices'!X694/'Portfolio Adjusted Prices'!X693),0)</f>
        <v>-1.0421972561169075E-2</v>
      </c>
    </row>
    <row r="701" spans="2:23">
      <c r="B701" s="1">
        <f>+IFERROR(LN('Portfolio Adjusted Prices'!C695/'Portfolio Adjusted Prices'!C694),0)</f>
        <v>-2.9745072875311672E-3</v>
      </c>
      <c r="C701" s="1">
        <f>+IFERROR(LN('Portfolio Adjusted Prices'!D695/'Portfolio Adjusted Prices'!D694),0)</f>
        <v>-5.5983513012897957E-3</v>
      </c>
      <c r="D701" s="1">
        <f>+IFERROR(LN('Portfolio Adjusted Prices'!E695/'Portfolio Adjusted Prices'!E694),0)</f>
        <v>-4.2884801543932205E-2</v>
      </c>
      <c r="E701" s="1">
        <f>+IFERROR(LN('Portfolio Adjusted Prices'!F695/'Portfolio Adjusted Prices'!F694),0)</f>
        <v>6.384119067875847E-3</v>
      </c>
      <c r="F701" s="1">
        <f>+IFERROR(LN('Portfolio Adjusted Prices'!G695/'Portfolio Adjusted Prices'!G694),0)</f>
        <v>-3.7453694057057144E-3</v>
      </c>
      <c r="G701" s="1">
        <f>+IFERROR(LN('Portfolio Adjusted Prices'!H695/'Portfolio Adjusted Prices'!H694),0)</f>
        <v>-5.7901054112472804E-3</v>
      </c>
      <c r="H701" s="1">
        <f>+IFERROR(LN('Portfolio Adjusted Prices'!I695/'Portfolio Adjusted Prices'!I694),0)</f>
        <v>-2.8678272191666635E-2</v>
      </c>
      <c r="I701" s="1">
        <f>+IFERROR(LN('Portfolio Adjusted Prices'!J695/'Portfolio Adjusted Prices'!J694),0)</f>
        <v>-5.8290308214835026E-3</v>
      </c>
      <c r="J701" s="1">
        <f>+IFERROR(LN('Portfolio Adjusted Prices'!K695/'Portfolio Adjusted Prices'!K694),0)</f>
        <v>-6.2893417270274768E-2</v>
      </c>
      <c r="K701" s="1">
        <f>+IFERROR(LN('Portfolio Adjusted Prices'!L695/'Portfolio Adjusted Prices'!L694),0)</f>
        <v>-8.7716443873759632E-3</v>
      </c>
      <c r="L701" s="1">
        <f>+IFERROR(LN('Portfolio Adjusted Prices'!M695/'Portfolio Adjusted Prices'!M694),0)</f>
        <v>-1.1647077258270432E-2</v>
      </c>
      <c r="M701" s="1">
        <f>+IFERROR(LN('Portfolio Adjusted Prices'!N695/'Portfolio Adjusted Prices'!N694),0)</f>
        <v>-9.2603443977426116E-3</v>
      </c>
      <c r="N701" s="1">
        <f>+IFERROR(LN('Portfolio Adjusted Prices'!O695/'Portfolio Adjusted Prices'!O694),0)</f>
        <v>-5.0409479755827408E-2</v>
      </c>
      <c r="O701" s="1">
        <f>+IFERROR(LN('Portfolio Adjusted Prices'!P695/'Portfolio Adjusted Prices'!P694),0)</f>
        <v>-6.8088709774623168E-2</v>
      </c>
      <c r="P701" s="1">
        <f>+IFERROR(LN('Portfolio Adjusted Prices'!Q695/'Portfolio Adjusted Prices'!Q694),0)</f>
        <v>1.3311194772493715E-2</v>
      </c>
      <c r="Q701" s="1">
        <f>+IFERROR(LN('Portfolio Adjusted Prices'!R695/'Portfolio Adjusted Prices'!R694),0)</f>
        <v>-1.5975167641550062E-2</v>
      </c>
      <c r="R701" s="1">
        <f>+IFERROR(LN('Portfolio Adjusted Prices'!S695/'Portfolio Adjusted Prices'!S694),0)</f>
        <v>-1.0963187347408232E-2</v>
      </c>
      <c r="S701" s="1">
        <f>+IFERROR(LN('Portfolio Adjusted Prices'!T695/'Portfolio Adjusted Prices'!T694),0)</f>
        <v>1.8535518021770763E-2</v>
      </c>
      <c r="T701" s="1">
        <f>+IFERROR(LN('Portfolio Adjusted Prices'!U695/'Portfolio Adjusted Prices'!U694),0)</f>
        <v>1.770063963961456E-2</v>
      </c>
      <c r="U701" s="1">
        <f>+IFERROR(LN('Portfolio Adjusted Prices'!V695/'Portfolio Adjusted Prices'!V694),0)</f>
        <v>-2.6983469871089041E-2</v>
      </c>
      <c r="W701" s="83">
        <f>+IFERROR(LN('Portfolio Adjusted Prices'!X695/'Portfolio Adjusted Prices'!X694),0)</f>
        <v>-1.5244478908690736E-2</v>
      </c>
    </row>
    <row r="702" spans="2:23">
      <c r="B702" s="1">
        <f>+IFERROR(LN('Portfolio Adjusted Prices'!C696/'Portfolio Adjusted Prices'!C695),0)</f>
        <v>2.7627922391664016E-2</v>
      </c>
      <c r="C702" s="1">
        <f>+IFERROR(LN('Portfolio Adjusted Prices'!D696/'Portfolio Adjusted Prices'!D695),0)</f>
        <v>2.7945856425859159E-2</v>
      </c>
      <c r="D702" s="1">
        <f>+IFERROR(LN('Portfolio Adjusted Prices'!E696/'Portfolio Adjusted Prices'!E695),0)</f>
        <v>-9.623033839551735E-3</v>
      </c>
      <c r="E702" s="1">
        <f>+IFERROR(LN('Portfolio Adjusted Prices'!F696/'Portfolio Adjusted Prices'!F695),0)</f>
        <v>1.2277774157741714E-3</v>
      </c>
      <c r="F702" s="1">
        <f>+IFERROR(LN('Portfolio Adjusted Prices'!G696/'Portfolio Adjusted Prices'!G695),0)</f>
        <v>-1.5885347839739546E-2</v>
      </c>
      <c r="G702" s="1">
        <f>+IFERROR(LN('Portfolio Adjusted Prices'!H696/'Portfolio Adjusted Prices'!H695),0)</f>
        <v>4.3317721165598271E-3</v>
      </c>
      <c r="H702" s="1">
        <f>+IFERROR(LN('Portfolio Adjusted Prices'!I696/'Portfolio Adjusted Prices'!I695),0)</f>
        <v>3.2192133855921093E-3</v>
      </c>
      <c r="I702" s="1">
        <f>+IFERROR(LN('Portfolio Adjusted Prices'!J696/'Portfolio Adjusted Prices'!J695),0)</f>
        <v>5.0919948271838083E-3</v>
      </c>
      <c r="J702" s="1">
        <f>+IFERROR(LN('Portfolio Adjusted Prices'!K696/'Portfolio Adjusted Prices'!K695),0)</f>
        <v>1.3093827482799542E-2</v>
      </c>
      <c r="K702" s="1">
        <f>+IFERROR(LN('Portfolio Adjusted Prices'!L696/'Portfolio Adjusted Prices'!L695),0)</f>
        <v>7.947565702537833E-2</v>
      </c>
      <c r="L702" s="1">
        <f>+IFERROR(LN('Portfolio Adjusted Prices'!M696/'Portfolio Adjusted Prices'!M695),0)</f>
        <v>1.8741525765379203E-2</v>
      </c>
      <c r="M702" s="1">
        <f>+IFERROR(LN('Portfolio Adjusted Prices'!N696/'Portfolio Adjusted Prices'!N695),0)</f>
        <v>1.1385237763089948E-2</v>
      </c>
      <c r="N702" s="1">
        <f>+IFERROR(LN('Portfolio Adjusted Prices'!O696/'Portfolio Adjusted Prices'!O695),0)</f>
        <v>3.253188723793452E-3</v>
      </c>
      <c r="O702" s="1">
        <f>+IFERROR(LN('Portfolio Adjusted Prices'!P696/'Portfolio Adjusted Prices'!P695),0)</f>
        <v>-1.2592012570359514E-2</v>
      </c>
      <c r="P702" s="1">
        <f>+IFERROR(LN('Portfolio Adjusted Prices'!Q696/'Portfolio Adjusted Prices'!Q695),0)</f>
        <v>4.6708127351094551E-2</v>
      </c>
      <c r="Q702" s="1">
        <f>+IFERROR(LN('Portfolio Adjusted Prices'!R696/'Portfolio Adjusted Prices'!R695),0)</f>
        <v>-5.5590876177556659E-3</v>
      </c>
      <c r="R702" s="1">
        <f>+IFERROR(LN('Portfolio Adjusted Prices'!S696/'Portfolio Adjusted Prices'!S695),0)</f>
        <v>6.3706158970086482E-2</v>
      </c>
      <c r="S702" s="1">
        <f>+IFERROR(LN('Portfolio Adjusted Prices'!T696/'Portfolio Adjusted Prices'!T695),0)</f>
        <v>1.0576234747334641E-2</v>
      </c>
      <c r="T702" s="1">
        <f>+IFERROR(LN('Portfolio Adjusted Prices'!U696/'Portfolio Adjusted Prices'!U695),0)</f>
        <v>5.6919491859157576E-3</v>
      </c>
      <c r="U702" s="1">
        <f>+IFERROR(LN('Portfolio Adjusted Prices'!V696/'Portfolio Adjusted Prices'!V695),0)</f>
        <v>-1.2845872229790636E-2</v>
      </c>
      <c r="W702" s="83">
        <f>+IFERROR(LN('Portfolio Adjusted Prices'!X696/'Portfolio Adjusted Prices'!X695),0)</f>
        <v>1.8943085963787944E-2</v>
      </c>
    </row>
    <row r="703" spans="2:23">
      <c r="B703" s="1">
        <f>+IFERROR(LN('Portfolio Adjusted Prices'!C697/'Portfolio Adjusted Prices'!C696),0)</f>
        <v>-2.0890853648818961E-2</v>
      </c>
      <c r="C703" s="1">
        <f>+IFERROR(LN('Portfolio Adjusted Prices'!D697/'Portfolio Adjusted Prices'!D696),0)</f>
        <v>-9.2093652608379508E-3</v>
      </c>
      <c r="D703" s="1">
        <f>+IFERROR(LN('Portfolio Adjusted Prices'!E697/'Portfolio Adjusted Prices'!E696),0)</f>
        <v>-6.9837805708635126E-2</v>
      </c>
      <c r="E703" s="1">
        <f>+IFERROR(LN('Portfolio Adjusted Prices'!F697/'Portfolio Adjusted Prices'!F696),0)</f>
        <v>1.5946239616266702E-2</v>
      </c>
      <c r="F703" s="1">
        <f>+IFERROR(LN('Portfolio Adjusted Prices'!G697/'Portfolio Adjusted Prices'!G696),0)</f>
        <v>-1.2532255429001705E-2</v>
      </c>
      <c r="G703" s="1">
        <f>+IFERROR(LN('Portfolio Adjusted Prices'!H697/'Portfolio Adjusted Prices'!H696),0)</f>
        <v>7.3544655963508595E-3</v>
      </c>
      <c r="H703" s="1">
        <f>+IFERROR(LN('Portfolio Adjusted Prices'!I697/'Portfolio Adjusted Prices'!I696),0)</f>
        <v>-2.6999379106685133E-2</v>
      </c>
      <c r="I703" s="1">
        <f>+IFERROR(LN('Portfolio Adjusted Prices'!J697/'Portfolio Adjusted Prices'!J696),0)</f>
        <v>1.7821733502666057E-2</v>
      </c>
      <c r="J703" s="1">
        <f>+IFERROR(LN('Portfolio Adjusted Prices'!K697/'Portfolio Adjusted Prices'!K696),0)</f>
        <v>-5.1053775924628723E-2</v>
      </c>
      <c r="K703" s="1">
        <f>+IFERROR(LN('Portfolio Adjusted Prices'!L697/'Portfolio Adjusted Prices'!L696),0)</f>
        <v>-1.5989466766243167E-2</v>
      </c>
      <c r="L703" s="1">
        <f>+IFERROR(LN('Portfolio Adjusted Prices'!M697/'Portfolio Adjusted Prices'!M696),0)</f>
        <v>-8.4831468770524866E-3</v>
      </c>
      <c r="M703" s="1">
        <f>+IFERROR(LN('Portfolio Adjusted Prices'!N697/'Portfolio Adjusted Prices'!N696),0)</f>
        <v>-4.6688638296584761E-3</v>
      </c>
      <c r="N703" s="1">
        <f>+IFERROR(LN('Portfolio Adjusted Prices'!O697/'Portfolio Adjusted Prices'!O696),0)</f>
        <v>-3.4885122832905659E-2</v>
      </c>
      <c r="O703" s="1">
        <f>+IFERROR(LN('Portfolio Adjusted Prices'!P697/'Portfolio Adjusted Prices'!P696),0)</f>
        <v>-4.4732960712997413E-2</v>
      </c>
      <c r="P703" s="1">
        <f>+IFERROR(LN('Portfolio Adjusted Prices'!Q697/'Portfolio Adjusted Prices'!Q696),0)</f>
        <v>-3.8313638858803742E-3</v>
      </c>
      <c r="Q703" s="1">
        <f>+IFERROR(LN('Portfolio Adjusted Prices'!R697/'Portfolio Adjusted Prices'!R696),0)</f>
        <v>-3.994313011423082E-2</v>
      </c>
      <c r="R703" s="1">
        <f>+IFERROR(LN('Portfolio Adjusted Prices'!S697/'Portfolio Adjusted Prices'!S696),0)</f>
        <v>-2.8675411430337697E-3</v>
      </c>
      <c r="S703" s="1">
        <f>+IFERROR(LN('Portfolio Adjusted Prices'!T697/'Portfolio Adjusted Prices'!T696),0)</f>
        <v>8.2547290210512395E-3</v>
      </c>
      <c r="T703" s="1">
        <f>+IFERROR(LN('Portfolio Adjusted Prices'!U697/'Portfolio Adjusted Prices'!U696),0)</f>
        <v>-1.4093947988829559E-2</v>
      </c>
      <c r="U703" s="1">
        <f>+IFERROR(LN('Portfolio Adjusted Prices'!V697/'Portfolio Adjusted Prices'!V696),0)</f>
        <v>-2.9917459653683757E-2</v>
      </c>
      <c r="W703" s="83">
        <f>+IFERROR(LN('Portfolio Adjusted Prices'!X697/'Portfolio Adjusted Prices'!X696),0)</f>
        <v>-1.1665326640042871E-2</v>
      </c>
    </row>
    <row r="704" spans="2:23">
      <c r="B704" s="1">
        <f>+IFERROR(LN('Portfolio Adjusted Prices'!C698/'Portfolio Adjusted Prices'!C697),0)</f>
        <v>-8.0555351228982584E-3</v>
      </c>
      <c r="C704" s="1">
        <f>+IFERROR(LN('Portfolio Adjusted Prices'!D698/'Portfolio Adjusted Prices'!D697),0)</f>
        <v>-3.3129591813012449E-2</v>
      </c>
      <c r="D704" s="1">
        <f>+IFERROR(LN('Portfolio Adjusted Prices'!E698/'Portfolio Adjusted Prices'!E697),0)</f>
        <v>6.230378540744699E-3</v>
      </c>
      <c r="E704" s="1">
        <f>+IFERROR(LN('Portfolio Adjusted Prices'!F698/'Portfolio Adjusted Prices'!F697),0)</f>
        <v>-1.5259345134914965E-2</v>
      </c>
      <c r="F704" s="1">
        <f>+IFERROR(LN('Portfolio Adjusted Prices'!G698/'Portfolio Adjusted Prices'!G697),0)</f>
        <v>-1.3473372511584602E-2</v>
      </c>
      <c r="G704" s="1">
        <f>+IFERROR(LN('Portfolio Adjusted Prices'!H698/'Portfolio Adjusted Prices'!H697),0)</f>
        <v>-1.9241167438044795E-2</v>
      </c>
      <c r="H704" s="1">
        <f>+IFERROR(LN('Portfolio Adjusted Prices'!I698/'Portfolio Adjusted Prices'!I697),0)</f>
        <v>-7.2568103661835249E-4</v>
      </c>
      <c r="I704" s="1">
        <f>+IFERROR(LN('Portfolio Adjusted Prices'!J698/'Portfolio Adjusted Prices'!J697),0)</f>
        <v>3.4143035359824442E-3</v>
      </c>
      <c r="J704" s="1">
        <f>+IFERROR(LN('Portfolio Adjusted Prices'!K698/'Portfolio Adjusted Prices'!K697),0)</f>
        <v>-8.2081732709995345E-3</v>
      </c>
      <c r="K704" s="1">
        <f>+IFERROR(LN('Portfolio Adjusted Prices'!L698/'Portfolio Adjusted Prices'!L697),0)</f>
        <v>-1.0917633399276075E-2</v>
      </c>
      <c r="L704" s="1">
        <f>+IFERROR(LN('Portfolio Adjusted Prices'!M698/'Portfolio Adjusted Prices'!M697),0)</f>
        <v>6.7442691114857536E-3</v>
      </c>
      <c r="M704" s="1">
        <f>+IFERROR(LN('Portfolio Adjusted Prices'!N698/'Portfolio Adjusted Prices'!N697),0)</f>
        <v>-1.3058174091429599E-2</v>
      </c>
      <c r="N704" s="1">
        <f>+IFERROR(LN('Portfolio Adjusted Prices'!O698/'Portfolio Adjusted Prices'!O697),0)</f>
        <v>1.3363250014990424E-2</v>
      </c>
      <c r="O704" s="1">
        <f>+IFERROR(LN('Portfolio Adjusted Prices'!P698/'Portfolio Adjusted Prices'!P697),0)</f>
        <v>-9.9881490666823159E-3</v>
      </c>
      <c r="P704" s="1">
        <f>+IFERROR(LN('Portfolio Adjusted Prices'!Q698/'Portfolio Adjusted Prices'!Q697),0)</f>
        <v>4.6258208782274976E-2</v>
      </c>
      <c r="Q704" s="1">
        <f>+IFERROR(LN('Portfolio Adjusted Prices'!R698/'Portfolio Adjusted Prices'!R697),0)</f>
        <v>8.9391805293300031E-3</v>
      </c>
      <c r="R704" s="1">
        <f>+IFERROR(LN('Portfolio Adjusted Prices'!S698/'Portfolio Adjusted Prices'!S697),0)</f>
        <v>-2.1550336999799091E-2</v>
      </c>
      <c r="S704" s="1">
        <f>+IFERROR(LN('Portfolio Adjusted Prices'!T698/'Portfolio Adjusted Prices'!T697),0)</f>
        <v>6.1465694931606115E-3</v>
      </c>
      <c r="T704" s="1">
        <f>+IFERROR(LN('Portfolio Adjusted Prices'!U698/'Portfolio Adjusted Prices'!U697),0)</f>
        <v>1.6257264011942399E-2</v>
      </c>
      <c r="U704" s="1">
        <f>+IFERROR(LN('Portfolio Adjusted Prices'!V698/'Portfolio Adjusted Prices'!V697),0)</f>
        <v>-1.6200691454572886E-2</v>
      </c>
      <c r="W704" s="83">
        <f>+IFERROR(LN('Portfolio Adjusted Prices'!X698/'Portfolio Adjusted Prices'!X697),0)</f>
        <v>-2.7559299645468355E-3</v>
      </c>
    </row>
    <row r="705" spans="2:23">
      <c r="B705" s="1">
        <f>+IFERROR(LN('Portfolio Adjusted Prices'!C699/'Portfolio Adjusted Prices'!C698),0)</f>
        <v>2.8110320867728855E-2</v>
      </c>
      <c r="C705" s="1">
        <f>+IFERROR(LN('Portfolio Adjusted Prices'!D699/'Portfolio Adjusted Prices'!D698),0)</f>
        <v>1.9035510098545691E-2</v>
      </c>
      <c r="D705" s="1">
        <f>+IFERROR(LN('Portfolio Adjusted Prices'!E699/'Portfolio Adjusted Prices'!E698),0)</f>
        <v>7.2213178245799925E-2</v>
      </c>
      <c r="E705" s="1">
        <f>+IFERROR(LN('Portfolio Adjusted Prices'!F699/'Portfolio Adjusted Prices'!F698),0)</f>
        <v>1.7599376838438052E-2</v>
      </c>
      <c r="F705" s="1">
        <f>+IFERROR(LN('Portfolio Adjusted Prices'!G699/'Portfolio Adjusted Prices'!G698),0)</f>
        <v>1.3602137513731497E-2</v>
      </c>
      <c r="G705" s="1">
        <f>+IFERROR(LN('Portfolio Adjusted Prices'!H699/'Portfolio Adjusted Prices'!H698),0)</f>
        <v>4.2231025542676E-3</v>
      </c>
      <c r="H705" s="1">
        <f>+IFERROR(LN('Portfolio Adjusted Prices'!I699/'Portfolio Adjusted Prices'!I698),0)</f>
        <v>2.5824047047755663E-2</v>
      </c>
      <c r="I705" s="1">
        <f>+IFERROR(LN('Portfolio Adjusted Prices'!J699/'Portfolio Adjusted Prices'!J698),0)</f>
        <v>9.8810927294154957E-2</v>
      </c>
      <c r="J705" s="1">
        <f>+IFERROR(LN('Portfolio Adjusted Prices'!K699/'Portfolio Adjusted Prices'!K698),0)</f>
        <v>1.8072325435531507E-2</v>
      </c>
      <c r="K705" s="1">
        <f>+IFERROR(LN('Portfolio Adjusted Prices'!L699/'Portfolio Adjusted Prices'!L698),0)</f>
        <v>3.9773697810030137E-2</v>
      </c>
      <c r="L705" s="1">
        <f>+IFERROR(LN('Portfolio Adjusted Prices'!M699/'Portfolio Adjusted Prices'!M698),0)</f>
        <v>2.4234620887324743E-2</v>
      </c>
      <c r="M705" s="1">
        <f>+IFERROR(LN('Portfolio Adjusted Prices'!N699/'Portfolio Adjusted Prices'!N698),0)</f>
        <v>5.9241872216539678E-3</v>
      </c>
      <c r="N705" s="1">
        <f>+IFERROR(LN('Portfolio Adjusted Prices'!O699/'Portfolio Adjusted Prices'!O698),0)</f>
        <v>7.7316007939647935E-2</v>
      </c>
      <c r="O705" s="1">
        <f>+IFERROR(LN('Portfolio Adjusted Prices'!P699/'Portfolio Adjusted Prices'!P698),0)</f>
        <v>3.3991839708701545E-2</v>
      </c>
      <c r="P705" s="1">
        <f>+IFERROR(LN('Portfolio Adjusted Prices'!Q699/'Portfolio Adjusted Prices'!Q698),0)</f>
        <v>1.7920365192888085E-2</v>
      </c>
      <c r="Q705" s="1">
        <f>+IFERROR(LN('Portfolio Adjusted Prices'!R699/'Portfolio Adjusted Prices'!R698),0)</f>
        <v>1.2246715282296062E-2</v>
      </c>
      <c r="R705" s="1">
        <f>+IFERROR(LN('Portfolio Adjusted Prices'!S699/'Portfolio Adjusted Prices'!S698),0)</f>
        <v>3.626536214389621E-2</v>
      </c>
      <c r="S705" s="1">
        <f>+IFERROR(LN('Portfolio Adjusted Prices'!T699/'Portfolio Adjusted Prices'!T698),0)</f>
        <v>2.2834015913987413E-2</v>
      </c>
      <c r="T705" s="1">
        <f>+IFERROR(LN('Portfolio Adjusted Prices'!U699/'Portfolio Adjusted Prices'!U698),0)</f>
        <v>-1.9625851364442615E-2</v>
      </c>
      <c r="U705" s="1">
        <f>+IFERROR(LN('Portfolio Adjusted Prices'!V699/'Portfolio Adjusted Prices'!V698),0)</f>
        <v>1.696692673111572E-2</v>
      </c>
      <c r="W705" s="83">
        <f>+IFERROR(LN('Portfolio Adjusted Prices'!X699/'Portfolio Adjusted Prices'!X698),0)</f>
        <v>3.1228796240988069E-2</v>
      </c>
    </row>
    <row r="706" spans="2:23">
      <c r="B706" s="1">
        <f>+IFERROR(LN('Portfolio Adjusted Prices'!C700/'Portfolio Adjusted Prices'!C699),0)</f>
        <v>-4.0055493307881281E-2</v>
      </c>
      <c r="C706" s="1">
        <f>+IFERROR(LN('Portfolio Adjusted Prices'!D700/'Portfolio Adjusted Prices'!D699),0)</f>
        <v>-2.9567755961688105E-2</v>
      </c>
      <c r="D706" s="1">
        <f>+IFERROR(LN('Portfolio Adjusted Prices'!E700/'Portfolio Adjusted Prices'!E699),0)</f>
        <v>-7.045021964002067E-2</v>
      </c>
      <c r="E706" s="1">
        <f>+IFERROR(LN('Portfolio Adjusted Prices'!F700/'Portfolio Adjusted Prices'!F699),0)</f>
        <v>-1.5908670487824961E-2</v>
      </c>
      <c r="F706" s="1">
        <f>+IFERROR(LN('Portfolio Adjusted Prices'!G700/'Portfolio Adjusted Prices'!G699),0)</f>
        <v>-2.4902905616996998E-2</v>
      </c>
      <c r="G706" s="1">
        <f>+IFERROR(LN('Portfolio Adjusted Prices'!H700/'Portfolio Adjusted Prices'!H699),0)</f>
        <v>-6.7255731370488127E-3</v>
      </c>
      <c r="H706" s="1">
        <f>+IFERROR(LN('Portfolio Adjusted Prices'!I700/'Portfolio Adjusted Prices'!I699),0)</f>
        <v>-3.1220872336319264E-2</v>
      </c>
      <c r="I706" s="1">
        <f>+IFERROR(LN('Portfolio Adjusted Prices'!J700/'Portfolio Adjusted Prices'!J699),0)</f>
        <v>1.3566413877217409E-2</v>
      </c>
      <c r="J706" s="1">
        <f>+IFERROR(LN('Portfolio Adjusted Prices'!K700/'Portfolio Adjusted Prices'!K699),0)</f>
        <v>-5.1585055672323701E-2</v>
      </c>
      <c r="K706" s="1">
        <f>+IFERROR(LN('Portfolio Adjusted Prices'!L700/'Portfolio Adjusted Prices'!L699),0)</f>
        <v>-3.0433714782674027E-2</v>
      </c>
      <c r="L706" s="1">
        <f>+IFERROR(LN('Portfolio Adjusted Prices'!M700/'Portfolio Adjusted Prices'!M699),0)</f>
        <v>-1.841030597942243E-2</v>
      </c>
      <c r="M706" s="1">
        <f>+IFERROR(LN('Portfolio Adjusted Prices'!N700/'Portfolio Adjusted Prices'!N699),0)</f>
        <v>-9.3508230526258389E-3</v>
      </c>
      <c r="N706" s="1">
        <f>+IFERROR(LN('Portfolio Adjusted Prices'!O700/'Portfolio Adjusted Prices'!O699),0)</f>
        <v>-5.514478745219481E-2</v>
      </c>
      <c r="O706" s="1">
        <f>+IFERROR(LN('Portfolio Adjusted Prices'!P700/'Portfolio Adjusted Prices'!P699),0)</f>
        <v>-1.8968189586347575E-2</v>
      </c>
      <c r="P706" s="1">
        <f>+IFERROR(LN('Portfolio Adjusted Prices'!Q700/'Portfolio Adjusted Prices'!Q699),0)</f>
        <v>-3.9680425710526511E-3</v>
      </c>
      <c r="Q706" s="1">
        <f>+IFERROR(LN('Portfolio Adjusted Prices'!R700/'Portfolio Adjusted Prices'!R699),0)</f>
        <v>-3.9307505490886109E-2</v>
      </c>
      <c r="R706" s="1">
        <f>+IFERROR(LN('Portfolio Adjusted Prices'!S700/'Portfolio Adjusted Prices'!S699),0)</f>
        <v>-2.2986188101960108E-2</v>
      </c>
      <c r="S706" s="1">
        <f>+IFERROR(LN('Portfolio Adjusted Prices'!T700/'Portfolio Adjusted Prices'!T699),0)</f>
        <v>1.1831713901122682E-2</v>
      </c>
      <c r="T706" s="1">
        <f>+IFERROR(LN('Portfolio Adjusted Prices'!U700/'Portfolio Adjusted Prices'!U699),0)</f>
        <v>-4.0620629916882055E-2</v>
      </c>
      <c r="U706" s="1">
        <f>+IFERROR(LN('Portfolio Adjusted Prices'!V700/'Portfolio Adjusted Prices'!V699),0)</f>
        <v>-6.0646076758899208E-2</v>
      </c>
      <c r="W706" s="83">
        <f>+IFERROR(LN('Portfolio Adjusted Prices'!X700/'Portfolio Adjusted Prices'!X699),0)</f>
        <v>-2.2839628162123985E-2</v>
      </c>
    </row>
    <row r="707" spans="2:23">
      <c r="B707" s="1">
        <f>+IFERROR(LN('Portfolio Adjusted Prices'!C701/'Portfolio Adjusted Prices'!C700),0)</f>
        <v>-6.5229692238103947E-3</v>
      </c>
      <c r="C707" s="1">
        <f>+IFERROR(LN('Portfolio Adjusted Prices'!D701/'Portfolio Adjusted Prices'!D700),0)</f>
        <v>-3.3914977910416456E-3</v>
      </c>
      <c r="D707" s="1">
        <f>+IFERROR(LN('Portfolio Adjusted Prices'!E701/'Portfolio Adjusted Prices'!E700),0)</f>
        <v>-2.0859190981902073E-2</v>
      </c>
      <c r="E707" s="1">
        <f>+IFERROR(LN('Portfolio Adjusted Prices'!F701/'Portfolio Adjusted Prices'!F700),0)</f>
        <v>9.2359920705469001E-3</v>
      </c>
      <c r="F707" s="1">
        <f>+IFERROR(LN('Portfolio Adjusted Prices'!G701/'Portfolio Adjusted Prices'!G700),0)</f>
        <v>1.7627437135487506E-2</v>
      </c>
      <c r="G707" s="1">
        <f>+IFERROR(LN('Portfolio Adjusted Prices'!H701/'Portfolio Adjusted Prices'!H700),0)</f>
        <v>-3.0588433116402733E-2</v>
      </c>
      <c r="H707" s="1">
        <f>+IFERROR(LN('Portfolio Adjusted Prices'!I701/'Portfolio Adjusted Prices'!I700),0)</f>
        <v>-1.4603565457877716E-2</v>
      </c>
      <c r="I707" s="1">
        <f>+IFERROR(LN('Portfolio Adjusted Prices'!J701/'Portfolio Adjusted Prices'!J700),0)</f>
        <v>-4.2534614858189455E-2</v>
      </c>
      <c r="J707" s="1">
        <f>+IFERROR(LN('Portfolio Adjusted Prices'!K701/'Portfolio Adjusted Prices'!K700),0)</f>
        <v>6.0769473418992642E-3</v>
      </c>
      <c r="K707" s="1">
        <f>+IFERROR(LN('Portfolio Adjusted Prices'!L701/'Portfolio Adjusted Prices'!L700),0)</f>
        <v>2.274620026088359E-2</v>
      </c>
      <c r="L707" s="1">
        <f>+IFERROR(LN('Portfolio Adjusted Prices'!M701/'Portfolio Adjusted Prices'!M700),0)</f>
        <v>-7.4109595436563907E-3</v>
      </c>
      <c r="M707" s="1">
        <f>+IFERROR(LN('Portfolio Adjusted Prices'!N701/'Portfolio Adjusted Prices'!N700),0)</f>
        <v>-9.9866428111250356E-3</v>
      </c>
      <c r="N707" s="1">
        <f>+IFERROR(LN('Portfolio Adjusted Prices'!O701/'Portfolio Adjusted Prices'!O700),0)</f>
        <v>-6.4401929719032826E-3</v>
      </c>
      <c r="O707" s="1">
        <f>+IFERROR(LN('Portfolio Adjusted Prices'!P701/'Portfolio Adjusted Prices'!P700),0)</f>
        <v>6.5166179640471514E-2</v>
      </c>
      <c r="P707" s="1">
        <f>+IFERROR(LN('Portfolio Adjusted Prices'!Q701/'Portfolio Adjusted Prices'!Q700),0)</f>
        <v>2.4089439305427857E-4</v>
      </c>
      <c r="Q707" s="1">
        <f>+IFERROR(LN('Portfolio Adjusted Prices'!R701/'Portfolio Adjusted Prices'!R700),0)</f>
        <v>6.8691581617218115E-3</v>
      </c>
      <c r="R707" s="1">
        <f>+IFERROR(LN('Portfolio Adjusted Prices'!S701/'Portfolio Adjusted Prices'!S700),0)</f>
        <v>-9.1253811822612826E-3</v>
      </c>
      <c r="S707" s="1">
        <f>+IFERROR(LN('Portfolio Adjusted Prices'!T701/'Portfolio Adjusted Prices'!T700),0)</f>
        <v>-1.7221223108733148E-2</v>
      </c>
      <c r="T707" s="1">
        <f>+IFERROR(LN('Portfolio Adjusted Prices'!U701/'Portfolio Adjusted Prices'!U700),0)</f>
        <v>-1.9920341434005836E-2</v>
      </c>
      <c r="U707" s="1">
        <f>+IFERROR(LN('Portfolio Adjusted Prices'!V701/'Portfolio Adjusted Prices'!V700),0)</f>
        <v>-7.0180365212304087E-4</v>
      </c>
      <c r="W707" s="83">
        <f>+IFERROR(LN('Portfolio Adjusted Prices'!X701/'Portfolio Adjusted Prices'!X700),0)</f>
        <v>-1.0096716206144267E-2</v>
      </c>
    </row>
    <row r="708" spans="2:23">
      <c r="B708" s="1">
        <f>+IFERROR(LN('Portfolio Adjusted Prices'!C702/'Portfolio Adjusted Prices'!C701),0)</f>
        <v>-8.1552419880219062E-3</v>
      </c>
      <c r="C708" s="1">
        <f>+IFERROR(LN('Portfolio Adjusted Prices'!D702/'Portfolio Adjusted Prices'!D701),0)</f>
        <v>-1.208631126366815E-2</v>
      </c>
      <c r="D708" s="1">
        <f>+IFERROR(LN('Portfolio Adjusted Prices'!E702/'Portfolio Adjusted Prices'!E701),0)</f>
        <v>-2.9540583884453278E-3</v>
      </c>
      <c r="E708" s="1">
        <f>+IFERROR(LN('Portfolio Adjusted Prices'!F702/'Portfolio Adjusted Prices'!F701),0)</f>
        <v>2.6049510535752541E-2</v>
      </c>
      <c r="F708" s="1">
        <f>+IFERROR(LN('Portfolio Adjusted Prices'!G702/'Portfolio Adjusted Prices'!G701),0)</f>
        <v>-4.0990598722397499E-2</v>
      </c>
      <c r="G708" s="1">
        <f>+IFERROR(LN('Portfolio Adjusted Prices'!H702/'Portfolio Adjusted Prices'!H701),0)</f>
        <v>-2.0075722079097091E-2</v>
      </c>
      <c r="H708" s="1">
        <f>+IFERROR(LN('Portfolio Adjusted Prices'!I702/'Portfolio Adjusted Prices'!I701),0)</f>
        <v>-1.5572025419951844E-2</v>
      </c>
      <c r="I708" s="1">
        <f>+IFERROR(LN('Portfolio Adjusted Prices'!J702/'Portfolio Adjusted Prices'!J701),0)</f>
        <v>-1.4843051414579726E-2</v>
      </c>
      <c r="J708" s="1">
        <f>+IFERROR(LN('Portfolio Adjusted Prices'!K702/'Portfolio Adjusted Prices'!K701),0)</f>
        <v>-3.56160597954856E-2</v>
      </c>
      <c r="K708" s="1">
        <f>+IFERROR(LN('Portfolio Adjusted Prices'!L702/'Portfolio Adjusted Prices'!L701),0)</f>
        <v>1.573487024000654E-2</v>
      </c>
      <c r="L708" s="1">
        <f>+IFERROR(LN('Portfolio Adjusted Prices'!M702/'Portfolio Adjusted Prices'!M701),0)</f>
        <v>-1.0373929450005607E-3</v>
      </c>
      <c r="M708" s="1">
        <f>+IFERROR(LN('Portfolio Adjusted Prices'!N702/'Portfolio Adjusted Prices'!N701),0)</f>
        <v>-8.5169413286418293E-4</v>
      </c>
      <c r="N708" s="1">
        <f>+IFERROR(LN('Portfolio Adjusted Prices'!O702/'Portfolio Adjusted Prices'!O701),0)</f>
        <v>-1.4257210435983542E-2</v>
      </c>
      <c r="O708" s="1">
        <f>+IFERROR(LN('Portfolio Adjusted Prices'!P702/'Portfolio Adjusted Prices'!P701),0)</f>
        <v>-3.1065874516007619E-2</v>
      </c>
      <c r="P708" s="1">
        <f>+IFERROR(LN('Portfolio Adjusted Prices'!Q702/'Portfolio Adjusted Prices'!Q701),0)</f>
        <v>-7.2533984951265356E-3</v>
      </c>
      <c r="Q708" s="1">
        <f>+IFERROR(LN('Portfolio Adjusted Prices'!R702/'Portfolio Adjusted Prices'!R701),0)</f>
        <v>-1.4068861654775194E-2</v>
      </c>
      <c r="R708" s="1">
        <f>+IFERROR(LN('Portfolio Adjusted Prices'!S702/'Portfolio Adjusted Prices'!S701),0)</f>
        <v>1.7333160276699895E-3</v>
      </c>
      <c r="S708" s="1">
        <f>+IFERROR(LN('Portfolio Adjusted Prices'!T702/'Portfolio Adjusted Prices'!T701),0)</f>
        <v>1.0215522143465893E-2</v>
      </c>
      <c r="T708" s="1">
        <f>+IFERROR(LN('Portfolio Adjusted Prices'!U702/'Portfolio Adjusted Prices'!U701),0)</f>
        <v>-2.6408193667151494E-2</v>
      </c>
      <c r="U708" s="1">
        <f>+IFERROR(LN('Portfolio Adjusted Prices'!V702/'Portfolio Adjusted Prices'!V701),0)</f>
        <v>-4.9093487700350887E-2</v>
      </c>
      <c r="W708" s="83">
        <f>+IFERROR(LN('Portfolio Adjusted Prices'!X702/'Portfolio Adjusted Prices'!X701),0)</f>
        <v>-5.9837009449373981E-3</v>
      </c>
    </row>
    <row r="709" spans="2:23">
      <c r="B709" s="1">
        <f>+IFERROR(LN('Portfolio Adjusted Prices'!C703/'Portfolio Adjusted Prices'!C702),0)</f>
        <v>1.8906987904616899E-2</v>
      </c>
      <c r="C709" s="1">
        <f>+IFERROR(LN('Portfolio Adjusted Prices'!D703/'Portfolio Adjusted Prices'!D702),0)</f>
        <v>2.2807030312318753E-2</v>
      </c>
      <c r="D709" s="1">
        <f>+IFERROR(LN('Portfolio Adjusted Prices'!E703/'Portfolio Adjusted Prices'!E702),0)</f>
        <v>4.7760467215618677E-2</v>
      </c>
      <c r="E709" s="1">
        <f>+IFERROR(LN('Portfolio Adjusted Prices'!F703/'Portfolio Adjusted Prices'!F702),0)</f>
        <v>3.7506591740909608E-3</v>
      </c>
      <c r="F709" s="1">
        <f>+IFERROR(LN('Portfolio Adjusted Prices'!G703/'Portfolio Adjusted Prices'!G702),0)</f>
        <v>4.424518244910617E-2</v>
      </c>
      <c r="G709" s="1">
        <f>+IFERROR(LN('Portfolio Adjusted Prices'!H703/'Portfolio Adjusted Prices'!H702),0)</f>
        <v>1.660544002208169E-2</v>
      </c>
      <c r="H709" s="1">
        <f>+IFERROR(LN('Portfolio Adjusted Prices'!I703/'Portfolio Adjusted Prices'!I702),0)</f>
        <v>6.0151418467032737E-2</v>
      </c>
      <c r="I709" s="1">
        <f>+IFERROR(LN('Portfolio Adjusted Prices'!J703/'Portfolio Adjusted Prices'!J702),0)</f>
        <v>5.2994038535154392E-3</v>
      </c>
      <c r="J709" s="1">
        <f>+IFERROR(LN('Portfolio Adjusted Prices'!K703/'Portfolio Adjusted Prices'!K702),0)</f>
        <v>4.198665654283E-2</v>
      </c>
      <c r="K709" s="1">
        <f>+IFERROR(LN('Portfolio Adjusted Prices'!L703/'Portfolio Adjusted Prices'!L702),0)</f>
        <v>8.2508502477997691E-3</v>
      </c>
      <c r="L709" s="1">
        <f>+IFERROR(LN('Portfolio Adjusted Prices'!M703/'Portfolio Adjusted Prices'!M702),0)</f>
        <v>-1.9725874122273621E-3</v>
      </c>
      <c r="M709" s="1">
        <f>+IFERROR(LN('Portfolio Adjusted Prices'!N703/'Portfolio Adjusted Prices'!N702),0)</f>
        <v>-1.7671748104292374E-3</v>
      </c>
      <c r="N709" s="1">
        <f>+IFERROR(LN('Portfolio Adjusted Prices'!O703/'Portfolio Adjusted Prices'!O702),0)</f>
        <v>6.0364667791168662E-2</v>
      </c>
      <c r="O709" s="1">
        <f>+IFERROR(LN('Portfolio Adjusted Prices'!P703/'Portfolio Adjusted Prices'!P702),0)</f>
        <v>6.475653535655343E-2</v>
      </c>
      <c r="P709" s="1">
        <f>+IFERROR(LN('Portfolio Adjusted Prices'!Q703/'Portfolio Adjusted Prices'!Q702),0)</f>
        <v>6.8919891750124588E-3</v>
      </c>
      <c r="Q709" s="1">
        <f>+IFERROR(LN('Portfolio Adjusted Prices'!R703/'Portfolio Adjusted Prices'!R702),0)</f>
        <v>2.2139173627545437E-2</v>
      </c>
      <c r="R709" s="1">
        <f>+IFERROR(LN('Portfolio Adjusted Prices'!S703/'Portfolio Adjusted Prices'!S702),0)</f>
        <v>-5.7221275049273088E-3</v>
      </c>
      <c r="S709" s="1">
        <f>+IFERROR(LN('Portfolio Adjusted Prices'!T703/'Portfolio Adjusted Prices'!T702),0)</f>
        <v>-6.9783706987443378E-3</v>
      </c>
      <c r="T709" s="1">
        <f>+IFERROR(LN('Portfolio Adjusted Prices'!U703/'Portfolio Adjusted Prices'!U702),0)</f>
        <v>6.0663566725008234E-3</v>
      </c>
      <c r="U709" s="1">
        <f>+IFERROR(LN('Portfolio Adjusted Prices'!V703/'Portfolio Adjusted Prices'!V702),0)</f>
        <v>3.4440195801281527E-2</v>
      </c>
      <c r="W709" s="83">
        <f>+IFERROR(LN('Portfolio Adjusted Prices'!X703/'Portfolio Adjusted Prices'!X702),0)</f>
        <v>9.8744596288006959E-3</v>
      </c>
    </row>
    <row r="710" spans="2:23">
      <c r="B710" s="1">
        <f>+IFERROR(LN('Portfolio Adjusted Prices'!C704/'Portfolio Adjusted Prices'!C703),0)</f>
        <v>1.5202773660081109E-2</v>
      </c>
      <c r="C710" s="1">
        <f>+IFERROR(LN('Portfolio Adjusted Prices'!D704/'Portfolio Adjusted Prices'!D703),0)</f>
        <v>1.7896205406426342E-2</v>
      </c>
      <c r="D710" s="1">
        <f>+IFERROR(LN('Portfolio Adjusted Prices'!E704/'Portfolio Adjusted Prices'!E703),0)</f>
        <v>1.1116047176041883E-2</v>
      </c>
      <c r="E710" s="1">
        <f>+IFERROR(LN('Portfolio Adjusted Prices'!F704/'Portfolio Adjusted Prices'!F703),0)</f>
        <v>1.2959568670018356E-2</v>
      </c>
      <c r="F710" s="1">
        <f>+IFERROR(LN('Portfolio Adjusted Prices'!G704/'Portfolio Adjusted Prices'!G703),0)</f>
        <v>2.6421776616900185E-2</v>
      </c>
      <c r="G710" s="1">
        <f>+IFERROR(LN('Portfolio Adjusted Prices'!H704/'Portfolio Adjusted Prices'!H703),0)</f>
        <v>1.343178301828638E-2</v>
      </c>
      <c r="H710" s="1">
        <f>+IFERROR(LN('Portfolio Adjusted Prices'!I704/'Portfolio Adjusted Prices'!I703),0)</f>
        <v>9.2632337630358819E-3</v>
      </c>
      <c r="I710" s="1">
        <f>+IFERROR(LN('Portfolio Adjusted Prices'!J704/'Portfolio Adjusted Prices'!J703),0)</f>
        <v>6.0972103470672704E-3</v>
      </c>
      <c r="J710" s="1">
        <f>+IFERROR(LN('Portfolio Adjusted Prices'!K704/'Portfolio Adjusted Prices'!K703),0)</f>
        <v>7.2271409424588762E-2</v>
      </c>
      <c r="K710" s="1">
        <f>+IFERROR(LN('Portfolio Adjusted Prices'!L704/'Portfolio Adjusted Prices'!L703),0)</f>
        <v>1.3769532491468964E-2</v>
      </c>
      <c r="L710" s="1">
        <f>+IFERROR(LN('Portfolio Adjusted Prices'!M704/'Portfolio Adjusted Prices'!M703),0)</f>
        <v>1.683426792143574E-2</v>
      </c>
      <c r="M710" s="1">
        <f>+IFERROR(LN('Portfolio Adjusted Prices'!N704/'Portfolio Adjusted Prices'!N703),0)</f>
        <v>7.5943224624085192E-3</v>
      </c>
      <c r="N710" s="1">
        <f>+IFERROR(LN('Portfolio Adjusted Prices'!O704/'Portfolio Adjusted Prices'!O703),0)</f>
        <v>-2.5682526240891328E-3</v>
      </c>
      <c r="O710" s="1">
        <f>+IFERROR(LN('Portfolio Adjusted Prices'!P704/'Portfolio Adjusted Prices'!P703),0)</f>
        <v>7.9309222361960991E-3</v>
      </c>
      <c r="P710" s="1">
        <f>+IFERROR(LN('Portfolio Adjusted Prices'!Q704/'Portfolio Adjusted Prices'!Q703),0)</f>
        <v>1.6491827862008812E-2</v>
      </c>
      <c r="Q710" s="1">
        <f>+IFERROR(LN('Portfolio Adjusted Prices'!R704/'Portfolio Adjusted Prices'!R703),0)</f>
        <v>2.5179076336228574E-2</v>
      </c>
      <c r="R710" s="1">
        <f>+IFERROR(LN('Portfolio Adjusted Prices'!S704/'Portfolio Adjusted Prices'!S703),0)</f>
        <v>7.7433082616910759E-3</v>
      </c>
      <c r="S710" s="1">
        <f>+IFERROR(LN('Portfolio Adjusted Prices'!T704/'Portfolio Adjusted Prices'!T703),0)</f>
        <v>1.6030915621052182E-2</v>
      </c>
      <c r="T710" s="1">
        <f>+IFERROR(LN('Portfolio Adjusted Prices'!U704/'Portfolio Adjusted Prices'!U703),0)</f>
        <v>1.7430924473292111E-2</v>
      </c>
      <c r="U710" s="1">
        <f>+IFERROR(LN('Portfolio Adjusted Prices'!V704/'Portfolio Adjusted Prices'!V703),0)</f>
        <v>-8.6719355651748153E-3</v>
      </c>
      <c r="W710" s="83">
        <f>+IFERROR(LN('Portfolio Adjusted Prices'!X704/'Portfolio Adjusted Prices'!X703),0)</f>
        <v>1.7158170949311463E-2</v>
      </c>
    </row>
    <row r="711" spans="2:23">
      <c r="B711" s="1">
        <f>+IFERROR(LN('Portfolio Adjusted Prices'!C705/'Portfolio Adjusted Prices'!C704),0)</f>
        <v>3.637161220352016E-3</v>
      </c>
      <c r="C711" s="1">
        <f>+IFERROR(LN('Portfolio Adjusted Prices'!D705/'Portfolio Adjusted Prices'!D704),0)</f>
        <v>4.4617789919358403E-3</v>
      </c>
      <c r="D711" s="1">
        <f>+IFERROR(LN('Portfolio Adjusted Prices'!E705/'Portfolio Adjusted Prices'!E704),0)</f>
        <v>8.130209411053484E-3</v>
      </c>
      <c r="E711" s="1">
        <f>+IFERROR(LN('Portfolio Adjusted Prices'!F705/'Portfolio Adjusted Prices'!F704),0)</f>
        <v>1.1186203934910611E-2</v>
      </c>
      <c r="F711" s="1">
        <f>+IFERROR(LN('Portfolio Adjusted Prices'!G705/'Portfolio Adjusted Prices'!G704),0)</f>
        <v>2.9436061544668098E-2</v>
      </c>
      <c r="G711" s="1">
        <f>+IFERROR(LN('Portfolio Adjusted Prices'!H705/'Portfolio Adjusted Prices'!H704),0)</f>
        <v>1.2363834260026596E-2</v>
      </c>
      <c r="H711" s="1">
        <f>+IFERROR(LN('Portfolio Adjusted Prices'!I705/'Portfolio Adjusted Prices'!I704),0)</f>
        <v>1.8106760414558137E-2</v>
      </c>
      <c r="I711" s="1">
        <f>+IFERROR(LN('Portfolio Adjusted Prices'!J705/'Portfolio Adjusted Prices'!J704),0)</f>
        <v>2.4463753614090877E-2</v>
      </c>
      <c r="J711" s="1">
        <f>+IFERROR(LN('Portfolio Adjusted Prices'!K705/'Portfolio Adjusted Prices'!K704),0)</f>
        <v>5.6020025674186479E-2</v>
      </c>
      <c r="K711" s="1">
        <f>+IFERROR(LN('Portfolio Adjusted Prices'!L705/'Portfolio Adjusted Prices'!L704),0)</f>
        <v>1.4545376932600702E-2</v>
      </c>
      <c r="L711" s="1">
        <f>+IFERROR(LN('Portfolio Adjusted Prices'!M705/'Portfolio Adjusted Prices'!M704),0)</f>
        <v>-4.7837909208210865E-3</v>
      </c>
      <c r="M711" s="1">
        <f>+IFERROR(LN('Portfolio Adjusted Prices'!N705/'Portfolio Adjusted Prices'!N704),0)</f>
        <v>7.4171170574094808E-3</v>
      </c>
      <c r="N711" s="1">
        <f>+IFERROR(LN('Portfolio Adjusted Prices'!O705/'Portfolio Adjusted Prices'!O704),0)</f>
        <v>1.5585409422463781E-2</v>
      </c>
      <c r="O711" s="1">
        <f>+IFERROR(LN('Portfolio Adjusted Prices'!P705/'Portfolio Adjusted Prices'!P704),0)</f>
        <v>5.1011167971913414E-2</v>
      </c>
      <c r="P711" s="1">
        <f>+IFERROR(LN('Portfolio Adjusted Prices'!Q705/'Portfolio Adjusted Prices'!Q704),0)</f>
        <v>4.1397949702806679E-3</v>
      </c>
      <c r="Q711" s="1">
        <f>+IFERROR(LN('Portfolio Adjusted Prices'!R705/'Portfolio Adjusted Prices'!R704),0)</f>
        <v>2.3241114633918068E-2</v>
      </c>
      <c r="R711" s="1">
        <f>+IFERROR(LN('Portfolio Adjusted Prices'!S705/'Portfolio Adjusted Prices'!S704),0)</f>
        <v>1.2728751891026373E-3</v>
      </c>
      <c r="S711" s="1">
        <f>+IFERROR(LN('Portfolio Adjusted Prices'!T705/'Portfolio Adjusted Prices'!T704),0)</f>
        <v>7.8450088433702891E-3</v>
      </c>
      <c r="T711" s="1">
        <f>+IFERROR(LN('Portfolio Adjusted Prices'!U705/'Portfolio Adjusted Prices'!U704),0)</f>
        <v>1.2712825103977107E-2</v>
      </c>
      <c r="U711" s="1">
        <f>+IFERROR(LN('Portfolio Adjusted Prices'!V705/'Portfolio Adjusted Prices'!V704),0)</f>
        <v>2.4532004403239979E-2</v>
      </c>
      <c r="W711" s="83">
        <f>+IFERROR(LN('Portfolio Adjusted Prices'!X705/'Portfolio Adjusted Prices'!X704),0)</f>
        <v>8.4289464596529456E-3</v>
      </c>
    </row>
    <row r="712" spans="2:23">
      <c r="B712" s="1">
        <f>+IFERROR(LN('Portfolio Adjusted Prices'!C706/'Portfolio Adjusted Prices'!C705),0)</f>
        <v>2.2714951189400479E-2</v>
      </c>
      <c r="C712" s="1">
        <f>+IFERROR(LN('Portfolio Adjusted Prices'!D706/'Portfolio Adjusted Prices'!D705),0)</f>
        <v>2.2921012305512731E-2</v>
      </c>
      <c r="D712" s="1">
        <f>+IFERROR(LN('Portfolio Adjusted Prices'!E706/'Portfolio Adjusted Prices'!E705),0)</f>
        <v>4.3086596129314064E-2</v>
      </c>
      <c r="E712" s="1">
        <f>+IFERROR(LN('Portfolio Adjusted Prices'!F706/'Portfolio Adjusted Prices'!F705),0)</f>
        <v>-5.0576156374954647E-4</v>
      </c>
      <c r="F712" s="1">
        <f>+IFERROR(LN('Portfolio Adjusted Prices'!G706/'Portfolio Adjusted Prices'!G705),0)</f>
        <v>1.7544290449419502E-2</v>
      </c>
      <c r="G712" s="1">
        <f>+IFERROR(LN('Portfolio Adjusted Prices'!H706/'Portfolio Adjusted Prices'!H705),0)</f>
        <v>2.0713726745151827E-2</v>
      </c>
      <c r="H712" s="1">
        <f>+IFERROR(LN('Portfolio Adjusted Prices'!I706/'Portfolio Adjusted Prices'!I705),0)</f>
        <v>4.5098365965296976E-2</v>
      </c>
      <c r="I712" s="1">
        <f>+IFERROR(LN('Portfolio Adjusted Prices'!J706/'Portfolio Adjusted Prices'!J705),0)</f>
        <v>1.9256926110785309E-2</v>
      </c>
      <c r="J712" s="1">
        <f>+IFERROR(LN('Portfolio Adjusted Prices'!K706/'Portfolio Adjusted Prices'!K705),0)</f>
        <v>2.4934916402252438E-2</v>
      </c>
      <c r="K712" s="1">
        <f>+IFERROR(LN('Portfolio Adjusted Prices'!L706/'Portfolio Adjusted Prices'!L705),0)</f>
        <v>1.4159405623420211E-2</v>
      </c>
      <c r="L712" s="1">
        <f>+IFERROR(LN('Portfolio Adjusted Prices'!M706/'Portfolio Adjusted Prices'!M705),0)</f>
        <v>1.6033620410792919E-2</v>
      </c>
      <c r="M712" s="1">
        <f>+IFERROR(LN('Portfolio Adjusted Prices'!N706/'Portfolio Adjusted Prices'!N705),0)</f>
        <v>2.3688372250537656E-2</v>
      </c>
      <c r="N712" s="1">
        <f>+IFERROR(LN('Portfolio Adjusted Prices'!O706/'Portfolio Adjusted Prices'!O705),0)</f>
        <v>5.472247843691571E-2</v>
      </c>
      <c r="O712" s="1">
        <f>+IFERROR(LN('Portfolio Adjusted Prices'!P706/'Portfolio Adjusted Prices'!P705),0)</f>
        <v>6.6800261288775106E-3</v>
      </c>
      <c r="P712" s="1">
        <f>+IFERROR(LN('Portfolio Adjusted Prices'!Q706/'Portfolio Adjusted Prices'!Q705),0)</f>
        <v>-4.1397949702807607E-3</v>
      </c>
      <c r="Q712" s="1">
        <f>+IFERROR(LN('Portfolio Adjusted Prices'!R706/'Portfolio Adjusted Prices'!R705),0)</f>
        <v>1.9740834764428276E-2</v>
      </c>
      <c r="R712" s="1">
        <f>+IFERROR(LN('Portfolio Adjusted Prices'!S706/'Portfolio Adjusted Prices'!S705),0)</f>
        <v>2.35234318882785E-2</v>
      </c>
      <c r="S712" s="1">
        <f>+IFERROR(LN('Portfolio Adjusted Prices'!T706/'Portfolio Adjusted Prices'!T705),0)</f>
        <v>9.8693570699465074E-3</v>
      </c>
      <c r="T712" s="1">
        <f>+IFERROR(LN('Portfolio Adjusted Prices'!U706/'Portfolio Adjusted Prices'!U705),0)</f>
        <v>1.4903286538287423E-2</v>
      </c>
      <c r="U712" s="1">
        <f>+IFERROR(LN('Portfolio Adjusted Prices'!V706/'Portfolio Adjusted Prices'!V705),0)</f>
        <v>5.705535062403691E-3</v>
      </c>
      <c r="W712" s="83">
        <f>+IFERROR(LN('Portfolio Adjusted Prices'!X706/'Portfolio Adjusted Prices'!X705),0)</f>
        <v>1.9422805051405236E-2</v>
      </c>
    </row>
    <row r="713" spans="2:23">
      <c r="B713" s="1">
        <f>+IFERROR(LN('Portfolio Adjusted Prices'!C707/'Portfolio Adjusted Prices'!C706),0)</f>
        <v>-5.7840183655184958E-3</v>
      </c>
      <c r="C713" s="1">
        <f>+IFERROR(LN('Portfolio Adjusted Prices'!D707/'Portfolio Adjusted Prices'!D706),0)</f>
        <v>-3.510323656866628E-3</v>
      </c>
      <c r="D713" s="1">
        <f>+IFERROR(LN('Portfolio Adjusted Prices'!E707/'Portfolio Adjusted Prices'!E706),0)</f>
        <v>-2.0337823367797932E-2</v>
      </c>
      <c r="E713" s="1">
        <f>+IFERROR(LN('Portfolio Adjusted Prices'!F707/'Portfolio Adjusted Prices'!F706),0)</f>
        <v>-2.717063203155613E-3</v>
      </c>
      <c r="F713" s="1">
        <f>+IFERROR(LN('Portfolio Adjusted Prices'!G707/'Portfolio Adjusted Prices'!G706),0)</f>
        <v>-9.2210960170274314E-3</v>
      </c>
      <c r="G713" s="1">
        <f>+IFERROR(LN('Portfolio Adjusted Prices'!H707/'Portfolio Adjusted Prices'!H706),0)</f>
        <v>2.9204493734270348E-3</v>
      </c>
      <c r="H713" s="1">
        <f>+IFERROR(LN('Portfolio Adjusted Prices'!I707/'Portfolio Adjusted Prices'!I706),0)</f>
        <v>-1.8388342746149366E-2</v>
      </c>
      <c r="I713" s="1">
        <f>+IFERROR(LN('Portfolio Adjusted Prices'!J707/'Portfolio Adjusted Prices'!J706),0)</f>
        <v>-7.1371339456203315E-3</v>
      </c>
      <c r="J713" s="1">
        <f>+IFERROR(LN('Portfolio Adjusted Prices'!K707/'Portfolio Adjusted Prices'!K706),0)</f>
        <v>-5.0128185500098316E-3</v>
      </c>
      <c r="K713" s="1">
        <f>+IFERROR(LN('Portfolio Adjusted Prices'!L707/'Portfolio Adjusted Prices'!L706),0)</f>
        <v>-7.8613047977969565E-3</v>
      </c>
      <c r="L713" s="1">
        <f>+IFERROR(LN('Portfolio Adjusted Prices'!M707/'Portfolio Adjusted Prices'!M706),0)</f>
        <v>6.2721816592662969E-3</v>
      </c>
      <c r="M713" s="1">
        <f>+IFERROR(LN('Portfolio Adjusted Prices'!N707/'Portfolio Adjusted Prices'!N706),0)</f>
        <v>-6.5928178694065901E-3</v>
      </c>
      <c r="N713" s="1">
        <f>+IFERROR(LN('Portfolio Adjusted Prices'!O707/'Portfolio Adjusted Prices'!O706),0)</f>
        <v>-7.8697471979054558E-3</v>
      </c>
      <c r="O713" s="1">
        <f>+IFERROR(LN('Portfolio Adjusted Prices'!P707/'Portfolio Adjusted Prices'!P706),0)</f>
        <v>-2.0855101777752301E-2</v>
      </c>
      <c r="P713" s="1">
        <f>+IFERROR(LN('Portfolio Adjusted Prices'!Q707/'Portfolio Adjusted Prices'!Q706),0)</f>
        <v>9.4768638540170891E-4</v>
      </c>
      <c r="Q713" s="1">
        <f>+IFERROR(LN('Portfolio Adjusted Prices'!R707/'Portfolio Adjusted Prices'!R706),0)</f>
        <v>-6.7539694891733297E-3</v>
      </c>
      <c r="R713" s="1">
        <f>+IFERROR(LN('Portfolio Adjusted Prices'!S707/'Portfolio Adjusted Prices'!S706),0)</f>
        <v>2.0743301307070607E-3</v>
      </c>
      <c r="S713" s="1">
        <f>+IFERROR(LN('Portfolio Adjusted Prices'!T707/'Portfolio Adjusted Prices'!T706),0)</f>
        <v>-1.4898213173745586E-4</v>
      </c>
      <c r="T713" s="1">
        <f>+IFERROR(LN('Portfolio Adjusted Prices'!U707/'Portfolio Adjusted Prices'!U706),0)</f>
        <v>5.7963017714553972E-3</v>
      </c>
      <c r="U713" s="1">
        <f>+IFERROR(LN('Portfolio Adjusted Prices'!V707/'Portfolio Adjusted Prices'!V706),0)</f>
        <v>1.282027631462938E-3</v>
      </c>
      <c r="W713" s="83">
        <f>+IFERROR(LN('Portfolio Adjusted Prices'!X707/'Portfolio Adjusted Prices'!X706),0)</f>
        <v>-3.7891133875788286E-4</v>
      </c>
    </row>
    <row r="714" spans="2:23">
      <c r="B714" s="1">
        <f>+IFERROR(LN('Portfolio Adjusted Prices'!C708/'Portfolio Adjusted Prices'!C707),0)</f>
        <v>5.0201107064024963E-4</v>
      </c>
      <c r="C714" s="1">
        <f>+IFERROR(LN('Portfolio Adjusted Prices'!D708/'Portfolio Adjusted Prices'!D707),0)</f>
        <v>2.0491480806028484E-3</v>
      </c>
      <c r="D714" s="1">
        <f>+IFERROR(LN('Portfolio Adjusted Prices'!E708/'Portfolio Adjusted Prices'!E707),0)</f>
        <v>-1.0642859859543495E-2</v>
      </c>
      <c r="E714" s="1">
        <f>+IFERROR(LN('Portfolio Adjusted Prices'!F708/'Portfolio Adjusted Prices'!F707),0)</f>
        <v>1.358039617807676E-2</v>
      </c>
      <c r="F714" s="1">
        <f>+IFERROR(LN('Portfolio Adjusted Prices'!G708/'Portfolio Adjusted Prices'!G707),0)</f>
        <v>-1.3746084852028424E-2</v>
      </c>
      <c r="G714" s="1">
        <f>+IFERROR(LN('Portfolio Adjusted Prices'!H708/'Portfolio Adjusted Prices'!H707),0)</f>
        <v>1.1624407846848921E-2</v>
      </c>
      <c r="H714" s="1">
        <f>+IFERROR(LN('Portfolio Adjusted Prices'!I708/'Portfolio Adjusted Prices'!I707),0)</f>
        <v>6.7573041170026849E-3</v>
      </c>
      <c r="I714" s="1">
        <f>+IFERROR(LN('Portfolio Adjusted Prices'!J708/'Portfolio Adjusted Prices'!J707),0)</f>
        <v>7.1732151634335568E-3</v>
      </c>
      <c r="J714" s="1">
        <f>+IFERROR(LN('Portfolio Adjusted Prices'!K708/'Portfolio Adjusted Prices'!K707),0)</f>
        <v>-2.0969072503069261E-3</v>
      </c>
      <c r="K714" s="1">
        <f>+IFERROR(LN('Portfolio Adjusted Prices'!L708/'Portfolio Adjusted Prices'!L707),0)</f>
        <v>5.3814997107914445E-3</v>
      </c>
      <c r="L714" s="1">
        <f>+IFERROR(LN('Portfolio Adjusted Prices'!M708/'Portfolio Adjusted Prices'!M707),0)</f>
        <v>2.1182496947742678E-2</v>
      </c>
      <c r="M714" s="1">
        <f>+IFERROR(LN('Portfolio Adjusted Prices'!N708/'Portfolio Adjusted Prices'!N707),0)</f>
        <v>2.8897305632584322E-3</v>
      </c>
      <c r="N714" s="1">
        <f>+IFERROR(LN('Portfolio Adjusted Prices'!O708/'Portfolio Adjusted Prices'!O707),0)</f>
        <v>-3.2450341247904427E-2</v>
      </c>
      <c r="O714" s="1">
        <f>+IFERROR(LN('Portfolio Adjusted Prices'!P708/'Portfolio Adjusted Prices'!P707),0)</f>
        <v>-6.0002459319977068E-3</v>
      </c>
      <c r="P714" s="1">
        <f>+IFERROR(LN('Portfolio Adjusted Prices'!Q708/'Portfolio Adjusted Prices'!Q707),0)</f>
        <v>-2.7271698889484992E-3</v>
      </c>
      <c r="Q714" s="1">
        <f>+IFERROR(LN('Portfolio Adjusted Prices'!R708/'Portfolio Adjusted Prices'!R707),0)</f>
        <v>-2.9493959779602962E-2</v>
      </c>
      <c r="R714" s="1">
        <f>+IFERROR(LN('Portfolio Adjusted Prices'!S708/'Portfolio Adjusted Prices'!S707),0)</f>
        <v>5.5277645105015795E-3</v>
      </c>
      <c r="S714" s="1">
        <f>+IFERROR(LN('Portfolio Adjusted Prices'!T708/'Portfolio Adjusted Prices'!T707),0)</f>
        <v>7.1919767663951324E-3</v>
      </c>
      <c r="T714" s="1">
        <f>+IFERROR(LN('Portfolio Adjusted Prices'!U708/'Portfolio Adjusted Prices'!U707),0)</f>
        <v>1.3719951664319637E-2</v>
      </c>
      <c r="U714" s="1">
        <f>+IFERROR(LN('Portfolio Adjusted Prices'!V708/'Portfolio Adjusted Prices'!V707),0)</f>
        <v>1.8844759468293892E-2</v>
      </c>
      <c r="W714" s="83">
        <f>+IFERROR(LN('Portfolio Adjusted Prices'!X708/'Portfolio Adjusted Prices'!X707),0)</f>
        <v>1.0084260409840553E-2</v>
      </c>
    </row>
    <row r="715" spans="2:23">
      <c r="B715" s="1">
        <f>+IFERROR(LN('Portfolio Adjusted Prices'!C709/'Portfolio Adjusted Prices'!C708),0)</f>
        <v>-6.6000798703496786E-3</v>
      </c>
      <c r="C715" s="1">
        <f>+IFERROR(LN('Portfolio Adjusted Prices'!D709/'Portfolio Adjusted Prices'!D708),0)</f>
        <v>-7.7209859759685921E-3</v>
      </c>
      <c r="D715" s="1">
        <f>+IFERROR(LN('Portfolio Adjusted Prices'!E709/'Portfolio Adjusted Prices'!E708),0)</f>
        <v>-1.3929589775284208E-2</v>
      </c>
      <c r="E715" s="1">
        <f>+IFERROR(LN('Portfolio Adjusted Prices'!F709/'Portfolio Adjusted Prices'!F708),0)</f>
        <v>-5.7486290101601469E-3</v>
      </c>
      <c r="F715" s="1">
        <f>+IFERROR(LN('Portfolio Adjusted Prices'!G709/'Portfolio Adjusted Prices'!G708),0)</f>
        <v>1.6052119633293022E-3</v>
      </c>
      <c r="G715" s="1">
        <f>+IFERROR(LN('Portfolio Adjusted Prices'!H709/'Portfolio Adjusted Prices'!H708),0)</f>
        <v>-1.266253570674076E-2</v>
      </c>
      <c r="H715" s="1">
        <f>+IFERROR(LN('Portfolio Adjusted Prices'!I709/'Portfolio Adjusted Prices'!I708),0)</f>
        <v>-1.85586318570812E-2</v>
      </c>
      <c r="I715" s="1">
        <f>+IFERROR(LN('Portfolio Adjusted Prices'!J709/'Portfolio Adjusted Prices'!J708),0)</f>
        <v>-4.2112856675350294E-3</v>
      </c>
      <c r="J715" s="1">
        <f>+IFERROR(LN('Portfolio Adjusted Prices'!K709/'Portfolio Adjusted Prices'!K708),0)</f>
        <v>-1.4699782732611589E-2</v>
      </c>
      <c r="K715" s="1">
        <f>+IFERROR(LN('Portfolio Adjusted Prices'!L709/'Portfolio Adjusted Prices'!L708),0)</f>
        <v>-1.1258187291960061E-2</v>
      </c>
      <c r="L715" s="1">
        <f>+IFERROR(LN('Portfolio Adjusted Prices'!M709/'Portfolio Adjusted Prices'!M708),0)</f>
        <v>-9.3207023777086354E-3</v>
      </c>
      <c r="M715" s="1">
        <f>+IFERROR(LN('Portfolio Adjusted Prices'!N709/'Portfolio Adjusted Prices'!N708),0)</f>
        <v>-6.20269625831714E-3</v>
      </c>
      <c r="N715" s="1">
        <f>+IFERROR(LN('Portfolio Adjusted Prices'!O709/'Portfolio Adjusted Prices'!O708),0)</f>
        <v>-2.1199803756765473E-2</v>
      </c>
      <c r="O715" s="1">
        <f>+IFERROR(LN('Portfolio Adjusted Prices'!P709/'Portfolio Adjusted Prices'!P708),0)</f>
        <v>5.5922675881769947E-3</v>
      </c>
      <c r="P715" s="1">
        <f>+IFERROR(LN('Portfolio Adjusted Prices'!Q709/'Portfolio Adjusted Prices'!Q708),0)</f>
        <v>-2.7347185248081584E-3</v>
      </c>
      <c r="Q715" s="1">
        <f>+IFERROR(LN('Portfolio Adjusted Prices'!R709/'Portfolio Adjusted Prices'!R708),0)</f>
        <v>3.6174317357467825E-3</v>
      </c>
      <c r="R715" s="1">
        <f>+IFERROR(LN('Portfolio Adjusted Prices'!S709/'Portfolio Adjusted Prices'!S708),0)</f>
        <v>-6.8215238062283102E-3</v>
      </c>
      <c r="S715" s="1">
        <f>+IFERROR(LN('Portfolio Adjusted Prices'!T709/'Portfolio Adjusted Prices'!T708),0)</f>
        <v>4.2022072817401836E-3</v>
      </c>
      <c r="T715" s="1">
        <f>+IFERROR(LN('Portfolio Adjusted Prices'!U709/'Portfolio Adjusted Prices'!U708),0)</f>
        <v>-7.3966167113324417E-3</v>
      </c>
      <c r="U715" s="1">
        <f>+IFERROR(LN('Portfolio Adjusted Prices'!V709/'Portfolio Adjusted Prices'!V708),0)</f>
        <v>5.5876464696258208E-3</v>
      </c>
      <c r="W715" s="83">
        <f>+IFERROR(LN('Portfolio Adjusted Prices'!X709/'Portfolio Adjusted Prices'!X708),0)</f>
        <v>-8.8920380580153197E-3</v>
      </c>
    </row>
    <row r="716" spans="2:23">
      <c r="B716" s="1">
        <f>+IFERROR(LN('Portfolio Adjusted Prices'!C710/'Portfolio Adjusted Prices'!C709),0)</f>
        <v>-3.5415093696250497E-3</v>
      </c>
      <c r="C716" s="1">
        <f>+IFERROR(LN('Portfolio Adjusted Prices'!D710/'Portfolio Adjusted Prices'!D709),0)</f>
        <v>-8.880411008218644E-3</v>
      </c>
      <c r="D716" s="1">
        <f>+IFERROR(LN('Portfolio Adjusted Prices'!E710/'Portfolio Adjusted Prices'!E709),0)</f>
        <v>-5.9325927482896433E-3</v>
      </c>
      <c r="E716" s="1">
        <f>+IFERROR(LN('Portfolio Adjusted Prices'!F710/'Portfolio Adjusted Prices'!F709),0)</f>
        <v>-7.9009389825341978E-3</v>
      </c>
      <c r="F716" s="1">
        <f>+IFERROR(LN('Portfolio Adjusted Prices'!G710/'Portfolio Adjusted Prices'!G709),0)</f>
        <v>2.710772221220049E-3</v>
      </c>
      <c r="G716" s="1">
        <f>+IFERROR(LN('Portfolio Adjusted Prices'!H710/'Portfolio Adjusted Prices'!H709),0)</f>
        <v>5.9050427521080235E-3</v>
      </c>
      <c r="H716" s="1">
        <f>+IFERROR(LN('Portfolio Adjusted Prices'!I710/'Portfolio Adjusted Prices'!I709),0)</f>
        <v>7.0697170616459814E-3</v>
      </c>
      <c r="I716" s="1">
        <f>+IFERROR(LN('Portfolio Adjusted Prices'!J710/'Portfolio Adjusted Prices'!J709),0)</f>
        <v>-3.7219684936843594E-3</v>
      </c>
      <c r="J716" s="1">
        <f>+IFERROR(LN('Portfolio Adjusted Prices'!K710/'Portfolio Adjusted Prices'!K709),0)</f>
        <v>-1.2749774874751941E-2</v>
      </c>
      <c r="K716" s="1">
        <f>+IFERROR(LN('Portfolio Adjusted Prices'!L710/'Portfolio Adjusted Prices'!L709),0)</f>
        <v>4.958947859398118E-4</v>
      </c>
      <c r="L716" s="1">
        <f>+IFERROR(LN('Portfolio Adjusted Prices'!M710/'Portfolio Adjusted Prices'!M709),0)</f>
        <v>5.6781443217297925E-3</v>
      </c>
      <c r="M716" s="1">
        <f>+IFERROR(LN('Portfolio Adjusted Prices'!N710/'Portfolio Adjusted Prices'!N709),0)</f>
        <v>5.3778711989713856E-3</v>
      </c>
      <c r="N716" s="1">
        <f>+IFERROR(LN('Portfolio Adjusted Prices'!O710/'Portfolio Adjusted Prices'!O709),0)</f>
        <v>-8.6490769425853313E-3</v>
      </c>
      <c r="O716" s="1">
        <f>+IFERROR(LN('Portfolio Adjusted Prices'!P710/'Portfolio Adjusted Prices'!P709),0)</f>
        <v>1.418081913267627E-2</v>
      </c>
      <c r="P716" s="1">
        <f>+IFERROR(LN('Portfolio Adjusted Prices'!Q710/'Portfolio Adjusted Prices'!Q709),0)</f>
        <v>-1.9112263269818373E-2</v>
      </c>
      <c r="Q716" s="1">
        <f>+IFERROR(LN('Portfolio Adjusted Prices'!R710/'Portfolio Adjusted Prices'!R709),0)</f>
        <v>-3.6174317357467196E-3</v>
      </c>
      <c r="R716" s="1">
        <f>+IFERROR(LN('Portfolio Adjusted Prices'!S710/'Portfolio Adjusted Prices'!S709),0)</f>
        <v>6.6983309120795071E-3</v>
      </c>
      <c r="S716" s="1">
        <f>+IFERROR(LN('Portfolio Adjusted Prices'!T710/'Portfolio Adjusted Prices'!T709),0)</f>
        <v>-3.906891914825703E-3</v>
      </c>
      <c r="T716" s="1">
        <f>+IFERROR(LN('Portfolio Adjusted Prices'!U710/'Portfolio Adjusted Prices'!U709),0)</f>
        <v>-1.7252753207865956E-2</v>
      </c>
      <c r="U716" s="1">
        <f>+IFERROR(LN('Portfolio Adjusted Prices'!V710/'Portfolio Adjusted Prices'!V709),0)</f>
        <v>-4.3583902198408358E-3</v>
      </c>
      <c r="W716" s="83">
        <f>+IFERROR(LN('Portfolio Adjusted Prices'!X710/'Portfolio Adjusted Prices'!X709),0)</f>
        <v>9.1757059442062355E-4</v>
      </c>
    </row>
    <row r="717" spans="2:23">
      <c r="B717" s="1">
        <f>+IFERROR(LN('Portfolio Adjusted Prices'!C711/'Portfolio Adjusted Prices'!C710),0)</f>
        <v>2.4696552003289064E-2</v>
      </c>
      <c r="C717" s="1">
        <f>+IFERROR(LN('Portfolio Adjusted Prices'!D711/'Portfolio Adjusted Prices'!D710),0)</f>
        <v>-4.6791989451713464E-3</v>
      </c>
      <c r="D717" s="1">
        <f>+IFERROR(LN('Portfolio Adjusted Prices'!E711/'Portfolio Adjusted Prices'!E710),0)</f>
        <v>2.3854010205310354E-2</v>
      </c>
      <c r="E717" s="1">
        <f>+IFERROR(LN('Portfolio Adjusted Prices'!F711/'Portfolio Adjusted Prices'!F710),0)</f>
        <v>2.1579284566575357E-2</v>
      </c>
      <c r="F717" s="1">
        <f>+IFERROR(LN('Portfolio Adjusted Prices'!G711/'Portfolio Adjusted Prices'!G710),0)</f>
        <v>-2.5926832860176E-2</v>
      </c>
      <c r="G717" s="1">
        <f>+IFERROR(LN('Portfolio Adjusted Prices'!H711/'Portfolio Adjusted Prices'!H710),0)</f>
        <v>-3.4086227851415511E-2</v>
      </c>
      <c r="H717" s="1">
        <f>+IFERROR(LN('Portfolio Adjusted Prices'!I711/'Portfolio Adjusted Prices'!I710),0)</f>
        <v>1.1511979698704577E-2</v>
      </c>
      <c r="I717" s="1">
        <f>+IFERROR(LN('Portfolio Adjusted Prices'!J711/'Portfolio Adjusted Prices'!J710),0)</f>
        <v>-1.6388674026149685E-2</v>
      </c>
      <c r="J717" s="1">
        <f>+IFERROR(LN('Portfolio Adjusted Prices'!K711/'Portfolio Adjusted Prices'!K710),0)</f>
        <v>0.1269116289226758</v>
      </c>
      <c r="K717" s="1">
        <f>+IFERROR(LN('Portfolio Adjusted Prices'!L711/'Portfolio Adjusted Prices'!L710),0)</f>
        <v>-3.145734776442703E-3</v>
      </c>
      <c r="L717" s="1">
        <f>+IFERROR(LN('Portfolio Adjusted Prices'!M711/'Portfolio Adjusted Prices'!M710),0)</f>
        <v>-2.4765195994553381E-2</v>
      </c>
      <c r="M717" s="1">
        <f>+IFERROR(LN('Portfolio Adjusted Prices'!N711/'Portfolio Adjusted Prices'!N710),0)</f>
        <v>-1.7599489453504771E-2</v>
      </c>
      <c r="N717" s="1">
        <f>+IFERROR(LN('Portfolio Adjusted Prices'!O711/'Portfolio Adjusted Prices'!O710),0)</f>
        <v>4.3115480544206712E-2</v>
      </c>
      <c r="O717" s="1">
        <f>+IFERROR(LN('Portfolio Adjusted Prices'!P711/'Portfolio Adjusted Prices'!P710),0)</f>
        <v>6.9491440814633959E-3</v>
      </c>
      <c r="P717" s="1">
        <f>+IFERROR(LN('Portfolio Adjusted Prices'!Q711/'Portfolio Adjusted Prices'!Q710),0)</f>
        <v>3.0293872955939149E-3</v>
      </c>
      <c r="Q717" s="1">
        <f>+IFERROR(LN('Portfolio Adjusted Prices'!R711/'Portfolio Adjusted Prices'!R710),0)</f>
        <v>-1.3241691607118126E-2</v>
      </c>
      <c r="R717" s="1">
        <f>+IFERROR(LN('Portfolio Adjusted Prices'!S711/'Portfolio Adjusted Prices'!S710),0)</f>
        <v>-1.7453172266431393E-3</v>
      </c>
      <c r="S717" s="1">
        <f>+IFERROR(LN('Portfolio Adjusted Prices'!T711/'Portfolio Adjusted Prices'!T710),0)</f>
        <v>1.4780942645167694E-4</v>
      </c>
      <c r="T717" s="1">
        <f>+IFERROR(LN('Portfolio Adjusted Prices'!U711/'Portfolio Adjusted Prices'!U710),0)</f>
        <v>-7.0236642246166471E-3</v>
      </c>
      <c r="U717" s="1">
        <f>+IFERROR(LN('Portfolio Adjusted Prices'!V711/'Portfolio Adjusted Prices'!V710),0)</f>
        <v>4.439925258408097E-3</v>
      </c>
      <c r="W717" s="83">
        <f>+IFERROR(LN('Portfolio Adjusted Prices'!X711/'Portfolio Adjusted Prices'!X710),0)</f>
        <v>-1.4366031367516298E-3</v>
      </c>
    </row>
    <row r="718" spans="2:23">
      <c r="B718" s="1">
        <f>+IFERROR(LN('Portfolio Adjusted Prices'!C712/'Portfolio Adjusted Prices'!C711),0)</f>
        <v>-1.2772818024190303E-2</v>
      </c>
      <c r="C718" s="1">
        <f>+IFERROR(LN('Portfolio Adjusted Prices'!D712/'Portfolio Adjusted Prices'!D711),0)</f>
        <v>-1.7295692172960273E-2</v>
      </c>
      <c r="D718" s="1">
        <f>+IFERROR(LN('Portfolio Adjusted Prices'!E712/'Portfolio Adjusted Prices'!E711),0)</f>
        <v>-2.7976415198272715E-2</v>
      </c>
      <c r="E718" s="1">
        <f>+IFERROR(LN('Portfolio Adjusted Prices'!F712/'Portfolio Adjusted Prices'!F711),0)</f>
        <v>6.0744915805468072E-3</v>
      </c>
      <c r="F718" s="1">
        <f>+IFERROR(LN('Portfolio Adjusted Prices'!G712/'Portfolio Adjusted Prices'!G711),0)</f>
        <v>-2.5287518029334898E-3</v>
      </c>
      <c r="G718" s="1">
        <f>+IFERROR(LN('Portfolio Adjusted Prices'!H712/'Portfolio Adjusted Prices'!H711),0)</f>
        <v>2.4553811622542044E-2</v>
      </c>
      <c r="H718" s="1">
        <f>+IFERROR(LN('Portfolio Adjusted Prices'!I712/'Portfolio Adjusted Prices'!I711),0)</f>
        <v>-8.888276200489981E-3</v>
      </c>
      <c r="I718" s="1">
        <f>+IFERROR(LN('Portfolio Adjusted Prices'!J712/'Portfolio Adjusted Prices'!J711),0)</f>
        <v>-1.8272032510554242E-2</v>
      </c>
      <c r="J718" s="1">
        <f>+IFERROR(LN('Portfolio Adjusted Prices'!K712/'Portfolio Adjusted Prices'!K711),0)</f>
        <v>-4.2732878300596473E-2</v>
      </c>
      <c r="K718" s="1">
        <f>+IFERROR(LN('Portfolio Adjusted Prices'!L712/'Portfolio Adjusted Prices'!L711),0)</f>
        <v>1.1392287001074593E-2</v>
      </c>
      <c r="L718" s="1">
        <f>+IFERROR(LN('Portfolio Adjusted Prices'!M712/'Portfolio Adjusted Prices'!M711),0)</f>
        <v>1.7036508181867704E-2</v>
      </c>
      <c r="M718" s="1">
        <f>+IFERROR(LN('Portfolio Adjusted Prices'!N712/'Portfolio Adjusted Prices'!N711),0)</f>
        <v>4.3094749994189371E-3</v>
      </c>
      <c r="N718" s="1">
        <f>+IFERROR(LN('Portfolio Adjusted Prices'!O712/'Portfolio Adjusted Prices'!O711),0)</f>
        <v>-3.9508343678190075E-2</v>
      </c>
      <c r="O718" s="1">
        <f>+IFERROR(LN('Portfolio Adjusted Prices'!P712/'Portfolio Adjusted Prices'!P711),0)</f>
        <v>-8.4580916947433332E-2</v>
      </c>
      <c r="P718" s="1">
        <f>+IFERROR(LN('Portfolio Adjusted Prices'!Q712/'Portfolio Adjusted Prices'!Q711),0)</f>
        <v>-1.9178498561859644E-2</v>
      </c>
      <c r="Q718" s="1">
        <f>+IFERROR(LN('Portfolio Adjusted Prices'!R712/'Portfolio Adjusted Prices'!R711),0)</f>
        <v>1.0688006177121552E-2</v>
      </c>
      <c r="R718" s="1">
        <f>+IFERROR(LN('Portfolio Adjusted Prices'!S712/'Portfolio Adjusted Prices'!S711),0)</f>
        <v>-4.3857695559469502E-3</v>
      </c>
      <c r="S718" s="1">
        <f>+IFERROR(LN('Portfolio Adjusted Prices'!T712/'Portfolio Adjusted Prices'!T711),0)</f>
        <v>-1.9216887969597659E-3</v>
      </c>
      <c r="T718" s="1">
        <f>+IFERROR(LN('Portfolio Adjusted Prices'!U712/'Portfolio Adjusted Prices'!U711),0)</f>
        <v>-1.6528719598168689E-2</v>
      </c>
      <c r="U718" s="1">
        <f>+IFERROR(LN('Portfolio Adjusted Prices'!V712/'Portfolio Adjusted Prices'!V711),0)</f>
        <v>-2.6800505285949371E-2</v>
      </c>
      <c r="W718" s="83">
        <f>+IFERROR(LN('Portfolio Adjusted Prices'!X712/'Portfolio Adjusted Prices'!X711),0)</f>
        <v>-8.1903284136136337E-5</v>
      </c>
    </row>
    <row r="719" spans="2:23">
      <c r="B719" s="1">
        <f>+IFERROR(LN('Portfolio Adjusted Prices'!C713/'Portfolio Adjusted Prices'!C712),0)</f>
        <v>-2.6959931521221905E-2</v>
      </c>
      <c r="C719" s="1">
        <f>+IFERROR(LN('Portfolio Adjusted Prices'!D713/'Portfolio Adjusted Prices'!D712),0)</f>
        <v>-3.9144111417594135E-2</v>
      </c>
      <c r="D719" s="1">
        <f>+IFERROR(LN('Portfolio Adjusted Prices'!E713/'Portfolio Adjusted Prices'!E712),0)</f>
        <v>-5.9285399195592191E-2</v>
      </c>
      <c r="E719" s="1">
        <f>+IFERROR(LN('Portfolio Adjusted Prices'!F713/'Portfolio Adjusted Prices'!F712),0)</f>
        <v>-4.5756551961747362E-2</v>
      </c>
      <c r="F719" s="1">
        <f>+IFERROR(LN('Portfolio Adjusted Prices'!G713/'Portfolio Adjusted Prices'!G712),0)</f>
        <v>-6.3905693836748628E-2</v>
      </c>
      <c r="G719" s="1">
        <f>+IFERROR(LN('Portfolio Adjusted Prices'!H713/'Portfolio Adjusted Prices'!H712),0)</f>
        <v>-3.6432385690571535E-2</v>
      </c>
      <c r="H719" s="1">
        <f>+IFERROR(LN('Portfolio Adjusted Prices'!I713/'Portfolio Adjusted Prices'!I712),0)</f>
        <v>-2.464974296404215E-2</v>
      </c>
      <c r="I719" s="1">
        <f>+IFERROR(LN('Portfolio Adjusted Prices'!J713/'Portfolio Adjusted Prices'!J712),0)</f>
        <v>-2.3358479047215594E-2</v>
      </c>
      <c r="J719" s="1">
        <f>+IFERROR(LN('Portfolio Adjusted Prices'!K713/'Portfolio Adjusted Prices'!K712),0)</f>
        <v>-5.4953895352913514E-2</v>
      </c>
      <c r="K719" s="1">
        <f>+IFERROR(LN('Portfolio Adjusted Prices'!L713/'Portfolio Adjusted Prices'!L712),0)</f>
        <v>-4.2505134713082066E-2</v>
      </c>
      <c r="L719" s="1">
        <f>+IFERROR(LN('Portfolio Adjusted Prices'!M713/'Portfolio Adjusted Prices'!M712),0)</f>
        <v>-2.2469017614899844E-2</v>
      </c>
      <c r="M719" s="1">
        <f>+IFERROR(LN('Portfolio Adjusted Prices'!N713/'Portfolio Adjusted Prices'!N712),0)</f>
        <v>-1.8932129581647191E-2</v>
      </c>
      <c r="N719" s="1">
        <f>+IFERROR(LN('Portfolio Adjusted Prices'!O713/'Portfolio Adjusted Prices'!O712),0)</f>
        <v>-5.8968534053937587E-2</v>
      </c>
      <c r="O719" s="1">
        <f>+IFERROR(LN('Portfolio Adjusted Prices'!P713/'Portfolio Adjusted Prices'!P712),0)</f>
        <v>-8.0393009370056265E-2</v>
      </c>
      <c r="P719" s="1">
        <f>+IFERROR(LN('Portfolio Adjusted Prices'!Q713/'Portfolio Adjusted Prices'!Q712),0)</f>
        <v>-1.6038149372707589E-2</v>
      </c>
      <c r="Q719" s="1">
        <f>+IFERROR(LN('Portfolio Adjusted Prices'!R713/'Portfolio Adjusted Prices'!R712),0)</f>
        <v>-7.4428843824199842E-2</v>
      </c>
      <c r="R719" s="1">
        <f>+IFERROR(LN('Portfolio Adjusted Prices'!S713/'Portfolio Adjusted Prices'!S712),0)</f>
        <v>-2.5689247145361825E-2</v>
      </c>
      <c r="S719" s="1">
        <f>+IFERROR(LN('Portfolio Adjusted Prices'!T713/'Portfolio Adjusted Prices'!T712),0)</f>
        <v>5.2390643682639574E-3</v>
      </c>
      <c r="T719" s="1">
        <f>+IFERROR(LN('Portfolio Adjusted Prices'!U713/'Portfolio Adjusted Prices'!U712),0)</f>
        <v>-3.5814201340783058E-2</v>
      </c>
      <c r="U719" s="1">
        <f>+IFERROR(LN('Portfolio Adjusted Prices'!V713/'Portfolio Adjusted Prices'!V712),0)</f>
        <v>-4.5723985616720503E-2</v>
      </c>
      <c r="W719" s="83">
        <f>+IFERROR(LN('Portfolio Adjusted Prices'!X713/'Portfolio Adjusted Prices'!X712),0)</f>
        <v>-3.2751919845356504E-2</v>
      </c>
    </row>
    <row r="720" spans="2:23">
      <c r="B720" s="1">
        <f>+IFERROR(LN('Portfolio Adjusted Prices'!C714/'Portfolio Adjusted Prices'!C713),0)</f>
        <v>-1.6834319110739609E-2</v>
      </c>
      <c r="C720" s="1">
        <f>+IFERROR(LN('Portfolio Adjusted Prices'!D714/'Portfolio Adjusted Prices'!D713),0)</f>
        <v>-7.9334017402556967E-3</v>
      </c>
      <c r="D720" s="1">
        <f>+IFERROR(LN('Portfolio Adjusted Prices'!E714/'Portfolio Adjusted Prices'!E713),0)</f>
        <v>2.0580900831949554E-2</v>
      </c>
      <c r="E720" s="1">
        <f>+IFERROR(LN('Portfolio Adjusted Prices'!F714/'Portfolio Adjusted Prices'!F713),0)</f>
        <v>4.0584309094275788E-2</v>
      </c>
      <c r="F720" s="1">
        <f>+IFERROR(LN('Portfolio Adjusted Prices'!G714/'Portfolio Adjusted Prices'!G713),0)</f>
        <v>-2.1615886008508785E-3</v>
      </c>
      <c r="G720" s="1">
        <f>+IFERROR(LN('Portfolio Adjusted Prices'!H714/'Portfolio Adjusted Prices'!H713),0)</f>
        <v>-2.6293190656361454E-4</v>
      </c>
      <c r="H720" s="1">
        <f>+IFERROR(LN('Portfolio Adjusted Prices'!I714/'Portfolio Adjusted Prices'!I713),0)</f>
        <v>2.6919679933061616E-2</v>
      </c>
      <c r="I720" s="1">
        <f>+IFERROR(LN('Portfolio Adjusted Prices'!J714/'Portfolio Adjusted Prices'!J713),0)</f>
        <v>-5.0773275471405633E-3</v>
      </c>
      <c r="J720" s="1">
        <f>+IFERROR(LN('Portfolio Adjusted Prices'!K714/'Portfolio Adjusted Prices'!K713),0)</f>
        <v>-2.1758379841487353E-2</v>
      </c>
      <c r="K720" s="1">
        <f>+IFERROR(LN('Portfolio Adjusted Prices'!L714/'Portfolio Adjusted Prices'!L713),0)</f>
        <v>-9.3279827731146264E-3</v>
      </c>
      <c r="L720" s="1">
        <f>+IFERROR(LN('Portfolio Adjusted Prices'!M714/'Portfolio Adjusted Prices'!M713),0)</f>
        <v>1.389492481172519E-2</v>
      </c>
      <c r="M720" s="1">
        <f>+IFERROR(LN('Portfolio Adjusted Prices'!N714/'Portfolio Adjusted Prices'!N713),0)</f>
        <v>1.0836368937299102E-2</v>
      </c>
      <c r="N720" s="1">
        <f>+IFERROR(LN('Portfolio Adjusted Prices'!O714/'Portfolio Adjusted Prices'!O713),0)</f>
        <v>5.874281254358147E-4</v>
      </c>
      <c r="O720" s="1">
        <f>+IFERROR(LN('Portfolio Adjusted Prices'!P714/'Portfolio Adjusted Prices'!P713),0)</f>
        <v>-3.4351193592638322E-2</v>
      </c>
      <c r="P720" s="1">
        <f>+IFERROR(LN('Portfolio Adjusted Prices'!Q714/'Portfolio Adjusted Prices'!Q713),0)</f>
        <v>-4.4201195448360812E-2</v>
      </c>
      <c r="Q720" s="1">
        <f>+IFERROR(LN('Portfolio Adjusted Prices'!R714/'Portfolio Adjusted Prices'!R713),0)</f>
        <v>2.3071785895688958E-2</v>
      </c>
      <c r="R720" s="1">
        <f>+IFERROR(LN('Portfolio Adjusted Prices'!S714/'Portfolio Adjusted Prices'!S713),0)</f>
        <v>-2.1818495574439957E-4</v>
      </c>
      <c r="S720" s="1">
        <f>+IFERROR(LN('Portfolio Adjusted Prices'!T714/'Portfolio Adjusted Prices'!T713),0)</f>
        <v>-4.7214629370835341E-3</v>
      </c>
      <c r="T720" s="1">
        <f>+IFERROR(LN('Portfolio Adjusted Prices'!U714/'Portfolio Adjusted Prices'!U713),0)</f>
        <v>5.5632157473147082E-3</v>
      </c>
      <c r="U720" s="1">
        <f>+IFERROR(LN('Portfolio Adjusted Prices'!V714/'Portfolio Adjusted Prices'!V713),0)</f>
        <v>1.9189261886621262E-2</v>
      </c>
      <c r="W720" s="83">
        <f>+IFERROR(LN('Portfolio Adjusted Prices'!X714/'Portfolio Adjusted Prices'!X713),0)</f>
        <v>6.4708161581468115E-3</v>
      </c>
    </row>
    <row r="721" spans="2:23">
      <c r="B721" s="1">
        <f>+IFERROR(LN('Portfolio Adjusted Prices'!C715/'Portfolio Adjusted Prices'!C714),0)</f>
        <v>9.8795354938007308E-4</v>
      </c>
      <c r="C721" s="1">
        <f>+IFERROR(LN('Portfolio Adjusted Prices'!D715/'Portfolio Adjusted Prices'!D714),0)</f>
        <v>5.0981200782897695E-4</v>
      </c>
      <c r="D721" s="1">
        <f>+IFERROR(LN('Portfolio Adjusted Prices'!E715/'Portfolio Adjusted Prices'!E714),0)</f>
        <v>-3.3598036962679954E-2</v>
      </c>
      <c r="E721" s="1">
        <f>+IFERROR(LN('Portfolio Adjusted Prices'!F715/'Portfolio Adjusted Prices'!F714),0)</f>
        <v>-7.8771113728883669E-3</v>
      </c>
      <c r="F721" s="1">
        <f>+IFERROR(LN('Portfolio Adjusted Prices'!G715/'Portfolio Adjusted Prices'!G714),0)</f>
        <v>1.4234047286727293E-2</v>
      </c>
      <c r="G721" s="1">
        <f>+IFERROR(LN('Portfolio Adjusted Prices'!H715/'Portfolio Adjusted Prices'!H714),0)</f>
        <v>-2.8425588060803961E-2</v>
      </c>
      <c r="H721" s="1">
        <f>+IFERROR(LN('Portfolio Adjusted Prices'!I715/'Portfolio Adjusted Prices'!I714),0)</f>
        <v>-3.6064211619574731E-2</v>
      </c>
      <c r="I721" s="1">
        <f>+IFERROR(LN('Portfolio Adjusted Prices'!J715/'Portfolio Adjusted Prices'!J714),0)</f>
        <v>6.5547100608915753E-4</v>
      </c>
      <c r="J721" s="1">
        <f>+IFERROR(LN('Portfolio Adjusted Prices'!K715/'Portfolio Adjusted Prices'!K714),0)</f>
        <v>-3.609004895021669E-2</v>
      </c>
      <c r="K721" s="1">
        <f>+IFERROR(LN('Portfolio Adjusted Prices'!L715/'Portfolio Adjusted Prices'!L714),0)</f>
        <v>-2.8469167020932745E-2</v>
      </c>
      <c r="L721" s="1">
        <f>+IFERROR(LN('Portfolio Adjusted Prices'!M715/'Portfolio Adjusted Prices'!M714),0)</f>
        <v>-2.3408931338055293E-2</v>
      </c>
      <c r="M721" s="1">
        <f>+IFERROR(LN('Portfolio Adjusted Prices'!N715/'Portfolio Adjusted Prices'!N714),0)</f>
        <v>-4.3446758577842205E-3</v>
      </c>
      <c r="N721" s="1">
        <f>+IFERROR(LN('Portfolio Adjusted Prices'!O715/'Portfolio Adjusted Prices'!O714),0)</f>
        <v>-3.1542679829482646E-2</v>
      </c>
      <c r="O721" s="1">
        <f>+IFERROR(LN('Portfolio Adjusted Prices'!P715/'Portfolio Adjusted Prices'!P714),0)</f>
        <v>-0.11932837696395367</v>
      </c>
      <c r="P721" s="1">
        <f>+IFERROR(LN('Portfolio Adjusted Prices'!Q715/'Portfolio Adjusted Prices'!Q714),0)</f>
        <v>0</v>
      </c>
      <c r="Q721" s="1">
        <f>+IFERROR(LN('Portfolio Adjusted Prices'!R715/'Portfolio Adjusted Prices'!R714),0)</f>
        <v>-1.5561613604836971E-2</v>
      </c>
      <c r="R721" s="1">
        <f>+IFERROR(LN('Portfolio Adjusted Prices'!S715/'Portfolio Adjusted Prices'!S714),0)</f>
        <v>-2.5084579991622433E-2</v>
      </c>
      <c r="S721" s="1">
        <f>+IFERROR(LN('Portfolio Adjusted Prices'!T715/'Portfolio Adjusted Prices'!T714),0)</f>
        <v>-2.5913076992394859E-3</v>
      </c>
      <c r="T721" s="1">
        <f>+IFERROR(LN('Portfolio Adjusted Prices'!U715/'Portfolio Adjusted Prices'!U714),0)</f>
        <v>8.8007723474815263E-3</v>
      </c>
      <c r="U721" s="1">
        <f>+IFERROR(LN('Portfolio Adjusted Prices'!V715/'Portfolio Adjusted Prices'!V714),0)</f>
        <v>-3.1242931250686962E-2</v>
      </c>
      <c r="W721" s="83">
        <f>+IFERROR(LN('Portfolio Adjusted Prices'!X715/'Portfolio Adjusted Prices'!X714),0)</f>
        <v>-2.180870764604485E-2</v>
      </c>
    </row>
    <row r="722" spans="2:23">
      <c r="B722" s="1">
        <f>+IFERROR(LN('Portfolio Adjusted Prices'!C716/'Portfolio Adjusted Prices'!C715),0)</f>
        <v>1.1613401196005799E-4</v>
      </c>
      <c r="C722" s="1">
        <f>+IFERROR(LN('Portfolio Adjusted Prices'!D716/'Portfolio Adjusted Prices'!D715),0)</f>
        <v>7.3188579803644264E-4</v>
      </c>
      <c r="D722" s="1">
        <f>+IFERROR(LN('Portfolio Adjusted Prices'!E716/'Portfolio Adjusted Prices'!E715),0)</f>
        <v>5.5992948127193349E-3</v>
      </c>
      <c r="E722" s="1">
        <f>+IFERROR(LN('Portfolio Adjusted Prices'!F716/'Portfolio Adjusted Prices'!F715),0)</f>
        <v>3.1812835402000595E-4</v>
      </c>
      <c r="F722" s="1">
        <f>+IFERROR(LN('Portfolio Adjusted Prices'!G716/'Portfolio Adjusted Prices'!G715),0)</f>
        <v>-4.1419799876580348E-3</v>
      </c>
      <c r="G722" s="1">
        <f>+IFERROR(LN('Portfolio Adjusted Prices'!H716/'Portfolio Adjusted Prices'!H715),0)</f>
        <v>-7.3329325948493021E-3</v>
      </c>
      <c r="H722" s="1">
        <f>+IFERROR(LN('Portfolio Adjusted Prices'!I716/'Portfolio Adjusted Prices'!I715),0)</f>
        <v>4.3558931938347256E-3</v>
      </c>
      <c r="I722" s="1">
        <f>+IFERROR(LN('Portfolio Adjusted Prices'!J716/'Portfolio Adjusted Prices'!J715),0)</f>
        <v>2.3478911213897103E-3</v>
      </c>
      <c r="J722" s="1">
        <f>+IFERROR(LN('Portfolio Adjusted Prices'!K716/'Portfolio Adjusted Prices'!K715),0)</f>
        <v>2.9890740749492412E-2</v>
      </c>
      <c r="K722" s="1">
        <f>+IFERROR(LN('Portfolio Adjusted Prices'!L716/'Portfolio Adjusted Prices'!L715),0)</f>
        <v>3.2409506972110808E-3</v>
      </c>
      <c r="L722" s="1">
        <f>+IFERROR(LN('Portfolio Adjusted Prices'!M716/'Portfolio Adjusted Prices'!M715),0)</f>
        <v>-1.0478074188585216E-3</v>
      </c>
      <c r="M722" s="1">
        <f>+IFERROR(LN('Portfolio Adjusted Prices'!N716/'Portfolio Adjusted Prices'!N715),0)</f>
        <v>-1.7877704484327277E-2</v>
      </c>
      <c r="N722" s="1">
        <f>+IFERROR(LN('Portfolio Adjusted Prices'!O716/'Portfolio Adjusted Prices'!O715),0)</f>
        <v>0</v>
      </c>
      <c r="O722" s="1">
        <f>+IFERROR(LN('Portfolio Adjusted Prices'!P716/'Portfolio Adjusted Prices'!P715),0)</f>
        <v>-9.3827822981398745E-2</v>
      </c>
      <c r="P722" s="1">
        <f>+IFERROR(LN('Portfolio Adjusted Prices'!Q716/'Portfolio Adjusted Prices'!Q715),0)</f>
        <v>1.945839148508232E-2</v>
      </c>
      <c r="Q722" s="1">
        <f>+IFERROR(LN('Portfolio Adjusted Prices'!R716/'Portfolio Adjusted Prices'!R715),0)</f>
        <v>-2.7376554635355054E-3</v>
      </c>
      <c r="R722" s="1">
        <f>+IFERROR(LN('Portfolio Adjusted Prices'!S716/'Portfolio Adjusted Prices'!S715),0)</f>
        <v>-3.2951653783295558E-2</v>
      </c>
      <c r="S722" s="1">
        <f>+IFERROR(LN('Portfolio Adjusted Prices'!T716/'Portfolio Adjusted Prices'!T715),0)</f>
        <v>1.1132681077118753E-2</v>
      </c>
      <c r="T722" s="1">
        <f>+IFERROR(LN('Portfolio Adjusted Prices'!U716/'Portfolio Adjusted Prices'!U715),0)</f>
        <v>2.8638755716092781E-2</v>
      </c>
      <c r="U722" s="1">
        <f>+IFERROR(LN('Portfolio Adjusted Prices'!V716/'Portfolio Adjusted Prices'!V715),0)</f>
        <v>-1.9080660304037381E-2</v>
      </c>
      <c r="W722" s="83">
        <f>+IFERROR(LN('Portfolio Adjusted Prices'!X716/'Portfolio Adjusted Prices'!X715),0)</f>
        <v>-2.5599669237586211E-3</v>
      </c>
    </row>
    <row r="723" spans="2:23">
      <c r="B723" s="1">
        <f>+IFERROR(LN('Portfolio Adjusted Prices'!C717/'Portfolio Adjusted Prices'!C716),0)</f>
        <v>1.664450897149386E-2</v>
      </c>
      <c r="C723" s="1">
        <f>+IFERROR(LN('Portfolio Adjusted Prices'!D717/'Portfolio Adjusted Prices'!D716),0)</f>
        <v>2.2567001158782392E-3</v>
      </c>
      <c r="D723" s="1">
        <f>+IFERROR(LN('Portfolio Adjusted Prices'!E717/'Portfolio Adjusted Prices'!E716),0)</f>
        <v>1.5104667415870666E-2</v>
      </c>
      <c r="E723" s="1">
        <f>+IFERROR(LN('Portfolio Adjusted Prices'!F717/'Portfolio Adjusted Prices'!F716),0)</f>
        <v>1.8702224065110483E-2</v>
      </c>
      <c r="F723" s="1">
        <f>+IFERROR(LN('Portfolio Adjusted Prices'!G717/'Portfolio Adjusted Prices'!G716),0)</f>
        <v>4.96251650053754E-2</v>
      </c>
      <c r="G723" s="1">
        <f>+IFERROR(LN('Portfolio Adjusted Prices'!H717/'Portfolio Adjusted Prices'!H716),0)</f>
        <v>-1.4337272992626778E-2</v>
      </c>
      <c r="H723" s="1">
        <f>+IFERROR(LN('Portfolio Adjusted Prices'!I717/'Portfolio Adjusted Prices'!I716),0)</f>
        <v>1.6296900128913439E-2</v>
      </c>
      <c r="I723" s="1">
        <f>+IFERROR(LN('Portfolio Adjusted Prices'!J717/'Portfolio Adjusted Prices'!J716),0)</f>
        <v>8.4606571565943763E-3</v>
      </c>
      <c r="J723" s="1">
        <f>+IFERROR(LN('Portfolio Adjusted Prices'!K717/'Portfolio Adjusted Prices'!K716),0)</f>
        <v>5.9174817761586023E-3</v>
      </c>
      <c r="K723" s="1">
        <f>+IFERROR(LN('Portfolio Adjusted Prices'!L717/'Portfolio Adjusted Prices'!L716),0)</f>
        <v>1.4319824132819471E-3</v>
      </c>
      <c r="L723" s="1">
        <f>+IFERROR(LN('Portfolio Adjusted Prices'!M717/'Portfolio Adjusted Prices'!M716),0)</f>
        <v>-5.8201964500086438E-3</v>
      </c>
      <c r="M723" s="1">
        <f>+IFERROR(LN('Portfolio Adjusted Prices'!N717/'Portfolio Adjusted Prices'!N716),0)</f>
        <v>8.0935906163220484E-3</v>
      </c>
      <c r="N723" s="1">
        <f>+IFERROR(LN('Portfolio Adjusted Prices'!O717/'Portfolio Adjusted Prices'!O716),0)</f>
        <v>3.9439202967040357E-2</v>
      </c>
      <c r="O723" s="1">
        <f>+IFERROR(LN('Portfolio Adjusted Prices'!P717/'Portfolio Adjusted Prices'!P716),0)</f>
        <v>8.8502225404375356E-2</v>
      </c>
      <c r="P723" s="1">
        <f>+IFERROR(LN('Portfolio Adjusted Prices'!Q717/'Portfolio Adjusted Prices'!Q716),0)</f>
        <v>2.7621170646783936E-2</v>
      </c>
      <c r="Q723" s="1">
        <f>+IFERROR(LN('Portfolio Adjusted Prices'!R717/'Portfolio Adjusted Prices'!R716),0)</f>
        <v>3.3622643002724786E-2</v>
      </c>
      <c r="R723" s="1">
        <f>+IFERROR(LN('Portfolio Adjusted Prices'!S717/'Portfolio Adjusted Prices'!S716),0)</f>
        <v>6.2069010590739947E-3</v>
      </c>
      <c r="S723" s="1">
        <f>+IFERROR(LN('Portfolio Adjusted Prices'!T717/'Portfolio Adjusted Prices'!T716),0)</f>
        <v>4.2435442012171932E-3</v>
      </c>
      <c r="T723" s="1">
        <f>+IFERROR(LN('Portfolio Adjusted Prices'!U717/'Portfolio Adjusted Prices'!U716),0)</f>
        <v>7.7283721389579552E-3</v>
      </c>
      <c r="U723" s="1">
        <f>+IFERROR(LN('Portfolio Adjusted Prices'!V717/'Portfolio Adjusted Prices'!V716),0)</f>
        <v>2.2859370469926098E-2</v>
      </c>
      <c r="W723" s="83">
        <f>+IFERROR(LN('Portfolio Adjusted Prices'!X717/'Portfolio Adjusted Prices'!X716),0)</f>
        <v>3.5243623589761536E-3</v>
      </c>
    </row>
    <row r="724" spans="2:23">
      <c r="B724" s="1">
        <f>+IFERROR(LN('Portfolio Adjusted Prices'!C718/'Portfolio Adjusted Prices'!C717),0)</f>
        <v>2.5668777042966075E-3</v>
      </c>
      <c r="C724" s="1">
        <f>+IFERROR(LN('Portfolio Adjusted Prices'!D718/'Portfolio Adjusted Prices'!D717),0)</f>
        <v>1.0390954350020059E-2</v>
      </c>
      <c r="D724" s="1">
        <f>+IFERROR(LN('Portfolio Adjusted Prices'!E718/'Portfolio Adjusted Prices'!E717),0)</f>
        <v>6.5213592102607628E-3</v>
      </c>
      <c r="E724" s="1">
        <f>+IFERROR(LN('Portfolio Adjusted Prices'!F718/'Portfolio Adjusted Prices'!F717),0)</f>
        <v>7.7292738739182919E-3</v>
      </c>
      <c r="F724" s="1">
        <f>+IFERROR(LN('Portfolio Adjusted Prices'!G718/'Portfolio Adjusted Prices'!G717),0)</f>
        <v>-5.6216331780483304E-3</v>
      </c>
      <c r="G724" s="1">
        <f>+IFERROR(LN('Portfolio Adjusted Prices'!H718/'Portfolio Adjusted Prices'!H717),0)</f>
        <v>-3.6014167983520408E-3</v>
      </c>
      <c r="H724" s="1">
        <f>+IFERROR(LN('Portfolio Adjusted Prices'!I718/'Portfolio Adjusted Prices'!I717),0)</f>
        <v>1.9198605683214718E-2</v>
      </c>
      <c r="I724" s="1">
        <f>+IFERROR(LN('Portfolio Adjusted Prices'!J718/'Portfolio Adjusted Prices'!J717),0)</f>
        <v>-2.4700247765937364E-2</v>
      </c>
      <c r="J724" s="1">
        <f>+IFERROR(LN('Portfolio Adjusted Prices'!K718/'Portfolio Adjusted Prices'!K717),0)</f>
        <v>3.8537546128437732E-2</v>
      </c>
      <c r="K724" s="1">
        <f>+IFERROR(LN('Portfolio Adjusted Prices'!L718/'Portfolio Adjusted Prices'!L717),0)</f>
        <v>-8.0484894081396345E-5</v>
      </c>
      <c r="L724" s="1">
        <f>+IFERROR(LN('Portfolio Adjusted Prices'!M718/'Portfolio Adjusted Prices'!M717),0)</f>
        <v>2.5606577408475401E-2</v>
      </c>
      <c r="M724" s="1">
        <f>+IFERROR(LN('Portfolio Adjusted Prices'!N718/'Portfolio Adjusted Prices'!N717),0)</f>
        <v>1.2019013210683363E-2</v>
      </c>
      <c r="N724" s="1">
        <f>+IFERROR(LN('Portfolio Adjusted Prices'!O718/'Portfolio Adjusted Prices'!O717),0)</f>
        <v>1.1645948096948285E-3</v>
      </c>
      <c r="O724" s="1">
        <f>+IFERROR(LN('Portfolio Adjusted Prices'!P718/'Portfolio Adjusted Prices'!P717),0)</f>
        <v>-4.1159595330330007E-2</v>
      </c>
      <c r="P724" s="1">
        <f>+IFERROR(LN('Portfolio Adjusted Prices'!Q718/'Portfolio Adjusted Prices'!Q717),0)</f>
        <v>3.7420906660136973E-3</v>
      </c>
      <c r="Q724" s="1">
        <f>+IFERROR(LN('Portfolio Adjusted Prices'!R718/'Portfolio Adjusted Prices'!R717),0)</f>
        <v>6.3970342090037451E-3</v>
      </c>
      <c r="R724" s="1">
        <f>+IFERROR(LN('Portfolio Adjusted Prices'!S718/'Portfolio Adjusted Prices'!S717),0)</f>
        <v>7.195658795722126E-3</v>
      </c>
      <c r="S724" s="1">
        <f>+IFERROR(LN('Portfolio Adjusted Prices'!T718/'Portfolio Adjusted Prices'!T717),0)</f>
        <v>2.3334066716055243E-3</v>
      </c>
      <c r="T724" s="1">
        <f>+IFERROR(LN('Portfolio Adjusted Prices'!U718/'Portfolio Adjusted Prices'!U717),0)</f>
        <v>8.5087556383765094E-3</v>
      </c>
      <c r="U724" s="1">
        <f>+IFERROR(LN('Portfolio Adjusted Prices'!V718/'Portfolio Adjusted Prices'!V717),0)</f>
        <v>5.2604882069749804E-3</v>
      </c>
      <c r="W724" s="83">
        <f>+IFERROR(LN('Portfolio Adjusted Prices'!X718/'Portfolio Adjusted Prices'!X717),0)</f>
        <v>1.2844168100226445E-2</v>
      </c>
    </row>
    <row r="725" spans="2:23">
      <c r="B725" s="1">
        <f>+IFERROR(LN('Portfolio Adjusted Prices'!C719/'Portfolio Adjusted Prices'!C718),0)</f>
        <v>-1.9211386675790389E-2</v>
      </c>
      <c r="C725" s="1">
        <f>+IFERROR(LN('Portfolio Adjusted Prices'!D719/'Portfolio Adjusted Prices'!D718),0)</f>
        <v>-4.3244448431013431E-2</v>
      </c>
      <c r="D725" s="1">
        <f>+IFERROR(LN('Portfolio Adjusted Prices'!E719/'Portfolio Adjusted Prices'!E718),0)</f>
        <v>-5.2197890410018717E-2</v>
      </c>
      <c r="E725" s="1">
        <f>+IFERROR(LN('Portfolio Adjusted Prices'!F719/'Portfolio Adjusted Prices'!F718),0)</f>
        <v>-3.0095750680264235E-2</v>
      </c>
      <c r="F725" s="1">
        <f>+IFERROR(LN('Portfolio Adjusted Prices'!G719/'Portfolio Adjusted Prices'!G718),0)</f>
        <v>-1.9144354788147831E-2</v>
      </c>
      <c r="G725" s="1">
        <f>+IFERROR(LN('Portfolio Adjusted Prices'!H719/'Portfolio Adjusted Prices'!H718),0)</f>
        <v>-2.0152296849131029E-2</v>
      </c>
      <c r="H725" s="1">
        <f>+IFERROR(LN('Portfolio Adjusted Prices'!I719/'Portfolio Adjusted Prices'!I718),0)</f>
        <v>-2.8949528239554163E-2</v>
      </c>
      <c r="I725" s="1">
        <f>+IFERROR(LN('Portfolio Adjusted Prices'!J719/'Portfolio Adjusted Prices'!J718),0)</f>
        <v>-2.4724881954153521E-2</v>
      </c>
      <c r="J725" s="1">
        <f>+IFERROR(LN('Portfolio Adjusted Prices'!K719/'Portfolio Adjusted Prices'!K718),0)</f>
        <v>-6.9876554656750883E-2</v>
      </c>
      <c r="K725" s="1">
        <f>+IFERROR(LN('Portfolio Adjusted Prices'!L719/'Portfolio Adjusted Prices'!L718),0)</f>
        <v>-4.0704614249824987E-2</v>
      </c>
      <c r="L725" s="1">
        <f>+IFERROR(LN('Portfolio Adjusted Prices'!M719/'Portfolio Adjusted Prices'!M718),0)</f>
        <v>-2.1846752649278241E-3</v>
      </c>
      <c r="M725" s="1">
        <f>+IFERROR(LN('Portfolio Adjusted Prices'!N719/'Portfolio Adjusted Prices'!N718),0)</f>
        <v>-1.9989572615050237E-2</v>
      </c>
      <c r="N725" s="1">
        <f>+IFERROR(LN('Portfolio Adjusted Prices'!O719/'Portfolio Adjusted Prices'!O718),0)</f>
        <v>-3.5013351262444189E-2</v>
      </c>
      <c r="O725" s="1">
        <f>+IFERROR(LN('Portfolio Adjusted Prices'!P719/'Portfolio Adjusted Prices'!P718),0)</f>
        <v>-3.6737138229600799E-2</v>
      </c>
      <c r="P725" s="1">
        <f>+IFERROR(LN('Portfolio Adjusted Prices'!Q719/'Portfolio Adjusted Prices'!Q718),0)</f>
        <v>-5.4931779801565585E-3</v>
      </c>
      <c r="Q725" s="1">
        <f>+IFERROR(LN('Portfolio Adjusted Prices'!R719/'Portfolio Adjusted Prices'!R718),0)</f>
        <v>-3.2115490506221644E-2</v>
      </c>
      <c r="R725" s="1">
        <f>+IFERROR(LN('Portfolio Adjusted Prices'!S719/'Portfolio Adjusted Prices'!S718),0)</f>
        <v>-1.7110178622135295E-2</v>
      </c>
      <c r="S725" s="1">
        <f>+IFERROR(LN('Portfolio Adjusted Prices'!T719/'Portfolio Adjusted Prices'!T718),0)</f>
        <v>-1.7520581944172432E-2</v>
      </c>
      <c r="T725" s="1">
        <f>+IFERROR(LN('Portfolio Adjusted Prices'!U719/'Portfolio Adjusted Prices'!U718),0)</f>
        <v>-2.4577434022132048E-2</v>
      </c>
      <c r="U725" s="1">
        <f>+IFERROR(LN('Portfolio Adjusted Prices'!V719/'Portfolio Adjusted Prices'!V718),0)</f>
        <v>-2.0850772719067417E-2</v>
      </c>
      <c r="W725" s="83">
        <f>+IFERROR(LN('Portfolio Adjusted Prices'!X719/'Portfolio Adjusted Prices'!X718),0)</f>
        <v>-2.0198001513242483E-2</v>
      </c>
    </row>
    <row r="726" spans="2:23">
      <c r="B726" s="1">
        <f>+IFERROR(LN('Portfolio Adjusted Prices'!C720/'Portfolio Adjusted Prices'!C719),0)</f>
        <v>5.0975722662192011E-3</v>
      </c>
      <c r="C726" s="1">
        <f>+IFERROR(LN('Portfolio Adjusted Prices'!D720/'Portfolio Adjusted Prices'!D719),0)</f>
        <v>1.7561623714351823E-2</v>
      </c>
      <c r="D726" s="1">
        <f>+IFERROR(LN('Portfolio Adjusted Prices'!E720/'Portfolio Adjusted Prices'!E719),0)</f>
        <v>1.371556216329366E-2</v>
      </c>
      <c r="E726" s="1">
        <f>+IFERROR(LN('Portfolio Adjusted Prices'!F720/'Portfolio Adjusted Prices'!F719),0)</f>
        <v>-4.8912903116969629E-3</v>
      </c>
      <c r="F726" s="1">
        <f>+IFERROR(LN('Portfolio Adjusted Prices'!G720/'Portfolio Adjusted Prices'!G719),0)</f>
        <v>7.1575470889809322E-3</v>
      </c>
      <c r="G726" s="1">
        <f>+IFERROR(LN('Portfolio Adjusted Prices'!H720/'Portfolio Adjusted Prices'!H719),0)</f>
        <v>-5.394706054560691E-3</v>
      </c>
      <c r="H726" s="1">
        <f>+IFERROR(LN('Portfolio Adjusted Prices'!I720/'Portfolio Adjusted Prices'!I719),0)</f>
        <v>5.4301994526503389E-2</v>
      </c>
      <c r="I726" s="1">
        <f>+IFERROR(LN('Portfolio Adjusted Prices'!J720/'Portfolio Adjusted Prices'!J719),0)</f>
        <v>-2.2480185635745647E-2</v>
      </c>
      <c r="J726" s="1">
        <f>+IFERROR(LN('Portfolio Adjusted Prices'!K720/'Portfolio Adjusted Prices'!K719),0)</f>
        <v>1.7346435457553828E-2</v>
      </c>
      <c r="K726" s="1">
        <f>+IFERROR(LN('Portfolio Adjusted Prices'!L720/'Portfolio Adjusted Prices'!L719),0)</f>
        <v>-1.3739751062884465E-3</v>
      </c>
      <c r="L726" s="1">
        <f>+IFERROR(LN('Portfolio Adjusted Prices'!M720/'Portfolio Adjusted Prices'!M719),0)</f>
        <v>-7.3103514793219386E-3</v>
      </c>
      <c r="M726" s="1">
        <f>+IFERROR(LN('Portfolio Adjusted Prices'!N720/'Portfolio Adjusted Prices'!N719),0)</f>
        <v>-2.9675677682440355E-2</v>
      </c>
      <c r="N726" s="1">
        <f>+IFERROR(LN('Portfolio Adjusted Prices'!O720/'Portfolio Adjusted Prices'!O719),0)</f>
        <v>3.0712296155484573E-2</v>
      </c>
      <c r="O726" s="1">
        <f>+IFERROR(LN('Portfolio Adjusted Prices'!P720/'Portfolio Adjusted Prices'!P719),0)</f>
        <v>-1.8076479339866194E-2</v>
      </c>
      <c r="P726" s="1">
        <f>+IFERROR(LN('Portfolio Adjusted Prices'!Q720/'Portfolio Adjusted Prices'!Q719),0)</f>
        <v>8.3526733457224001E-3</v>
      </c>
      <c r="Q726" s="1">
        <f>+IFERROR(LN('Portfolio Adjusted Prices'!R720/'Portfolio Adjusted Prices'!R719),0)</f>
        <v>-6.606391180664287E-3</v>
      </c>
      <c r="R726" s="1">
        <f>+IFERROR(LN('Portfolio Adjusted Prices'!S720/'Portfolio Adjusted Prices'!S719),0)</f>
        <v>-2.7240498924635904E-2</v>
      </c>
      <c r="S726" s="1">
        <f>+IFERROR(LN('Portfolio Adjusted Prices'!T720/'Portfolio Adjusted Prices'!T719),0)</f>
        <v>1.7447080116963117E-2</v>
      </c>
      <c r="T726" s="1">
        <f>+IFERROR(LN('Portfolio Adjusted Prices'!U720/'Portfolio Adjusted Prices'!U719),0)</f>
        <v>-1.4130755336864234E-3</v>
      </c>
      <c r="U726" s="1">
        <f>+IFERROR(LN('Portfolio Adjusted Prices'!V720/'Portfolio Adjusted Prices'!V719),0)</f>
        <v>-3.1342324943249185E-2</v>
      </c>
      <c r="W726" s="83">
        <f>+IFERROR(LN('Portfolio Adjusted Prices'!X720/'Portfolio Adjusted Prices'!X719),0)</f>
        <v>-5.7027847611829567E-3</v>
      </c>
    </row>
    <row r="727" spans="2:23">
      <c r="B727" s="1">
        <f>+IFERROR(LN('Portfolio Adjusted Prices'!C721/'Portfolio Adjusted Prices'!C720),0)</f>
        <v>-1.9074790699686324E-2</v>
      </c>
      <c r="C727" s="1">
        <f>+IFERROR(LN('Portfolio Adjusted Prices'!D721/'Portfolio Adjusted Prices'!D720),0)</f>
        <v>-2.4640216880588092E-2</v>
      </c>
      <c r="D727" s="1">
        <f>+IFERROR(LN('Portfolio Adjusted Prices'!E721/'Portfolio Adjusted Prices'!E720),0)</f>
        <v>-3.932776779785515E-2</v>
      </c>
      <c r="E727" s="1">
        <f>+IFERROR(LN('Portfolio Adjusted Prices'!F721/'Portfolio Adjusted Prices'!F720),0)</f>
        <v>-1.1462895801155181E-3</v>
      </c>
      <c r="F727" s="1">
        <f>+IFERROR(LN('Portfolio Adjusted Prices'!G721/'Portfolio Adjusted Prices'!G720),0)</f>
        <v>-1.6473093717849361E-2</v>
      </c>
      <c r="G727" s="1">
        <f>+IFERROR(LN('Portfolio Adjusted Prices'!H721/'Portfolio Adjusted Prices'!H720),0)</f>
        <v>-7.4935178230782157E-3</v>
      </c>
      <c r="H727" s="1">
        <f>+IFERROR(LN('Portfolio Adjusted Prices'!I721/'Portfolio Adjusted Prices'!I720),0)</f>
        <v>-7.4675149598394788E-2</v>
      </c>
      <c r="I727" s="1">
        <f>+IFERROR(LN('Portfolio Adjusted Prices'!J721/'Portfolio Adjusted Prices'!J720),0)</f>
        <v>1.2011778564565784E-2</v>
      </c>
      <c r="J727" s="1">
        <f>+IFERROR(LN('Portfolio Adjusted Prices'!K721/'Portfolio Adjusted Prices'!K720),0)</f>
        <v>-1.836484745434212E-2</v>
      </c>
      <c r="K727" s="1">
        <f>+IFERROR(LN('Portfolio Adjusted Prices'!L721/'Portfolio Adjusted Prices'!L720),0)</f>
        <v>-3.1650982480751579E-2</v>
      </c>
      <c r="L727" s="1">
        <f>+IFERROR(LN('Portfolio Adjusted Prices'!M721/'Portfolio Adjusted Prices'!M720),0)</f>
        <v>-3.2954375275452828E-2</v>
      </c>
      <c r="M727" s="1">
        <f>+IFERROR(LN('Portfolio Adjusted Prices'!N721/'Portfolio Adjusted Prices'!N720),0)</f>
        <v>-1.3534586598078626E-2</v>
      </c>
      <c r="N727" s="1">
        <f>+IFERROR(LN('Portfolio Adjusted Prices'!O721/'Portfolio Adjusted Prices'!O720),0)</f>
        <v>-3.6833241876410738E-2</v>
      </c>
      <c r="O727" s="1">
        <f>+IFERROR(LN('Portfolio Adjusted Prices'!P721/'Portfolio Adjusted Prices'!P720),0)</f>
        <v>-3.7584429506326865E-2</v>
      </c>
      <c r="P727" s="1">
        <f>+IFERROR(LN('Portfolio Adjusted Prices'!Q721/'Portfolio Adjusted Prices'!Q720),0)</f>
        <v>-2.3362033936971938E-2</v>
      </c>
      <c r="Q727" s="1">
        <f>+IFERROR(LN('Portfolio Adjusted Prices'!R721/'Portfolio Adjusted Prices'!R720),0)</f>
        <v>-2.096752284553784E-2</v>
      </c>
      <c r="R727" s="1">
        <f>+IFERROR(LN('Portfolio Adjusted Prices'!S721/'Portfolio Adjusted Prices'!S720),0)</f>
        <v>-3.0111429039647121E-2</v>
      </c>
      <c r="S727" s="1">
        <f>+IFERROR(LN('Portfolio Adjusted Prices'!T721/'Portfolio Adjusted Prices'!T720),0)</f>
        <v>6.6753759736537903E-3</v>
      </c>
      <c r="T727" s="1">
        <f>+IFERROR(LN('Portfolio Adjusted Prices'!U721/'Portfolio Adjusted Prices'!U720),0)</f>
        <v>-6.5555078125101706E-3</v>
      </c>
      <c r="U727" s="1">
        <f>+IFERROR(LN('Portfolio Adjusted Prices'!V721/'Portfolio Adjusted Prices'!V720),0)</f>
        <v>-3.1858450230965968E-3</v>
      </c>
      <c r="W727" s="83">
        <f>+IFERROR(LN('Portfolio Adjusted Prices'!X721/'Portfolio Adjusted Prices'!X720),0)</f>
        <v>-2.3708416211722625E-2</v>
      </c>
    </row>
    <row r="728" spans="2:23">
      <c r="B728" s="1">
        <f>+IFERROR(LN('Portfolio Adjusted Prices'!C722/'Portfolio Adjusted Prices'!C721),0)</f>
        <v>-2.1248833726346773E-2</v>
      </c>
      <c r="C728" s="1">
        <f>+IFERROR(LN('Portfolio Adjusted Prices'!D722/'Portfolio Adjusted Prices'!D721),0)</f>
        <v>2.2443014990914363E-3</v>
      </c>
      <c r="D728" s="1">
        <f>+IFERROR(LN('Portfolio Adjusted Prices'!E722/'Portfolio Adjusted Prices'!E721),0)</f>
        <v>-3.2806570631038492E-2</v>
      </c>
      <c r="E728" s="1">
        <f>+IFERROR(LN('Portfolio Adjusted Prices'!F722/'Portfolio Adjusted Prices'!F721),0)</f>
        <v>6.5390757812598078E-3</v>
      </c>
      <c r="F728" s="1">
        <f>+IFERROR(LN('Portfolio Adjusted Prices'!G722/'Portfolio Adjusted Prices'!G721),0)</f>
        <v>-1.3938244008954799E-2</v>
      </c>
      <c r="G728" s="1">
        <f>+IFERROR(LN('Portfolio Adjusted Prices'!H722/'Portfolio Adjusted Prices'!H721),0)</f>
        <v>-4.2479630817810138E-3</v>
      </c>
      <c r="H728" s="1">
        <f>+IFERROR(LN('Portfolio Adjusted Prices'!I722/'Portfolio Adjusted Prices'!I721),0)</f>
        <v>-4.9106365411759556E-2</v>
      </c>
      <c r="I728" s="1">
        <f>+IFERROR(LN('Portfolio Adjusted Prices'!J722/'Portfolio Adjusted Prices'!J721),0)</f>
        <v>-8.2094309506710872E-3</v>
      </c>
      <c r="J728" s="1">
        <f>+IFERROR(LN('Portfolio Adjusted Prices'!K722/'Portfolio Adjusted Prices'!K721),0)</f>
        <v>-3.4413300098544014E-2</v>
      </c>
      <c r="K728" s="1">
        <f>+IFERROR(LN('Portfolio Adjusted Prices'!L722/'Portfolio Adjusted Prices'!L721),0)</f>
        <v>-2.4209319791504508E-2</v>
      </c>
      <c r="L728" s="1">
        <f>+IFERROR(LN('Portfolio Adjusted Prices'!M722/'Portfolio Adjusted Prices'!M721),0)</f>
        <v>-1.1074762690649213E-2</v>
      </c>
      <c r="M728" s="1">
        <f>+IFERROR(LN('Portfolio Adjusted Prices'!N722/'Portfolio Adjusted Prices'!N721),0)</f>
        <v>-6.3836307222325129E-3</v>
      </c>
      <c r="N728" s="1">
        <f>+IFERROR(LN('Portfolio Adjusted Prices'!O722/'Portfolio Adjusted Prices'!O721),0)</f>
        <v>-2.8133972759635303E-2</v>
      </c>
      <c r="O728" s="1">
        <f>+IFERROR(LN('Portfolio Adjusted Prices'!P722/'Portfolio Adjusted Prices'!P721),0)</f>
        <v>-5.2490210020858463E-2</v>
      </c>
      <c r="P728" s="1">
        <f>+IFERROR(LN('Portfolio Adjusted Prices'!Q722/'Portfolio Adjusted Prices'!Q721),0)</f>
        <v>-1.3819820842123734E-2</v>
      </c>
      <c r="Q728" s="1">
        <f>+IFERROR(LN('Portfolio Adjusted Prices'!R722/'Portfolio Adjusted Prices'!R721),0)</f>
        <v>-1.601946609042898E-2</v>
      </c>
      <c r="R728" s="1">
        <f>+IFERROR(LN('Portfolio Adjusted Prices'!S722/'Portfolio Adjusted Prices'!S721),0)</f>
        <v>4.2730627080381839E-3</v>
      </c>
      <c r="S728" s="1">
        <f>+IFERROR(LN('Portfolio Adjusted Prices'!T722/'Portfolio Adjusted Prices'!T721),0)</f>
        <v>-1.1544635862158157E-2</v>
      </c>
      <c r="T728" s="1">
        <f>+IFERROR(LN('Portfolio Adjusted Prices'!U722/'Portfolio Adjusted Prices'!U721),0)</f>
        <v>1.1209499549245796E-2</v>
      </c>
      <c r="U728" s="1">
        <f>+IFERROR(LN('Portfolio Adjusted Prices'!V722/'Portfolio Adjusted Prices'!V721),0)</f>
        <v>-1.6524165120943072E-2</v>
      </c>
      <c r="W728" s="83">
        <f>+IFERROR(LN('Portfolio Adjusted Prices'!X722/'Portfolio Adjusted Prices'!X721),0)</f>
        <v>-1.092183276037882E-2</v>
      </c>
    </row>
    <row r="729" spans="2:23">
      <c r="B729" s="1">
        <f>+IFERROR(LN('Portfolio Adjusted Prices'!C723/'Portfolio Adjusted Prices'!C722),0)</f>
        <v>-1.0401057472207565E-2</v>
      </c>
      <c r="C729" s="1">
        <f>+IFERROR(LN('Portfolio Adjusted Prices'!D723/'Portfolio Adjusted Prices'!D722),0)</f>
        <v>-5.7196833200205358E-3</v>
      </c>
      <c r="D729" s="1">
        <f>+IFERROR(LN('Portfolio Adjusted Prices'!E723/'Portfolio Adjusted Prices'!E722),0)</f>
        <v>-3.7267781256622848E-2</v>
      </c>
      <c r="E729" s="1">
        <f>+IFERROR(LN('Portfolio Adjusted Prices'!F723/'Portfolio Adjusted Prices'!F722),0)</f>
        <v>-1.8005215636775099E-2</v>
      </c>
      <c r="F729" s="1">
        <f>+IFERROR(LN('Portfolio Adjusted Prices'!G723/'Portfolio Adjusted Prices'!G722),0)</f>
        <v>-9.2661187091299304E-3</v>
      </c>
      <c r="G729" s="1">
        <f>+IFERROR(LN('Portfolio Adjusted Prices'!H723/'Portfolio Adjusted Prices'!H722),0)</f>
        <v>-1.7565352348509373E-2</v>
      </c>
      <c r="H729" s="1">
        <f>+IFERROR(LN('Portfolio Adjusted Prices'!I723/'Portfolio Adjusted Prices'!I722),0)</f>
        <v>-2.552693446182884E-2</v>
      </c>
      <c r="I729" s="1">
        <f>+IFERROR(LN('Portfolio Adjusted Prices'!J723/'Portfolio Adjusted Prices'!J722),0)</f>
        <v>-7.8660538378330942E-3</v>
      </c>
      <c r="J729" s="1">
        <f>+IFERROR(LN('Portfolio Adjusted Prices'!K723/'Portfolio Adjusted Prices'!K722),0)</f>
        <v>6.2251008326645737E-4</v>
      </c>
      <c r="K729" s="1">
        <f>+IFERROR(LN('Portfolio Adjusted Prices'!L723/'Portfolio Adjusted Prices'!L722),0)</f>
        <v>-2.9236952576081485E-2</v>
      </c>
      <c r="L729" s="1">
        <f>+IFERROR(LN('Portfolio Adjusted Prices'!M723/'Portfolio Adjusted Prices'!M722),0)</f>
        <v>-6.7963205930275609E-3</v>
      </c>
      <c r="M729" s="1">
        <f>+IFERROR(LN('Portfolio Adjusted Prices'!N723/'Portfolio Adjusted Prices'!N722),0)</f>
        <v>6.9620182189824072E-3</v>
      </c>
      <c r="N729" s="1">
        <f>+IFERROR(LN('Portfolio Adjusted Prices'!O723/'Portfolio Adjusted Prices'!O722),0)</f>
        <v>-5.1018456959755626E-2</v>
      </c>
      <c r="O729" s="1">
        <f>+IFERROR(LN('Portfolio Adjusted Prices'!P723/'Portfolio Adjusted Prices'!P722),0)</f>
        <v>-3.1999061745672221E-2</v>
      </c>
      <c r="P729" s="1">
        <f>+IFERROR(LN('Portfolio Adjusted Prices'!Q723/'Portfolio Adjusted Prices'!Q722),0)</f>
        <v>1.71184093169503E-2</v>
      </c>
      <c r="Q729" s="1">
        <f>+IFERROR(LN('Portfolio Adjusted Prices'!R723/'Portfolio Adjusted Prices'!R722),0)</f>
        <v>2.9860329235910656E-3</v>
      </c>
      <c r="R729" s="1">
        <f>+IFERROR(LN('Portfolio Adjusted Prices'!S723/'Portfolio Adjusted Prices'!S722),0)</f>
        <v>-1.5087937122395183E-2</v>
      </c>
      <c r="S729" s="1">
        <f>+IFERROR(LN('Portfolio Adjusted Prices'!T723/'Portfolio Adjusted Prices'!T722),0)</f>
        <v>-1.625449749112183E-2</v>
      </c>
      <c r="T729" s="1">
        <f>+IFERROR(LN('Portfolio Adjusted Prices'!U723/'Portfolio Adjusted Prices'!U722),0)</f>
        <v>-6.0527742796319317E-3</v>
      </c>
      <c r="U729" s="1">
        <f>+IFERROR(LN('Portfolio Adjusted Prices'!V723/'Portfolio Adjusted Prices'!V722),0)</f>
        <v>-1.6993996378144173E-2</v>
      </c>
      <c r="W729" s="83">
        <f>+IFERROR(LN('Portfolio Adjusted Prices'!X723/'Portfolio Adjusted Prices'!X722),0)</f>
        <v>-1.1562826405402855E-2</v>
      </c>
    </row>
    <row r="730" spans="2:23">
      <c r="B730" s="1">
        <f>+IFERROR(LN('Portfolio Adjusted Prices'!C724/'Portfolio Adjusted Prices'!C723),0)</f>
        <v>-1.2847594673811875E-2</v>
      </c>
      <c r="C730" s="1">
        <f>+IFERROR(LN('Portfolio Adjusted Prices'!D724/'Portfolio Adjusted Prices'!D723),0)</f>
        <v>-1.8640801807165187E-2</v>
      </c>
      <c r="D730" s="1">
        <f>+IFERROR(LN('Portfolio Adjusted Prices'!E724/'Portfolio Adjusted Prices'!E723),0)</f>
        <v>-3.2660078385393074E-2</v>
      </c>
      <c r="E730" s="1">
        <f>+IFERROR(LN('Portfolio Adjusted Prices'!F724/'Portfolio Adjusted Prices'!F723),0)</f>
        <v>-9.1842194318500596E-3</v>
      </c>
      <c r="F730" s="1">
        <f>+IFERROR(LN('Portfolio Adjusted Prices'!G724/'Portfolio Adjusted Prices'!G723),0)</f>
        <v>-1.8656463759153211E-2</v>
      </c>
      <c r="G730" s="1">
        <f>+IFERROR(LN('Portfolio Adjusted Prices'!H724/'Portfolio Adjusted Prices'!H723),0)</f>
        <v>-3.3723041436855103E-2</v>
      </c>
      <c r="H730" s="1">
        <f>+IFERROR(LN('Portfolio Adjusted Prices'!I724/'Portfolio Adjusted Prices'!I723),0)</f>
        <v>-2.7107055680579112E-2</v>
      </c>
      <c r="I730" s="1">
        <f>+IFERROR(LN('Portfolio Adjusted Prices'!J724/'Portfolio Adjusted Prices'!J723),0)</f>
        <v>-2.8784893433423964E-4</v>
      </c>
      <c r="J730" s="1">
        <f>+IFERROR(LN('Portfolio Adjusted Prices'!K724/'Portfolio Adjusted Prices'!K723),0)</f>
        <v>-5.3998072293143538E-2</v>
      </c>
      <c r="K730" s="1">
        <f>+IFERROR(LN('Portfolio Adjusted Prices'!L724/'Portfolio Adjusted Prices'!L723),0)</f>
        <v>-2.6811239869094564E-2</v>
      </c>
      <c r="L730" s="1">
        <f>+IFERROR(LN('Portfolio Adjusted Prices'!M724/'Portfolio Adjusted Prices'!M723),0)</f>
        <v>4.882784391342025E-3</v>
      </c>
      <c r="M730" s="1">
        <f>+IFERROR(LN('Portfolio Adjusted Prices'!N724/'Portfolio Adjusted Prices'!N723),0)</f>
        <v>-9.6823883821731578E-3</v>
      </c>
      <c r="N730" s="1">
        <f>+IFERROR(LN('Portfolio Adjusted Prices'!O724/'Portfolio Adjusted Prices'!O723),0)</f>
        <v>-2.5593435738974876E-2</v>
      </c>
      <c r="O730" s="1">
        <f>+IFERROR(LN('Portfolio Adjusted Prices'!P724/'Portfolio Adjusted Prices'!P723),0)</f>
        <v>5.7084077313526195E-3</v>
      </c>
      <c r="P730" s="1">
        <f>+IFERROR(LN('Portfolio Adjusted Prices'!Q724/'Portfolio Adjusted Prices'!Q723),0)</f>
        <v>-2.3192757179516611E-2</v>
      </c>
      <c r="Q730" s="1">
        <f>+IFERROR(LN('Portfolio Adjusted Prices'!R724/'Portfolio Adjusted Prices'!R723),0)</f>
        <v>-1.8962120995432905E-2</v>
      </c>
      <c r="R730" s="1">
        <f>+IFERROR(LN('Portfolio Adjusted Prices'!S724/'Portfolio Adjusted Prices'!S723),0)</f>
        <v>-2.5093541889291259E-3</v>
      </c>
      <c r="S730" s="1">
        <f>+IFERROR(LN('Portfolio Adjusted Prices'!T724/'Portfolio Adjusted Prices'!T723),0)</f>
        <v>-7.9244018757344895E-3</v>
      </c>
      <c r="T730" s="1">
        <f>+IFERROR(LN('Portfolio Adjusted Prices'!U724/'Portfolio Adjusted Prices'!U723),0)</f>
        <v>1.1361399079906692E-2</v>
      </c>
      <c r="U730" s="1">
        <f>+IFERROR(LN('Portfolio Adjusted Prices'!V724/'Portfolio Adjusted Prices'!V723),0)</f>
        <v>-1.538843120875444E-3</v>
      </c>
      <c r="W730" s="83">
        <f>+IFERROR(LN('Portfolio Adjusted Prices'!X724/'Portfolio Adjusted Prices'!X723),0)</f>
        <v>-9.6977323771032728E-3</v>
      </c>
    </row>
    <row r="731" spans="2:23">
      <c r="B731" s="1">
        <f>+IFERROR(LN('Portfolio Adjusted Prices'!C725/'Portfolio Adjusted Prices'!C724),0)</f>
        <v>-4.8759740612979085E-3</v>
      </c>
      <c r="C731" s="1">
        <f>+IFERROR(LN('Portfolio Adjusted Prices'!D725/'Portfolio Adjusted Prices'!D724),0)</f>
        <v>1.147716620566844E-3</v>
      </c>
      <c r="D731" s="1">
        <f>+IFERROR(LN('Portfolio Adjusted Prices'!E725/'Portfolio Adjusted Prices'!E724),0)</f>
        <v>-8.5643781415353247E-5</v>
      </c>
      <c r="E731" s="1">
        <f>+IFERROR(LN('Portfolio Adjusted Prices'!F725/'Portfolio Adjusted Prices'!F724),0)</f>
        <v>2.8669707275301583E-2</v>
      </c>
      <c r="F731" s="1">
        <f>+IFERROR(LN('Portfolio Adjusted Prices'!G725/'Portfolio Adjusted Prices'!G724),0)</f>
        <v>-1.5131576808995464E-3</v>
      </c>
      <c r="G731" s="1">
        <f>+IFERROR(LN('Portfolio Adjusted Prices'!H725/'Portfolio Adjusted Prices'!H724),0)</f>
        <v>4.0410937418795617E-2</v>
      </c>
      <c r="H731" s="1">
        <f>+IFERROR(LN('Portfolio Adjusted Prices'!I725/'Portfolio Adjusted Prices'!I724),0)</f>
        <v>4.7304511775156155E-2</v>
      </c>
      <c r="I731" s="1">
        <f>+IFERROR(LN('Portfolio Adjusted Prices'!J725/'Portfolio Adjusted Prices'!J724),0)</f>
        <v>-1.0920969775251345E-2</v>
      </c>
      <c r="J731" s="1">
        <f>+IFERROR(LN('Portfolio Adjusted Prices'!K725/'Portfolio Adjusted Prices'!K724),0)</f>
        <v>-1.4835635717323135E-2</v>
      </c>
      <c r="K731" s="1">
        <f>+IFERROR(LN('Portfolio Adjusted Prices'!L725/'Portfolio Adjusted Prices'!L724),0)</f>
        <v>1.553786778170607E-2</v>
      </c>
      <c r="L731" s="1">
        <f>+IFERROR(LN('Portfolio Adjusted Prices'!M725/'Portfolio Adjusted Prices'!M724),0)</f>
        <v>1.5308252119679514E-2</v>
      </c>
      <c r="M731" s="1">
        <f>+IFERROR(LN('Portfolio Adjusted Prices'!N725/'Portfolio Adjusted Prices'!N724),0)</f>
        <v>1.3657326514823646E-2</v>
      </c>
      <c r="N731" s="1">
        <f>+IFERROR(LN('Portfolio Adjusted Prices'!O725/'Portfolio Adjusted Prices'!O724),0)</f>
        <v>-1.9376817811637921E-2</v>
      </c>
      <c r="O731" s="1">
        <f>+IFERROR(LN('Portfolio Adjusted Prices'!P725/'Portfolio Adjusted Prices'!P724),0)</f>
        <v>6.7352148834681463E-2</v>
      </c>
      <c r="P731" s="1">
        <f>+IFERROR(LN('Portfolio Adjusted Prices'!Q725/'Portfolio Adjusted Prices'!Q724),0)</f>
        <v>5.0429976181311509E-3</v>
      </c>
      <c r="Q731" s="1">
        <f>+IFERROR(LN('Portfolio Adjusted Prices'!R725/'Portfolio Adjusted Prices'!R724),0)</f>
        <v>-6.2485057190986596E-3</v>
      </c>
      <c r="R731" s="1">
        <f>+IFERROR(LN('Portfolio Adjusted Prices'!S725/'Portfolio Adjusted Prices'!S724),0)</f>
        <v>1.5023363001537974E-2</v>
      </c>
      <c r="S731" s="1">
        <f>+IFERROR(LN('Portfolio Adjusted Prices'!T725/'Portfolio Adjusted Prices'!T724),0)</f>
        <v>1.3630219539851173E-3</v>
      </c>
      <c r="T731" s="1">
        <f>+IFERROR(LN('Portfolio Adjusted Prices'!U725/'Portfolio Adjusted Prices'!U724),0)</f>
        <v>1.2866254905399434E-4</v>
      </c>
      <c r="U731" s="1">
        <f>+IFERROR(LN('Portfolio Adjusted Prices'!V725/'Portfolio Adjusted Prices'!V724),0)</f>
        <v>2.9433871286736246E-2</v>
      </c>
      <c r="W731" s="83">
        <f>+IFERROR(LN('Portfolio Adjusted Prices'!X725/'Portfolio Adjusted Prices'!X724),0)</f>
        <v>1.2911635272279214E-2</v>
      </c>
    </row>
    <row r="732" spans="2:23">
      <c r="B732" s="1">
        <f>+IFERROR(LN('Portfolio Adjusted Prices'!C726/'Portfolio Adjusted Prices'!C725),0)</f>
        <v>-1.1450120852919752E-2</v>
      </c>
      <c r="C732" s="1">
        <f>+IFERROR(LN('Portfolio Adjusted Prices'!D726/'Portfolio Adjusted Prices'!D725),0)</f>
        <v>-2.6947993147935636E-2</v>
      </c>
      <c r="D732" s="1">
        <f>+IFERROR(LN('Portfolio Adjusted Prices'!E726/'Portfolio Adjusted Prices'!E725),0)</f>
        <v>-4.5876313441533312E-2</v>
      </c>
      <c r="E732" s="1">
        <f>+IFERROR(LN('Portfolio Adjusted Prices'!F726/'Portfolio Adjusted Prices'!F725),0)</f>
        <v>-5.2989488267958275E-2</v>
      </c>
      <c r="F732" s="1">
        <f>+IFERROR(LN('Portfolio Adjusted Prices'!G726/'Portfolio Adjusted Prices'!G725),0)</f>
        <v>-8.9884916213255808E-3</v>
      </c>
      <c r="G732" s="1">
        <f>+IFERROR(LN('Portfolio Adjusted Prices'!H726/'Portfolio Adjusted Prices'!H725),0)</f>
        <v>-2.9820475043142308E-2</v>
      </c>
      <c r="H732" s="1">
        <f>+IFERROR(LN('Portfolio Adjusted Prices'!I726/'Portfolio Adjusted Prices'!I725),0)</f>
        <v>-5.5163242646828377E-2</v>
      </c>
      <c r="I732" s="1">
        <f>+IFERROR(LN('Portfolio Adjusted Prices'!J726/'Portfolio Adjusted Prices'!J725),0)</f>
        <v>-4.0009064543217576E-3</v>
      </c>
      <c r="J732" s="1">
        <f>+IFERROR(LN('Portfolio Adjusted Prices'!K726/'Portfolio Adjusted Prices'!K725),0)</f>
        <v>-1.2551567227814111E-2</v>
      </c>
      <c r="K732" s="1">
        <f>+IFERROR(LN('Portfolio Adjusted Prices'!L726/'Portfolio Adjusted Prices'!L725),0)</f>
        <v>-1.3832854101455181E-2</v>
      </c>
      <c r="L732" s="1">
        <f>+IFERROR(LN('Portfolio Adjusted Prices'!M726/'Portfolio Adjusted Prices'!M725),0)</f>
        <v>-2.1107278768894729E-2</v>
      </c>
      <c r="M732" s="1">
        <f>+IFERROR(LN('Portfolio Adjusted Prices'!N726/'Portfolio Adjusted Prices'!N725),0)</f>
        <v>-1.9969169551862183E-2</v>
      </c>
      <c r="N732" s="1">
        <f>+IFERROR(LN('Portfolio Adjusted Prices'!O726/'Portfolio Adjusted Prices'!O725),0)</f>
        <v>-4.7448077627213779E-2</v>
      </c>
      <c r="O732" s="1">
        <f>+IFERROR(LN('Portfolio Adjusted Prices'!P726/'Portfolio Adjusted Prices'!P725),0)</f>
        <v>-6.1676142151255726E-2</v>
      </c>
      <c r="P732" s="1">
        <f>+IFERROR(LN('Portfolio Adjusted Prices'!Q726/'Portfolio Adjusted Prices'!Q725),0)</f>
        <v>-1.5074957621514283E-2</v>
      </c>
      <c r="Q732" s="1">
        <f>+IFERROR(LN('Portfolio Adjusted Prices'!R726/'Portfolio Adjusted Prices'!R725),0)</f>
        <v>-9.9871483586475331E-3</v>
      </c>
      <c r="R732" s="1">
        <f>+IFERROR(LN('Portfolio Adjusted Prices'!S726/'Portfolio Adjusted Prices'!S725),0)</f>
        <v>-2.3970663645614062E-2</v>
      </c>
      <c r="S732" s="1">
        <f>+IFERROR(LN('Portfolio Adjusted Prices'!T726/'Portfolio Adjusted Prices'!T725),0)</f>
        <v>7.0122781448292201E-3</v>
      </c>
      <c r="T732" s="1">
        <f>+IFERROR(LN('Portfolio Adjusted Prices'!U726/'Portfolio Adjusted Prices'!U725),0)</f>
        <v>-2.9871456442323405E-2</v>
      </c>
      <c r="U732" s="1">
        <f>+IFERROR(LN('Portfolio Adjusted Prices'!V726/'Portfolio Adjusted Prices'!V725),0)</f>
        <v>-4.4075132729884746E-2</v>
      </c>
      <c r="W732" s="83">
        <f>+IFERROR(LN('Portfolio Adjusted Prices'!X726/'Portfolio Adjusted Prices'!X725),0)</f>
        <v>-2.4604187872976493E-2</v>
      </c>
    </row>
    <row r="733" spans="2:23">
      <c r="B733" s="1">
        <f>+IFERROR(LN('Portfolio Adjusted Prices'!C727/'Portfolio Adjusted Prices'!C726),0)</f>
        <v>-5.632225143803552E-4</v>
      </c>
      <c r="C733" s="1">
        <f>+IFERROR(LN('Portfolio Adjusted Prices'!D727/'Portfolio Adjusted Prices'!D726),0)</f>
        <v>2.8094708818631912E-2</v>
      </c>
      <c r="D733" s="1">
        <f>+IFERROR(LN('Portfolio Adjusted Prices'!E727/'Portfolio Adjusted Prices'!E726),0)</f>
        <v>1.98693668486686E-2</v>
      </c>
      <c r="E733" s="1">
        <f>+IFERROR(LN('Portfolio Adjusted Prices'!F727/'Portfolio Adjusted Prices'!F726),0)</f>
        <v>1.2469596915187055E-3</v>
      </c>
      <c r="F733" s="1">
        <f>+IFERROR(LN('Portfolio Adjusted Prices'!G727/'Portfolio Adjusted Prices'!G726),0)</f>
        <v>-2.3641785824626373E-3</v>
      </c>
      <c r="G733" s="1">
        <f>+IFERROR(LN('Portfolio Adjusted Prices'!H727/'Portfolio Adjusted Prices'!H726),0)</f>
        <v>-2.6689046424201592E-2</v>
      </c>
      <c r="H733" s="1">
        <f>+IFERROR(LN('Portfolio Adjusted Prices'!I727/'Portfolio Adjusted Prices'!I726),0)</f>
        <v>2.7948803919522636E-2</v>
      </c>
      <c r="I733" s="1">
        <f>+IFERROR(LN('Portfolio Adjusted Prices'!J727/'Portfolio Adjusted Prices'!J726),0)</f>
        <v>-6.7041094845460142E-3</v>
      </c>
      <c r="J733" s="1">
        <f>+IFERROR(LN('Portfolio Adjusted Prices'!K727/'Portfolio Adjusted Prices'!K726),0)</f>
        <v>2.0487738223408169E-2</v>
      </c>
      <c r="K733" s="1">
        <f>+IFERROR(LN('Portfolio Adjusted Prices'!L727/'Portfolio Adjusted Prices'!L726),0)</f>
        <v>4.2122747163658797E-2</v>
      </c>
      <c r="L733" s="1">
        <f>+IFERROR(LN('Portfolio Adjusted Prices'!M727/'Portfolio Adjusted Prices'!M726),0)</f>
        <v>-2.5831303016006266E-2</v>
      </c>
      <c r="M733" s="1">
        <f>+IFERROR(LN('Portfolio Adjusted Prices'!N727/'Portfolio Adjusted Prices'!N726),0)</f>
        <v>-1.3056224931121675E-4</v>
      </c>
      <c r="N733" s="1">
        <f>+IFERROR(LN('Portfolio Adjusted Prices'!O727/'Portfolio Adjusted Prices'!O726),0)</f>
        <v>-3.786500880739225E-3</v>
      </c>
      <c r="O733" s="1">
        <f>+IFERROR(LN('Portfolio Adjusted Prices'!P727/'Portfolio Adjusted Prices'!P726),0)</f>
        <v>-4.1605287906479271E-2</v>
      </c>
      <c r="P733" s="1">
        <f>+IFERROR(LN('Portfolio Adjusted Prices'!Q727/'Portfolio Adjusted Prices'!Q726),0)</f>
        <v>-1.3578831208316645E-2</v>
      </c>
      <c r="Q733" s="1">
        <f>+IFERROR(LN('Portfolio Adjusted Prices'!R727/'Portfolio Adjusted Prices'!R726),0)</f>
        <v>-3.5579072895751962E-3</v>
      </c>
      <c r="R733" s="1">
        <f>+IFERROR(LN('Portfolio Adjusted Prices'!S727/'Portfolio Adjusted Prices'!S726),0)</f>
        <v>1.2802099226299419E-2</v>
      </c>
      <c r="S733" s="1">
        <f>+IFERROR(LN('Portfolio Adjusted Prices'!T727/'Portfolio Adjusted Prices'!T726),0)</f>
        <v>8.5290921539489181E-3</v>
      </c>
      <c r="T733" s="1">
        <f>+IFERROR(LN('Portfolio Adjusted Prices'!U727/'Portfolio Adjusted Prices'!U726),0)</f>
        <v>3.4093534636882401E-3</v>
      </c>
      <c r="U733" s="1">
        <f>+IFERROR(LN('Portfolio Adjusted Prices'!V727/'Portfolio Adjusted Prices'!V726),0)</f>
        <v>-2.7295037491529645E-2</v>
      </c>
      <c r="W733" s="83">
        <f>+IFERROR(LN('Portfolio Adjusted Prices'!X727/'Portfolio Adjusted Prices'!X726),0)</f>
        <v>-7.8084472080927258E-3</v>
      </c>
    </row>
    <row r="734" spans="2:23">
      <c r="B734" s="1">
        <f>+IFERROR(LN('Portfolio Adjusted Prices'!C728/'Portfolio Adjusted Prices'!C727),0)</f>
        <v>-2.9477213297764114E-3</v>
      </c>
      <c r="C734" s="1">
        <f>+IFERROR(LN('Portfolio Adjusted Prices'!D728/'Portfolio Adjusted Prices'!D727),0)</f>
        <v>1.0493690402056393E-2</v>
      </c>
      <c r="D734" s="1">
        <f>+IFERROR(LN('Portfolio Adjusted Prices'!E728/'Portfolio Adjusted Prices'!E727),0)</f>
        <v>-3.7037935559035388E-2</v>
      </c>
      <c r="E734" s="1">
        <f>+IFERROR(LN('Portfolio Adjusted Prices'!F728/'Portfolio Adjusted Prices'!F727),0)</f>
        <v>1.3567070805575536E-2</v>
      </c>
      <c r="F734" s="1">
        <f>+IFERROR(LN('Portfolio Adjusted Prices'!G728/'Portfolio Adjusted Prices'!G727),0)</f>
        <v>1.5748078038059055E-2</v>
      </c>
      <c r="G734" s="1">
        <f>+IFERROR(LN('Portfolio Adjusted Prices'!H728/'Portfolio Adjusted Prices'!H727),0)</f>
        <v>-2.1071546036982372E-2</v>
      </c>
      <c r="H734" s="1">
        <f>+IFERROR(LN('Portfolio Adjusted Prices'!I728/'Portfolio Adjusted Prices'!I727),0)</f>
        <v>-5.0657372153603324E-2</v>
      </c>
      <c r="I734" s="1">
        <f>+IFERROR(LN('Portfolio Adjusted Prices'!J728/'Portfolio Adjusted Prices'!J727),0)</f>
        <v>-4.8043152262894151E-3</v>
      </c>
      <c r="J734" s="1">
        <f>+IFERROR(LN('Portfolio Adjusted Prices'!K728/'Portfolio Adjusted Prices'!K727),0)</f>
        <v>-0.12277997465910644</v>
      </c>
      <c r="K734" s="1">
        <f>+IFERROR(LN('Portfolio Adjusted Prices'!L728/'Portfolio Adjusted Prices'!L727),0)</f>
        <v>-2.6943104801912553E-2</v>
      </c>
      <c r="L734" s="1">
        <f>+IFERROR(LN('Portfolio Adjusted Prices'!M728/'Portfolio Adjusted Prices'!M727),0)</f>
        <v>1.3738445721253328E-2</v>
      </c>
      <c r="M734" s="1">
        <f>+IFERROR(LN('Portfolio Adjusted Prices'!N728/'Portfolio Adjusted Prices'!N727),0)</f>
        <v>-2.5454945361984765E-2</v>
      </c>
      <c r="N734" s="1">
        <f>+IFERROR(LN('Portfolio Adjusted Prices'!O728/'Portfolio Adjusted Prices'!O727),0)</f>
        <v>-7.6076243737225172E-2</v>
      </c>
      <c r="O734" s="1">
        <f>+IFERROR(LN('Portfolio Adjusted Prices'!P728/'Portfolio Adjusted Prices'!P727),0)</f>
        <v>-4.5385491484629281E-2</v>
      </c>
      <c r="P734" s="1">
        <f>+IFERROR(LN('Portfolio Adjusted Prices'!Q728/'Portfolio Adjusted Prices'!Q727),0)</f>
        <v>1.2268478506208625E-2</v>
      </c>
      <c r="Q734" s="1">
        <f>+IFERROR(LN('Portfolio Adjusted Prices'!R728/'Portfolio Adjusted Prices'!R727),0)</f>
        <v>2.2524346330425889E-2</v>
      </c>
      <c r="R734" s="1">
        <f>+IFERROR(LN('Portfolio Adjusted Prices'!S728/'Portfolio Adjusted Prices'!S727),0)</f>
        <v>-1.967034857854497E-3</v>
      </c>
      <c r="S734" s="1">
        <f>+IFERROR(LN('Portfolio Adjusted Prices'!T728/'Portfolio Adjusted Prices'!T727),0)</f>
        <v>1.2879633123458467E-2</v>
      </c>
      <c r="T734" s="1">
        <f>+IFERROR(LN('Portfolio Adjusted Prices'!U728/'Portfolio Adjusted Prices'!U727),0)</f>
        <v>5.7167479214431487E-3</v>
      </c>
      <c r="U734" s="1">
        <f>+IFERROR(LN('Portfolio Adjusted Prices'!V728/'Portfolio Adjusted Prices'!V727),0)</f>
        <v>-1.0037904586181978E-4</v>
      </c>
      <c r="W734" s="83">
        <f>+IFERROR(LN('Portfolio Adjusted Prices'!X728/'Portfolio Adjusted Prices'!X727),0)</f>
        <v>-7.2598480608985451E-3</v>
      </c>
    </row>
    <row r="735" spans="2:23">
      <c r="B735" s="1">
        <f>+IFERROR(LN('Portfolio Adjusted Prices'!C729/'Portfolio Adjusted Prices'!C728),0)</f>
        <v>6.7450897465102827E-2</v>
      </c>
      <c r="C735" s="1">
        <f>+IFERROR(LN('Portfolio Adjusted Prices'!D729/'Portfolio Adjusted Prices'!D728),0)</f>
        <v>2.7694612832555528E-2</v>
      </c>
      <c r="D735" s="1">
        <f>+IFERROR(LN('Portfolio Adjusted Prices'!E729/'Portfolio Adjusted Prices'!E728),0)</f>
        <v>4.0019541274264055E-2</v>
      </c>
      <c r="E735" s="1">
        <f>+IFERROR(LN('Portfolio Adjusted Prices'!F729/'Portfolio Adjusted Prices'!F728),0)</f>
        <v>0.15340402721211246</v>
      </c>
      <c r="F735" s="1">
        <f>+IFERROR(LN('Portfolio Adjusted Prices'!G729/'Portfolio Adjusted Prices'!G728),0)</f>
        <v>1.6313818544138808E-2</v>
      </c>
      <c r="G735" s="1">
        <f>+IFERROR(LN('Portfolio Adjusted Prices'!H729/'Portfolio Adjusted Prices'!H728),0)</f>
        <v>2.5921503758173783E-2</v>
      </c>
      <c r="H735" s="1">
        <f>+IFERROR(LN('Portfolio Adjusted Prices'!I729/'Portfolio Adjusted Prices'!I728),0)</f>
        <v>1.3316167630379079E-2</v>
      </c>
      <c r="I735" s="1">
        <f>+IFERROR(LN('Portfolio Adjusted Prices'!J729/'Portfolio Adjusted Prices'!J728),0)</f>
        <v>3.4788322253355847E-2</v>
      </c>
      <c r="J735" s="1">
        <f>+IFERROR(LN('Portfolio Adjusted Prices'!K729/'Portfolio Adjusted Prices'!K728),0)</f>
        <v>2.0592210362891428E-2</v>
      </c>
      <c r="K735" s="1">
        <f>+IFERROR(LN('Portfolio Adjusted Prices'!L729/'Portfolio Adjusted Prices'!L728),0)</f>
        <v>3.2277631286242454E-2</v>
      </c>
      <c r="L735" s="1">
        <f>+IFERROR(LN('Portfolio Adjusted Prices'!M729/'Portfolio Adjusted Prices'!M728),0)</f>
        <v>2.2510041681289734E-2</v>
      </c>
      <c r="M735" s="1">
        <f>+IFERROR(LN('Portfolio Adjusted Prices'!N729/'Portfolio Adjusted Prices'!N728),0)</f>
        <v>3.4294269468579247E-2</v>
      </c>
      <c r="N735" s="1">
        <f>+IFERROR(LN('Portfolio Adjusted Prices'!O729/'Portfolio Adjusted Prices'!O728),0)</f>
        <v>2.5405518008887146E-2</v>
      </c>
      <c r="O735" s="1">
        <f>+IFERROR(LN('Portfolio Adjusted Prices'!P729/'Portfolio Adjusted Prices'!P728),0)</f>
        <v>0.10671798268207132</v>
      </c>
      <c r="P735" s="1">
        <f>+IFERROR(LN('Portfolio Adjusted Prices'!Q729/'Portfolio Adjusted Prices'!Q728),0)</f>
        <v>1.3026106338955927E-2</v>
      </c>
      <c r="Q735" s="1">
        <f>+IFERROR(LN('Portfolio Adjusted Prices'!R729/'Portfolio Adjusted Prices'!R728),0)</f>
        <v>3.26432367150227E-2</v>
      </c>
      <c r="R735" s="1">
        <f>+IFERROR(LN('Portfolio Adjusted Prices'!S729/'Portfolio Adjusted Prices'!S728),0)</f>
        <v>2.0330050864491141E-2</v>
      </c>
      <c r="S735" s="1">
        <f>+IFERROR(LN('Portfolio Adjusted Prices'!T729/'Portfolio Adjusted Prices'!T728),0)</f>
        <v>1.4239399544810944E-2</v>
      </c>
      <c r="T735" s="1">
        <f>+IFERROR(LN('Portfolio Adjusted Prices'!U729/'Portfolio Adjusted Prices'!U728),0)</f>
        <v>2.6265270456840354E-2</v>
      </c>
      <c r="U735" s="1">
        <f>+IFERROR(LN('Portfolio Adjusted Prices'!V729/'Portfolio Adjusted Prices'!V728),0)</f>
        <v>2.0436294119384916E-2</v>
      </c>
      <c r="W735" s="83">
        <f>+IFERROR(LN('Portfolio Adjusted Prices'!X729/'Portfolio Adjusted Prices'!X728),0)</f>
        <v>3.3976772100022236E-2</v>
      </c>
    </row>
    <row r="736" spans="2:23">
      <c r="B736" s="1">
        <f>+IFERROR(LN('Portfolio Adjusted Prices'!C730/'Portfolio Adjusted Prices'!C729),0)</f>
        <v>2.5790287610876556E-2</v>
      </c>
      <c r="C736" s="1">
        <f>+IFERROR(LN('Portfolio Adjusted Prices'!D730/'Portfolio Adjusted Prices'!D729),0)</f>
        <v>8.7851269597357343E-3</v>
      </c>
      <c r="D736" s="1">
        <f>+IFERROR(LN('Portfolio Adjusted Prices'!E730/'Portfolio Adjusted Prices'!E729),0)</f>
        <v>6.9587998047672392E-2</v>
      </c>
      <c r="E736" s="1">
        <f>+IFERROR(LN('Portfolio Adjusted Prices'!F730/'Portfolio Adjusted Prices'!F729),0)</f>
        <v>3.7849983856135384E-3</v>
      </c>
      <c r="F736" s="1">
        <f>+IFERROR(LN('Portfolio Adjusted Prices'!G730/'Portfolio Adjusted Prices'!G729),0)</f>
        <v>7.2295508669224934E-2</v>
      </c>
      <c r="G736" s="1">
        <f>+IFERROR(LN('Portfolio Adjusted Prices'!H730/'Portfolio Adjusted Prices'!H729),0)</f>
        <v>2.8351916538545456E-2</v>
      </c>
      <c r="H736" s="1">
        <f>+IFERROR(LN('Portfolio Adjusted Prices'!I730/'Portfolio Adjusted Prices'!I729),0)</f>
        <v>5.9865441308738353E-2</v>
      </c>
      <c r="I736" s="1">
        <f>+IFERROR(LN('Portfolio Adjusted Prices'!J730/'Portfolio Adjusted Prices'!J729),0)</f>
        <v>1.1824544754206704E-3</v>
      </c>
      <c r="J736" s="1">
        <f>+IFERROR(LN('Portfolio Adjusted Prices'!K730/'Portfolio Adjusted Prices'!K729),0)</f>
        <v>0.10145138741776642</v>
      </c>
      <c r="K736" s="1">
        <f>+IFERROR(LN('Portfolio Adjusted Prices'!L730/'Portfolio Adjusted Prices'!L729),0)</f>
        <v>4.4999751324790317E-2</v>
      </c>
      <c r="L736" s="1">
        <f>+IFERROR(LN('Portfolio Adjusted Prices'!M730/'Portfolio Adjusted Prices'!M729),0)</f>
        <v>1.7874686418125882E-2</v>
      </c>
      <c r="M736" s="1">
        <f>+IFERROR(LN('Portfolio Adjusted Prices'!N730/'Portfolio Adjusted Prices'!N729),0)</f>
        <v>2.1762352587173586E-2</v>
      </c>
      <c r="N736" s="1">
        <f>+IFERROR(LN('Portfolio Adjusted Prices'!O730/'Portfolio Adjusted Prices'!O729),0)</f>
        <v>8.214559390087299E-2</v>
      </c>
      <c r="O736" s="1">
        <f>+IFERROR(LN('Portfolio Adjusted Prices'!P730/'Portfolio Adjusted Prices'!P729),0)</f>
        <v>5.7787090800439374E-2</v>
      </c>
      <c r="P736" s="1">
        <f>+IFERROR(LN('Portfolio Adjusted Prices'!Q730/'Portfolio Adjusted Prices'!Q729),0)</f>
        <v>6.3214491229950619E-3</v>
      </c>
      <c r="Q736" s="1">
        <f>+IFERROR(LN('Portfolio Adjusted Prices'!R730/'Portfolio Adjusted Prices'!R729),0)</f>
        <v>4.2633080181163296E-2</v>
      </c>
      <c r="R736" s="1">
        <f>+IFERROR(LN('Portfolio Adjusted Prices'!S730/'Portfolio Adjusted Prices'!S729),0)</f>
        <v>2.5463592814982321E-2</v>
      </c>
      <c r="S736" s="1">
        <f>+IFERROR(LN('Portfolio Adjusted Prices'!T730/'Portfolio Adjusted Prices'!T729),0)</f>
        <v>-7.4959581285109073E-3</v>
      </c>
      <c r="T736" s="1">
        <f>+IFERROR(LN('Portfolio Adjusted Prices'!U730/'Portfolio Adjusted Prices'!U729),0)</f>
        <v>-2.6478763894683028E-2</v>
      </c>
      <c r="U736" s="1">
        <f>+IFERROR(LN('Portfolio Adjusted Prices'!V730/'Portfolio Adjusted Prices'!V729),0)</f>
        <v>4.8694926951737605E-2</v>
      </c>
      <c r="W736" s="83">
        <f>+IFERROR(LN('Portfolio Adjusted Prices'!X730/'Portfolio Adjusted Prices'!X729),0)</f>
        <v>2.7851507033975667E-2</v>
      </c>
    </row>
    <row r="737" spans="2:23">
      <c r="B737" s="1">
        <f>+IFERROR(LN('Portfolio Adjusted Prices'!C731/'Portfolio Adjusted Prices'!C730),0)</f>
        <v>-9.7319330051398904E-4</v>
      </c>
      <c r="C737" s="1">
        <f>+IFERROR(LN('Portfolio Adjusted Prices'!D731/'Portfolio Adjusted Prices'!D730),0)</f>
        <v>-7.1641859324460544E-3</v>
      </c>
      <c r="D737" s="1">
        <f>+IFERROR(LN('Portfolio Adjusted Prices'!E731/'Portfolio Adjusted Prices'!E730),0)</f>
        <v>6.1886369537397156E-3</v>
      </c>
      <c r="E737" s="1">
        <f>+IFERROR(LN('Portfolio Adjusted Prices'!F731/'Portfolio Adjusted Prices'!F730),0)</f>
        <v>5.138431935480239E-3</v>
      </c>
      <c r="F737" s="1">
        <f>+IFERROR(LN('Portfolio Adjusted Prices'!G731/'Portfolio Adjusted Prices'!G730),0)</f>
        <v>-2.6824158937039724E-2</v>
      </c>
      <c r="G737" s="1">
        <f>+IFERROR(LN('Portfolio Adjusted Prices'!H731/'Portfolio Adjusted Prices'!H730),0)</f>
        <v>1.4010504892983359E-2</v>
      </c>
      <c r="H737" s="1">
        <f>+IFERROR(LN('Portfolio Adjusted Prices'!I731/'Portfolio Adjusted Prices'!I730),0)</f>
        <v>-3.1906280037808342E-3</v>
      </c>
      <c r="I737" s="1">
        <f>+IFERROR(LN('Portfolio Adjusted Prices'!J731/'Portfolio Adjusted Prices'!J730),0)</f>
        <v>1.170838191037646E-2</v>
      </c>
      <c r="J737" s="1">
        <f>+IFERROR(LN('Portfolio Adjusted Prices'!K731/'Portfolio Adjusted Prices'!K730),0)</f>
        <v>-5.8566433412307927E-3</v>
      </c>
      <c r="K737" s="1">
        <f>+IFERROR(LN('Portfolio Adjusted Prices'!L731/'Portfolio Adjusted Prices'!L730),0)</f>
        <v>1.1607281180131861E-2</v>
      </c>
      <c r="L737" s="1">
        <f>+IFERROR(LN('Portfolio Adjusted Prices'!M731/'Portfolio Adjusted Prices'!M730),0)</f>
        <v>1.2616713561579481E-2</v>
      </c>
      <c r="M737" s="1">
        <f>+IFERROR(LN('Portfolio Adjusted Prices'!N731/'Portfolio Adjusted Prices'!N730),0)</f>
        <v>-6.9251183948022396E-3</v>
      </c>
      <c r="N737" s="1">
        <f>+IFERROR(LN('Portfolio Adjusted Prices'!O731/'Portfolio Adjusted Prices'!O730),0)</f>
        <v>2.1902782628063173E-2</v>
      </c>
      <c r="O737" s="1">
        <f>+IFERROR(LN('Portfolio Adjusted Prices'!P731/'Portfolio Adjusted Prices'!P730),0)</f>
        <v>4.9857118589753432E-2</v>
      </c>
      <c r="P737" s="1">
        <f>+IFERROR(LN('Portfolio Adjusted Prices'!Q731/'Portfolio Adjusted Prices'!Q730),0)</f>
        <v>-1.0471366998366548E-2</v>
      </c>
      <c r="Q737" s="1">
        <f>+IFERROR(LN('Portfolio Adjusted Prices'!R731/'Portfolio Adjusted Prices'!R730),0)</f>
        <v>1.8103832553311026E-2</v>
      </c>
      <c r="R737" s="1">
        <f>+IFERROR(LN('Portfolio Adjusted Prices'!S731/'Portfolio Adjusted Prices'!S730),0)</f>
        <v>6.4722496747093719E-3</v>
      </c>
      <c r="S737" s="1">
        <f>+IFERROR(LN('Portfolio Adjusted Prices'!T731/'Portfolio Adjusted Prices'!T730),0)</f>
        <v>8.0316548255852959E-4</v>
      </c>
      <c r="T737" s="1">
        <f>+IFERROR(LN('Portfolio Adjusted Prices'!U731/'Portfolio Adjusted Prices'!U730),0)</f>
        <v>7.8071650665861372E-3</v>
      </c>
      <c r="U737" s="1">
        <f>+IFERROR(LN('Portfolio Adjusted Prices'!V731/'Portfolio Adjusted Prices'!V730),0)</f>
        <v>2.7808219954877783E-2</v>
      </c>
      <c r="W737" s="83">
        <f>+IFERROR(LN('Portfolio Adjusted Prices'!X731/'Portfolio Adjusted Prices'!X730),0)</f>
        <v>8.0937114330712403E-3</v>
      </c>
    </row>
    <row r="738" spans="2:23">
      <c r="B738" s="1">
        <f>+IFERROR(LN('Portfolio Adjusted Prices'!C732/'Portfolio Adjusted Prices'!C731),0)</f>
        <v>7.0196551700701954E-3</v>
      </c>
      <c r="C738" s="1">
        <f>+IFERROR(LN('Portfolio Adjusted Prices'!D732/'Portfolio Adjusted Prices'!D731),0)</f>
        <v>1.5107310330327844E-2</v>
      </c>
      <c r="D738" s="1">
        <f>+IFERROR(LN('Portfolio Adjusted Prices'!E732/'Portfolio Adjusted Prices'!E731),0)</f>
        <v>2.4219202814073287E-2</v>
      </c>
      <c r="E738" s="1">
        <f>+IFERROR(LN('Portfolio Adjusted Prices'!F732/'Portfolio Adjusted Prices'!F731),0)</f>
        <v>1.4208969908016537E-2</v>
      </c>
      <c r="F738" s="1">
        <f>+IFERROR(LN('Portfolio Adjusted Prices'!G732/'Portfolio Adjusted Prices'!G731),0)</f>
        <v>3.9165931864567807E-2</v>
      </c>
      <c r="G738" s="1">
        <f>+IFERROR(LN('Portfolio Adjusted Prices'!H732/'Portfolio Adjusted Prices'!H731),0)</f>
        <v>5.7216367124370303E-2</v>
      </c>
      <c r="H738" s="1">
        <f>+IFERROR(LN('Portfolio Adjusted Prices'!I732/'Portfolio Adjusted Prices'!I731),0)</f>
        <v>1.8967136871482451E-2</v>
      </c>
      <c r="I738" s="1">
        <f>+IFERROR(LN('Portfolio Adjusted Prices'!J732/'Portfolio Adjusted Prices'!J731),0)</f>
        <v>1.021829995802803E-2</v>
      </c>
      <c r="J738" s="1">
        <f>+IFERROR(LN('Portfolio Adjusted Prices'!K732/'Portfolio Adjusted Prices'!K731),0)</f>
        <v>-2.7863806904989102E-2</v>
      </c>
      <c r="K738" s="1">
        <f>+IFERROR(LN('Portfolio Adjusted Prices'!L732/'Portfolio Adjusted Prices'!L731),0)</f>
        <v>1.7907724573167388E-2</v>
      </c>
      <c r="L738" s="1">
        <f>+IFERROR(LN('Portfolio Adjusted Prices'!M732/'Portfolio Adjusted Prices'!M731),0)</f>
        <v>2.5817535000394534E-2</v>
      </c>
      <c r="M738" s="1">
        <f>+IFERROR(LN('Portfolio Adjusted Prices'!N732/'Portfolio Adjusted Prices'!N731),0)</f>
        <v>1.5285201234523059E-3</v>
      </c>
      <c r="N738" s="1">
        <f>+IFERROR(LN('Portfolio Adjusted Prices'!O732/'Portfolio Adjusted Prices'!O731),0)</f>
        <v>4.9939434750836058E-2</v>
      </c>
      <c r="O738" s="1">
        <f>+IFERROR(LN('Portfolio Adjusted Prices'!P732/'Portfolio Adjusted Prices'!P731),0)</f>
        <v>-4.3947578333980841E-3</v>
      </c>
      <c r="P738" s="1">
        <f>+IFERROR(LN('Portfolio Adjusted Prices'!Q732/'Portfolio Adjusted Prices'!Q731),0)</f>
        <v>2.4010947269134275E-2</v>
      </c>
      <c r="Q738" s="1">
        <f>+IFERROR(LN('Portfolio Adjusted Prices'!R732/'Portfolio Adjusted Prices'!R731),0)</f>
        <v>9.8876651390091032E-3</v>
      </c>
      <c r="R738" s="1">
        <f>+IFERROR(LN('Portfolio Adjusted Prices'!S732/'Portfolio Adjusted Prices'!S731),0)</f>
        <v>2.6417523584949767E-2</v>
      </c>
      <c r="S738" s="1">
        <f>+IFERROR(LN('Portfolio Adjusted Prices'!T732/'Portfolio Adjusted Prices'!T731),0)</f>
        <v>1.1755366789059378E-2</v>
      </c>
      <c r="T738" s="1">
        <f>+IFERROR(LN('Portfolio Adjusted Prices'!U732/'Portfolio Adjusted Prices'!U731),0)</f>
        <v>1.5353664766408575E-2</v>
      </c>
      <c r="U738" s="1">
        <f>+IFERROR(LN('Portfolio Adjusted Prices'!V732/'Portfolio Adjusted Prices'!V731),0)</f>
        <v>3.5773652034663192E-3</v>
      </c>
      <c r="W738" s="83">
        <f>+IFERROR(LN('Portfolio Adjusted Prices'!X732/'Portfolio Adjusted Prices'!X731),0)</f>
        <v>2.2414274236652251E-2</v>
      </c>
    </row>
    <row r="739" spans="2:23">
      <c r="B739" s="1">
        <f>+IFERROR(LN('Portfolio Adjusted Prices'!C733/'Portfolio Adjusted Prices'!C732),0)</f>
        <v>-1.6861055769419372E-2</v>
      </c>
      <c r="C739" s="1">
        <f>+IFERROR(LN('Portfolio Adjusted Prices'!D733/'Portfolio Adjusted Prices'!D732),0)</f>
        <v>-3.9731266037609785E-2</v>
      </c>
      <c r="D739" s="1">
        <f>+IFERROR(LN('Portfolio Adjusted Prices'!E733/'Portfolio Adjusted Prices'!E732),0)</f>
        <v>-5.262452078376588E-2</v>
      </c>
      <c r="E739" s="1">
        <f>+IFERROR(LN('Portfolio Adjusted Prices'!F733/'Portfolio Adjusted Prices'!F732),0)</f>
        <v>-1.8882831717059657E-2</v>
      </c>
      <c r="F739" s="1">
        <f>+IFERROR(LN('Portfolio Adjusted Prices'!G733/'Portfolio Adjusted Prices'!G732),0)</f>
        <v>-3.0698011972197636E-2</v>
      </c>
      <c r="G739" s="1">
        <f>+IFERROR(LN('Portfolio Adjusted Prices'!H733/'Portfolio Adjusted Prices'!H732),0)</f>
        <v>1.0523704848664849E-2</v>
      </c>
      <c r="H739" s="1">
        <f>+IFERROR(LN('Portfolio Adjusted Prices'!I733/'Portfolio Adjusted Prices'!I732),0)</f>
        <v>-5.6649852278456973E-2</v>
      </c>
      <c r="I739" s="1">
        <f>+IFERROR(LN('Portfolio Adjusted Prices'!J733/'Portfolio Adjusted Prices'!J732),0)</f>
        <v>-2.429311850528117E-2</v>
      </c>
      <c r="J739" s="1">
        <f>+IFERROR(LN('Portfolio Adjusted Prices'!K733/'Portfolio Adjusted Prices'!K732),0)</f>
        <v>-1.6162405874436625E-2</v>
      </c>
      <c r="K739" s="1">
        <f>+IFERROR(LN('Portfolio Adjusted Prices'!L733/'Portfolio Adjusted Prices'!L732),0)</f>
        <v>-3.8137573139974429E-2</v>
      </c>
      <c r="L739" s="1">
        <f>+IFERROR(LN('Portfolio Adjusted Prices'!M733/'Portfolio Adjusted Prices'!M732),0)</f>
        <v>-1.6613464966301006E-2</v>
      </c>
      <c r="M739" s="1">
        <f>+IFERROR(LN('Portfolio Adjusted Prices'!N733/'Portfolio Adjusted Prices'!N732),0)</f>
        <v>-1.6948068510359935E-2</v>
      </c>
      <c r="N739" s="1">
        <f>+IFERROR(LN('Portfolio Adjusted Prices'!O733/'Portfolio Adjusted Prices'!O732),0)</f>
        <v>-2.2073044579381047E-2</v>
      </c>
      <c r="O739" s="1">
        <f>+IFERROR(LN('Portfolio Adjusted Prices'!P733/'Portfolio Adjusted Prices'!P732),0)</f>
        <v>-6.1087694234871946E-2</v>
      </c>
      <c r="P739" s="1">
        <f>+IFERROR(LN('Portfolio Adjusted Prices'!Q733/'Portfolio Adjusted Prices'!Q732),0)</f>
        <v>3.3804267807327495E-2</v>
      </c>
      <c r="Q739" s="1">
        <f>+IFERROR(LN('Portfolio Adjusted Prices'!R733/'Portfolio Adjusted Prices'!R732),0)</f>
        <v>-3.1510886636890945E-2</v>
      </c>
      <c r="R739" s="1">
        <f>+IFERROR(LN('Portfolio Adjusted Prices'!S733/'Portfolio Adjusted Prices'!S732),0)</f>
        <v>1.0356625819366197E-3</v>
      </c>
      <c r="S739" s="1">
        <f>+IFERROR(LN('Portfolio Adjusted Prices'!T733/'Portfolio Adjusted Prices'!T732),0)</f>
        <v>1.5106823108972621E-2</v>
      </c>
      <c r="T739" s="1">
        <f>+IFERROR(LN('Portfolio Adjusted Prices'!U733/'Portfolio Adjusted Prices'!U732),0)</f>
        <v>-3.4739137541597168E-3</v>
      </c>
      <c r="U739" s="1">
        <f>+IFERROR(LN('Portfolio Adjusted Prices'!V733/'Portfolio Adjusted Prices'!V732),0)</f>
        <v>-2.5407850444195062E-2</v>
      </c>
      <c r="W739" s="83">
        <f>+IFERROR(LN('Portfolio Adjusted Prices'!X733/'Portfolio Adjusted Prices'!X732),0)</f>
        <v>-1.4972694396195693E-2</v>
      </c>
    </row>
    <row r="740" spans="2:23">
      <c r="B740" s="1">
        <f>+IFERROR(LN('Portfolio Adjusted Prices'!C734/'Portfolio Adjusted Prices'!C733),0)</f>
        <v>-1.6809346990147951E-3</v>
      </c>
      <c r="C740" s="1">
        <f>+IFERROR(LN('Portfolio Adjusted Prices'!D734/'Portfolio Adjusted Prices'!D733),0)</f>
        <v>1.5448668653950733E-2</v>
      </c>
      <c r="D740" s="1">
        <f>+IFERROR(LN('Portfolio Adjusted Prices'!E734/'Portfolio Adjusted Prices'!E733),0)</f>
        <v>1.5373296603696483E-2</v>
      </c>
      <c r="E740" s="1">
        <f>+IFERROR(LN('Portfolio Adjusted Prices'!F734/'Portfolio Adjusted Prices'!F733),0)</f>
        <v>1.371751885719984E-2</v>
      </c>
      <c r="F740" s="1">
        <f>+IFERROR(LN('Portfolio Adjusted Prices'!G734/'Portfolio Adjusted Prices'!G733),0)</f>
        <v>1.4208198029727505E-2</v>
      </c>
      <c r="G740" s="1">
        <f>+IFERROR(LN('Portfolio Adjusted Prices'!H734/'Portfolio Adjusted Prices'!H733),0)</f>
        <v>-5.6729517011353821E-2</v>
      </c>
      <c r="H740" s="1">
        <f>+IFERROR(LN('Portfolio Adjusted Prices'!I734/'Portfolio Adjusted Prices'!I733),0)</f>
        <v>9.85292421247419E-3</v>
      </c>
      <c r="I740" s="1">
        <f>+IFERROR(LN('Portfolio Adjusted Prices'!J734/'Portfolio Adjusted Prices'!J733),0)</f>
        <v>-1.0429493611932546E-2</v>
      </c>
      <c r="J740" s="1">
        <f>+IFERROR(LN('Portfolio Adjusted Prices'!K734/'Portfolio Adjusted Prices'!K733),0)</f>
        <v>3.547438681649475E-2</v>
      </c>
      <c r="K740" s="1">
        <f>+IFERROR(LN('Portfolio Adjusted Prices'!L734/'Portfolio Adjusted Prices'!L733),0)</f>
        <v>1.5901298001743933E-2</v>
      </c>
      <c r="L740" s="1">
        <f>+IFERROR(LN('Portfolio Adjusted Prices'!M734/'Portfolio Adjusted Prices'!M733),0)</f>
        <v>-5.6658393435220621E-3</v>
      </c>
      <c r="M740" s="1">
        <f>+IFERROR(LN('Portfolio Adjusted Prices'!N734/'Portfolio Adjusted Prices'!N733),0)</f>
        <v>1.177868354293145E-2</v>
      </c>
      <c r="N740" s="1">
        <f>+IFERROR(LN('Portfolio Adjusted Prices'!O734/'Portfolio Adjusted Prices'!O733),0)</f>
        <v>2.8892330104458529E-2</v>
      </c>
      <c r="O740" s="1">
        <f>+IFERROR(LN('Portfolio Adjusted Prices'!P734/'Portfolio Adjusted Prices'!P733),0)</f>
        <v>4.0251563419079511E-2</v>
      </c>
      <c r="P740" s="1">
        <f>+IFERROR(LN('Portfolio Adjusted Prices'!Q734/'Portfolio Adjusted Prices'!Q733),0)</f>
        <v>-1.184466770098397E-2</v>
      </c>
      <c r="Q740" s="1">
        <f>+IFERROR(LN('Portfolio Adjusted Prices'!R734/'Portfolio Adjusted Prices'!R733),0)</f>
        <v>2.8204704619302657E-4</v>
      </c>
      <c r="R740" s="1">
        <f>+IFERROR(LN('Portfolio Adjusted Prices'!S734/'Portfolio Adjusted Prices'!S733),0)</f>
        <v>-3.8403845854628298E-3</v>
      </c>
      <c r="S740" s="1">
        <f>+IFERROR(LN('Portfolio Adjusted Prices'!T734/'Portfolio Adjusted Prices'!T733),0)</f>
        <v>-5.6859308483706559E-4</v>
      </c>
      <c r="T740" s="1">
        <f>+IFERROR(LN('Portfolio Adjusted Prices'!U734/'Portfolio Adjusted Prices'!U733),0)</f>
        <v>3.6505801595022062E-3</v>
      </c>
      <c r="U740" s="1">
        <f>+IFERROR(LN('Portfolio Adjusted Prices'!V734/'Portfolio Adjusted Prices'!V733),0)</f>
        <v>-5.8746456696497501E-2</v>
      </c>
      <c r="W740" s="83">
        <f>+IFERROR(LN('Portfolio Adjusted Prices'!X734/'Portfolio Adjusted Prices'!X733),0)</f>
        <v>-3.6800275555467915E-3</v>
      </c>
    </row>
    <row r="741" spans="2:23">
      <c r="B741" s="1">
        <f>+IFERROR(LN('Portfolio Adjusted Prices'!C735/'Portfolio Adjusted Prices'!C734),0)</f>
        <v>-4.2433297133489326E-3</v>
      </c>
      <c r="C741" s="1">
        <f>+IFERROR(LN('Portfolio Adjusted Prices'!D735/'Portfolio Adjusted Prices'!D734),0)</f>
        <v>-1.6444940240657291E-2</v>
      </c>
      <c r="D741" s="1">
        <f>+IFERROR(LN('Portfolio Adjusted Prices'!E735/'Portfolio Adjusted Prices'!E734),0)</f>
        <v>1.6678111171584246E-2</v>
      </c>
      <c r="E741" s="1">
        <f>+IFERROR(LN('Portfolio Adjusted Prices'!F735/'Portfolio Adjusted Prices'!F734),0)</f>
        <v>1.3534888293202116E-3</v>
      </c>
      <c r="F741" s="1">
        <f>+IFERROR(LN('Portfolio Adjusted Prices'!G735/'Portfolio Adjusted Prices'!G734),0)</f>
        <v>-6.1911582129432147E-3</v>
      </c>
      <c r="G741" s="1">
        <f>+IFERROR(LN('Portfolio Adjusted Prices'!H735/'Portfolio Adjusted Prices'!H734),0)</f>
        <v>-1.1990918765612472E-2</v>
      </c>
      <c r="H741" s="1">
        <f>+IFERROR(LN('Portfolio Adjusted Prices'!I735/'Portfolio Adjusted Prices'!I734),0)</f>
        <v>-4.72795333661575E-3</v>
      </c>
      <c r="I741" s="1">
        <f>+IFERROR(LN('Portfolio Adjusted Prices'!J735/'Portfolio Adjusted Prices'!J734),0)</f>
        <v>5.2694301313871619E-3</v>
      </c>
      <c r="J741" s="1">
        <f>+IFERROR(LN('Portfolio Adjusted Prices'!K735/'Portfolio Adjusted Prices'!K734),0)</f>
        <v>-1.7458706575610106E-2</v>
      </c>
      <c r="K741" s="1">
        <f>+IFERROR(LN('Portfolio Adjusted Prices'!L735/'Portfolio Adjusted Prices'!L734),0)</f>
        <v>-4.2962715318857611E-3</v>
      </c>
      <c r="L741" s="1">
        <f>+IFERROR(LN('Portfolio Adjusted Prices'!M735/'Portfolio Adjusted Prices'!M734),0)</f>
        <v>-1.105806817120265E-2</v>
      </c>
      <c r="M741" s="1">
        <f>+IFERROR(LN('Portfolio Adjusted Prices'!N735/'Portfolio Adjusted Prices'!N734),0)</f>
        <v>5.116919212109891E-4</v>
      </c>
      <c r="N741" s="1">
        <f>+IFERROR(LN('Portfolio Adjusted Prices'!O735/'Portfolio Adjusted Prices'!O734),0)</f>
        <v>5.6618026969906463E-4</v>
      </c>
      <c r="O741" s="1">
        <f>+IFERROR(LN('Portfolio Adjusted Prices'!P735/'Portfolio Adjusted Prices'!P734),0)</f>
        <v>2.1436564880191918E-2</v>
      </c>
      <c r="P741" s="1">
        <f>+IFERROR(LN('Portfolio Adjusted Prices'!Q735/'Portfolio Adjusted Prices'!Q734),0)</f>
        <v>2.7268388224085849E-3</v>
      </c>
      <c r="Q741" s="1">
        <f>+IFERROR(LN('Portfolio Adjusted Prices'!R735/'Portfolio Adjusted Prices'!R734),0)</f>
        <v>-2.8237251021324375E-3</v>
      </c>
      <c r="R741" s="1">
        <f>+IFERROR(LN('Portfolio Adjusted Prices'!S735/'Portfolio Adjusted Prices'!S734),0)</f>
        <v>-7.4928890595715482E-3</v>
      </c>
      <c r="S741" s="1">
        <f>+IFERROR(LN('Portfolio Adjusted Prices'!T735/'Portfolio Adjusted Prices'!T734),0)</f>
        <v>1.327789726955024E-2</v>
      </c>
      <c r="T741" s="1">
        <f>+IFERROR(LN('Portfolio Adjusted Prices'!U735/'Portfolio Adjusted Prices'!U734),0)</f>
        <v>-9.6366663026434772E-4</v>
      </c>
      <c r="U741" s="1">
        <f>+IFERROR(LN('Portfolio Adjusted Prices'!V735/'Portfolio Adjusted Prices'!V734),0)</f>
        <v>-2.5337140816745072E-2</v>
      </c>
      <c r="W741" s="83">
        <f>+IFERROR(LN('Portfolio Adjusted Prices'!X735/'Portfolio Adjusted Prices'!X734),0)</f>
        <v>-6.2737919878320973E-3</v>
      </c>
    </row>
    <row r="742" spans="2:23">
      <c r="B742" s="1">
        <f>+IFERROR(LN('Portfolio Adjusted Prices'!C736/'Portfolio Adjusted Prices'!C735),0)</f>
        <v>1.8298219859919817E-2</v>
      </c>
      <c r="C742" s="1">
        <f>+IFERROR(LN('Portfolio Adjusted Prices'!D736/'Portfolio Adjusted Prices'!D735),0)</f>
        <v>1.1923879493266114E-2</v>
      </c>
      <c r="D742" s="1">
        <f>+IFERROR(LN('Portfolio Adjusted Prices'!E736/'Portfolio Adjusted Prices'!E735),0)</f>
        <v>1.5250369879043033E-2</v>
      </c>
      <c r="E742" s="1">
        <f>+IFERROR(LN('Portfolio Adjusted Prices'!F736/'Portfolio Adjusted Prices'!F735),0)</f>
        <v>1.9188529321156136E-2</v>
      </c>
      <c r="F742" s="1">
        <f>+IFERROR(LN('Portfolio Adjusted Prices'!G736/'Portfolio Adjusted Prices'!G735),0)</f>
        <v>-5.8472663195328527E-3</v>
      </c>
      <c r="G742" s="1">
        <f>+IFERROR(LN('Portfolio Adjusted Prices'!H736/'Portfolio Adjusted Prices'!H735),0)</f>
        <v>1.5183942628246202E-2</v>
      </c>
      <c r="H742" s="1">
        <f>+IFERROR(LN('Portfolio Adjusted Prices'!I736/'Portfolio Adjusted Prices'!I735),0)</f>
        <v>2.5289739321793837E-2</v>
      </c>
      <c r="I742" s="1">
        <f>+IFERROR(LN('Portfolio Adjusted Prices'!J736/'Portfolio Adjusted Prices'!J735),0)</f>
        <v>-1.5058582531175459E-2</v>
      </c>
      <c r="J742" s="1">
        <f>+IFERROR(LN('Portfolio Adjusted Prices'!K736/'Portfolio Adjusted Prices'!K735),0)</f>
        <v>1.6028052271242304E-2</v>
      </c>
      <c r="K742" s="1">
        <f>+IFERROR(LN('Portfolio Adjusted Prices'!L736/'Portfolio Adjusted Prices'!L735),0)</f>
        <v>2.1198651396899356E-2</v>
      </c>
      <c r="L742" s="1">
        <f>+IFERROR(LN('Portfolio Adjusted Prices'!M736/'Portfolio Adjusted Prices'!M735),0)</f>
        <v>1.0220574138482846E-2</v>
      </c>
      <c r="M742" s="1">
        <f>+IFERROR(LN('Portfolio Adjusted Prices'!N736/'Portfolio Adjusted Prices'!N735),0)</f>
        <v>4.5306627641561511E-3</v>
      </c>
      <c r="N742" s="1">
        <f>+IFERROR(LN('Portfolio Adjusted Prices'!O736/'Portfolio Adjusted Prices'!O735),0)</f>
        <v>3.6208780204301884E-2</v>
      </c>
      <c r="O742" s="1">
        <f>+IFERROR(LN('Portfolio Adjusted Prices'!P736/'Portfolio Adjusted Prices'!P735),0)</f>
        <v>6.8992902016740465E-2</v>
      </c>
      <c r="P742" s="1">
        <f>+IFERROR(LN('Portfolio Adjusted Prices'!Q736/'Portfolio Adjusted Prices'!Q735),0)</f>
        <v>5.8649477778801584E-2</v>
      </c>
      <c r="Q742" s="1">
        <f>+IFERROR(LN('Portfolio Adjusted Prices'!R736/'Portfolio Adjusted Prices'!R735),0)</f>
        <v>-6.3474096207125838E-2</v>
      </c>
      <c r="R742" s="1">
        <f>+IFERROR(LN('Portfolio Adjusted Prices'!S736/'Portfolio Adjusted Prices'!S735),0)</f>
        <v>1.0144304286035619E-2</v>
      </c>
      <c r="S742" s="1">
        <f>+IFERROR(LN('Portfolio Adjusted Prices'!T736/'Portfolio Adjusted Prices'!T735),0)</f>
        <v>6.852221463433208E-3</v>
      </c>
      <c r="T742" s="1">
        <f>+IFERROR(LN('Portfolio Adjusted Prices'!U736/'Portfolio Adjusted Prices'!U735),0)</f>
        <v>-7.1273105931968497E-3</v>
      </c>
      <c r="U742" s="1">
        <f>+IFERROR(LN('Portfolio Adjusted Prices'!V736/'Portfolio Adjusted Prices'!V735),0)</f>
        <v>1.3282071271534154E-2</v>
      </c>
      <c r="W742" s="83">
        <f>+IFERROR(LN('Portfolio Adjusted Prices'!X736/'Portfolio Adjusted Prices'!X735),0)</f>
        <v>1.1448923844035125E-2</v>
      </c>
    </row>
    <row r="743" spans="2:23">
      <c r="B743" s="1">
        <f>+IFERROR(LN('Portfolio Adjusted Prices'!C737/'Portfolio Adjusted Prices'!C736),0)</f>
        <v>8.259520288021115E-3</v>
      </c>
      <c r="C743" s="1">
        <f>+IFERROR(LN('Portfolio Adjusted Prices'!D737/'Portfolio Adjusted Prices'!D736),0)</f>
        <v>2.1599818652078547E-2</v>
      </c>
      <c r="D743" s="1">
        <f>+IFERROR(LN('Portfolio Adjusted Prices'!E737/'Portfolio Adjusted Prices'!E736),0)</f>
        <v>6.166444558836412E-2</v>
      </c>
      <c r="E743" s="1">
        <f>+IFERROR(LN('Portfolio Adjusted Prices'!F737/'Portfolio Adjusted Prices'!F736),0)</f>
        <v>2.1141644250282882E-2</v>
      </c>
      <c r="F743" s="1">
        <f>+IFERROR(LN('Portfolio Adjusted Prices'!G737/'Portfolio Adjusted Prices'!G736),0)</f>
        <v>3.544288404925014E-2</v>
      </c>
      <c r="G743" s="1">
        <f>+IFERROR(LN('Portfolio Adjusted Prices'!H737/'Portfolio Adjusted Prices'!H736),0)</f>
        <v>1.7016223428006707E-2</v>
      </c>
      <c r="H743" s="1">
        <f>+IFERROR(LN('Portfolio Adjusted Prices'!I737/'Portfolio Adjusted Prices'!I736),0)</f>
        <v>3.7975078046158704E-2</v>
      </c>
      <c r="I743" s="1">
        <f>+IFERROR(LN('Portfolio Adjusted Prices'!J737/'Portfolio Adjusted Prices'!J736),0)</f>
        <v>1.3908291135215125E-2</v>
      </c>
      <c r="J743" s="1">
        <f>+IFERROR(LN('Portfolio Adjusted Prices'!K737/'Portfolio Adjusted Prices'!K736),0)</f>
        <v>1.0787525285491822E-2</v>
      </c>
      <c r="K743" s="1">
        <f>+IFERROR(LN('Portfolio Adjusted Prices'!L737/'Portfolio Adjusted Prices'!L736),0)</f>
        <v>1.8357099896651699E-2</v>
      </c>
      <c r="L743" s="1">
        <f>+IFERROR(LN('Portfolio Adjusted Prices'!M737/'Portfolio Adjusted Prices'!M736),0)</f>
        <v>-5.8175301668878417E-3</v>
      </c>
      <c r="M743" s="1">
        <f>+IFERROR(LN('Portfolio Adjusted Prices'!N737/'Portfolio Adjusted Prices'!N736),0)</f>
        <v>2.1602237722147796E-2</v>
      </c>
      <c r="N743" s="1">
        <f>+IFERROR(LN('Portfolio Adjusted Prices'!O737/'Portfolio Adjusted Prices'!O736),0)</f>
        <v>3.5395224996442418E-2</v>
      </c>
      <c r="O743" s="1">
        <f>+IFERROR(LN('Portfolio Adjusted Prices'!P737/'Portfolio Adjusted Prices'!P736),0)</f>
        <v>7.0995230566396242E-2</v>
      </c>
      <c r="P743" s="1">
        <f>+IFERROR(LN('Portfolio Adjusted Prices'!Q737/'Portfolio Adjusted Prices'!Q736),0)</f>
        <v>3.263011720054128E-3</v>
      </c>
      <c r="Q743" s="1">
        <f>+IFERROR(LN('Portfolio Adjusted Prices'!R737/'Portfolio Adjusted Prices'!R736),0)</f>
        <v>3.6243896054999308E-2</v>
      </c>
      <c r="R743" s="1">
        <f>+IFERROR(LN('Portfolio Adjusted Prices'!S737/'Portfolio Adjusted Prices'!S736),0)</f>
        <v>1.4629031121600246E-2</v>
      </c>
      <c r="S743" s="1">
        <f>+IFERROR(LN('Portfolio Adjusted Prices'!T737/'Portfolio Adjusted Prices'!T736),0)</f>
        <v>-2.1624254897236448E-3</v>
      </c>
      <c r="T743" s="1">
        <f>+IFERROR(LN('Portfolio Adjusted Prices'!U737/'Portfolio Adjusted Prices'!U736),0)</f>
        <v>2.9571036687090959E-3</v>
      </c>
      <c r="U743" s="1">
        <f>+IFERROR(LN('Portfolio Adjusted Prices'!V737/'Portfolio Adjusted Prices'!V736),0)</f>
        <v>3.0419188015272939E-2</v>
      </c>
      <c r="W743" s="83">
        <f>+IFERROR(LN('Portfolio Adjusted Prices'!X737/'Portfolio Adjusted Prices'!X736),0)</f>
        <v>1.1279738185769626E-2</v>
      </c>
    </row>
    <row r="744" spans="2:23">
      <c r="B744" s="1">
        <f>+IFERROR(LN('Portfolio Adjusted Prices'!C738/'Portfolio Adjusted Prices'!C737),0)</f>
        <v>-2.3881783316177376E-2</v>
      </c>
      <c r="C744" s="1">
        <f>+IFERROR(LN('Portfolio Adjusted Prices'!D738/'Portfolio Adjusted Prices'!D737),0)</f>
        <v>-2.8783465728841138E-2</v>
      </c>
      <c r="D744" s="1">
        <f>+IFERROR(LN('Portfolio Adjusted Prices'!E738/'Portfolio Adjusted Prices'!E737),0)</f>
        <v>-3.3546642715759863E-2</v>
      </c>
      <c r="E744" s="1">
        <f>+IFERROR(LN('Portfolio Adjusted Prices'!F738/'Portfolio Adjusted Prices'!F737),0)</f>
        <v>-1.2708626418204109E-2</v>
      </c>
      <c r="F744" s="1">
        <f>+IFERROR(LN('Portfolio Adjusted Prices'!G738/'Portfolio Adjusted Prices'!G737),0)</f>
        <v>-1.001676812777513E-2</v>
      </c>
      <c r="G744" s="1">
        <f>+IFERROR(LN('Portfolio Adjusted Prices'!H738/'Portfolio Adjusted Prices'!H737),0)</f>
        <v>-2.8024389990402191E-2</v>
      </c>
      <c r="H744" s="1">
        <f>+IFERROR(LN('Portfolio Adjusted Prices'!I738/'Portfolio Adjusted Prices'!I737),0)</f>
        <v>-2.6386651232719396E-2</v>
      </c>
      <c r="I744" s="1">
        <f>+IFERROR(LN('Portfolio Adjusted Prices'!J738/'Portfolio Adjusted Prices'!J737),0)</f>
        <v>-1.50341253352181E-2</v>
      </c>
      <c r="J744" s="1">
        <f>+IFERROR(LN('Portfolio Adjusted Prices'!K738/'Portfolio Adjusted Prices'!K737),0)</f>
        <v>-2.9895212969282645E-2</v>
      </c>
      <c r="K744" s="1">
        <f>+IFERROR(LN('Portfolio Adjusted Prices'!L738/'Portfolio Adjusted Prices'!L737),0)</f>
        <v>-3.3228230511794077E-2</v>
      </c>
      <c r="L744" s="1">
        <f>+IFERROR(LN('Portfolio Adjusted Prices'!M738/'Portfolio Adjusted Prices'!M737),0)</f>
        <v>-3.3347839795301676E-2</v>
      </c>
      <c r="M744" s="1">
        <f>+IFERROR(LN('Portfolio Adjusted Prices'!N738/'Portfolio Adjusted Prices'!N737),0)</f>
        <v>-1.058532356128314E-2</v>
      </c>
      <c r="N744" s="1">
        <f>+IFERROR(LN('Portfolio Adjusted Prices'!O738/'Portfolio Adjusted Prices'!O737),0)</f>
        <v>-5.4765902780725788E-2</v>
      </c>
      <c r="O744" s="1">
        <f>+IFERROR(LN('Portfolio Adjusted Prices'!P738/'Portfolio Adjusted Prices'!P737),0)</f>
        <v>1.9115586072715493E-3</v>
      </c>
      <c r="P744" s="1">
        <f>+IFERROR(LN('Portfolio Adjusted Prices'!Q738/'Portfolio Adjusted Prices'!Q737),0)</f>
        <v>-2.116475755299891E-2</v>
      </c>
      <c r="Q744" s="1">
        <f>+IFERROR(LN('Portfolio Adjusted Prices'!R738/'Portfolio Adjusted Prices'!R737),0)</f>
        <v>-4.1985049743549004E-2</v>
      </c>
      <c r="R744" s="1">
        <f>+IFERROR(LN('Portfolio Adjusted Prices'!S738/'Portfolio Adjusted Prices'!S737),0)</f>
        <v>-1.9765432070213709E-2</v>
      </c>
      <c r="S744" s="1">
        <f>+IFERROR(LN('Portfolio Adjusted Prices'!T738/'Portfolio Adjusted Prices'!T737),0)</f>
        <v>-3.4276006091532771E-3</v>
      </c>
      <c r="T744" s="1">
        <f>+IFERROR(LN('Portfolio Adjusted Prices'!U738/'Portfolio Adjusted Prices'!U737),0)</f>
        <v>-2.5041392100820848E-3</v>
      </c>
      <c r="U744" s="1">
        <f>+IFERROR(LN('Portfolio Adjusted Prices'!V738/'Portfolio Adjusted Prices'!V737),0)</f>
        <v>-1.049437131082462E-2</v>
      </c>
      <c r="W744" s="83">
        <f>+IFERROR(LN('Portfolio Adjusted Prices'!X738/'Portfolio Adjusted Prices'!X737),0)</f>
        <v>-2.6167190216117336E-2</v>
      </c>
    </row>
    <row r="745" spans="2:23">
      <c r="B745" s="1">
        <f>+IFERROR(LN('Portfolio Adjusted Prices'!C739/'Portfolio Adjusted Prices'!C738),0)</f>
        <v>-2.0425601251490136E-2</v>
      </c>
      <c r="C745" s="1">
        <f>+IFERROR(LN('Portfolio Adjusted Prices'!D739/'Portfolio Adjusted Prices'!D738),0)</f>
        <v>-2.4573447044589056E-2</v>
      </c>
      <c r="D745" s="1">
        <f>+IFERROR(LN('Portfolio Adjusted Prices'!E739/'Portfolio Adjusted Prices'!E738),0)</f>
        <v>-7.5377723867604135E-2</v>
      </c>
      <c r="E745" s="1">
        <f>+IFERROR(LN('Portfolio Adjusted Prices'!F739/'Portfolio Adjusted Prices'!F738),0)</f>
        <v>-3.8708044793286673E-4</v>
      </c>
      <c r="F745" s="1">
        <f>+IFERROR(LN('Portfolio Adjusted Prices'!G739/'Portfolio Adjusted Prices'!G738),0)</f>
        <v>-6.9842952797637388E-3</v>
      </c>
      <c r="G745" s="1">
        <f>+IFERROR(LN('Portfolio Adjusted Prices'!H739/'Portfolio Adjusted Prices'!H738),0)</f>
        <v>-3.8224980851213078E-2</v>
      </c>
      <c r="H745" s="1">
        <f>+IFERROR(LN('Portfolio Adjusted Prices'!I739/'Portfolio Adjusted Prices'!I738),0)</f>
        <v>-5.1285226239611542E-2</v>
      </c>
      <c r="I745" s="1">
        <f>+IFERROR(LN('Portfolio Adjusted Prices'!J739/'Portfolio Adjusted Prices'!J738),0)</f>
        <v>-1.6408385221967026E-2</v>
      </c>
      <c r="J745" s="1">
        <f>+IFERROR(LN('Portfolio Adjusted Prices'!K739/'Portfolio Adjusted Prices'!K738),0)</f>
        <v>-5.0505215210128532E-2</v>
      </c>
      <c r="K745" s="1">
        <f>+IFERROR(LN('Portfolio Adjusted Prices'!L739/'Portfolio Adjusted Prices'!L738),0)</f>
        <v>-3.080672253070835E-2</v>
      </c>
      <c r="L745" s="1">
        <f>+IFERROR(LN('Portfolio Adjusted Prices'!M739/'Portfolio Adjusted Prices'!M738),0)</f>
        <v>4.9219989194987735E-3</v>
      </c>
      <c r="M745" s="1">
        <f>+IFERROR(LN('Portfolio Adjusted Prices'!N739/'Portfolio Adjusted Prices'!N738),0)</f>
        <v>-2.0098659117321442E-2</v>
      </c>
      <c r="N745" s="1">
        <f>+IFERROR(LN('Portfolio Adjusted Prices'!O739/'Portfolio Adjusted Prices'!O738),0)</f>
        <v>-0.10547534095725355</v>
      </c>
      <c r="O745" s="1">
        <f>+IFERROR(LN('Portfolio Adjusted Prices'!P739/'Portfolio Adjusted Prices'!P738),0)</f>
        <v>-1.3106346981073215E-2</v>
      </c>
      <c r="P745" s="1">
        <f>+IFERROR(LN('Portfolio Adjusted Prices'!Q739/'Portfolio Adjusted Prices'!Q738),0)</f>
        <v>-9.9123260395841354E-3</v>
      </c>
      <c r="Q745" s="1">
        <f>+IFERROR(LN('Portfolio Adjusted Prices'!R739/'Portfolio Adjusted Prices'!R738),0)</f>
        <v>-5.0336706144417639E-2</v>
      </c>
      <c r="R745" s="1">
        <f>+IFERROR(LN('Portfolio Adjusted Prices'!S739/'Portfolio Adjusted Prices'!S738),0)</f>
        <v>-1.713802169276165E-2</v>
      </c>
      <c r="S745" s="1">
        <f>+IFERROR(LN('Portfolio Adjusted Prices'!T739/'Portfolio Adjusted Prices'!T738),0)</f>
        <v>-4.9171253993409167E-3</v>
      </c>
      <c r="T745" s="1">
        <f>+IFERROR(LN('Portfolio Adjusted Prices'!U739/'Portfolio Adjusted Prices'!U738),0)</f>
        <v>3.2136334331867938E-2</v>
      </c>
      <c r="U745" s="1">
        <f>+IFERROR(LN('Portfolio Adjusted Prices'!V739/'Portfolio Adjusted Prices'!V738),0)</f>
        <v>-6.7511172070036634E-3</v>
      </c>
      <c r="W745" s="83">
        <f>+IFERROR(LN('Portfolio Adjusted Prices'!X739/'Portfolio Adjusted Prices'!X738),0)</f>
        <v>-1.4894561952601403E-2</v>
      </c>
    </row>
    <row r="746" spans="2:23">
      <c r="B746" s="1">
        <f>+IFERROR(LN('Portfolio Adjusted Prices'!C740/'Portfolio Adjusted Prices'!C739),0)</f>
        <v>1.4221447331740176E-3</v>
      </c>
      <c r="C746" s="1">
        <f>+IFERROR(LN('Portfolio Adjusted Prices'!D740/'Portfolio Adjusted Prices'!D739),0)</f>
        <v>-1.3560896810580939E-4</v>
      </c>
      <c r="D746" s="1">
        <f>+IFERROR(LN('Portfolio Adjusted Prices'!E740/'Portfolio Adjusted Prices'!E739),0)</f>
        <v>1.3190853722721215E-2</v>
      </c>
      <c r="E746" s="1">
        <f>+IFERROR(LN('Portfolio Adjusted Prices'!F740/'Portfolio Adjusted Prices'!F739),0)</f>
        <v>-8.2019674646806977E-3</v>
      </c>
      <c r="F746" s="1">
        <f>+IFERROR(LN('Portfolio Adjusted Prices'!G740/'Portfolio Adjusted Prices'!G739),0)</f>
        <v>-1.5895256532538777E-2</v>
      </c>
      <c r="G746" s="1">
        <f>+IFERROR(LN('Portfolio Adjusted Prices'!H740/'Portfolio Adjusted Prices'!H739),0)</f>
        <v>-5.7665268556293088E-3</v>
      </c>
      <c r="H746" s="1">
        <f>+IFERROR(LN('Portfolio Adjusted Prices'!I740/'Portfolio Adjusted Prices'!I739),0)</f>
        <v>-1.1084154383092329E-2</v>
      </c>
      <c r="I746" s="1">
        <f>+IFERROR(LN('Portfolio Adjusted Prices'!J740/'Portfolio Adjusted Prices'!J739),0)</f>
        <v>-2.9820165769047012E-4</v>
      </c>
      <c r="J746" s="1">
        <f>+IFERROR(LN('Portfolio Adjusted Prices'!K740/'Portfolio Adjusted Prices'!K739),0)</f>
        <v>1.8159773032295237E-2</v>
      </c>
      <c r="K746" s="1">
        <f>+IFERROR(LN('Portfolio Adjusted Prices'!L740/'Portfolio Adjusted Prices'!L739),0)</f>
        <v>8.9586725178062293E-3</v>
      </c>
      <c r="L746" s="1">
        <f>+IFERROR(LN('Portfolio Adjusted Prices'!M740/'Portfolio Adjusted Prices'!M739),0)</f>
        <v>-1.2654709362032021E-2</v>
      </c>
      <c r="M746" s="1">
        <f>+IFERROR(LN('Portfolio Adjusted Prices'!N740/'Portfolio Adjusted Prices'!N739),0)</f>
        <v>-1.4887016056423067E-2</v>
      </c>
      <c r="N746" s="1">
        <f>+IFERROR(LN('Portfolio Adjusted Prices'!O740/'Portfolio Adjusted Prices'!O739),0)</f>
        <v>9.5845653706547757E-3</v>
      </c>
      <c r="O746" s="1">
        <f>+IFERROR(LN('Portfolio Adjusted Prices'!P740/'Portfolio Adjusted Prices'!P739),0)</f>
        <v>1.2585366060508743E-2</v>
      </c>
      <c r="P746" s="1">
        <f>+IFERROR(LN('Portfolio Adjusted Prices'!Q740/'Portfolio Adjusted Prices'!Q739),0)</f>
        <v>-1.5847395633341411E-2</v>
      </c>
      <c r="Q746" s="1">
        <f>+IFERROR(LN('Portfolio Adjusted Prices'!R740/'Portfolio Adjusted Prices'!R739),0)</f>
        <v>-3.5518326269133794E-2</v>
      </c>
      <c r="R746" s="1">
        <f>+IFERROR(LN('Portfolio Adjusted Prices'!S740/'Portfolio Adjusted Prices'!S739),0)</f>
        <v>-6.1206865518681729E-3</v>
      </c>
      <c r="S746" s="1">
        <f>+IFERROR(LN('Portfolio Adjusted Prices'!T740/'Portfolio Adjusted Prices'!T739),0)</f>
        <v>6.9470676184890364E-3</v>
      </c>
      <c r="T746" s="1">
        <f>+IFERROR(LN('Portfolio Adjusted Prices'!U740/'Portfolio Adjusted Prices'!U739),0)</f>
        <v>-2.358374168190638E-2</v>
      </c>
      <c r="U746" s="1">
        <f>+IFERROR(LN('Portfolio Adjusted Prices'!V740/'Portfolio Adjusted Prices'!V739),0)</f>
        <v>-1.004660971594091E-2</v>
      </c>
      <c r="W746" s="83">
        <f>+IFERROR(LN('Portfolio Adjusted Prices'!X740/'Portfolio Adjusted Prices'!X739),0)</f>
        <v>-5.9529839297983375E-3</v>
      </c>
    </row>
    <row r="747" spans="2:23">
      <c r="B747" s="1">
        <f>+IFERROR(LN('Portfolio Adjusted Prices'!C741/'Portfolio Adjusted Prices'!C740),0)</f>
        <v>2.2888621604009445E-2</v>
      </c>
      <c r="C747" s="1">
        <f>+IFERROR(LN('Portfolio Adjusted Prices'!D741/'Portfolio Adjusted Prices'!D740),0)</f>
        <v>1.8372618036664012E-2</v>
      </c>
      <c r="D747" s="1">
        <f>+IFERROR(LN('Portfolio Adjusted Prices'!E741/'Portfolio Adjusted Prices'!E740),0)</f>
        <v>8.7838712790883844E-2</v>
      </c>
      <c r="E747" s="1">
        <f>+IFERROR(LN('Portfolio Adjusted Prices'!F741/'Portfolio Adjusted Prices'!F740),0)</f>
        <v>1.0734466182373796E-2</v>
      </c>
      <c r="F747" s="1">
        <f>+IFERROR(LN('Portfolio Adjusted Prices'!G741/'Portfolio Adjusted Prices'!G740),0)</f>
        <v>2.7343941462152663E-2</v>
      </c>
      <c r="G747" s="1">
        <f>+IFERROR(LN('Portfolio Adjusted Prices'!H741/'Portfolio Adjusted Prices'!H740),0)</f>
        <v>1.2374102612349711E-2</v>
      </c>
      <c r="H747" s="1">
        <f>+IFERROR(LN('Portfolio Adjusted Prices'!I741/'Portfolio Adjusted Prices'!I740),0)</f>
        <v>5.9380364588543559E-2</v>
      </c>
      <c r="I747" s="1">
        <f>+IFERROR(LN('Portfolio Adjusted Prices'!J741/'Portfolio Adjusted Prices'!J740),0)</f>
        <v>3.8246758781600672E-2</v>
      </c>
      <c r="J747" s="1">
        <f>+IFERROR(LN('Portfolio Adjusted Prices'!K741/'Portfolio Adjusted Prices'!K740),0)</f>
        <v>5.1919324458457712E-2</v>
      </c>
      <c r="K747" s="1">
        <f>+IFERROR(LN('Portfolio Adjusted Prices'!L741/'Portfolio Adjusted Prices'!L740),0)</f>
        <v>4.0958769108738503E-2</v>
      </c>
      <c r="L747" s="1">
        <f>+IFERROR(LN('Portfolio Adjusted Prices'!M741/'Portfolio Adjusted Prices'!M740),0)</f>
        <v>4.8205607554786863E-3</v>
      </c>
      <c r="M747" s="1">
        <f>+IFERROR(LN('Portfolio Adjusted Prices'!N741/'Portfolio Adjusted Prices'!N740),0)</f>
        <v>1.3215135624458245E-2</v>
      </c>
      <c r="N747" s="1">
        <f>+IFERROR(LN('Portfolio Adjusted Prices'!O741/'Portfolio Adjusted Prices'!O740),0)</f>
        <v>6.1103288980188901E-2</v>
      </c>
      <c r="O747" s="1">
        <f>+IFERROR(LN('Portfolio Adjusted Prices'!P741/'Portfolio Adjusted Prices'!P740),0)</f>
        <v>7.5905359171241665E-2</v>
      </c>
      <c r="P747" s="1">
        <f>+IFERROR(LN('Portfolio Adjusted Prices'!Q741/'Portfolio Adjusted Prices'!Q740),0)</f>
        <v>2.4927531249490945E-2</v>
      </c>
      <c r="Q747" s="1">
        <f>+IFERROR(LN('Portfolio Adjusted Prices'!R741/'Portfolio Adjusted Prices'!R740),0)</f>
        <v>3.1367002514790979E-2</v>
      </c>
      <c r="R747" s="1">
        <f>+IFERROR(LN('Portfolio Adjusted Prices'!S741/'Portfolio Adjusted Prices'!S740),0)</f>
        <v>1.4424591304425213E-2</v>
      </c>
      <c r="S747" s="1">
        <f>+IFERROR(LN('Portfolio Adjusted Prices'!T741/'Portfolio Adjusted Prices'!T740),0)</f>
        <v>1.223254671738876E-2</v>
      </c>
      <c r="T747" s="1">
        <f>+IFERROR(LN('Portfolio Adjusted Prices'!U741/'Portfolio Adjusted Prices'!U740),0)</f>
        <v>1.0560998601522093E-2</v>
      </c>
      <c r="U747" s="1">
        <f>+IFERROR(LN('Portfolio Adjusted Prices'!V741/'Portfolio Adjusted Prices'!V740),0)</f>
        <v>4.1986504424451544E-2</v>
      </c>
      <c r="W747" s="83">
        <f>+IFERROR(LN('Portfolio Adjusted Prices'!X741/'Portfolio Adjusted Prices'!X740),0)</f>
        <v>2.1616789507898172E-2</v>
      </c>
    </row>
    <row r="748" spans="2:23">
      <c r="B748" s="1">
        <f>+IFERROR(LN('Portfolio Adjusted Prices'!C742/'Portfolio Adjusted Prices'!C741),0)</f>
        <v>-1.3899411220134733E-3</v>
      </c>
      <c r="C748" s="1">
        <f>+IFERROR(LN('Portfolio Adjusted Prices'!D742/'Portfolio Adjusted Prices'!D741),0)</f>
        <v>-1.16814709685642E-3</v>
      </c>
      <c r="D748" s="1">
        <f>+IFERROR(LN('Portfolio Adjusted Prices'!E742/'Portfolio Adjusted Prices'!E741),0)</f>
        <v>6.0365756035052169E-4</v>
      </c>
      <c r="E748" s="1">
        <f>+IFERROR(LN('Portfolio Adjusted Prices'!F742/'Portfolio Adjusted Prices'!F741),0)</f>
        <v>-1.2375208058796128E-2</v>
      </c>
      <c r="F748" s="1">
        <f>+IFERROR(LN('Portfolio Adjusted Prices'!G742/'Portfolio Adjusted Prices'!G741),0)</f>
        <v>1.9482274649795177E-2</v>
      </c>
      <c r="G748" s="1">
        <f>+IFERROR(LN('Portfolio Adjusted Prices'!H742/'Portfolio Adjusted Prices'!H741),0)</f>
        <v>-1.1430866809225961E-3</v>
      </c>
      <c r="H748" s="1">
        <f>+IFERROR(LN('Portfolio Adjusted Prices'!I742/'Portfolio Adjusted Prices'!I741),0)</f>
        <v>-4.785807947594996E-3</v>
      </c>
      <c r="I748" s="1">
        <f>+IFERROR(LN('Portfolio Adjusted Prices'!J742/'Portfolio Adjusted Prices'!J741),0)</f>
        <v>7.1105729643925085E-3</v>
      </c>
      <c r="J748" s="1">
        <f>+IFERROR(LN('Portfolio Adjusted Prices'!K742/'Portfolio Adjusted Prices'!K741),0)</f>
        <v>1.0402120327635126E-3</v>
      </c>
      <c r="K748" s="1">
        <f>+IFERROR(LN('Portfolio Adjusted Prices'!L742/'Portfolio Adjusted Prices'!L741),0)</f>
        <v>-9.2668218770862714E-3</v>
      </c>
      <c r="L748" s="1">
        <f>+IFERROR(LN('Portfolio Adjusted Prices'!M742/'Portfolio Adjusted Prices'!M741),0)</f>
        <v>-3.330455078143705E-3</v>
      </c>
      <c r="M748" s="1">
        <f>+IFERROR(LN('Portfolio Adjusted Prices'!N742/'Portfolio Adjusted Prices'!N741),0)</f>
        <v>5.2632878494203641E-3</v>
      </c>
      <c r="N748" s="1">
        <f>+IFERROR(LN('Portfolio Adjusted Prices'!O742/'Portfolio Adjusted Prices'!O741),0)</f>
        <v>-3.1613259127649077E-2</v>
      </c>
      <c r="O748" s="1">
        <f>+IFERROR(LN('Portfolio Adjusted Prices'!P742/'Portfolio Adjusted Prices'!P741),0)</f>
        <v>-3.5896645206729146E-2</v>
      </c>
      <c r="P748" s="1">
        <f>+IFERROR(LN('Portfolio Adjusted Prices'!Q742/'Portfolio Adjusted Prices'!Q741),0)</f>
        <v>1.6636888817751314E-3</v>
      </c>
      <c r="Q748" s="1">
        <f>+IFERROR(LN('Portfolio Adjusted Prices'!R742/'Portfolio Adjusted Prices'!R741),0)</f>
        <v>-4.8115985184023014E-3</v>
      </c>
      <c r="R748" s="1">
        <f>+IFERROR(LN('Portfolio Adjusted Prices'!S742/'Portfolio Adjusted Prices'!S741),0)</f>
        <v>-2.9618660395944367E-3</v>
      </c>
      <c r="S748" s="1">
        <f>+IFERROR(LN('Portfolio Adjusted Prices'!T742/'Portfolio Adjusted Prices'!T741),0)</f>
        <v>7.638711102541094E-3</v>
      </c>
      <c r="T748" s="1">
        <f>+IFERROR(LN('Portfolio Adjusted Prices'!U742/'Portfolio Adjusted Prices'!U741),0)</f>
        <v>1.1894850472058704E-3</v>
      </c>
      <c r="U748" s="1">
        <f>+IFERROR(LN('Portfolio Adjusted Prices'!V742/'Portfolio Adjusted Prices'!V741),0)</f>
        <v>3.3202672915462979E-2</v>
      </c>
      <c r="W748" s="83">
        <f>+IFERROR(LN('Portfolio Adjusted Prices'!X742/'Portfolio Adjusted Prices'!X741),0)</f>
        <v>-1.8111458033514181E-3</v>
      </c>
    </row>
    <row r="749" spans="2:23">
      <c r="B749" s="1">
        <f>+IFERROR(LN('Portfolio Adjusted Prices'!C743/'Portfolio Adjusted Prices'!C742),0)</f>
        <v>-2.1498680481996026E-2</v>
      </c>
      <c r="C749" s="1">
        <f>+IFERROR(LN('Portfolio Adjusted Prices'!D743/'Portfolio Adjusted Prices'!D742),0)</f>
        <v>-2.9719220819506283E-2</v>
      </c>
      <c r="D749" s="1">
        <f>+IFERROR(LN('Portfolio Adjusted Prices'!E743/'Portfolio Adjusted Prices'!E742),0)</f>
        <v>-7.8600944665584566E-2</v>
      </c>
      <c r="E749" s="1">
        <f>+IFERROR(LN('Portfolio Adjusted Prices'!F743/'Portfolio Adjusted Prices'!F742),0)</f>
        <v>-5.1544076488574397E-3</v>
      </c>
      <c r="F749" s="1">
        <f>+IFERROR(LN('Portfolio Adjusted Prices'!G743/'Portfolio Adjusted Prices'!G742),0)</f>
        <v>-4.2132328039893432E-2</v>
      </c>
      <c r="G749" s="1">
        <f>+IFERROR(LN('Portfolio Adjusted Prices'!H743/'Portfolio Adjusted Prices'!H742),0)</f>
        <v>-2.5656875210840886E-2</v>
      </c>
      <c r="H749" s="1">
        <f>+IFERROR(LN('Portfolio Adjusted Prices'!I743/'Portfolio Adjusted Prices'!I742),0)</f>
        <v>-5.2160216277780759E-2</v>
      </c>
      <c r="I749" s="1">
        <f>+IFERROR(LN('Portfolio Adjusted Prices'!J743/'Portfolio Adjusted Prices'!J742),0)</f>
        <v>-1.8950327009086776E-2</v>
      </c>
      <c r="J749" s="1">
        <f>+IFERROR(LN('Portfolio Adjusted Prices'!K743/'Portfolio Adjusted Prices'!K742),0)</f>
        <v>-5.2286101801628342E-2</v>
      </c>
      <c r="K749" s="1">
        <f>+IFERROR(LN('Portfolio Adjusted Prices'!L743/'Portfolio Adjusted Prices'!L742),0)</f>
        <v>-3.0966240547263275E-2</v>
      </c>
      <c r="L749" s="1">
        <f>+IFERROR(LN('Portfolio Adjusted Prices'!M743/'Portfolio Adjusted Prices'!M742),0)</f>
        <v>-1.7987275309089369E-2</v>
      </c>
      <c r="M749" s="1">
        <f>+IFERROR(LN('Portfolio Adjusted Prices'!N743/'Portfolio Adjusted Prices'!N742),0)</f>
        <v>-1.7500655561563456E-2</v>
      </c>
      <c r="N749" s="1">
        <f>+IFERROR(LN('Portfolio Adjusted Prices'!O743/'Portfolio Adjusted Prices'!O742),0)</f>
        <v>-4.6257047271832573E-2</v>
      </c>
      <c r="O749" s="1">
        <f>+IFERROR(LN('Portfolio Adjusted Prices'!P743/'Portfolio Adjusted Prices'!P742),0)</f>
        <v>-6.107318966456473E-2</v>
      </c>
      <c r="P749" s="1">
        <f>+IFERROR(LN('Portfolio Adjusted Prices'!Q743/'Portfolio Adjusted Prices'!Q742),0)</f>
        <v>-1.6883639664413384E-2</v>
      </c>
      <c r="Q749" s="1">
        <f>+IFERROR(LN('Portfolio Adjusted Prices'!R743/'Portfolio Adjusted Prices'!R742),0)</f>
        <v>-6.0533904382112612E-2</v>
      </c>
      <c r="R749" s="1">
        <f>+IFERROR(LN('Portfolio Adjusted Prices'!S743/'Portfolio Adjusted Prices'!S742),0)</f>
        <v>5.0807145345790963E-3</v>
      </c>
      <c r="S749" s="1">
        <f>+IFERROR(LN('Portfolio Adjusted Prices'!T743/'Portfolio Adjusted Prices'!T742),0)</f>
        <v>-6.1889134948660924E-3</v>
      </c>
      <c r="T749" s="1">
        <f>+IFERROR(LN('Portfolio Adjusted Prices'!U743/'Portfolio Adjusted Prices'!U742),0)</f>
        <v>-6.6475869027946997E-3</v>
      </c>
      <c r="U749" s="1">
        <f>+IFERROR(LN('Portfolio Adjusted Prices'!V743/'Portfolio Adjusted Prices'!V742),0)</f>
        <v>-7.9449739473335668E-2</v>
      </c>
      <c r="W749" s="83">
        <f>+IFERROR(LN('Portfolio Adjusted Prices'!X743/'Portfolio Adjusted Prices'!X742),0)</f>
        <v>-2.2849626372970125E-2</v>
      </c>
    </row>
    <row r="750" spans="2:23">
      <c r="B750" s="1">
        <f>+IFERROR(LN('Portfolio Adjusted Prices'!C744/'Portfolio Adjusted Prices'!C743),0)</f>
        <v>-9.3998005508162275E-3</v>
      </c>
      <c r="C750" s="1">
        <f>+IFERROR(LN('Portfolio Adjusted Prices'!D744/'Portfolio Adjusted Prices'!D743),0)</f>
        <v>-9.6777773822143403E-3</v>
      </c>
      <c r="D750" s="1">
        <f>+IFERROR(LN('Portfolio Adjusted Prices'!E744/'Portfolio Adjusted Prices'!E743),0)</f>
        <v>-3.5934058472578481E-2</v>
      </c>
      <c r="E750" s="1">
        <f>+IFERROR(LN('Portfolio Adjusted Prices'!F744/'Portfolio Adjusted Prices'!F743),0)</f>
        <v>-2.1308840813439325E-2</v>
      </c>
      <c r="F750" s="1">
        <f>+IFERROR(LN('Portfolio Adjusted Prices'!G744/'Portfolio Adjusted Prices'!G743),0)</f>
        <v>-2.6418702324642281E-2</v>
      </c>
      <c r="G750" s="1">
        <f>+IFERROR(LN('Portfolio Adjusted Prices'!H744/'Portfolio Adjusted Prices'!H743),0)</f>
        <v>-6.1623815953320768E-3</v>
      </c>
      <c r="H750" s="1">
        <f>+IFERROR(LN('Portfolio Adjusted Prices'!I744/'Portfolio Adjusted Prices'!I743),0)</f>
        <v>-2.139940846565282E-2</v>
      </c>
      <c r="I750" s="1">
        <f>+IFERROR(LN('Portfolio Adjusted Prices'!J744/'Portfolio Adjusted Prices'!J743),0)</f>
        <v>-2.7427566926871553E-3</v>
      </c>
      <c r="J750" s="1">
        <f>+IFERROR(LN('Portfolio Adjusted Prices'!K744/'Portfolio Adjusted Prices'!K743),0)</f>
        <v>-2.2350967561477055E-2</v>
      </c>
      <c r="K750" s="1">
        <f>+IFERROR(LN('Portfolio Adjusted Prices'!L744/'Portfolio Adjusted Prices'!L743),0)</f>
        <v>1.7082674538926458E-3</v>
      </c>
      <c r="L750" s="1">
        <f>+IFERROR(LN('Portfolio Adjusted Prices'!M744/'Portfolio Adjusted Prices'!M743),0)</f>
        <v>1.4109427822549609E-2</v>
      </c>
      <c r="M750" s="1">
        <f>+IFERROR(LN('Portfolio Adjusted Prices'!N744/'Portfolio Adjusted Prices'!N743),0)</f>
        <v>5.0684713444628668E-3</v>
      </c>
      <c r="N750" s="1">
        <f>+IFERROR(LN('Portfolio Adjusted Prices'!O744/'Portfolio Adjusted Prices'!O743),0)</f>
        <v>1.2909101060881429E-2</v>
      </c>
      <c r="O750" s="1">
        <f>+IFERROR(LN('Portfolio Adjusted Prices'!P744/'Portfolio Adjusted Prices'!P743),0)</f>
        <v>-8.7834305123506734E-2</v>
      </c>
      <c r="P750" s="1">
        <f>+IFERROR(LN('Portfolio Adjusted Prices'!Q744/'Portfolio Adjusted Prices'!Q743),0)</f>
        <v>-9.0981403010241286E-3</v>
      </c>
      <c r="Q750" s="1">
        <f>+IFERROR(LN('Portfolio Adjusted Prices'!R744/'Portfolio Adjusted Prices'!R743),0)</f>
        <v>1.2420241232127401E-2</v>
      </c>
      <c r="R750" s="1">
        <f>+IFERROR(LN('Portfolio Adjusted Prices'!S744/'Portfolio Adjusted Prices'!S743),0)</f>
        <v>-4.5539800617310656E-3</v>
      </c>
      <c r="S750" s="1">
        <f>+IFERROR(LN('Portfolio Adjusted Prices'!T744/'Portfolio Adjusted Prices'!T743),0)</f>
        <v>-6.505119997817773E-3</v>
      </c>
      <c r="T750" s="1">
        <f>+IFERROR(LN('Portfolio Adjusted Prices'!U744/'Portfolio Adjusted Prices'!U743),0)</f>
        <v>-1.8666187651024423E-2</v>
      </c>
      <c r="U750" s="1">
        <f>+IFERROR(LN('Portfolio Adjusted Prices'!V744/'Portfolio Adjusted Prices'!V743),0)</f>
        <v>-1.1844777927904818E-2</v>
      </c>
      <c r="W750" s="83">
        <f>+IFERROR(LN('Portfolio Adjusted Prices'!X744/'Portfolio Adjusted Prices'!X743),0)</f>
        <v>-3.3149024567331732E-3</v>
      </c>
    </row>
    <row r="751" spans="2:23">
      <c r="B751" s="1">
        <f>+IFERROR(LN('Portfolio Adjusted Prices'!C745/'Portfolio Adjusted Prices'!C744),0)</f>
        <v>-1.7972702690739098E-2</v>
      </c>
      <c r="C751" s="1">
        <f>+IFERROR(LN('Portfolio Adjusted Prices'!D745/'Portfolio Adjusted Prices'!D744),0)</f>
        <v>-7.293989259315231E-4</v>
      </c>
      <c r="D751" s="1">
        <f>+IFERROR(LN('Portfolio Adjusted Prices'!E745/'Portfolio Adjusted Prices'!E744),0)</f>
        <v>-1.0716242266625892E-2</v>
      </c>
      <c r="E751" s="1">
        <f>+IFERROR(LN('Portfolio Adjusted Prices'!F745/'Portfolio Adjusted Prices'!F744),0)</f>
        <v>-2.6522886341420169E-2</v>
      </c>
      <c r="F751" s="1">
        <f>+IFERROR(LN('Portfolio Adjusted Prices'!G745/'Portfolio Adjusted Prices'!G744),0)</f>
        <v>-1.8758380436212703E-2</v>
      </c>
      <c r="G751" s="1">
        <f>+IFERROR(LN('Portfolio Adjusted Prices'!H745/'Portfolio Adjusted Prices'!H744),0)</f>
        <v>-4.7339541117872351E-3</v>
      </c>
      <c r="H751" s="1">
        <f>+IFERROR(LN('Portfolio Adjusted Prices'!I745/'Portfolio Adjusted Prices'!I744),0)</f>
        <v>-7.170477022256783E-3</v>
      </c>
      <c r="I751" s="1">
        <f>+IFERROR(LN('Portfolio Adjusted Prices'!J745/'Portfolio Adjusted Prices'!J744),0)</f>
        <v>-4.9225315275951221E-3</v>
      </c>
      <c r="J751" s="1">
        <f>+IFERROR(LN('Portfolio Adjusted Prices'!K745/'Portfolio Adjusted Prices'!K744),0)</f>
        <v>-4.2246177181408606E-2</v>
      </c>
      <c r="K751" s="1">
        <f>+IFERROR(LN('Portfolio Adjusted Prices'!L745/'Portfolio Adjusted Prices'!L744),0)</f>
        <v>-4.3716590707738312E-3</v>
      </c>
      <c r="L751" s="1">
        <f>+IFERROR(LN('Portfolio Adjusted Prices'!M745/'Portfolio Adjusted Prices'!M744),0)</f>
        <v>-3.6658378974788033E-2</v>
      </c>
      <c r="M751" s="1">
        <f>+IFERROR(LN('Portfolio Adjusted Prices'!N745/'Portfolio Adjusted Prices'!N744),0)</f>
        <v>-3.5714138725167557E-3</v>
      </c>
      <c r="N751" s="1">
        <f>+IFERROR(LN('Portfolio Adjusted Prices'!O745/'Portfolio Adjusted Prices'!O744),0)</f>
        <v>1.5862278448388018E-2</v>
      </c>
      <c r="O751" s="1">
        <f>+IFERROR(LN('Portfolio Adjusted Prices'!P745/'Portfolio Adjusted Prices'!P744),0)</f>
        <v>8.0355568609640868E-2</v>
      </c>
      <c r="P751" s="1">
        <f>+IFERROR(LN('Portfolio Adjusted Prices'!Q745/'Portfolio Adjusted Prices'!Q744),0)</f>
        <v>-8.9356825699887042E-3</v>
      </c>
      <c r="Q751" s="1">
        <f>+IFERROR(LN('Portfolio Adjusted Prices'!R745/'Portfolio Adjusted Prices'!R744),0)</f>
        <v>-1.8947386473492658E-2</v>
      </c>
      <c r="R751" s="1">
        <f>+IFERROR(LN('Portfolio Adjusted Prices'!S745/'Portfolio Adjusted Prices'!S744),0)</f>
        <v>-2.0673641981768083E-2</v>
      </c>
      <c r="S751" s="1">
        <f>+IFERROR(LN('Portfolio Adjusted Prices'!T745/'Portfolio Adjusted Prices'!T744),0)</f>
        <v>1.0566744058311145E-2</v>
      </c>
      <c r="T751" s="1">
        <f>+IFERROR(LN('Portfolio Adjusted Prices'!U745/'Portfolio Adjusted Prices'!U744),0)</f>
        <v>-2.0098852363897139E-2</v>
      </c>
      <c r="U751" s="1">
        <f>+IFERROR(LN('Portfolio Adjusted Prices'!V745/'Portfolio Adjusted Prices'!V744),0)</f>
        <v>-3.6505152153153378E-2</v>
      </c>
      <c r="W751" s="83">
        <f>+IFERROR(LN('Portfolio Adjusted Prices'!X745/'Portfolio Adjusted Prices'!X744),0)</f>
        <v>-2.3885419568574671E-2</v>
      </c>
    </row>
    <row r="752" spans="2:23">
      <c r="B752" s="1">
        <f>+IFERROR(LN('Portfolio Adjusted Prices'!C746/'Portfolio Adjusted Prices'!C745),0)</f>
        <v>-2.6204712950579159E-2</v>
      </c>
      <c r="C752" s="1">
        <f>+IFERROR(LN('Portfolio Adjusted Prices'!D746/'Portfolio Adjusted Prices'!D745),0)</f>
        <v>-2.6234468800171135E-2</v>
      </c>
      <c r="D752" s="1">
        <f>+IFERROR(LN('Portfolio Adjusted Prices'!E746/'Portfolio Adjusted Prices'!E745),0)</f>
        <v>-4.3828084880744266E-2</v>
      </c>
      <c r="E752" s="1">
        <f>+IFERROR(LN('Portfolio Adjusted Prices'!F746/'Portfolio Adjusted Prices'!F745),0)</f>
        <v>-6.4621005952986782E-2</v>
      </c>
      <c r="F752" s="1">
        <f>+IFERROR(LN('Portfolio Adjusted Prices'!G746/'Portfolio Adjusted Prices'!G745),0)</f>
        <v>-2.8609771688102043E-2</v>
      </c>
      <c r="G752" s="1">
        <f>+IFERROR(LN('Portfolio Adjusted Prices'!H746/'Portfolio Adjusted Prices'!H745),0)</f>
        <v>-1.4479748091334742E-2</v>
      </c>
      <c r="H752" s="1">
        <f>+IFERROR(LN('Portfolio Adjusted Prices'!I746/'Portfolio Adjusted Prices'!I745),0)</f>
        <v>-3.4198020447606087E-2</v>
      </c>
      <c r="I752" s="1">
        <f>+IFERROR(LN('Portfolio Adjusted Prices'!J746/'Portfolio Adjusted Prices'!J745),0)</f>
        <v>-3.4349222456707003E-3</v>
      </c>
      <c r="J752" s="1">
        <f>+IFERROR(LN('Portfolio Adjusted Prices'!K746/'Portfolio Adjusted Prices'!K745),0)</f>
        <v>-7.2548301682583347E-2</v>
      </c>
      <c r="K752" s="1">
        <f>+IFERROR(LN('Portfolio Adjusted Prices'!L746/'Portfolio Adjusted Prices'!L745),0)</f>
        <v>-2.1477272932994708E-2</v>
      </c>
      <c r="L752" s="1">
        <f>+IFERROR(LN('Portfolio Adjusted Prices'!M746/'Portfolio Adjusted Prices'!M745),0)</f>
        <v>-3.1068176876683E-2</v>
      </c>
      <c r="M752" s="1">
        <f>+IFERROR(LN('Portfolio Adjusted Prices'!N746/'Portfolio Adjusted Prices'!N745),0)</f>
        <v>-1.3424772992303357E-2</v>
      </c>
      <c r="N752" s="1">
        <f>+IFERROR(LN('Portfolio Adjusted Prices'!O746/'Portfolio Adjusted Prices'!O745),0)</f>
        <v>-5.2272218431075018E-2</v>
      </c>
      <c r="O752" s="1">
        <f>+IFERROR(LN('Portfolio Adjusted Prices'!P746/'Portfolio Adjusted Prices'!P745),0)</f>
        <v>-6.9948717003893409E-3</v>
      </c>
      <c r="P752" s="1">
        <f>+IFERROR(LN('Portfolio Adjusted Prices'!Q746/'Portfolio Adjusted Prices'!Q745),0)</f>
        <v>2.4584021551007272E-4</v>
      </c>
      <c r="Q752" s="1">
        <f>+IFERROR(LN('Portfolio Adjusted Prices'!R746/'Portfolio Adjusted Prices'!R745),0)</f>
        <v>-6.8943600556220118E-4</v>
      </c>
      <c r="R752" s="1">
        <f>+IFERROR(LN('Portfolio Adjusted Prices'!S746/'Portfolio Adjusted Prices'!S745),0)</f>
        <v>-1.3875813686212933E-2</v>
      </c>
      <c r="S752" s="1">
        <f>+IFERROR(LN('Portfolio Adjusted Prices'!T746/'Portfolio Adjusted Prices'!T745),0)</f>
        <v>8.2099754929714185E-3</v>
      </c>
      <c r="T752" s="1">
        <f>+IFERROR(LN('Portfolio Adjusted Prices'!U746/'Portfolio Adjusted Prices'!U745),0)</f>
        <v>1.0050611219816492E-2</v>
      </c>
      <c r="U752" s="1">
        <f>+IFERROR(LN('Portfolio Adjusted Prices'!V746/'Portfolio Adjusted Prices'!V745),0)</f>
        <v>-2.0585762483883493E-2</v>
      </c>
      <c r="W752" s="83">
        <f>+IFERROR(LN('Portfolio Adjusted Prices'!X746/'Portfolio Adjusted Prices'!X745),0)</f>
        <v>-2.8999863395573356E-2</v>
      </c>
    </row>
    <row r="753" spans="2:23">
      <c r="B753" s="1">
        <f>+IFERROR(LN('Portfolio Adjusted Prices'!C747/'Portfolio Adjusted Prices'!C746),0)</f>
        <v>1.6542703558180136E-2</v>
      </c>
      <c r="C753" s="1">
        <f>+IFERROR(LN('Portfolio Adjusted Prices'!D747/'Portfolio Adjusted Prices'!D746),0)</f>
        <v>4.9831091963108115E-2</v>
      </c>
      <c r="D753" s="1">
        <f>+IFERROR(LN('Portfolio Adjusted Prices'!E747/'Portfolio Adjusted Prices'!E746),0)</f>
        <v>5.901783771592857E-2</v>
      </c>
      <c r="E753" s="1">
        <f>+IFERROR(LN('Portfolio Adjusted Prices'!F747/'Portfolio Adjusted Prices'!F746),0)</f>
        <v>3.8074212030411995E-2</v>
      </c>
      <c r="F753" s="1">
        <f>+IFERROR(LN('Portfolio Adjusted Prices'!G747/'Portfolio Adjusted Prices'!G746),0)</f>
        <v>2.8742334227052437E-2</v>
      </c>
      <c r="G753" s="1">
        <f>+IFERROR(LN('Portfolio Adjusted Prices'!H747/'Portfolio Adjusted Prices'!H746),0)</f>
        <v>4.2180257724057084E-2</v>
      </c>
      <c r="H753" s="1">
        <f>+IFERROR(LN('Portfolio Adjusted Prices'!I747/'Portfolio Adjusted Prices'!I746),0)</f>
        <v>4.0223663955723438E-2</v>
      </c>
      <c r="I753" s="1">
        <f>+IFERROR(LN('Portfolio Adjusted Prices'!J747/'Portfolio Adjusted Prices'!J746),0)</f>
        <v>1.981839555014735E-2</v>
      </c>
      <c r="J753" s="1">
        <f>+IFERROR(LN('Portfolio Adjusted Prices'!K747/'Portfolio Adjusted Prices'!K746),0)</f>
        <v>4.6953674093978978E-2</v>
      </c>
      <c r="K753" s="1">
        <f>+IFERROR(LN('Portfolio Adjusted Prices'!L747/'Portfolio Adjusted Prices'!L746),0)</f>
        <v>2.5866039942307E-2</v>
      </c>
      <c r="L753" s="1">
        <f>+IFERROR(LN('Portfolio Adjusted Prices'!M747/'Portfolio Adjusted Prices'!M746),0)</f>
        <v>2.7304731377268427E-4</v>
      </c>
      <c r="M753" s="1">
        <f>+IFERROR(LN('Portfolio Adjusted Prices'!N747/'Portfolio Adjusted Prices'!N746),0)</f>
        <v>1.7903152722166023E-2</v>
      </c>
      <c r="N753" s="1">
        <f>+IFERROR(LN('Portfolio Adjusted Prices'!O747/'Portfolio Adjusted Prices'!O746),0)</f>
        <v>6.0538855326060556E-2</v>
      </c>
      <c r="O753" s="1">
        <f>+IFERROR(LN('Portfolio Adjusted Prices'!P747/'Portfolio Adjusted Prices'!P746),0)</f>
        <v>9.144115716498398E-2</v>
      </c>
      <c r="P753" s="1">
        <f>+IFERROR(LN('Portfolio Adjusted Prices'!Q747/'Portfolio Adjusted Prices'!Q746),0)</f>
        <v>-6.2889676733748501E-3</v>
      </c>
      <c r="Q753" s="1">
        <f>+IFERROR(LN('Portfolio Adjusted Prices'!R747/'Portfolio Adjusted Prices'!R746),0)</f>
        <v>1.319070390590335E-2</v>
      </c>
      <c r="R753" s="1">
        <f>+IFERROR(LN('Portfolio Adjusted Prices'!S747/'Portfolio Adjusted Prices'!S746),0)</f>
        <v>2.062337544702823E-2</v>
      </c>
      <c r="S753" s="1">
        <f>+IFERROR(LN('Portfolio Adjusted Prices'!T747/'Portfolio Adjusted Prices'!T746),0)</f>
        <v>-1.020429398581239E-2</v>
      </c>
      <c r="T753" s="1">
        <f>+IFERROR(LN('Portfolio Adjusted Prices'!U747/'Portfolio Adjusted Prices'!U746),0)</f>
        <v>1.3128900466595598E-3</v>
      </c>
      <c r="U753" s="1">
        <f>+IFERROR(LN('Portfolio Adjusted Prices'!V747/'Portfolio Adjusted Prices'!V746),0)</f>
        <v>1.7359680009426712E-2</v>
      </c>
      <c r="W753" s="83">
        <f>+IFERROR(LN('Portfolio Adjusted Prices'!X747/'Portfolio Adjusted Prices'!X746),0)</f>
        <v>2.0286712549228987E-2</v>
      </c>
    </row>
    <row r="754" spans="2:23">
      <c r="B754" s="1">
        <f>+IFERROR(LN('Portfolio Adjusted Prices'!C748/'Portfolio Adjusted Prices'!C747),0)</f>
        <v>1.2881985668509979E-2</v>
      </c>
      <c r="C754" s="1">
        <f>+IFERROR(LN('Portfolio Adjusted Prices'!D748/'Portfolio Adjusted Prices'!D747),0)</f>
        <v>9.1906428143638096E-3</v>
      </c>
      <c r="D754" s="1">
        <f>+IFERROR(LN('Portfolio Adjusted Prices'!E748/'Portfolio Adjusted Prices'!E747),0)</f>
        <v>1.7075908491552681E-2</v>
      </c>
      <c r="E754" s="1">
        <f>+IFERROR(LN('Portfolio Adjusted Prices'!F748/'Portfolio Adjusted Prices'!F747),0)</f>
        <v>1.987656948735067E-3</v>
      </c>
      <c r="F754" s="1">
        <f>+IFERROR(LN('Portfolio Adjusted Prices'!G748/'Portfolio Adjusted Prices'!G747),0)</f>
        <v>5.3990533588095954E-2</v>
      </c>
      <c r="G754" s="1">
        <f>+IFERROR(LN('Portfolio Adjusted Prices'!H748/'Portfolio Adjusted Prices'!H747),0)</f>
        <v>3.0614369358756052E-2</v>
      </c>
      <c r="H754" s="1">
        <f>+IFERROR(LN('Portfolio Adjusted Prices'!I748/'Portfolio Adjusted Prices'!I747),0)</f>
        <v>-6.7075723555876489E-4</v>
      </c>
      <c r="I754" s="1">
        <f>+IFERROR(LN('Portfolio Adjusted Prices'!J748/'Portfolio Adjusted Prices'!J747),0)</f>
        <v>3.1464548117244286E-2</v>
      </c>
      <c r="J754" s="1">
        <f>+IFERROR(LN('Portfolio Adjusted Prices'!K748/'Portfolio Adjusted Prices'!K747),0)</f>
        <v>1.1299945777282105E-2</v>
      </c>
      <c r="K754" s="1">
        <f>+IFERROR(LN('Portfolio Adjusted Prices'!L748/'Portfolio Adjusted Prices'!L747),0)</f>
        <v>1.3715827313788348E-2</v>
      </c>
      <c r="L754" s="1">
        <f>+IFERROR(LN('Portfolio Adjusted Prices'!M748/'Portfolio Adjusted Prices'!M747),0)</f>
        <v>3.818575370333839E-2</v>
      </c>
      <c r="M754" s="1">
        <f>+IFERROR(LN('Portfolio Adjusted Prices'!N748/'Portfolio Adjusted Prices'!N747),0)</f>
        <v>3.1113147967647022E-2</v>
      </c>
      <c r="N754" s="1">
        <f>+IFERROR(LN('Portfolio Adjusted Prices'!O748/'Portfolio Adjusted Prices'!O747),0)</f>
        <v>3.7451231530259615E-2</v>
      </c>
      <c r="O754" s="1">
        <f>+IFERROR(LN('Portfolio Adjusted Prices'!P748/'Portfolio Adjusted Prices'!P747),0)</f>
        <v>4.6221278474304288E-2</v>
      </c>
      <c r="P754" s="1">
        <f>+IFERROR(LN('Portfolio Adjusted Prices'!Q748/'Portfolio Adjusted Prices'!Q747),0)</f>
        <v>3.2614236706448127E-2</v>
      </c>
      <c r="Q754" s="1">
        <f>+IFERROR(LN('Portfolio Adjusted Prices'!R748/'Portfolio Adjusted Prices'!R747),0)</f>
        <v>3.7576549878901244E-2</v>
      </c>
      <c r="R754" s="1">
        <f>+IFERROR(LN('Portfolio Adjusted Prices'!S748/'Portfolio Adjusted Prices'!S747),0)</f>
        <v>2.3283881959285262E-2</v>
      </c>
      <c r="S754" s="1">
        <f>+IFERROR(LN('Portfolio Adjusted Prices'!T748/'Portfolio Adjusted Prices'!T747),0)</f>
        <v>2.8969690044637682E-2</v>
      </c>
      <c r="T754" s="1">
        <f>+IFERROR(LN('Portfolio Adjusted Prices'!U748/'Portfolio Adjusted Prices'!U747),0)</f>
        <v>1.4457520926093526E-2</v>
      </c>
      <c r="U754" s="1">
        <f>+IFERROR(LN('Portfolio Adjusted Prices'!V748/'Portfolio Adjusted Prices'!V747),0)</f>
        <v>9.8904702185890151E-3</v>
      </c>
      <c r="W754" s="83">
        <f>+IFERROR(LN('Portfolio Adjusted Prices'!X748/'Portfolio Adjusted Prices'!X747),0)</f>
        <v>2.7631763607065856E-2</v>
      </c>
    </row>
    <row r="755" spans="2:23">
      <c r="B755" s="1">
        <f>+IFERROR(LN('Portfolio Adjusted Prices'!C749/'Portfolio Adjusted Prices'!C748),0)</f>
        <v>1.6366255984375869E-3</v>
      </c>
      <c r="C755" s="1">
        <f>+IFERROR(LN('Portfolio Adjusted Prices'!D749/'Portfolio Adjusted Prices'!D748),0)</f>
        <v>4.9657723396267341E-3</v>
      </c>
      <c r="D755" s="1">
        <f>+IFERROR(LN('Portfolio Adjusted Prices'!E749/'Portfolio Adjusted Prices'!E748),0)</f>
        <v>9.3941037645598573E-3</v>
      </c>
      <c r="E755" s="1">
        <f>+IFERROR(LN('Portfolio Adjusted Prices'!F749/'Portfolio Adjusted Prices'!F748),0)</f>
        <v>-4.6581891324155422E-3</v>
      </c>
      <c r="F755" s="1">
        <f>+IFERROR(LN('Portfolio Adjusted Prices'!G749/'Portfolio Adjusted Prices'!G748),0)</f>
        <v>1.7039024218012216E-2</v>
      </c>
      <c r="G755" s="1">
        <f>+IFERROR(LN('Portfolio Adjusted Prices'!H749/'Portfolio Adjusted Prices'!H748),0)</f>
        <v>3.3086083505403568E-2</v>
      </c>
      <c r="H755" s="1">
        <f>+IFERROR(LN('Portfolio Adjusted Prices'!I749/'Portfolio Adjusted Prices'!I748),0)</f>
        <v>-2.5916857086302723E-2</v>
      </c>
      <c r="I755" s="1">
        <f>+IFERROR(LN('Portfolio Adjusted Prices'!J749/'Portfolio Adjusted Prices'!J748),0)</f>
        <v>-3.5943715155995972E-3</v>
      </c>
      <c r="J755" s="1">
        <f>+IFERROR(LN('Portfolio Adjusted Prices'!K749/'Portfolio Adjusted Prices'!K748),0)</f>
        <v>7.2113634135657301E-2</v>
      </c>
      <c r="K755" s="1">
        <f>+IFERROR(LN('Portfolio Adjusted Prices'!L749/'Portfolio Adjusted Prices'!L748),0)</f>
        <v>-9.6978182577865115E-4</v>
      </c>
      <c r="L755" s="1">
        <f>+IFERROR(LN('Portfolio Adjusted Prices'!M749/'Portfolio Adjusted Prices'!M748),0)</f>
        <v>-6.6522726466114587E-4</v>
      </c>
      <c r="M755" s="1">
        <f>+IFERROR(LN('Portfolio Adjusted Prices'!N749/'Portfolio Adjusted Prices'!N748),0)</f>
        <v>-6.9924182501008387E-3</v>
      </c>
      <c r="N755" s="1">
        <f>+IFERROR(LN('Portfolio Adjusted Prices'!O749/'Portfolio Adjusted Prices'!O748),0)</f>
        <v>1.8658469575543384E-2</v>
      </c>
      <c r="O755" s="1">
        <f>+IFERROR(LN('Portfolio Adjusted Prices'!P749/'Portfolio Adjusted Prices'!P748),0)</f>
        <v>2.0368966720276547E-3</v>
      </c>
      <c r="P755" s="1">
        <f>+IFERROR(LN('Portfolio Adjusted Prices'!Q749/'Portfolio Adjusted Prices'!Q748),0)</f>
        <v>-1.0834268728990669E-2</v>
      </c>
      <c r="Q755" s="1">
        <f>+IFERROR(LN('Portfolio Adjusted Prices'!R749/'Portfolio Adjusted Prices'!R748),0)</f>
        <v>-1.4695254179865865E-2</v>
      </c>
      <c r="R755" s="1">
        <f>+IFERROR(LN('Portfolio Adjusted Prices'!S749/'Portfolio Adjusted Prices'!S748),0)</f>
        <v>3.3954363774424279E-3</v>
      </c>
      <c r="S755" s="1">
        <f>+IFERROR(LN('Portfolio Adjusted Prices'!T749/'Portfolio Adjusted Prices'!T748),0)</f>
        <v>-1.1906795158136085E-2</v>
      </c>
      <c r="T755" s="1">
        <f>+IFERROR(LN('Portfolio Adjusted Prices'!U749/'Portfolio Adjusted Prices'!U748),0)</f>
        <v>-4.8501690985569302E-4</v>
      </c>
      <c r="U755" s="1">
        <f>+IFERROR(LN('Portfolio Adjusted Prices'!V749/'Portfolio Adjusted Prices'!V748),0)</f>
        <v>3.7835719162052097E-3</v>
      </c>
      <c r="W755" s="83">
        <f>+IFERROR(LN('Portfolio Adjusted Prices'!X749/'Portfolio Adjusted Prices'!X748),0)</f>
        <v>7.4425321504455744E-3</v>
      </c>
    </row>
    <row r="756" spans="2:23">
      <c r="B756" s="1">
        <f>+IFERROR(LN('Portfolio Adjusted Prices'!C750/'Portfolio Adjusted Prices'!C749),0)</f>
        <v>-1.1696093643790812E-2</v>
      </c>
      <c r="C756" s="1">
        <f>+IFERROR(LN('Portfolio Adjusted Prices'!D750/'Portfolio Adjusted Prices'!D749),0)</f>
        <v>-1.2934995383264196E-2</v>
      </c>
      <c r="D756" s="1">
        <f>+IFERROR(LN('Portfolio Adjusted Prices'!E750/'Portfolio Adjusted Prices'!E749),0)</f>
        <v>-3.7947069749633446E-2</v>
      </c>
      <c r="E756" s="1">
        <f>+IFERROR(LN('Portfolio Adjusted Prices'!F750/'Portfolio Adjusted Prices'!F749),0)</f>
        <v>9.0213236155467554E-3</v>
      </c>
      <c r="F756" s="1">
        <f>+IFERROR(LN('Portfolio Adjusted Prices'!G750/'Portfolio Adjusted Prices'!G749),0)</f>
        <v>-2.3835667686071305E-2</v>
      </c>
      <c r="G756" s="1">
        <f>+IFERROR(LN('Portfolio Adjusted Prices'!H750/'Portfolio Adjusted Prices'!H749),0)</f>
        <v>-1.1573559192735439E-2</v>
      </c>
      <c r="H756" s="1">
        <f>+IFERROR(LN('Portfolio Adjusted Prices'!I750/'Portfolio Adjusted Prices'!I749),0)</f>
        <v>-3.4178494100633582E-2</v>
      </c>
      <c r="I756" s="1">
        <f>+IFERROR(LN('Portfolio Adjusted Prices'!J750/'Portfolio Adjusted Prices'!J749),0)</f>
        <v>-1.8018548494139425E-3</v>
      </c>
      <c r="J756" s="1">
        <f>+IFERROR(LN('Portfolio Adjusted Prices'!K750/'Portfolio Adjusted Prices'!K749),0)</f>
        <v>-6.986492144572377E-3</v>
      </c>
      <c r="K756" s="1">
        <f>+IFERROR(LN('Portfolio Adjusted Prices'!L750/'Portfolio Adjusted Prices'!L749),0)</f>
        <v>-2.9927048176081276E-2</v>
      </c>
      <c r="L756" s="1">
        <f>+IFERROR(LN('Portfolio Adjusted Prices'!M750/'Portfolio Adjusted Prices'!M749),0)</f>
        <v>-2.5177574767426016E-2</v>
      </c>
      <c r="M756" s="1">
        <f>+IFERROR(LN('Portfolio Adjusted Prices'!N750/'Portfolio Adjusted Prices'!N749),0)</f>
        <v>-1.3300018938407446E-2</v>
      </c>
      <c r="N756" s="1">
        <f>+IFERROR(LN('Portfolio Adjusted Prices'!O750/'Portfolio Adjusted Prices'!O749),0)</f>
        <v>-8.0238616449176708E-2</v>
      </c>
      <c r="O756" s="1">
        <f>+IFERROR(LN('Portfolio Adjusted Prices'!P750/'Portfolio Adjusted Prices'!P749),0)</f>
        <v>-1.720784396108024E-2</v>
      </c>
      <c r="P756" s="1">
        <f>+IFERROR(LN('Portfolio Adjusted Prices'!Q750/'Portfolio Adjusted Prices'!Q749),0)</f>
        <v>6.3944087776887223E-3</v>
      </c>
      <c r="Q756" s="1">
        <f>+IFERROR(LN('Portfolio Adjusted Prices'!R750/'Portfolio Adjusted Prices'!R749),0)</f>
        <v>-4.0219234990535223E-2</v>
      </c>
      <c r="R756" s="1">
        <f>+IFERROR(LN('Portfolio Adjusted Prices'!S750/'Portfolio Adjusted Prices'!S749),0)</f>
        <v>7.0621202975142171E-3</v>
      </c>
      <c r="S756" s="1">
        <f>+IFERROR(LN('Portfolio Adjusted Prices'!T750/'Portfolio Adjusted Prices'!T749),0)</f>
        <v>-5.4160857504706797E-4</v>
      </c>
      <c r="T756" s="1">
        <f>+IFERROR(LN('Portfolio Adjusted Prices'!U750/'Portfolio Adjusted Prices'!U749),0)</f>
        <v>-1.8492526944369675E-2</v>
      </c>
      <c r="U756" s="1">
        <f>+IFERROR(LN('Portfolio Adjusted Prices'!V750/'Portfolio Adjusted Prices'!V749),0)</f>
        <v>-6.1512801498727503E-2</v>
      </c>
      <c r="W756" s="83">
        <f>+IFERROR(LN('Portfolio Adjusted Prices'!X750/'Portfolio Adjusted Prices'!X749),0)</f>
        <v>-1.4412083296781992E-2</v>
      </c>
    </row>
    <row r="757" spans="2:23">
      <c r="B757" s="1">
        <f>+IFERROR(LN('Portfolio Adjusted Prices'!C751/'Portfolio Adjusted Prices'!C750),0)</f>
        <v>2.0379163154230967E-2</v>
      </c>
      <c r="C757" s="1">
        <f>+IFERROR(LN('Portfolio Adjusted Prices'!D751/'Portfolio Adjusted Prices'!D750),0)</f>
        <v>1.7609751735711891E-2</v>
      </c>
      <c r="D757" s="1">
        <f>+IFERROR(LN('Portfolio Adjusted Prices'!E751/'Portfolio Adjusted Prices'!E750),0)</f>
        <v>3.1327785623853424E-2</v>
      </c>
      <c r="E757" s="1">
        <f>+IFERROR(LN('Portfolio Adjusted Prices'!F751/'Portfolio Adjusted Prices'!F750),0)</f>
        <v>3.0122652606450851E-2</v>
      </c>
      <c r="F757" s="1">
        <f>+IFERROR(LN('Portfolio Adjusted Prices'!G751/'Portfolio Adjusted Prices'!G750),0)</f>
        <v>3.7553032805360799E-2</v>
      </c>
      <c r="G757" s="1">
        <f>+IFERROR(LN('Portfolio Adjusted Prices'!H751/'Portfolio Adjusted Prices'!H750),0)</f>
        <v>2.4997979550300017E-2</v>
      </c>
      <c r="H757" s="1">
        <f>+IFERROR(LN('Portfolio Adjusted Prices'!I751/'Portfolio Adjusted Prices'!I750),0)</f>
        <v>2.7181476839246838E-2</v>
      </c>
      <c r="I757" s="1">
        <f>+IFERROR(LN('Portfolio Adjusted Prices'!J751/'Portfolio Adjusted Prices'!J750),0)</f>
        <v>1.8544396824104466E-2</v>
      </c>
      <c r="J757" s="1">
        <f>+IFERROR(LN('Portfolio Adjusted Prices'!K751/'Portfolio Adjusted Prices'!K750),0)</f>
        <v>1.779600470296842E-2</v>
      </c>
      <c r="K757" s="1">
        <f>+IFERROR(LN('Portfolio Adjusted Prices'!L751/'Portfolio Adjusted Prices'!L750),0)</f>
        <v>2.7097185567396882E-2</v>
      </c>
      <c r="L757" s="1">
        <f>+IFERROR(LN('Portfolio Adjusted Prices'!M751/'Portfolio Adjusted Prices'!M750),0)</f>
        <v>3.3397475220817478E-2</v>
      </c>
      <c r="M757" s="1">
        <f>+IFERROR(LN('Portfolio Adjusted Prices'!N751/'Portfolio Adjusted Prices'!N750),0)</f>
        <v>1.7022779387769877E-2</v>
      </c>
      <c r="N757" s="1">
        <f>+IFERROR(LN('Portfolio Adjusted Prices'!O751/'Portfolio Adjusted Prices'!O750),0)</f>
        <v>3.8348561240826237E-2</v>
      </c>
      <c r="O757" s="1">
        <f>+IFERROR(LN('Portfolio Adjusted Prices'!P751/'Portfolio Adjusted Prices'!P750),0)</f>
        <v>3.1659162051710286E-2</v>
      </c>
      <c r="P757" s="1">
        <f>+IFERROR(LN('Portfolio Adjusted Prices'!Q751/'Portfolio Adjusted Prices'!Q750),0)</f>
        <v>1.8233225880680017E-2</v>
      </c>
      <c r="Q757" s="1">
        <f>+IFERROR(LN('Portfolio Adjusted Prices'!R751/'Portfolio Adjusted Prices'!R750),0)</f>
        <v>4.0385514741554017E-2</v>
      </c>
      <c r="R757" s="1">
        <f>+IFERROR(LN('Portfolio Adjusted Prices'!S751/'Portfolio Adjusted Prices'!S750),0)</f>
        <v>9.6486245886871873E-3</v>
      </c>
      <c r="S757" s="1">
        <f>+IFERROR(LN('Portfolio Adjusted Prices'!T751/'Portfolio Adjusted Prices'!T750),0)</f>
        <v>1.2648959648398338E-2</v>
      </c>
      <c r="T757" s="1">
        <f>+IFERROR(LN('Portfolio Adjusted Prices'!U751/'Portfolio Adjusted Prices'!U750),0)</f>
        <v>1.6080035375037358E-2</v>
      </c>
      <c r="U757" s="1">
        <f>+IFERROR(LN('Portfolio Adjusted Prices'!V751/'Portfolio Adjusted Prices'!V750),0)</f>
        <v>3.6713624404505547E-2</v>
      </c>
      <c r="W757" s="83">
        <f>+IFERROR(LN('Portfolio Adjusted Prices'!X751/'Portfolio Adjusted Prices'!X750),0)</f>
        <v>2.5821261773059819E-2</v>
      </c>
    </row>
    <row r="758" spans="2:23">
      <c r="B758" s="1">
        <f>+IFERROR(LN('Portfolio Adjusted Prices'!C752/'Portfolio Adjusted Prices'!C751),0)</f>
        <v>-1.9830916479601124E-3</v>
      </c>
      <c r="C758" s="1">
        <f>+IFERROR(LN('Portfolio Adjusted Prices'!D752/'Portfolio Adjusted Prices'!D751),0)</f>
        <v>-1.4326553443080751E-2</v>
      </c>
      <c r="D758" s="1">
        <f>+IFERROR(LN('Portfolio Adjusted Prices'!E752/'Portfolio Adjusted Prices'!E751),0)</f>
        <v>-2.111299999488532E-2</v>
      </c>
      <c r="E758" s="1">
        <f>+IFERROR(LN('Portfolio Adjusted Prices'!F752/'Portfolio Adjusted Prices'!F751),0)</f>
        <v>-1.6523517122266379E-2</v>
      </c>
      <c r="F758" s="1">
        <f>+IFERROR(LN('Portfolio Adjusted Prices'!G752/'Portfolio Adjusted Prices'!G751),0)</f>
        <v>-6.0031732202285852E-2</v>
      </c>
      <c r="G758" s="1">
        <f>+IFERROR(LN('Portfolio Adjusted Prices'!H752/'Portfolio Adjusted Prices'!H751),0)</f>
        <v>2.0174372305479887E-2</v>
      </c>
      <c r="H758" s="1">
        <f>+IFERROR(LN('Portfolio Adjusted Prices'!I752/'Portfolio Adjusted Prices'!I751),0)</f>
        <v>-1.0281759357839197E-2</v>
      </c>
      <c r="I758" s="1">
        <f>+IFERROR(LN('Portfolio Adjusted Prices'!J752/'Portfolio Adjusted Prices'!J751),0)</f>
        <v>1.7433845534024103E-2</v>
      </c>
      <c r="J758" s="1">
        <f>+IFERROR(LN('Portfolio Adjusted Prices'!K752/'Portfolio Adjusted Prices'!K751),0)</f>
        <v>-4.724057511561125E-2</v>
      </c>
      <c r="K758" s="1">
        <f>+IFERROR(LN('Portfolio Adjusted Prices'!L752/'Portfolio Adjusted Prices'!L751),0)</f>
        <v>-1.2332854633535843E-2</v>
      </c>
      <c r="L758" s="1">
        <f>+IFERROR(LN('Portfolio Adjusted Prices'!M752/'Portfolio Adjusted Prices'!M751),0)</f>
        <v>3.4961493074029374E-3</v>
      </c>
      <c r="M758" s="1">
        <f>+IFERROR(LN('Portfolio Adjusted Prices'!N752/'Portfolio Adjusted Prices'!N751),0)</f>
        <v>8.8422479717727804E-4</v>
      </c>
      <c r="N758" s="1">
        <f>+IFERROR(LN('Portfolio Adjusted Prices'!O752/'Portfolio Adjusted Prices'!O751),0)</f>
        <v>-5.4734370765099891E-2</v>
      </c>
      <c r="O758" s="1">
        <f>+IFERROR(LN('Portfolio Adjusted Prices'!P752/'Portfolio Adjusted Prices'!P751),0)</f>
        <v>-0.11809158556707428</v>
      </c>
      <c r="P758" s="1">
        <f>+IFERROR(LN('Portfolio Adjusted Prices'!Q752/'Portfolio Adjusted Prices'!Q751),0)</f>
        <v>1.1802016554759412E-3</v>
      </c>
      <c r="Q758" s="1">
        <f>+IFERROR(LN('Portfolio Adjusted Prices'!R752/'Portfolio Adjusted Prices'!R751),0)</f>
        <v>-3.9866092822495383E-2</v>
      </c>
      <c r="R758" s="1">
        <f>+IFERROR(LN('Portfolio Adjusted Prices'!S752/'Portfolio Adjusted Prices'!S751),0)</f>
        <v>9.5188255707738222E-3</v>
      </c>
      <c r="S758" s="1">
        <f>+IFERROR(LN('Portfolio Adjusted Prices'!T752/'Portfolio Adjusted Prices'!T751),0)</f>
        <v>5.6005024438962629E-3</v>
      </c>
      <c r="T758" s="1">
        <f>+IFERROR(LN('Portfolio Adjusted Prices'!U752/'Portfolio Adjusted Prices'!U751),0)</f>
        <v>-9.3158286986139809E-3</v>
      </c>
      <c r="U758" s="1">
        <f>+IFERROR(LN('Portfolio Adjusted Prices'!V752/'Portfolio Adjusted Prices'!V751),0)</f>
        <v>-4.8163594258710508E-2</v>
      </c>
      <c r="W758" s="83">
        <f>+IFERROR(LN('Portfolio Adjusted Prices'!X752/'Portfolio Adjusted Prices'!X751),0)</f>
        <v>-2.8888941425422527E-3</v>
      </c>
    </row>
    <row r="759" spans="2:23">
      <c r="B759" s="1">
        <f>+IFERROR(LN('Portfolio Adjusted Prices'!C753/'Portfolio Adjusted Prices'!C752),0)</f>
        <v>-1.8579924608157685E-2</v>
      </c>
      <c r="C759" s="1">
        <f>+IFERROR(LN('Portfolio Adjusted Prices'!D753/'Portfolio Adjusted Prices'!D752),0)</f>
        <v>-2.0691083951357072E-2</v>
      </c>
      <c r="D759" s="1">
        <f>+IFERROR(LN('Portfolio Adjusted Prices'!E753/'Portfolio Adjusted Prices'!E752),0)</f>
        <v>-3.3358014081416733E-2</v>
      </c>
      <c r="E759" s="1">
        <f>+IFERROR(LN('Portfolio Adjusted Prices'!F753/'Portfolio Adjusted Prices'!F752),0)</f>
        <v>3.1170843821151518E-2</v>
      </c>
      <c r="F759" s="1">
        <f>+IFERROR(LN('Portfolio Adjusted Prices'!G753/'Portfolio Adjusted Prices'!G752),0)</f>
        <v>-3.63005966435231E-2</v>
      </c>
      <c r="G759" s="1">
        <f>+IFERROR(LN('Portfolio Adjusted Prices'!H753/'Portfolio Adjusted Prices'!H752),0)</f>
        <v>-1.910561804072404E-2</v>
      </c>
      <c r="H759" s="1">
        <f>+IFERROR(LN('Portfolio Adjusted Prices'!I753/'Portfolio Adjusted Prices'!I752),0)</f>
        <v>-3.0923208864929143E-2</v>
      </c>
      <c r="I759" s="1">
        <f>+IFERROR(LN('Portfolio Adjusted Prices'!J753/'Portfolio Adjusted Prices'!J752),0)</f>
        <v>1.6222475272572586E-2</v>
      </c>
      <c r="J759" s="1">
        <f>+IFERROR(LN('Portfolio Adjusted Prices'!K753/'Portfolio Adjusted Prices'!K752),0)</f>
        <v>-1.1922300504763792E-3</v>
      </c>
      <c r="K759" s="1">
        <f>+IFERROR(LN('Portfolio Adjusted Prices'!L753/'Portfolio Adjusted Prices'!L752),0)</f>
        <v>2.961258363557798E-2</v>
      </c>
      <c r="L759" s="1">
        <f>+IFERROR(LN('Portfolio Adjusted Prices'!M753/'Portfolio Adjusted Prices'!M752),0)</f>
        <v>3.1826721675378773E-3</v>
      </c>
      <c r="M759" s="1">
        <f>+IFERROR(LN('Portfolio Adjusted Prices'!N753/'Portfolio Adjusted Prices'!N752),0)</f>
        <v>9.1742805713660759E-3</v>
      </c>
      <c r="N759" s="1">
        <f>+IFERROR(LN('Portfolio Adjusted Prices'!O753/'Portfolio Adjusted Prices'!O752),0)</f>
        <v>-3.2399944445348071E-2</v>
      </c>
      <c r="O759" s="1">
        <f>+IFERROR(LN('Portfolio Adjusted Prices'!P753/'Portfolio Adjusted Prices'!P752),0)</f>
        <v>-4.8555806311226933E-2</v>
      </c>
      <c r="P759" s="1">
        <f>+IFERROR(LN('Portfolio Adjusted Prices'!Q753/'Portfolio Adjusted Prices'!Q752),0)</f>
        <v>1.4868906596472987E-2</v>
      </c>
      <c r="Q759" s="1">
        <f>+IFERROR(LN('Portfolio Adjusted Prices'!R753/'Portfolio Adjusted Prices'!R752),0)</f>
        <v>-3.3257303910550373E-2</v>
      </c>
      <c r="R759" s="1">
        <f>+IFERROR(LN('Portfolio Adjusted Prices'!S753/'Portfolio Adjusted Prices'!S752),0)</f>
        <v>-1.4265052392543335E-2</v>
      </c>
      <c r="S759" s="1">
        <f>+IFERROR(LN('Portfolio Adjusted Prices'!T753/'Portfolio Adjusted Prices'!T752),0)</f>
        <v>9.968013819927758E-4</v>
      </c>
      <c r="T759" s="1">
        <f>+IFERROR(LN('Portfolio Adjusted Prices'!U753/'Portfolio Adjusted Prices'!U752),0)</f>
        <v>1.5038038347959224E-2</v>
      </c>
      <c r="U759" s="1">
        <f>+IFERROR(LN('Portfolio Adjusted Prices'!V753/'Portfolio Adjusted Prices'!V752),0)</f>
        <v>-8.8676209654081434E-2</v>
      </c>
      <c r="W759" s="83">
        <f>+IFERROR(LN('Portfolio Adjusted Prices'!X753/'Portfolio Adjusted Prices'!X752),0)</f>
        <v>-2.5625650388119746E-3</v>
      </c>
    </row>
    <row r="760" spans="2:23">
      <c r="B760" s="1">
        <f>+IFERROR(LN('Portfolio Adjusted Prices'!C754/'Portfolio Adjusted Prices'!C753),0)</f>
        <v>-2.4003413294796275E-2</v>
      </c>
      <c r="C760" s="1">
        <f>+IFERROR(LN('Portfolio Adjusted Prices'!D754/'Portfolio Adjusted Prices'!D753),0)</f>
        <v>-3.8508980909590984E-2</v>
      </c>
      <c r="D760" s="1">
        <f>+IFERROR(LN('Portfolio Adjusted Prices'!E754/'Portfolio Adjusted Prices'!E753),0)</f>
        <v>-7.1562219170065597E-2</v>
      </c>
      <c r="E760" s="1">
        <f>+IFERROR(LN('Portfolio Adjusted Prices'!F754/'Portfolio Adjusted Prices'!F753),0)</f>
        <v>-4.149432210419518E-2</v>
      </c>
      <c r="F760" s="1">
        <f>+IFERROR(LN('Portfolio Adjusted Prices'!G754/'Portfolio Adjusted Prices'!G753),0)</f>
        <v>-9.4466913406047473E-2</v>
      </c>
      <c r="G760" s="1">
        <f>+IFERROR(LN('Portfolio Adjusted Prices'!H754/'Portfolio Adjusted Prices'!H753),0)</f>
        <v>-5.2565782257983057E-2</v>
      </c>
      <c r="H760" s="1">
        <f>+IFERROR(LN('Portfolio Adjusted Prices'!I754/'Portfolio Adjusted Prices'!I753),0)</f>
        <v>-5.5597221450171777E-2</v>
      </c>
      <c r="I760" s="1">
        <f>+IFERROR(LN('Portfolio Adjusted Prices'!J754/'Portfolio Adjusted Prices'!J753),0)</f>
        <v>-4.6900959927952904E-3</v>
      </c>
      <c r="J760" s="1">
        <f>+IFERROR(LN('Portfolio Adjusted Prices'!K754/'Portfolio Adjusted Prices'!K753),0)</f>
        <v>-4.1043691011857751E-2</v>
      </c>
      <c r="K760" s="1">
        <f>+IFERROR(LN('Portfolio Adjusted Prices'!L754/'Portfolio Adjusted Prices'!L753),0)</f>
        <v>-4.3360186476588562E-2</v>
      </c>
      <c r="L760" s="1">
        <f>+IFERROR(LN('Portfolio Adjusted Prices'!M754/'Portfolio Adjusted Prices'!M753),0)</f>
        <v>-1.6558347985756897E-2</v>
      </c>
      <c r="M760" s="1">
        <f>+IFERROR(LN('Portfolio Adjusted Prices'!N754/'Portfolio Adjusted Prices'!N753),0)</f>
        <v>-3.3843102645149149E-2</v>
      </c>
      <c r="N760" s="1">
        <f>+IFERROR(LN('Portfolio Adjusted Prices'!O754/'Portfolio Adjusted Prices'!O753),0)</f>
        <v>-5.1676965622687233E-2</v>
      </c>
      <c r="O760" s="1">
        <f>+IFERROR(LN('Portfolio Adjusted Prices'!P754/'Portfolio Adjusted Prices'!P753),0)</f>
        <v>-0.11580303364318953</v>
      </c>
      <c r="P760" s="1">
        <f>+IFERROR(LN('Portfolio Adjusted Prices'!Q754/'Portfolio Adjusted Prices'!Q753),0)</f>
        <v>-3.0201719503238703E-2</v>
      </c>
      <c r="Q760" s="1">
        <f>+IFERROR(LN('Portfolio Adjusted Prices'!R754/'Portfolio Adjusted Prices'!R753),0)</f>
        <v>-8.8427514244229607E-2</v>
      </c>
      <c r="R760" s="1">
        <f>+IFERROR(LN('Portfolio Adjusted Prices'!S754/'Portfolio Adjusted Prices'!S753),0)</f>
        <v>5.7307025921700689E-3</v>
      </c>
      <c r="S760" s="1">
        <f>+IFERROR(LN('Portfolio Adjusted Prices'!T754/'Portfolio Adjusted Prices'!T753),0)</f>
        <v>-7.3998792087857108E-3</v>
      </c>
      <c r="T760" s="1">
        <f>+IFERROR(LN('Portfolio Adjusted Prices'!U754/'Portfolio Adjusted Prices'!U753),0)</f>
        <v>-2.9377685197416081E-3</v>
      </c>
      <c r="U760" s="1">
        <f>+IFERROR(LN('Portfolio Adjusted Prices'!V754/'Portfolio Adjusted Prices'!V753),0)</f>
        <v>-4.4807205665891039E-2</v>
      </c>
      <c r="W760" s="83">
        <f>+IFERROR(LN('Portfolio Adjusted Prices'!X754/'Portfolio Adjusted Prices'!X753),0)</f>
        <v>-2.5863911990095901E-2</v>
      </c>
    </row>
    <row r="761" spans="2:23">
      <c r="B761" s="1">
        <f>+IFERROR(LN('Portfolio Adjusted Prices'!C755/'Portfolio Adjusted Prices'!C754),0)</f>
        <v>-1.1744618279113685E-2</v>
      </c>
      <c r="C761" s="1">
        <f>+IFERROR(LN('Portfolio Adjusted Prices'!D755/'Portfolio Adjusted Prices'!D754),0)</f>
        <v>-1.1031838217503923E-2</v>
      </c>
      <c r="D761" s="1">
        <f>+IFERROR(LN('Portfolio Adjusted Prices'!E755/'Portfolio Adjusted Prices'!E754),0)</f>
        <v>7.5584608768303084E-3</v>
      </c>
      <c r="E761" s="1">
        <f>+IFERROR(LN('Portfolio Adjusted Prices'!F755/'Portfolio Adjusted Prices'!F754),0)</f>
        <v>-1.7147535512544453E-2</v>
      </c>
      <c r="F761" s="1">
        <f>+IFERROR(LN('Portfolio Adjusted Prices'!G755/'Portfolio Adjusted Prices'!G754),0)</f>
        <v>-2.3232574032537291E-2</v>
      </c>
      <c r="G761" s="1">
        <f>+IFERROR(LN('Portfolio Adjusted Prices'!H755/'Portfolio Adjusted Prices'!H754),0)</f>
        <v>-8.8466073455441396E-3</v>
      </c>
      <c r="H761" s="1">
        <f>+IFERROR(LN('Portfolio Adjusted Prices'!I755/'Portfolio Adjusted Prices'!I754),0)</f>
        <v>2.415356383547701E-2</v>
      </c>
      <c r="I761" s="1">
        <f>+IFERROR(LN('Portfolio Adjusted Prices'!J755/'Portfolio Adjusted Prices'!J754),0)</f>
        <v>-6.5571854393469678E-3</v>
      </c>
      <c r="J761" s="1">
        <f>+IFERROR(LN('Portfolio Adjusted Prices'!K755/'Portfolio Adjusted Prices'!K754),0)</f>
        <v>2.4335419149006329E-2</v>
      </c>
      <c r="K761" s="1">
        <f>+IFERROR(LN('Portfolio Adjusted Prices'!L755/'Portfolio Adjusted Prices'!L754),0)</f>
        <v>9.1571364775412563E-3</v>
      </c>
      <c r="L761" s="1">
        <f>+IFERROR(LN('Portfolio Adjusted Prices'!M755/'Portfolio Adjusted Prices'!M754),0)</f>
        <v>-6.0279436848672194E-3</v>
      </c>
      <c r="M761" s="1">
        <f>+IFERROR(LN('Portfolio Adjusted Prices'!N755/'Portfolio Adjusted Prices'!N754),0)</f>
        <v>-2.9016175077089142E-2</v>
      </c>
      <c r="N761" s="1">
        <f>+IFERROR(LN('Portfolio Adjusted Prices'!O755/'Portfolio Adjusted Prices'!O754),0)</f>
        <v>2.4751857284953781E-2</v>
      </c>
      <c r="O761" s="1">
        <f>+IFERROR(LN('Portfolio Adjusted Prices'!P755/'Portfolio Adjusted Prices'!P754),0)</f>
        <v>-4.7348644004347282E-2</v>
      </c>
      <c r="P761" s="1">
        <f>+IFERROR(LN('Portfolio Adjusted Prices'!Q755/'Portfolio Adjusted Prices'!Q754),0)</f>
        <v>-2.3265295048031594E-2</v>
      </c>
      <c r="Q761" s="1">
        <f>+IFERROR(LN('Portfolio Adjusted Prices'!R755/'Portfolio Adjusted Prices'!R754),0)</f>
        <v>2.1464603416026313E-2</v>
      </c>
      <c r="R761" s="1">
        <f>+IFERROR(LN('Portfolio Adjusted Prices'!S755/'Portfolio Adjusted Prices'!S754),0)</f>
        <v>-9.8112178837637017E-3</v>
      </c>
      <c r="S761" s="1">
        <f>+IFERROR(LN('Portfolio Adjusted Prices'!T755/'Portfolio Adjusted Prices'!T754),0)</f>
        <v>-1.5509458976488895E-2</v>
      </c>
      <c r="T761" s="1">
        <f>+IFERROR(LN('Portfolio Adjusted Prices'!U755/'Portfolio Adjusted Prices'!U754),0)</f>
        <v>-6.2433396961261763E-3</v>
      </c>
      <c r="U761" s="1">
        <f>+IFERROR(LN('Portfolio Adjusted Prices'!V755/'Portfolio Adjusted Prices'!V754),0)</f>
        <v>2.8880405821767881E-2</v>
      </c>
      <c r="W761" s="83">
        <f>+IFERROR(LN('Portfolio Adjusted Prices'!X755/'Portfolio Adjusted Prices'!X754),0)</f>
        <v>-5.245801906686668E-3</v>
      </c>
    </row>
    <row r="762" spans="2:23">
      <c r="B762" s="1">
        <f>+IFERROR(LN('Portfolio Adjusted Prices'!C756/'Portfolio Adjusted Prices'!C755),0)</f>
        <v>3.4398931084967582E-2</v>
      </c>
      <c r="C762" s="1">
        <f>+IFERROR(LN('Portfolio Adjusted Prices'!D756/'Portfolio Adjusted Prices'!D755),0)</f>
        <v>4.4837995620078133E-2</v>
      </c>
      <c r="D762" s="1">
        <f>+IFERROR(LN('Portfolio Adjusted Prices'!E756/'Portfolio Adjusted Prices'!E755),0)</f>
        <v>6.7398890725164834E-2</v>
      </c>
      <c r="E762" s="1">
        <f>+IFERROR(LN('Portfolio Adjusted Prices'!F756/'Portfolio Adjusted Prices'!F755),0)</f>
        <v>3.5633168744251535E-2</v>
      </c>
      <c r="F762" s="1">
        <f>+IFERROR(LN('Portfolio Adjusted Prices'!G756/'Portfolio Adjusted Prices'!G755),0)</f>
        <v>6.6589253328600426E-2</v>
      </c>
      <c r="G762" s="1">
        <f>+IFERROR(LN('Portfolio Adjusted Prices'!H756/'Portfolio Adjusted Prices'!H755),0)</f>
        <v>2.4810686202410843E-2</v>
      </c>
      <c r="H762" s="1">
        <f>+IFERROR(LN('Portfolio Adjusted Prices'!I756/'Portfolio Adjusted Prices'!I755),0)</f>
        <v>5.3658149932824292E-2</v>
      </c>
      <c r="I762" s="1">
        <f>+IFERROR(LN('Portfolio Adjusted Prices'!J756/'Portfolio Adjusted Prices'!J755),0)</f>
        <v>1.0942786753999994E-2</v>
      </c>
      <c r="J762" s="1">
        <f>+IFERROR(LN('Portfolio Adjusted Prices'!K756/'Portfolio Adjusted Prices'!K755),0)</f>
        <v>4.1078193870099991E-2</v>
      </c>
      <c r="K762" s="1">
        <f>+IFERROR(LN('Portfolio Adjusted Prices'!L756/'Portfolio Adjusted Prices'!L755),0)</f>
        <v>3.5929682312520861E-2</v>
      </c>
      <c r="L762" s="1">
        <f>+IFERROR(LN('Portfolio Adjusted Prices'!M756/'Portfolio Adjusted Prices'!M755),0)</f>
        <v>1.8984555389307118E-2</v>
      </c>
      <c r="M762" s="1">
        <f>+IFERROR(LN('Portfolio Adjusted Prices'!N756/'Portfolio Adjusted Prices'!N755),0)</f>
        <v>3.7969699106435655E-2</v>
      </c>
      <c r="N762" s="1">
        <f>+IFERROR(LN('Portfolio Adjusted Prices'!O756/'Portfolio Adjusted Prices'!O755),0)</f>
        <v>5.0985316705729061E-2</v>
      </c>
      <c r="O762" s="1">
        <f>+IFERROR(LN('Portfolio Adjusted Prices'!P756/'Portfolio Adjusted Prices'!P755),0)</f>
        <v>7.8969398205181299E-2</v>
      </c>
      <c r="P762" s="1">
        <f>+IFERROR(LN('Portfolio Adjusted Prices'!Q756/'Portfolio Adjusted Prices'!Q755),0)</f>
        <v>1.5570181883990123E-2</v>
      </c>
      <c r="Q762" s="1">
        <f>+IFERROR(LN('Portfolio Adjusted Prices'!R756/'Portfolio Adjusted Prices'!R755),0)</f>
        <v>5.0364972130238793E-2</v>
      </c>
      <c r="R762" s="1">
        <f>+IFERROR(LN('Portfolio Adjusted Prices'!S756/'Portfolio Adjusted Prices'!S755),0)</f>
        <v>8.1638265062260254E-3</v>
      </c>
      <c r="S762" s="1">
        <f>+IFERROR(LN('Portfolio Adjusted Prices'!T756/'Portfolio Adjusted Prices'!T755),0)</f>
        <v>1.1419240976652513E-2</v>
      </c>
      <c r="T762" s="1">
        <f>+IFERROR(LN('Portfolio Adjusted Prices'!U756/'Portfolio Adjusted Prices'!U755),0)</f>
        <v>1.4037079319367497E-2</v>
      </c>
      <c r="U762" s="1">
        <f>+IFERROR(LN('Portfolio Adjusted Prices'!V756/'Portfolio Adjusted Prices'!V755),0)</f>
        <v>3.9947755094136783E-2</v>
      </c>
      <c r="W762" s="83">
        <f>+IFERROR(LN('Portfolio Adjusted Prices'!X756/'Portfolio Adjusted Prices'!X755),0)</f>
        <v>2.5174215721282148E-2</v>
      </c>
    </row>
    <row r="763" spans="2:23">
      <c r="B763" s="1">
        <f>+IFERROR(LN('Portfolio Adjusted Prices'!C757/'Portfolio Adjusted Prices'!C756),0)</f>
        <v>-2.7562614024442347E-2</v>
      </c>
      <c r="C763" s="1">
        <f>+IFERROR(LN('Portfolio Adjusted Prices'!D757/'Portfolio Adjusted Prices'!D756),0)</f>
        <v>-1.0138106430593251E-2</v>
      </c>
      <c r="D763" s="1">
        <f>+IFERROR(LN('Portfolio Adjusted Prices'!E757/'Portfolio Adjusted Prices'!E756),0)</f>
        <v>-1.5589763115908871E-2</v>
      </c>
      <c r="E763" s="1">
        <f>+IFERROR(LN('Portfolio Adjusted Prices'!F757/'Portfolio Adjusted Prices'!F756),0)</f>
        <v>-8.9094014479888153E-3</v>
      </c>
      <c r="F763" s="1">
        <f>+IFERROR(LN('Portfolio Adjusted Prices'!G757/'Portfolio Adjusted Prices'!G756),0)</f>
        <v>6.0432853004412862E-3</v>
      </c>
      <c r="G763" s="1">
        <f>+IFERROR(LN('Portfolio Adjusted Prices'!H757/'Portfolio Adjusted Prices'!H756),0)</f>
        <v>9.3090652760672368E-3</v>
      </c>
      <c r="H763" s="1">
        <f>+IFERROR(LN('Portfolio Adjusted Prices'!I757/'Portfolio Adjusted Prices'!I756),0)</f>
        <v>-3.2231212097310051E-2</v>
      </c>
      <c r="I763" s="1">
        <f>+IFERROR(LN('Portfolio Adjusted Prices'!J757/'Portfolio Adjusted Prices'!J756),0)</f>
        <v>1.221617862737105E-2</v>
      </c>
      <c r="J763" s="1">
        <f>+IFERROR(LN('Portfolio Adjusted Prices'!K757/'Portfolio Adjusted Prices'!K756),0)</f>
        <v>-2.4358017786857082E-2</v>
      </c>
      <c r="K763" s="1">
        <f>+IFERROR(LN('Portfolio Adjusted Prices'!L757/'Portfolio Adjusted Prices'!L756),0)</f>
        <v>-1.568293917702529E-2</v>
      </c>
      <c r="L763" s="1">
        <f>+IFERROR(LN('Portfolio Adjusted Prices'!M757/'Portfolio Adjusted Prices'!M756),0)</f>
        <v>-8.879584740243281E-3</v>
      </c>
      <c r="M763" s="1">
        <f>+IFERROR(LN('Portfolio Adjusted Prices'!N757/'Portfolio Adjusted Prices'!N756),0)</f>
        <v>-5.7883637387553741E-3</v>
      </c>
      <c r="N763" s="1">
        <f>+IFERROR(LN('Portfolio Adjusted Prices'!O757/'Portfolio Adjusted Prices'!O756),0)</f>
        <v>-4.2211258676488936E-2</v>
      </c>
      <c r="O763" s="1">
        <f>+IFERROR(LN('Portfolio Adjusted Prices'!P757/'Portfolio Adjusted Prices'!P756),0)</f>
        <v>-1.7600437214086207E-2</v>
      </c>
      <c r="P763" s="1">
        <f>+IFERROR(LN('Portfolio Adjusted Prices'!Q757/'Portfolio Adjusted Prices'!Q756),0)</f>
        <v>1.900952643782616E-2</v>
      </c>
      <c r="Q763" s="1">
        <f>+IFERROR(LN('Portfolio Adjusted Prices'!R757/'Portfolio Adjusted Prices'!R756),0)</f>
        <v>-2.8040892883568619E-2</v>
      </c>
      <c r="R763" s="1">
        <f>+IFERROR(LN('Portfolio Adjusted Prices'!S757/'Portfolio Adjusted Prices'!S756),0)</f>
        <v>9.5624868890161595E-3</v>
      </c>
      <c r="S763" s="1">
        <f>+IFERROR(LN('Portfolio Adjusted Prices'!T757/'Portfolio Adjusted Prices'!T756),0)</f>
        <v>2.2149228833161024E-3</v>
      </c>
      <c r="T763" s="1">
        <f>+IFERROR(LN('Portfolio Adjusted Prices'!U757/'Portfolio Adjusted Prices'!U756),0)</f>
        <v>1.1054583893189444E-2</v>
      </c>
      <c r="U763" s="1">
        <f>+IFERROR(LN('Portfolio Adjusted Prices'!V757/'Portfolio Adjusted Prices'!V756),0)</f>
        <v>3.0770515243623602E-2</v>
      </c>
      <c r="W763" s="83">
        <f>+IFERROR(LN('Portfolio Adjusted Prices'!X757/'Portfolio Adjusted Prices'!X756),0)</f>
        <v>-3.4214247602518256E-3</v>
      </c>
    </row>
    <row r="764" spans="2:23">
      <c r="B764" s="1">
        <f>+IFERROR(LN('Portfolio Adjusted Prices'!C758/'Portfolio Adjusted Prices'!C757),0)</f>
        <v>-2.4199195929965792E-2</v>
      </c>
      <c r="C764" s="1">
        <f>+IFERROR(LN('Portfolio Adjusted Prices'!D758/'Portfolio Adjusted Prices'!D757),0)</f>
        <v>-1.9517759178050549E-2</v>
      </c>
      <c r="D764" s="1">
        <f>+IFERROR(LN('Portfolio Adjusted Prices'!E758/'Portfolio Adjusted Prices'!E757),0)</f>
        <v>-2.4935430152691906E-2</v>
      </c>
      <c r="E764" s="1">
        <f>+IFERROR(LN('Portfolio Adjusted Prices'!F758/'Portfolio Adjusted Prices'!F757),0)</f>
        <v>-3.9018895862305919E-2</v>
      </c>
      <c r="F764" s="1">
        <f>+IFERROR(LN('Portfolio Adjusted Prices'!G758/'Portfolio Adjusted Prices'!G757),0)</f>
        <v>-1.6828303043729699E-3</v>
      </c>
      <c r="G764" s="1">
        <f>+IFERROR(LN('Portfolio Adjusted Prices'!H758/'Portfolio Adjusted Prices'!H757),0)</f>
        <v>-1.0907036358929919E-2</v>
      </c>
      <c r="H764" s="1">
        <f>+IFERROR(LN('Portfolio Adjusted Prices'!I758/'Portfolio Adjusted Prices'!I757),0)</f>
        <v>-1.6931451778123822E-2</v>
      </c>
      <c r="I764" s="1">
        <f>+IFERROR(LN('Portfolio Adjusted Prices'!J758/'Portfolio Adjusted Prices'!J757),0)</f>
        <v>1.0520466613092275E-3</v>
      </c>
      <c r="J764" s="1">
        <f>+IFERROR(LN('Portfolio Adjusted Prices'!K758/'Portfolio Adjusted Prices'!K757),0)</f>
        <v>-5.2593703659666022E-2</v>
      </c>
      <c r="K764" s="1">
        <f>+IFERROR(LN('Portfolio Adjusted Prices'!L758/'Portfolio Adjusted Prices'!L757),0)</f>
        <v>-1.6953217287821887E-2</v>
      </c>
      <c r="L764" s="1">
        <f>+IFERROR(LN('Portfolio Adjusted Prices'!M758/'Portfolio Adjusted Prices'!M757),0)</f>
        <v>-1.7736467988654018E-3</v>
      </c>
      <c r="M764" s="1">
        <f>+IFERROR(LN('Portfolio Adjusted Prices'!N758/'Portfolio Adjusted Prices'!N757),0)</f>
        <v>-9.2009422133404791E-3</v>
      </c>
      <c r="N764" s="1">
        <f>+IFERROR(LN('Portfolio Adjusted Prices'!O758/'Portfolio Adjusted Prices'!O757),0)</f>
        <v>-2.05938302330969E-2</v>
      </c>
      <c r="O764" s="1">
        <f>+IFERROR(LN('Portfolio Adjusted Prices'!P758/'Portfolio Adjusted Prices'!P757),0)</f>
        <v>-9.3415284348454392E-2</v>
      </c>
      <c r="P764" s="1">
        <f>+IFERROR(LN('Portfolio Adjusted Prices'!Q758/'Portfolio Adjusted Prices'!Q757),0)</f>
        <v>-1.2273001734590529E-2</v>
      </c>
      <c r="Q764" s="1">
        <f>+IFERROR(LN('Portfolio Adjusted Prices'!R758/'Portfolio Adjusted Prices'!R757),0)</f>
        <v>-2.1941467563022635E-2</v>
      </c>
      <c r="R764" s="1">
        <f>+IFERROR(LN('Portfolio Adjusted Prices'!S758/'Portfolio Adjusted Prices'!S757),0)</f>
        <v>-9.998632649264599E-3</v>
      </c>
      <c r="S764" s="1">
        <f>+IFERROR(LN('Portfolio Adjusted Prices'!T758/'Portfolio Adjusted Prices'!T757),0)</f>
        <v>-7.3772581001014625E-4</v>
      </c>
      <c r="T764" s="1">
        <f>+IFERROR(LN('Portfolio Adjusted Prices'!U758/'Portfolio Adjusted Prices'!U757),0)</f>
        <v>1.9200287716881408E-2</v>
      </c>
      <c r="U764" s="1">
        <f>+IFERROR(LN('Portfolio Adjusted Prices'!V758/'Portfolio Adjusted Prices'!V757),0)</f>
        <v>-7.6626184377475053E-3</v>
      </c>
      <c r="W764" s="83">
        <f>+IFERROR(LN('Portfolio Adjusted Prices'!X758/'Portfolio Adjusted Prices'!X757),0)</f>
        <v>-1.1790031548161051E-2</v>
      </c>
    </row>
    <row r="765" spans="2:23">
      <c r="B765" s="1">
        <f>+IFERROR(LN('Portfolio Adjusted Prices'!C759/'Portfolio Adjusted Prices'!C758),0)</f>
        <v>-2.6921590164005679E-2</v>
      </c>
      <c r="C765" s="1">
        <f>+IFERROR(LN('Portfolio Adjusted Prices'!D759/'Portfolio Adjusted Prices'!D758),0)</f>
        <v>-1.3045733112731439E-2</v>
      </c>
      <c r="D765" s="1">
        <f>+IFERROR(LN('Portfolio Adjusted Prices'!E759/'Portfolio Adjusted Prices'!E758),0)</f>
        <v>-3.5462977805093776E-2</v>
      </c>
      <c r="E765" s="1">
        <f>+IFERROR(LN('Portfolio Adjusted Prices'!F759/'Portfolio Adjusted Prices'!F758),0)</f>
        <v>6.1342754957550098E-3</v>
      </c>
      <c r="F765" s="1">
        <f>+IFERROR(LN('Portfolio Adjusted Prices'!G759/'Portfolio Adjusted Prices'!G758),0)</f>
        <v>-1.8271189591456724E-2</v>
      </c>
      <c r="G765" s="1">
        <f>+IFERROR(LN('Portfolio Adjusted Prices'!H759/'Portfolio Adjusted Prices'!H758),0)</f>
        <v>-2.5855353634514723E-2</v>
      </c>
      <c r="H765" s="1">
        <f>+IFERROR(LN('Portfolio Adjusted Prices'!I759/'Portfolio Adjusted Prices'!I758),0)</f>
        <v>-1.0166918211467271E-2</v>
      </c>
      <c r="I765" s="1">
        <f>+IFERROR(LN('Portfolio Adjusted Prices'!J759/'Portfolio Adjusted Prices'!J758),0)</f>
        <v>1.0088102304230384E-2</v>
      </c>
      <c r="J765" s="1">
        <f>+IFERROR(LN('Portfolio Adjusted Prices'!K759/'Portfolio Adjusted Prices'!K758),0)</f>
        <v>-3.7117201549324769E-2</v>
      </c>
      <c r="K765" s="1">
        <f>+IFERROR(LN('Portfolio Adjusted Prices'!L759/'Portfolio Adjusted Prices'!L758),0)</f>
        <v>-1.7545239170843996E-2</v>
      </c>
      <c r="L765" s="1">
        <f>+IFERROR(LN('Portfolio Adjusted Prices'!M759/'Portfolio Adjusted Prices'!M758),0)</f>
        <v>2.4853994588465529E-3</v>
      </c>
      <c r="M765" s="1">
        <f>+IFERROR(LN('Portfolio Adjusted Prices'!N759/'Portfolio Adjusted Prices'!N758),0)</f>
        <v>7.2640851803769755E-3</v>
      </c>
      <c r="N765" s="1">
        <f>+IFERROR(LN('Portfolio Adjusted Prices'!O759/'Portfolio Adjusted Prices'!O758),0)</f>
        <v>-1.9754693988875617E-2</v>
      </c>
      <c r="O765" s="1">
        <f>+IFERROR(LN('Portfolio Adjusted Prices'!P759/'Portfolio Adjusted Prices'!P758),0)</f>
        <v>-6.2856306658464534E-2</v>
      </c>
      <c r="P765" s="1">
        <f>+IFERROR(LN('Portfolio Adjusted Prices'!Q759/'Portfolio Adjusted Prices'!Q758),0)</f>
        <v>1.096944514107958E-2</v>
      </c>
      <c r="Q765" s="1">
        <f>+IFERROR(LN('Portfolio Adjusted Prices'!R759/'Portfolio Adjusted Prices'!R758),0)</f>
        <v>-2.7925044974603987E-2</v>
      </c>
      <c r="R765" s="1">
        <f>+IFERROR(LN('Portfolio Adjusted Prices'!S759/'Portfolio Adjusted Prices'!S758),0)</f>
        <v>-2.7911997354069505E-3</v>
      </c>
      <c r="S765" s="1">
        <f>+IFERROR(LN('Portfolio Adjusted Prices'!T759/'Portfolio Adjusted Prices'!T758),0)</f>
        <v>2.0189431004755218E-2</v>
      </c>
      <c r="T765" s="1">
        <f>+IFERROR(LN('Portfolio Adjusted Prices'!U759/'Portfolio Adjusted Prices'!U758),0)</f>
        <v>2.1294203567744092E-2</v>
      </c>
      <c r="U765" s="1">
        <f>+IFERROR(LN('Portfolio Adjusted Prices'!V759/'Portfolio Adjusted Prices'!V758),0)</f>
        <v>-2.6133957256444705E-2</v>
      </c>
      <c r="W765" s="83">
        <f>+IFERROR(LN('Portfolio Adjusted Prices'!X759/'Portfolio Adjusted Prices'!X758),0)</f>
        <v>-5.5585338949396667E-3</v>
      </c>
    </row>
    <row r="766" spans="2:23">
      <c r="B766" s="1">
        <f>+IFERROR(LN('Portfolio Adjusted Prices'!C760/'Portfolio Adjusted Prices'!C759),0)</f>
        <v>2.9245482195989568E-2</v>
      </c>
      <c r="C766" s="1">
        <f>+IFERROR(LN('Portfolio Adjusted Prices'!D760/'Portfolio Adjusted Prices'!D759),0)</f>
        <v>3.8011179007216851E-2</v>
      </c>
      <c r="D766" s="1">
        <f>+IFERROR(LN('Portfolio Adjusted Prices'!E760/'Portfolio Adjusted Prices'!E759),0)</f>
        <v>7.4204995865122733E-2</v>
      </c>
      <c r="E766" s="1">
        <f>+IFERROR(LN('Portfolio Adjusted Prices'!F760/'Portfolio Adjusted Prices'!F759),0)</f>
        <v>2.6782293287919093E-2</v>
      </c>
      <c r="F766" s="1">
        <f>+IFERROR(LN('Portfolio Adjusted Prices'!G760/'Portfolio Adjusted Prices'!G759),0)</f>
        <v>1.8411696010745267E-2</v>
      </c>
      <c r="G766" s="1">
        <f>+IFERROR(LN('Portfolio Adjusted Prices'!H760/'Portfolio Adjusted Prices'!H759),0)</f>
        <v>3.427338074880678E-2</v>
      </c>
      <c r="H766" s="1">
        <f>+IFERROR(LN('Portfolio Adjusted Prices'!I760/'Portfolio Adjusted Prices'!I759),0)</f>
        <v>4.0481913506533469E-2</v>
      </c>
      <c r="I766" s="1">
        <f>+IFERROR(LN('Portfolio Adjusted Prices'!J760/'Portfolio Adjusted Prices'!J759),0)</f>
        <v>2.3730773719537336E-2</v>
      </c>
      <c r="J766" s="1">
        <f>+IFERROR(LN('Portfolio Adjusted Prices'!K760/'Portfolio Adjusted Prices'!K759),0)</f>
        <v>4.5306346093668237E-2</v>
      </c>
      <c r="K766" s="1">
        <f>+IFERROR(LN('Portfolio Adjusted Prices'!L760/'Portfolio Adjusted Prices'!L759),0)</f>
        <v>4.302040713690234E-2</v>
      </c>
      <c r="L766" s="1">
        <f>+IFERROR(LN('Portfolio Adjusted Prices'!M760/'Portfolio Adjusted Prices'!M759),0)</f>
        <v>2.8848565357557848E-2</v>
      </c>
      <c r="M766" s="1">
        <f>+IFERROR(LN('Portfolio Adjusted Prices'!N760/'Portfolio Adjusted Prices'!N759),0)</f>
        <v>2.438697953656976E-2</v>
      </c>
      <c r="N766" s="1">
        <f>+IFERROR(LN('Portfolio Adjusted Prices'!O760/'Portfolio Adjusted Prices'!O759),0)</f>
        <v>6.6950053271447027E-2</v>
      </c>
      <c r="O766" s="1">
        <f>+IFERROR(LN('Portfolio Adjusted Prices'!P760/'Portfolio Adjusted Prices'!P759),0)</f>
        <v>6.0638489520789485E-2</v>
      </c>
      <c r="P766" s="1">
        <f>+IFERROR(LN('Portfolio Adjusted Prices'!Q760/'Portfolio Adjusted Prices'!Q759),0)</f>
        <v>1.5064410584317863E-2</v>
      </c>
      <c r="Q766" s="1">
        <f>+IFERROR(LN('Portfolio Adjusted Prices'!R760/'Portfolio Adjusted Prices'!R759),0)</f>
        <v>2.3900901289861581E-2</v>
      </c>
      <c r="R766" s="1">
        <f>+IFERROR(LN('Portfolio Adjusted Prices'!S760/'Portfolio Adjusted Prices'!S759),0)</f>
        <v>3.0650363182460658E-2</v>
      </c>
      <c r="S766" s="1">
        <f>+IFERROR(LN('Portfolio Adjusted Prices'!T760/'Portfolio Adjusted Prices'!T759),0)</f>
        <v>2.454829884682555E-2</v>
      </c>
      <c r="T766" s="1">
        <f>+IFERROR(LN('Portfolio Adjusted Prices'!U760/'Portfolio Adjusted Prices'!U759),0)</f>
        <v>1.4398996112587797E-2</v>
      </c>
      <c r="U766" s="1">
        <f>+IFERROR(LN('Portfolio Adjusted Prices'!V760/'Portfolio Adjusted Prices'!V759),0)</f>
        <v>3.6030043021836433E-2</v>
      </c>
      <c r="W766" s="83">
        <f>+IFERROR(LN('Portfolio Adjusted Prices'!X760/'Portfolio Adjusted Prices'!X759),0)</f>
        <v>3.2680118551691964E-2</v>
      </c>
    </row>
    <row r="767" spans="2:23">
      <c r="B767" s="1">
        <f>+IFERROR(LN('Portfolio Adjusted Prices'!C761/'Portfolio Adjusted Prices'!C760),0)</f>
        <v>2.8602443252880812E-2</v>
      </c>
      <c r="C767" s="1">
        <f>+IFERROR(LN('Portfolio Adjusted Prices'!D761/'Portfolio Adjusted Prices'!D760),0)</f>
        <v>2.4900790548096477E-2</v>
      </c>
      <c r="D767" s="1">
        <f>+IFERROR(LN('Portfolio Adjusted Prices'!E761/'Portfolio Adjusted Prices'!E760),0)</f>
        <v>6.4190312438314051E-2</v>
      </c>
      <c r="E767" s="1">
        <f>+IFERROR(LN('Portfolio Adjusted Prices'!F761/'Portfolio Adjusted Prices'!F760),0)</f>
        <v>1.0473929036199687E-2</v>
      </c>
      <c r="F767" s="1">
        <f>+IFERROR(LN('Portfolio Adjusted Prices'!G761/'Portfolio Adjusted Prices'!G760),0)</f>
        <v>6.5864337241949164E-2</v>
      </c>
      <c r="G767" s="1">
        <f>+IFERROR(LN('Portfolio Adjusted Prices'!H761/'Portfolio Adjusted Prices'!H760),0)</f>
        <v>4.5645687686987485E-2</v>
      </c>
      <c r="H767" s="1">
        <f>+IFERROR(LN('Portfolio Adjusted Prices'!I761/'Portfolio Adjusted Prices'!I760),0)</f>
        <v>5.1755397872208328E-2</v>
      </c>
      <c r="I767" s="1">
        <f>+IFERROR(LN('Portfolio Adjusted Prices'!J761/'Portfolio Adjusted Prices'!J760),0)</f>
        <v>3.5514764556823469E-3</v>
      </c>
      <c r="J767" s="1">
        <f>+IFERROR(LN('Portfolio Adjusted Prices'!K761/'Portfolio Adjusted Prices'!K760),0)</f>
        <v>4.6704219074345778E-2</v>
      </c>
      <c r="K767" s="1">
        <f>+IFERROR(LN('Portfolio Adjusted Prices'!L761/'Portfolio Adjusted Prices'!L760),0)</f>
        <v>2.3936675666677815E-2</v>
      </c>
      <c r="L767" s="1">
        <f>+IFERROR(LN('Portfolio Adjusted Prices'!M761/'Portfolio Adjusted Prices'!M760),0)</f>
        <v>2.4033965508390234E-2</v>
      </c>
      <c r="M767" s="1">
        <f>+IFERROR(LN('Portfolio Adjusted Prices'!N761/'Portfolio Adjusted Prices'!N760),0)</f>
        <v>2.5590488066938092E-2</v>
      </c>
      <c r="N767" s="1">
        <f>+IFERROR(LN('Portfolio Adjusted Prices'!O761/'Portfolio Adjusted Prices'!O760),0)</f>
        <v>5.3773530551566015E-2</v>
      </c>
      <c r="O767" s="1">
        <f>+IFERROR(LN('Portfolio Adjusted Prices'!P761/'Portfolio Adjusted Prices'!P760),0)</f>
        <v>0.10086552072398725</v>
      </c>
      <c r="P767" s="1">
        <f>+IFERROR(LN('Portfolio Adjusted Prices'!Q761/'Portfolio Adjusted Prices'!Q760),0)</f>
        <v>1.4610674005143631E-2</v>
      </c>
      <c r="Q767" s="1">
        <f>+IFERROR(LN('Portfolio Adjusted Prices'!R761/'Portfolio Adjusted Prices'!R760),0)</f>
        <v>6.2880925163520882E-2</v>
      </c>
      <c r="R767" s="1">
        <f>+IFERROR(LN('Portfolio Adjusted Prices'!S761/'Portfolio Adjusted Prices'!S760),0)</f>
        <v>1.9710651774491592E-3</v>
      </c>
      <c r="S767" s="1">
        <f>+IFERROR(LN('Portfolio Adjusted Prices'!T761/'Portfolio Adjusted Prices'!T760),0)</f>
        <v>1.0899513020728162E-3</v>
      </c>
      <c r="T767" s="1">
        <f>+IFERROR(LN('Portfolio Adjusted Prices'!U761/'Portfolio Adjusted Prices'!U760),0)</f>
        <v>1.7933211259354556E-2</v>
      </c>
      <c r="U767" s="1">
        <f>+IFERROR(LN('Portfolio Adjusted Prices'!V761/'Portfolio Adjusted Prices'!V760),0)</f>
        <v>5.8166595189621091E-2</v>
      </c>
      <c r="W767" s="83">
        <f>+IFERROR(LN('Portfolio Adjusted Prices'!X761/'Portfolio Adjusted Prices'!X760),0)</f>
        <v>2.5553843462428418E-2</v>
      </c>
    </row>
    <row r="768" spans="2:23">
      <c r="B768" s="1">
        <f>+IFERROR(LN('Portfolio Adjusted Prices'!C762/'Portfolio Adjusted Prices'!C761),0)</f>
        <v>6.4333581663532959E-3</v>
      </c>
      <c r="C768" s="1">
        <f>+IFERROR(LN('Portfolio Adjusted Prices'!D762/'Portfolio Adjusted Prices'!D761),0)</f>
        <v>2.8153198749006157E-3</v>
      </c>
      <c r="D768" s="1">
        <f>+IFERROR(LN('Portfolio Adjusted Prices'!E762/'Portfolio Adjusted Prices'!E761),0)</f>
        <v>1.0961886335277563E-2</v>
      </c>
      <c r="E768" s="1">
        <f>+IFERROR(LN('Portfolio Adjusted Prices'!F762/'Portfolio Adjusted Prices'!F761),0)</f>
        <v>-7.3035202327731271E-3</v>
      </c>
      <c r="F768" s="1">
        <f>+IFERROR(LN('Portfolio Adjusted Prices'!G762/'Portfolio Adjusted Prices'!G761),0)</f>
        <v>2.0981652313488152E-2</v>
      </c>
      <c r="G768" s="1">
        <f>+IFERROR(LN('Portfolio Adjusted Prices'!H762/'Portfolio Adjusted Prices'!H761),0)</f>
        <v>-1.9189457845662859E-3</v>
      </c>
      <c r="H768" s="1">
        <f>+IFERROR(LN('Portfolio Adjusted Prices'!I762/'Portfolio Adjusted Prices'!I761),0)</f>
        <v>4.8043592957523465E-3</v>
      </c>
      <c r="I768" s="1">
        <f>+IFERROR(LN('Portfolio Adjusted Prices'!J762/'Portfolio Adjusted Prices'!J761),0)</f>
        <v>3.2283296230802366E-2</v>
      </c>
      <c r="J768" s="1">
        <f>+IFERROR(LN('Portfolio Adjusted Prices'!K762/'Portfolio Adjusted Prices'!K761),0)</f>
        <v>3.6654934422776904E-2</v>
      </c>
      <c r="K768" s="1">
        <f>+IFERROR(LN('Portfolio Adjusted Prices'!L762/'Portfolio Adjusted Prices'!L761),0)</f>
        <v>-7.3564561454284175E-3</v>
      </c>
      <c r="L768" s="1">
        <f>+IFERROR(LN('Portfolio Adjusted Prices'!M762/'Portfolio Adjusted Prices'!M761),0)</f>
        <v>-1.2992869857180232E-2</v>
      </c>
      <c r="M768" s="1">
        <f>+IFERROR(LN('Portfolio Adjusted Prices'!N762/'Portfolio Adjusted Prices'!N761),0)</f>
        <v>1.506999780067997E-2</v>
      </c>
      <c r="N768" s="1">
        <f>+IFERROR(LN('Portfolio Adjusted Prices'!O762/'Portfolio Adjusted Prices'!O761),0)</f>
        <v>-3.2417180334419447E-2</v>
      </c>
      <c r="O768" s="1">
        <f>+IFERROR(LN('Portfolio Adjusted Prices'!P762/'Portfolio Adjusted Prices'!P761),0)</f>
        <v>0.13270306432546256</v>
      </c>
      <c r="P768" s="1">
        <f>+IFERROR(LN('Portfolio Adjusted Prices'!Q762/'Portfolio Adjusted Prices'!Q761),0)</f>
        <v>1.2696774187236614E-2</v>
      </c>
      <c r="Q768" s="1">
        <f>+IFERROR(LN('Portfolio Adjusted Prices'!R762/'Portfolio Adjusted Prices'!R761),0)</f>
        <v>3.8901716013164868E-2</v>
      </c>
      <c r="R768" s="1">
        <f>+IFERROR(LN('Portfolio Adjusted Prices'!S762/'Portfolio Adjusted Prices'!S761),0)</f>
        <v>1.7150547175259084E-2</v>
      </c>
      <c r="S768" s="1">
        <f>+IFERROR(LN('Portfolio Adjusted Prices'!T762/'Portfolio Adjusted Prices'!T761),0)</f>
        <v>1.6145843290809269E-2</v>
      </c>
      <c r="T768" s="1">
        <f>+IFERROR(LN('Portfolio Adjusted Prices'!U762/'Portfolio Adjusted Prices'!U761),0)</f>
        <v>1.0636759653220298E-2</v>
      </c>
      <c r="U768" s="1">
        <f>+IFERROR(LN('Portfolio Adjusted Prices'!V762/'Portfolio Adjusted Prices'!V761),0)</f>
        <v>3.3694807674133666E-3</v>
      </c>
      <c r="W768" s="83">
        <f>+IFERROR(LN('Portfolio Adjusted Prices'!X762/'Portfolio Adjusted Prices'!X761),0)</f>
        <v>3.8945853762253949E-3</v>
      </c>
    </row>
    <row r="769" spans="2:23">
      <c r="B769" s="1">
        <f>+IFERROR(LN('Portfolio Adjusted Prices'!C763/'Portfolio Adjusted Prices'!C762),0)</f>
        <v>2.0703142302243252E-2</v>
      </c>
      <c r="C769" s="1">
        <f>+IFERROR(LN('Portfolio Adjusted Prices'!D763/'Portfolio Adjusted Prices'!D762),0)</f>
        <v>1.7493787081261085E-2</v>
      </c>
      <c r="D769" s="1">
        <f>+IFERROR(LN('Portfolio Adjusted Prices'!E763/'Portfolio Adjusted Prices'!E762),0)</f>
        <v>6.5897889894526954E-2</v>
      </c>
      <c r="E769" s="1">
        <f>+IFERROR(LN('Portfolio Adjusted Prices'!F763/'Portfolio Adjusted Prices'!F762),0)</f>
        <v>2.3564359603938191E-2</v>
      </c>
      <c r="F769" s="1">
        <f>+IFERROR(LN('Portfolio Adjusted Prices'!G763/'Portfolio Adjusted Prices'!G762),0)</f>
        <v>4.4914421584494484E-2</v>
      </c>
      <c r="G769" s="1">
        <f>+IFERROR(LN('Portfolio Adjusted Prices'!H763/'Portfolio Adjusted Prices'!H762),0)</f>
        <v>1.6956709479346559E-2</v>
      </c>
      <c r="H769" s="1">
        <f>+IFERROR(LN('Portfolio Adjusted Prices'!I763/'Portfolio Adjusted Prices'!I762),0)</f>
        <v>3.4671562897716279E-2</v>
      </c>
      <c r="I769" s="1">
        <f>+IFERROR(LN('Portfolio Adjusted Prices'!J763/'Portfolio Adjusted Prices'!J762),0)</f>
        <v>7.4326345110202977E-3</v>
      </c>
      <c r="J769" s="1">
        <f>+IFERROR(LN('Portfolio Adjusted Prices'!K763/'Portfolio Adjusted Prices'!K762),0)</f>
        <v>3.8035197511559857E-2</v>
      </c>
      <c r="K769" s="1">
        <f>+IFERROR(LN('Portfolio Adjusted Prices'!L763/'Portfolio Adjusted Prices'!L762),0)</f>
        <v>1.2761104646123253E-2</v>
      </c>
      <c r="L769" s="1">
        <f>+IFERROR(LN('Portfolio Adjusted Prices'!M763/'Portfolio Adjusted Prices'!M762),0)</f>
        <v>3.822403586075284E-3</v>
      </c>
      <c r="M769" s="1">
        <f>+IFERROR(LN('Portfolio Adjusted Prices'!N763/'Portfolio Adjusted Prices'!N762),0)</f>
        <v>1.3413321982740121E-2</v>
      </c>
      <c r="N769" s="1">
        <f>+IFERROR(LN('Portfolio Adjusted Prices'!O763/'Portfolio Adjusted Prices'!O762),0)</f>
        <v>1.5723145417755397E-2</v>
      </c>
      <c r="O769" s="1">
        <f>+IFERROR(LN('Portfolio Adjusted Prices'!P763/'Portfolio Adjusted Prices'!P762),0)</f>
        <v>7.2700775676991486E-2</v>
      </c>
      <c r="P769" s="1">
        <f>+IFERROR(LN('Portfolio Adjusted Prices'!Q763/'Portfolio Adjusted Prices'!Q762),0)</f>
        <v>-2.7316826854314096E-3</v>
      </c>
      <c r="Q769" s="1">
        <f>+IFERROR(LN('Portfolio Adjusted Prices'!R763/'Portfolio Adjusted Prices'!R762),0)</f>
        <v>3.090830543788773E-2</v>
      </c>
      <c r="R769" s="1">
        <f>+IFERROR(LN('Portfolio Adjusted Prices'!S763/'Portfolio Adjusted Prices'!S762),0)</f>
        <v>1.5366564230051573E-2</v>
      </c>
      <c r="S769" s="1">
        <f>+IFERROR(LN('Portfolio Adjusted Prices'!T763/'Portfolio Adjusted Prices'!T762),0)</f>
        <v>3.8388209001605843E-3</v>
      </c>
      <c r="T769" s="1">
        <f>+IFERROR(LN('Portfolio Adjusted Prices'!U763/'Portfolio Adjusted Prices'!U762),0)</f>
        <v>1.035644077637608E-3</v>
      </c>
      <c r="U769" s="1">
        <f>+IFERROR(LN('Portfolio Adjusted Prices'!V763/'Portfolio Adjusted Prices'!V762),0)</f>
        <v>5.1839287096187035E-2</v>
      </c>
      <c r="W769" s="83">
        <f>+IFERROR(LN('Portfolio Adjusted Prices'!X763/'Portfolio Adjusted Prices'!X762),0)</f>
        <v>1.6713257434283469E-2</v>
      </c>
    </row>
    <row r="770" spans="2:23">
      <c r="B770" s="1">
        <f>+IFERROR(LN('Portfolio Adjusted Prices'!C764/'Portfolio Adjusted Prices'!C763),0)</f>
        <v>8.5014104131586089E-3</v>
      </c>
      <c r="C770" s="1">
        <f>+IFERROR(LN('Portfolio Adjusted Prices'!D764/'Portfolio Adjusted Prices'!D763),0)</f>
        <v>-4.2363812789961708E-3</v>
      </c>
      <c r="D770" s="1">
        <f>+IFERROR(LN('Portfolio Adjusted Prices'!E764/'Portfolio Adjusted Prices'!E763),0)</f>
        <v>1.0566290398242684E-2</v>
      </c>
      <c r="E770" s="1">
        <f>+IFERROR(LN('Portfolio Adjusted Prices'!F764/'Portfolio Adjusted Prices'!F763),0)</f>
        <v>-1.6240146280051278E-2</v>
      </c>
      <c r="F770" s="1">
        <f>+IFERROR(LN('Portfolio Adjusted Prices'!G764/'Portfolio Adjusted Prices'!G763),0)</f>
        <v>-2.7292228842248814E-2</v>
      </c>
      <c r="G770" s="1">
        <f>+IFERROR(LN('Portfolio Adjusted Prices'!H764/'Portfolio Adjusted Prices'!H763),0)</f>
        <v>-2.6263118860291961E-2</v>
      </c>
      <c r="H770" s="1">
        <f>+IFERROR(LN('Portfolio Adjusted Prices'!I764/'Portfolio Adjusted Prices'!I763),0)</f>
        <v>-2.4317368545536892E-2</v>
      </c>
      <c r="I770" s="1">
        <f>+IFERROR(LN('Portfolio Adjusted Prices'!J764/'Portfolio Adjusted Prices'!J763),0)</f>
        <v>6.9291104363615437E-3</v>
      </c>
      <c r="J770" s="1">
        <f>+IFERROR(LN('Portfolio Adjusted Prices'!K764/'Portfolio Adjusted Prices'!K763),0)</f>
        <v>1.7268009913467268E-2</v>
      </c>
      <c r="K770" s="1">
        <f>+IFERROR(LN('Portfolio Adjusted Prices'!L764/'Portfolio Adjusted Prices'!L763),0)</f>
        <v>-8.3140028760031095E-3</v>
      </c>
      <c r="L770" s="1">
        <f>+IFERROR(LN('Portfolio Adjusted Prices'!M764/'Portfolio Adjusted Prices'!M763),0)</f>
        <v>-7.2261784775520003E-3</v>
      </c>
      <c r="M770" s="1">
        <f>+IFERROR(LN('Portfolio Adjusted Prices'!N764/'Portfolio Adjusted Prices'!N763),0)</f>
        <v>-4.49106114466681E-3</v>
      </c>
      <c r="N770" s="1">
        <f>+IFERROR(LN('Portfolio Adjusted Prices'!O764/'Portfolio Adjusted Prices'!O763),0)</f>
        <v>2.1449938387316108E-2</v>
      </c>
      <c r="O770" s="1">
        <f>+IFERROR(LN('Portfolio Adjusted Prices'!P764/'Portfolio Adjusted Prices'!P763),0)</f>
        <v>-2.3483799056343364E-2</v>
      </c>
      <c r="P770" s="1">
        <f>+IFERROR(LN('Portfolio Adjusted Prices'!Q764/'Portfolio Adjusted Prices'!Q763),0)</f>
        <v>-1.134745256381737E-2</v>
      </c>
      <c r="Q770" s="1">
        <f>+IFERROR(LN('Portfolio Adjusted Prices'!R764/'Portfolio Adjusted Prices'!R763),0)</f>
        <v>-1.8156048527040058E-2</v>
      </c>
      <c r="R770" s="1">
        <f>+IFERROR(LN('Portfolio Adjusted Prices'!S764/'Portfolio Adjusted Prices'!S763),0)</f>
        <v>-1.0421852291974875E-2</v>
      </c>
      <c r="S770" s="1">
        <f>+IFERROR(LN('Portfolio Adjusted Prices'!T764/'Portfolio Adjusted Prices'!T763),0)</f>
        <v>5.3250197828831024E-3</v>
      </c>
      <c r="T770" s="1">
        <f>+IFERROR(LN('Portfolio Adjusted Prices'!U764/'Portfolio Adjusted Prices'!U763),0)</f>
        <v>1.0528411548045936E-2</v>
      </c>
      <c r="U770" s="1">
        <f>+IFERROR(LN('Portfolio Adjusted Prices'!V764/'Portfolio Adjusted Prices'!V763),0)</f>
        <v>-4.5277841347242907E-2</v>
      </c>
      <c r="W770" s="83">
        <f>+IFERROR(LN('Portfolio Adjusted Prices'!X764/'Portfolio Adjusted Prices'!X763),0)</f>
        <v>-6.5879966370914573E-3</v>
      </c>
    </row>
    <row r="771" spans="2:23">
      <c r="B771" s="1">
        <f>+IFERROR(LN('Portfolio Adjusted Prices'!C765/'Portfolio Adjusted Prices'!C764),0)</f>
        <v>2.0587142915678522E-2</v>
      </c>
      <c r="C771" s="1">
        <f>+IFERROR(LN('Portfolio Adjusted Prices'!D765/'Portfolio Adjusted Prices'!D764),0)</f>
        <v>1.6246612296767438E-2</v>
      </c>
      <c r="D771" s="1">
        <f>+IFERROR(LN('Portfolio Adjusted Prices'!E765/'Portfolio Adjusted Prices'!E764),0)</f>
        <v>-7.8860078919207374E-3</v>
      </c>
      <c r="E771" s="1">
        <f>+IFERROR(LN('Portfolio Adjusted Prices'!F765/'Portfolio Adjusted Prices'!F764),0)</f>
        <v>2.1889025739231464E-3</v>
      </c>
      <c r="F771" s="1">
        <f>+IFERROR(LN('Portfolio Adjusted Prices'!G765/'Portfolio Adjusted Prices'!G764),0)</f>
        <v>2.3438661853299077E-2</v>
      </c>
      <c r="G771" s="1">
        <f>+IFERROR(LN('Portfolio Adjusted Prices'!H765/'Portfolio Adjusted Prices'!H764),0)</f>
        <v>9.740014023559963E-3</v>
      </c>
      <c r="H771" s="1">
        <f>+IFERROR(LN('Portfolio Adjusted Prices'!I765/'Portfolio Adjusted Prices'!I764),0)</f>
        <v>1.3244195293868076E-2</v>
      </c>
      <c r="I771" s="1">
        <f>+IFERROR(LN('Portfolio Adjusted Prices'!J765/'Portfolio Adjusted Prices'!J764),0)</f>
        <v>-1.607955165993899E-2</v>
      </c>
      <c r="J771" s="1">
        <f>+IFERROR(LN('Portfolio Adjusted Prices'!K765/'Portfolio Adjusted Prices'!K764),0)</f>
        <v>7.6083283595400453E-2</v>
      </c>
      <c r="K771" s="1">
        <f>+IFERROR(LN('Portfolio Adjusted Prices'!L765/'Portfolio Adjusted Prices'!L764),0)</f>
        <v>1.6575783925320903E-2</v>
      </c>
      <c r="L771" s="1">
        <f>+IFERROR(LN('Portfolio Adjusted Prices'!M765/'Portfolio Adjusted Prices'!M764),0)</f>
        <v>4.1847875735653633E-3</v>
      </c>
      <c r="M771" s="1">
        <f>+IFERROR(LN('Portfolio Adjusted Prices'!N765/'Portfolio Adjusted Prices'!N764),0)</f>
        <v>5.8643852603832182E-3</v>
      </c>
      <c r="N771" s="1">
        <f>+IFERROR(LN('Portfolio Adjusted Prices'!O765/'Portfolio Adjusted Prices'!O764),0)</f>
        <v>-9.8830401715139238E-3</v>
      </c>
      <c r="O771" s="1">
        <f>+IFERROR(LN('Portfolio Adjusted Prices'!P765/'Portfolio Adjusted Prices'!P764),0)</f>
        <v>-2.4734497100671431E-2</v>
      </c>
      <c r="P771" s="1">
        <f>+IFERROR(LN('Portfolio Adjusted Prices'!Q765/'Portfolio Adjusted Prices'!Q764),0)</f>
        <v>9.4080512222289615E-3</v>
      </c>
      <c r="Q771" s="1">
        <f>+IFERROR(LN('Portfolio Adjusted Prices'!R765/'Portfolio Adjusted Prices'!R764),0)</f>
        <v>2.9525547702450854E-2</v>
      </c>
      <c r="R771" s="1">
        <f>+IFERROR(LN('Portfolio Adjusted Prices'!S765/'Portfolio Adjusted Prices'!S764),0)</f>
        <v>6.9776871504858267E-3</v>
      </c>
      <c r="S771" s="1">
        <f>+IFERROR(LN('Portfolio Adjusted Prices'!T765/'Portfolio Adjusted Prices'!T764),0)</f>
        <v>-2.4993863657962908E-4</v>
      </c>
      <c r="T771" s="1">
        <f>+IFERROR(LN('Portfolio Adjusted Prices'!U765/'Portfolio Adjusted Prices'!U764),0)</f>
        <v>-8.0817060875845747E-4</v>
      </c>
      <c r="U771" s="1">
        <f>+IFERROR(LN('Portfolio Adjusted Prices'!V765/'Portfolio Adjusted Prices'!V764),0)</f>
        <v>7.0540124425890914E-3</v>
      </c>
      <c r="W771" s="83">
        <f>+IFERROR(LN('Portfolio Adjusted Prices'!X765/'Portfolio Adjusted Prices'!X764),0)</f>
        <v>7.9478888174708811E-3</v>
      </c>
    </row>
    <row r="772" spans="2:23">
      <c r="B772" s="1">
        <f>+IFERROR(LN('Portfolio Adjusted Prices'!C766/'Portfolio Adjusted Prices'!C765),0)</f>
        <v>8.1998384662964434E-3</v>
      </c>
      <c r="C772" s="1">
        <f>+IFERROR(LN('Portfolio Adjusted Prices'!D766/'Portfolio Adjusted Prices'!D765),0)</f>
        <v>-1.5143946288089355E-2</v>
      </c>
      <c r="D772" s="1">
        <f>+IFERROR(LN('Portfolio Adjusted Prices'!E766/'Portfolio Adjusted Prices'!E765),0)</f>
        <v>-3.4130331151294213E-2</v>
      </c>
      <c r="E772" s="1">
        <f>+IFERROR(LN('Portfolio Adjusted Prices'!F766/'Portfolio Adjusted Prices'!F765),0)</f>
        <v>-4.2926480974229825E-2</v>
      </c>
      <c r="F772" s="1">
        <f>+IFERROR(LN('Portfolio Adjusted Prices'!G766/'Portfolio Adjusted Prices'!G765),0)</f>
        <v>-2.0383292270856775E-2</v>
      </c>
      <c r="G772" s="1">
        <f>+IFERROR(LN('Portfolio Adjusted Prices'!H766/'Portfolio Adjusted Prices'!H765),0)</f>
        <v>-2.5816572389742654E-2</v>
      </c>
      <c r="H772" s="1">
        <f>+IFERROR(LN('Portfolio Adjusted Prices'!I766/'Portfolio Adjusted Prices'!I765),0)</f>
        <v>-3.4662962472624563E-2</v>
      </c>
      <c r="I772" s="1">
        <f>+IFERROR(LN('Portfolio Adjusted Prices'!J766/'Portfolio Adjusted Prices'!J765),0)</f>
        <v>-2.9162262134563095E-3</v>
      </c>
      <c r="J772" s="1">
        <f>+IFERROR(LN('Portfolio Adjusted Prices'!K766/'Portfolio Adjusted Prices'!K765),0)</f>
        <v>5.1478630447652496E-3</v>
      </c>
      <c r="K772" s="1">
        <f>+IFERROR(LN('Portfolio Adjusted Prices'!L766/'Portfolio Adjusted Prices'!L765),0)</f>
        <v>-1.9757541845519717E-2</v>
      </c>
      <c r="L772" s="1">
        <f>+IFERROR(LN('Portfolio Adjusted Prices'!M766/'Portfolio Adjusted Prices'!M765),0)</f>
        <v>1.2993004180778117E-2</v>
      </c>
      <c r="M772" s="1">
        <f>+IFERROR(LN('Portfolio Adjusted Prices'!N766/'Portfolio Adjusted Prices'!N765),0)</f>
        <v>-2.1286970005973325E-2</v>
      </c>
      <c r="N772" s="1">
        <f>+IFERROR(LN('Portfolio Adjusted Prices'!O766/'Portfolio Adjusted Prices'!O765),0)</f>
        <v>-7.520810454562158E-3</v>
      </c>
      <c r="O772" s="1">
        <f>+IFERROR(LN('Portfolio Adjusted Prices'!P766/'Portfolio Adjusted Prices'!P765),0)</f>
        <v>-6.8847025055005853E-3</v>
      </c>
      <c r="P772" s="1">
        <f>+IFERROR(LN('Portfolio Adjusted Prices'!Q766/'Portfolio Adjusted Prices'!Q765),0)</f>
        <v>-6.0125153873127543E-2</v>
      </c>
      <c r="Q772" s="1">
        <f>+IFERROR(LN('Portfolio Adjusted Prices'!R766/'Portfolio Adjusted Prices'!R765),0)</f>
        <v>-1.9643110222073223E-2</v>
      </c>
      <c r="R772" s="1">
        <f>+IFERROR(LN('Portfolio Adjusted Prices'!S766/'Portfolio Adjusted Prices'!S765),0)</f>
        <v>-9.6994579795377008E-3</v>
      </c>
      <c r="S772" s="1">
        <f>+IFERROR(LN('Portfolio Adjusted Prices'!T766/'Portfolio Adjusted Prices'!T765),0)</f>
        <v>-9.9865951666156111E-3</v>
      </c>
      <c r="T772" s="1">
        <f>+IFERROR(LN('Portfolio Adjusted Prices'!U766/'Portfolio Adjusted Prices'!U765),0)</f>
        <v>-3.4397593522380296E-2</v>
      </c>
      <c r="U772" s="1">
        <f>+IFERROR(LN('Portfolio Adjusted Prices'!V766/'Portfolio Adjusted Prices'!V765),0)</f>
        <v>-3.9409189420105205E-2</v>
      </c>
      <c r="W772" s="83">
        <f>+IFERROR(LN('Portfolio Adjusted Prices'!X766/'Portfolio Adjusted Prices'!X765),0)</f>
        <v>-7.559776373489758E-3</v>
      </c>
    </row>
    <row r="773" spans="2:23">
      <c r="B773" s="1">
        <f>+IFERROR(LN('Portfolio Adjusted Prices'!C767/'Portfolio Adjusted Prices'!C766),0)</f>
        <v>2.2424659867263271E-2</v>
      </c>
      <c r="C773" s="1">
        <f>+IFERROR(LN('Portfolio Adjusted Prices'!D767/'Portfolio Adjusted Prices'!D766),0)</f>
        <v>1.5275754218992216E-2</v>
      </c>
      <c r="D773" s="1">
        <f>+IFERROR(LN('Portfolio Adjusted Prices'!E767/'Portfolio Adjusted Prices'!E766),0)</f>
        <v>9.3627645861712322E-2</v>
      </c>
      <c r="E773" s="1">
        <f>+IFERROR(LN('Portfolio Adjusted Prices'!F767/'Portfolio Adjusted Prices'!F766),0)</f>
        <v>1.6136149077924042E-3</v>
      </c>
      <c r="F773" s="1">
        <f>+IFERROR(LN('Portfolio Adjusted Prices'!G767/'Portfolio Adjusted Prices'!G766),0)</f>
        <v>5.9567426264697399E-3</v>
      </c>
      <c r="G773" s="1">
        <f>+IFERROR(LN('Portfolio Adjusted Prices'!H767/'Portfolio Adjusted Prices'!H766),0)</f>
        <v>6.2721456705761786E-3</v>
      </c>
      <c r="H773" s="1">
        <f>+IFERROR(LN('Portfolio Adjusted Prices'!I767/'Portfolio Adjusted Prices'!I766),0)</f>
        <v>4.803462464540266E-2</v>
      </c>
      <c r="I773" s="1">
        <f>+IFERROR(LN('Portfolio Adjusted Prices'!J767/'Portfolio Adjusted Prices'!J766),0)</f>
        <v>1.2240438306494721E-2</v>
      </c>
      <c r="J773" s="1">
        <f>+IFERROR(LN('Portfolio Adjusted Prices'!K767/'Portfolio Adjusted Prices'!K766),0)</f>
        <v>1.4714339594959954E-2</v>
      </c>
      <c r="K773" s="1">
        <f>+IFERROR(LN('Portfolio Adjusted Prices'!L767/'Portfolio Adjusted Prices'!L766),0)</f>
        <v>4.4141275872528071E-2</v>
      </c>
      <c r="L773" s="1">
        <f>+IFERROR(LN('Portfolio Adjusted Prices'!M767/'Portfolio Adjusted Prices'!M766),0)</f>
        <v>2.0738874996498947E-2</v>
      </c>
      <c r="M773" s="1">
        <f>+IFERROR(LN('Portfolio Adjusted Prices'!N767/'Portfolio Adjusted Prices'!N766),0)</f>
        <v>1.3319758679686513E-2</v>
      </c>
      <c r="N773" s="1">
        <f>+IFERROR(LN('Portfolio Adjusted Prices'!O767/'Portfolio Adjusted Prices'!O766),0)</f>
        <v>5.6402242881958171E-2</v>
      </c>
      <c r="O773" s="1">
        <f>+IFERROR(LN('Portfolio Adjusted Prices'!P767/'Portfolio Adjusted Prices'!P766),0)</f>
        <v>-2.076676553311536E-2</v>
      </c>
      <c r="P773" s="1">
        <f>+IFERROR(LN('Portfolio Adjusted Prices'!Q767/'Portfolio Adjusted Prices'!Q766),0)</f>
        <v>2.69203314596064E-2</v>
      </c>
      <c r="Q773" s="1">
        <f>+IFERROR(LN('Portfolio Adjusted Prices'!R767/'Portfolio Adjusted Prices'!R766),0)</f>
        <v>4.5673882435072555E-3</v>
      </c>
      <c r="R773" s="1">
        <f>+IFERROR(LN('Portfolio Adjusted Prices'!S767/'Portfolio Adjusted Prices'!S766),0)</f>
        <v>7.3550694475357668E-3</v>
      </c>
      <c r="S773" s="1">
        <f>+IFERROR(LN('Portfolio Adjusted Prices'!T767/'Portfolio Adjusted Prices'!T766),0)</f>
        <v>1.1672649867607882E-2</v>
      </c>
      <c r="T773" s="1">
        <f>+IFERROR(LN('Portfolio Adjusted Prices'!U767/'Portfolio Adjusted Prices'!U766),0)</f>
        <v>1.5626997741576162E-2</v>
      </c>
      <c r="U773" s="1">
        <f>+IFERROR(LN('Portfolio Adjusted Prices'!V767/'Portfolio Adjusted Prices'!V766),0)</f>
        <v>2.3355583258187046E-3</v>
      </c>
      <c r="W773" s="83">
        <f>+IFERROR(LN('Portfolio Adjusted Prices'!X767/'Portfolio Adjusted Prices'!X766),0)</f>
        <v>2.0536827729585427E-2</v>
      </c>
    </row>
    <row r="774" spans="2:23">
      <c r="B774" s="1">
        <f>+IFERROR(LN('Portfolio Adjusted Prices'!C768/'Portfolio Adjusted Prices'!C767),0)</f>
        <v>3.7271666841766204E-3</v>
      </c>
      <c r="C774" s="1">
        <f>+IFERROR(LN('Portfolio Adjusted Prices'!D768/'Portfolio Adjusted Prices'!D767),0)</f>
        <v>-1.3821904348416568E-3</v>
      </c>
      <c r="D774" s="1">
        <f>+IFERROR(LN('Portfolio Adjusted Prices'!E768/'Portfolio Adjusted Prices'!E767),0)</f>
        <v>-1.6403656176700629E-2</v>
      </c>
      <c r="E774" s="1">
        <f>+IFERROR(LN('Portfolio Adjusted Prices'!F768/'Portfolio Adjusted Prices'!F767),0)</f>
        <v>-1.6626074323671705E-2</v>
      </c>
      <c r="F774" s="1">
        <f>+IFERROR(LN('Portfolio Adjusted Prices'!G768/'Portfolio Adjusted Prices'!G767),0)</f>
        <v>-6.3212967629698276E-4</v>
      </c>
      <c r="G774" s="1">
        <f>+IFERROR(LN('Portfolio Adjusted Prices'!H768/'Portfolio Adjusted Prices'!H767),0)</f>
        <v>-9.2317722808964841E-3</v>
      </c>
      <c r="H774" s="1">
        <f>+IFERROR(LN('Portfolio Adjusted Prices'!I768/'Portfolio Adjusted Prices'!I767),0)</f>
        <v>1.5020846743549917E-3</v>
      </c>
      <c r="I774" s="1">
        <f>+IFERROR(LN('Portfolio Adjusted Prices'!J768/'Portfolio Adjusted Prices'!J767),0)</f>
        <v>4.6121826630072006E-3</v>
      </c>
      <c r="J774" s="1">
        <f>+IFERROR(LN('Portfolio Adjusted Prices'!K768/'Portfolio Adjusted Prices'!K767),0)</f>
        <v>-3.240181703988842E-3</v>
      </c>
      <c r="K774" s="1">
        <f>+IFERROR(LN('Portfolio Adjusted Prices'!L768/'Portfolio Adjusted Prices'!L767),0)</f>
        <v>3.8876749196339712E-3</v>
      </c>
      <c r="L774" s="1">
        <f>+IFERROR(LN('Portfolio Adjusted Prices'!M768/'Portfolio Adjusted Prices'!M767),0)</f>
        <v>6.7708212975514399E-3</v>
      </c>
      <c r="M774" s="1">
        <f>+IFERROR(LN('Portfolio Adjusted Prices'!N768/'Portfolio Adjusted Prices'!N767),0)</f>
        <v>1.0707936166848326E-2</v>
      </c>
      <c r="N774" s="1">
        <f>+IFERROR(LN('Portfolio Adjusted Prices'!O768/'Portfolio Adjusted Prices'!O767),0)</f>
        <v>-7.1607351879024884E-3</v>
      </c>
      <c r="O774" s="1">
        <f>+IFERROR(LN('Portfolio Adjusted Prices'!P768/'Portfolio Adjusted Prices'!P767),0)</f>
        <v>-1.9227970514071845E-2</v>
      </c>
      <c r="P774" s="1">
        <f>+IFERROR(LN('Portfolio Adjusted Prices'!Q768/'Portfolio Adjusted Prices'!Q767),0)</f>
        <v>1.0334763471190566E-2</v>
      </c>
      <c r="Q774" s="1">
        <f>+IFERROR(LN('Portfolio Adjusted Prices'!R768/'Portfolio Adjusted Prices'!R767),0)</f>
        <v>-1.0007532724603392E-2</v>
      </c>
      <c r="R774" s="1">
        <f>+IFERROR(LN('Portfolio Adjusted Prices'!S768/'Portfolio Adjusted Prices'!S767),0)</f>
        <v>-4.3092205005149861E-3</v>
      </c>
      <c r="S774" s="1">
        <f>+IFERROR(LN('Portfolio Adjusted Prices'!T768/'Portfolio Adjusted Prices'!T767),0)</f>
        <v>6.5296248050020914E-3</v>
      </c>
      <c r="T774" s="1">
        <f>+IFERROR(LN('Portfolio Adjusted Prices'!U768/'Portfolio Adjusted Prices'!U767),0)</f>
        <v>3.9714886422502797E-4</v>
      </c>
      <c r="U774" s="1">
        <f>+IFERROR(LN('Portfolio Adjusted Prices'!V768/'Portfolio Adjusted Prices'!V767),0)</f>
        <v>-5.0858397037007626E-3</v>
      </c>
      <c r="W774" s="83">
        <f>+IFERROR(LN('Portfolio Adjusted Prices'!X768/'Portfolio Adjusted Prices'!X767),0)</f>
        <v>-7.8360695691172212E-4</v>
      </c>
    </row>
    <row r="775" spans="2:23">
      <c r="B775" s="1">
        <f>+IFERROR(LN('Portfolio Adjusted Prices'!C769/'Portfolio Adjusted Prices'!C768),0)</f>
        <v>5.023982366751333E-3</v>
      </c>
      <c r="C775" s="1">
        <f>+IFERROR(LN('Portfolio Adjusted Prices'!D769/'Portfolio Adjusted Prices'!D768),0)</f>
        <v>2.2853176834043275E-2</v>
      </c>
      <c r="D775" s="1">
        <f>+IFERROR(LN('Portfolio Adjusted Prices'!E769/'Portfolio Adjusted Prices'!E768),0)</f>
        <v>1.8851858624266728E-2</v>
      </c>
      <c r="E775" s="1">
        <f>+IFERROR(LN('Portfolio Adjusted Prices'!F769/'Portfolio Adjusted Prices'!F768),0)</f>
        <v>1.0631837790994678E-2</v>
      </c>
      <c r="F775" s="1">
        <f>+IFERROR(LN('Portfolio Adjusted Prices'!G769/'Portfolio Adjusted Prices'!G768),0)</f>
        <v>6.8044612109521363E-3</v>
      </c>
      <c r="G775" s="1">
        <f>+IFERROR(LN('Portfolio Adjusted Prices'!H769/'Portfolio Adjusted Prices'!H768),0)</f>
        <v>6.892316249966079E-3</v>
      </c>
      <c r="H775" s="1">
        <f>+IFERROR(LN('Portfolio Adjusted Prices'!I769/'Portfolio Adjusted Prices'!I768),0)</f>
        <v>2.4024156404966825E-2</v>
      </c>
      <c r="I775" s="1">
        <f>+IFERROR(LN('Portfolio Adjusted Prices'!J769/'Portfolio Adjusted Prices'!J768),0)</f>
        <v>9.0930794694453303E-3</v>
      </c>
      <c r="J775" s="1">
        <f>+IFERROR(LN('Portfolio Adjusted Prices'!K769/'Portfolio Adjusted Prices'!K768),0)</f>
        <v>7.7280507102539628E-2</v>
      </c>
      <c r="K775" s="1">
        <f>+IFERROR(LN('Portfolio Adjusted Prices'!L769/'Portfolio Adjusted Prices'!L768),0)</f>
        <v>6.35626513907503E-3</v>
      </c>
      <c r="L775" s="1">
        <f>+IFERROR(LN('Portfolio Adjusted Prices'!M769/'Portfolio Adjusted Prices'!M768),0)</f>
        <v>-3.8301630287672379E-3</v>
      </c>
      <c r="M775" s="1">
        <f>+IFERROR(LN('Portfolio Adjusted Prices'!N769/'Portfolio Adjusted Prices'!N768),0)</f>
        <v>1.3416835714244303E-2</v>
      </c>
      <c r="N775" s="1">
        <f>+IFERROR(LN('Portfolio Adjusted Prices'!O769/'Portfolio Adjusted Prices'!O768),0)</f>
        <v>4.7517883937792217E-3</v>
      </c>
      <c r="O775" s="1">
        <f>+IFERROR(LN('Portfolio Adjusted Prices'!P769/'Portfolio Adjusted Prices'!P768),0)</f>
        <v>3.5320608788464977E-2</v>
      </c>
      <c r="P775" s="1">
        <f>+IFERROR(LN('Portfolio Adjusted Prices'!Q769/'Portfolio Adjusted Prices'!Q768),0)</f>
        <v>-4.0976289378129496E-3</v>
      </c>
      <c r="Q775" s="1">
        <f>+IFERROR(LN('Portfolio Adjusted Prices'!R769/'Portfolio Adjusted Prices'!R768),0)</f>
        <v>-1.3648560228310797E-3</v>
      </c>
      <c r="R775" s="1">
        <f>+IFERROR(LN('Portfolio Adjusted Prices'!S769/'Portfolio Adjusted Prices'!S768),0)</f>
        <v>1.6950720621748818E-2</v>
      </c>
      <c r="S775" s="1">
        <f>+IFERROR(LN('Portfolio Adjusted Prices'!T769/'Portfolio Adjusted Prices'!T768),0)</f>
        <v>3.9591503493866835E-3</v>
      </c>
      <c r="T775" s="1">
        <f>+IFERROR(LN('Portfolio Adjusted Prices'!U769/'Portfolio Adjusted Prices'!U768),0)</f>
        <v>1.9470110534331796E-2</v>
      </c>
      <c r="U775" s="1">
        <f>+IFERROR(LN('Portfolio Adjusted Prices'!V769/'Portfolio Adjusted Prices'!V768),0)</f>
        <v>2.5355932933748892E-2</v>
      </c>
      <c r="W775" s="83">
        <f>+IFERROR(LN('Portfolio Adjusted Prices'!X769/'Portfolio Adjusted Prices'!X768),0)</f>
        <v>1.1060516910573109E-2</v>
      </c>
    </row>
    <row r="776" spans="2:23">
      <c r="B776" s="1">
        <f>+IFERROR(LN('Portfolio Adjusted Prices'!C770/'Portfolio Adjusted Prices'!C769),0)</f>
        <v>1.8953808574814601E-2</v>
      </c>
      <c r="C776" s="1">
        <f>+IFERROR(LN('Portfolio Adjusted Prices'!D770/'Portfolio Adjusted Prices'!D769),0)</f>
        <v>1.504578924585008E-2</v>
      </c>
      <c r="D776" s="1">
        <f>+IFERROR(LN('Portfolio Adjusted Prices'!E770/'Portfolio Adjusted Prices'!E769),0)</f>
        <v>1.5367379596746441E-2</v>
      </c>
      <c r="E776" s="1">
        <f>+IFERROR(LN('Portfolio Adjusted Prices'!F770/'Portfolio Adjusted Prices'!F769),0)</f>
        <v>3.6043127823905168E-2</v>
      </c>
      <c r="F776" s="1">
        <f>+IFERROR(LN('Portfolio Adjusted Prices'!G770/'Portfolio Adjusted Prices'!G769),0)</f>
        <v>3.7949709698701435E-2</v>
      </c>
      <c r="G776" s="1">
        <f>+IFERROR(LN('Portfolio Adjusted Prices'!H770/'Portfolio Adjusted Prices'!H769),0)</f>
        <v>1.326886049819676E-2</v>
      </c>
      <c r="H776" s="1">
        <f>+IFERROR(LN('Portfolio Adjusted Prices'!I770/'Portfolio Adjusted Prices'!I769),0)</f>
        <v>2.3642485713181227E-2</v>
      </c>
      <c r="I776" s="1">
        <f>+IFERROR(LN('Portfolio Adjusted Prices'!J770/'Portfolio Adjusted Prices'!J769),0)</f>
        <v>-1.1274986875351511E-2</v>
      </c>
      <c r="J776" s="1">
        <f>+IFERROR(LN('Portfolio Adjusted Prices'!K770/'Portfolio Adjusted Prices'!K769),0)</f>
        <v>7.0549135672248846E-3</v>
      </c>
      <c r="K776" s="1">
        <f>+IFERROR(LN('Portfolio Adjusted Prices'!L770/'Portfolio Adjusted Prices'!L769),0)</f>
        <v>1.3481535526625274E-2</v>
      </c>
      <c r="L776" s="1">
        <f>+IFERROR(LN('Portfolio Adjusted Prices'!M770/'Portfolio Adjusted Prices'!M769),0)</f>
        <v>2.8406160156906682E-2</v>
      </c>
      <c r="M776" s="1">
        <f>+IFERROR(LN('Portfolio Adjusted Prices'!N770/'Portfolio Adjusted Prices'!N769),0)</f>
        <v>1.4165544405950451E-2</v>
      </c>
      <c r="N776" s="1">
        <f>+IFERROR(LN('Portfolio Adjusted Prices'!O770/'Portfolio Adjusted Prices'!O769),0)</f>
        <v>2.4562827512903892E-2</v>
      </c>
      <c r="O776" s="1">
        <f>+IFERROR(LN('Portfolio Adjusted Prices'!P770/'Portfolio Adjusted Prices'!P769),0)</f>
        <v>3.226918042607619E-2</v>
      </c>
      <c r="P776" s="1">
        <f>+IFERROR(LN('Portfolio Adjusted Prices'!Q770/'Portfolio Adjusted Prices'!Q769),0)</f>
        <v>-3.6433907838735596E-3</v>
      </c>
      <c r="Q776" s="1">
        <f>+IFERROR(LN('Portfolio Adjusted Prices'!R770/'Portfolio Adjusted Prices'!R769),0)</f>
        <v>5.3186255200923606E-2</v>
      </c>
      <c r="R776" s="1">
        <f>+IFERROR(LN('Portfolio Adjusted Prices'!S770/'Portfolio Adjusted Prices'!S769),0)</f>
        <v>8.4036962315420984E-3</v>
      </c>
      <c r="S776" s="1">
        <f>+IFERROR(LN('Portfolio Adjusted Prices'!T770/'Portfolio Adjusted Prices'!T769),0)</f>
        <v>1.2957485090029689E-3</v>
      </c>
      <c r="T776" s="1">
        <f>+IFERROR(LN('Portfolio Adjusted Prices'!U770/'Portfolio Adjusted Prices'!U769),0)</f>
        <v>7.2278799824826677E-3</v>
      </c>
      <c r="U776" s="1">
        <f>+IFERROR(LN('Portfolio Adjusted Prices'!V770/'Portfolio Adjusted Prices'!V769),0)</f>
        <v>4.7512447389723447E-2</v>
      </c>
      <c r="W776" s="83">
        <f>+IFERROR(LN('Portfolio Adjusted Prices'!X770/'Portfolio Adjusted Prices'!X769),0)</f>
        <v>1.8132843307521629E-2</v>
      </c>
    </row>
    <row r="777" spans="2:23">
      <c r="B777" s="1">
        <f>+IFERROR(LN('Portfolio Adjusted Prices'!C771/'Portfolio Adjusted Prices'!C770),0)</f>
        <v>-6.6719368943979453E-3</v>
      </c>
      <c r="C777" s="1">
        <f>+IFERROR(LN('Portfolio Adjusted Prices'!D771/'Portfolio Adjusted Prices'!D770),0)</f>
        <v>-4.92649801117562E-3</v>
      </c>
      <c r="D777" s="1">
        <f>+IFERROR(LN('Portfolio Adjusted Prices'!E771/'Portfolio Adjusted Prices'!E770),0)</f>
        <v>-3.4291625162793708E-2</v>
      </c>
      <c r="E777" s="1">
        <f>+IFERROR(LN('Portfolio Adjusted Prices'!F771/'Portfolio Adjusted Prices'!F770),0)</f>
        <v>-5.0192383160995915E-3</v>
      </c>
      <c r="F777" s="1">
        <f>+IFERROR(LN('Portfolio Adjusted Prices'!G771/'Portfolio Adjusted Prices'!G770),0)</f>
        <v>-1.2408993194980015E-2</v>
      </c>
      <c r="G777" s="1">
        <f>+IFERROR(LN('Portfolio Adjusted Prices'!H771/'Portfolio Adjusted Prices'!H770),0)</f>
        <v>-2.7968335879224593E-2</v>
      </c>
      <c r="H777" s="1">
        <f>+IFERROR(LN('Portfolio Adjusted Prices'!I771/'Portfolio Adjusted Prices'!I770),0)</f>
        <v>-2.7726919379253874E-2</v>
      </c>
      <c r="I777" s="1">
        <f>+IFERROR(LN('Portfolio Adjusted Prices'!J771/'Portfolio Adjusted Prices'!J770),0)</f>
        <v>5.1878369521887431E-3</v>
      </c>
      <c r="J777" s="1">
        <f>+IFERROR(LN('Portfolio Adjusted Prices'!K771/'Portfolio Adjusted Prices'!K770),0)</f>
        <v>-5.0876744400517046E-3</v>
      </c>
      <c r="K777" s="1">
        <f>+IFERROR(LN('Portfolio Adjusted Prices'!L771/'Portfolio Adjusted Prices'!L770),0)</f>
        <v>-1.631387119008244E-2</v>
      </c>
      <c r="L777" s="1">
        <f>+IFERROR(LN('Portfolio Adjusted Prices'!M771/'Portfolio Adjusted Prices'!M770),0)</f>
        <v>-6.5912977993576689E-3</v>
      </c>
      <c r="M777" s="1">
        <f>+IFERROR(LN('Portfolio Adjusted Prices'!N771/'Portfolio Adjusted Prices'!N770),0)</f>
        <v>6.001726106743514E-3</v>
      </c>
      <c r="N777" s="1">
        <f>+IFERROR(LN('Portfolio Adjusted Prices'!O771/'Portfolio Adjusted Prices'!O770),0)</f>
        <v>-3.3082019160379506E-2</v>
      </c>
      <c r="O777" s="1">
        <f>+IFERROR(LN('Portfolio Adjusted Prices'!P771/'Portfolio Adjusted Prices'!P770),0)</f>
        <v>-4.045804782357957E-2</v>
      </c>
      <c r="P777" s="1">
        <f>+IFERROR(LN('Portfolio Adjusted Prices'!Q771/'Portfolio Adjusted Prices'!Q770),0)</f>
        <v>1.6697221328952822E-2</v>
      </c>
      <c r="Q777" s="1">
        <f>+IFERROR(LN('Portfolio Adjusted Prices'!R771/'Portfolio Adjusted Prices'!R770),0)</f>
        <v>-4.0801571956046778E-2</v>
      </c>
      <c r="R777" s="1">
        <f>+IFERROR(LN('Portfolio Adjusted Prices'!S771/'Portfolio Adjusted Prices'!S770),0)</f>
        <v>1.1322096885805526E-2</v>
      </c>
      <c r="S777" s="1">
        <f>+IFERROR(LN('Portfolio Adjusted Prices'!T771/'Portfolio Adjusted Prices'!T770),0)</f>
        <v>9.6341172139478692E-3</v>
      </c>
      <c r="T777" s="1">
        <f>+IFERROR(LN('Portfolio Adjusted Prices'!U771/'Portfolio Adjusted Prices'!U770),0)</f>
        <v>-8.7000035430720938E-3</v>
      </c>
      <c r="U777" s="1">
        <f>+IFERROR(LN('Portfolio Adjusted Prices'!V771/'Portfolio Adjusted Prices'!V770),0)</f>
        <v>-2.6685028608863563E-2</v>
      </c>
      <c r="W777" s="83">
        <f>+IFERROR(LN('Portfolio Adjusted Prices'!X771/'Portfolio Adjusted Prices'!X770),0)</f>
        <v>-7.0147029160931035E-3</v>
      </c>
    </row>
    <row r="778" spans="2:23">
      <c r="B778" s="1">
        <f>+IFERROR(LN('Portfolio Adjusted Prices'!C772/'Portfolio Adjusted Prices'!C771),0)</f>
        <v>-1.7935762860221759E-2</v>
      </c>
      <c r="C778" s="1">
        <f>+IFERROR(LN('Portfolio Adjusted Prices'!D772/'Portfolio Adjusted Prices'!D771),0)</f>
        <v>-1.784130244498516E-2</v>
      </c>
      <c r="D778" s="1">
        <f>+IFERROR(LN('Portfolio Adjusted Prices'!E772/'Portfolio Adjusted Prices'!E771),0)</f>
        <v>-1.4697621053879666E-2</v>
      </c>
      <c r="E778" s="1">
        <f>+IFERROR(LN('Portfolio Adjusted Prices'!F772/'Portfolio Adjusted Prices'!F771),0)</f>
        <v>-2.2260358630838448E-2</v>
      </c>
      <c r="F778" s="1">
        <f>+IFERROR(LN('Portfolio Adjusted Prices'!G772/'Portfolio Adjusted Prices'!G771),0)</f>
        <v>-5.646961390016819E-3</v>
      </c>
      <c r="G778" s="1">
        <f>+IFERROR(LN('Portfolio Adjusted Prices'!H772/'Portfolio Adjusted Prices'!H771),0)</f>
        <v>-4.1448595642209138E-2</v>
      </c>
      <c r="H778" s="1">
        <f>+IFERROR(LN('Portfolio Adjusted Prices'!I772/'Portfolio Adjusted Prices'!I771),0)</f>
        <v>-2.0977343210066255E-2</v>
      </c>
      <c r="I778" s="1">
        <f>+IFERROR(LN('Portfolio Adjusted Prices'!J772/'Portfolio Adjusted Prices'!J771),0)</f>
        <v>-1.2216949652024958E-2</v>
      </c>
      <c r="J778" s="1">
        <f>+IFERROR(LN('Portfolio Adjusted Prices'!K772/'Portfolio Adjusted Prices'!K771),0)</f>
        <v>-1.5095174165619207E-2</v>
      </c>
      <c r="K778" s="1">
        <f>+IFERROR(LN('Portfolio Adjusted Prices'!L772/'Portfolio Adjusted Prices'!L771),0)</f>
        <v>-2.236674407821443E-3</v>
      </c>
      <c r="L778" s="1">
        <f>+IFERROR(LN('Portfolio Adjusted Prices'!M772/'Portfolio Adjusted Prices'!M771),0)</f>
        <v>-9.4922764729465214E-3</v>
      </c>
      <c r="M778" s="1">
        <f>+IFERROR(LN('Portfolio Adjusted Prices'!N772/'Portfolio Adjusted Prices'!N771),0)</f>
        <v>4.5926340912311363E-3</v>
      </c>
      <c r="N778" s="1">
        <f>+IFERROR(LN('Portfolio Adjusted Prices'!O772/'Portfolio Adjusted Prices'!O771),0)</f>
        <v>-8.6508276056863953E-2</v>
      </c>
      <c r="O778" s="1">
        <f>+IFERROR(LN('Portfolio Adjusted Prices'!P772/'Portfolio Adjusted Prices'!P771),0)</f>
        <v>-3.5253776072488238E-2</v>
      </c>
      <c r="P778" s="1">
        <f>+IFERROR(LN('Portfolio Adjusted Prices'!Q772/'Portfolio Adjusted Prices'!Q771),0)</f>
        <v>-2.5448434365794085E-2</v>
      </c>
      <c r="Q778" s="1">
        <f>+IFERROR(LN('Portfolio Adjusted Prices'!R772/'Portfolio Adjusted Prices'!R771),0)</f>
        <v>-1.4264165389016419E-2</v>
      </c>
      <c r="R778" s="1">
        <f>+IFERROR(LN('Portfolio Adjusted Prices'!S772/'Portfolio Adjusted Prices'!S771),0)</f>
        <v>-1.0762548516494493E-3</v>
      </c>
      <c r="S778" s="1">
        <f>+IFERROR(LN('Portfolio Adjusted Prices'!T772/'Portfolio Adjusted Prices'!T771),0)</f>
        <v>-1.006588074597123E-2</v>
      </c>
      <c r="T778" s="1">
        <f>+IFERROR(LN('Portfolio Adjusted Prices'!U772/'Portfolio Adjusted Prices'!U771),0)</f>
        <v>8.6856716308408213E-3</v>
      </c>
      <c r="U778" s="1">
        <f>+IFERROR(LN('Portfolio Adjusted Prices'!V772/'Portfolio Adjusted Prices'!V771),0)</f>
        <v>-2.7453361810606647E-2</v>
      </c>
      <c r="W778" s="83">
        <f>+IFERROR(LN('Portfolio Adjusted Prices'!X772/'Portfolio Adjusted Prices'!X771),0)</f>
        <v>-1.3064328587019051E-2</v>
      </c>
    </row>
    <row r="779" spans="2:23">
      <c r="B779" s="1">
        <f>+IFERROR(LN('Portfolio Adjusted Prices'!C773/'Portfolio Adjusted Prices'!C772),0)</f>
        <v>-1.719445496770658E-3</v>
      </c>
      <c r="C779" s="1">
        <f>+IFERROR(LN('Portfolio Adjusted Prices'!D773/'Portfolio Adjusted Prices'!D772),0)</f>
        <v>3.5938163461473323E-3</v>
      </c>
      <c r="D779" s="1">
        <f>+IFERROR(LN('Portfolio Adjusted Prices'!E773/'Portfolio Adjusted Prices'!E772),0)</f>
        <v>-2.1260684101593666E-2</v>
      </c>
      <c r="E779" s="1">
        <f>+IFERROR(LN('Portfolio Adjusted Prices'!F773/'Portfolio Adjusted Prices'!F772),0)</f>
        <v>-3.750367538036764E-2</v>
      </c>
      <c r="F779" s="1">
        <f>+IFERROR(LN('Portfolio Adjusted Prices'!G773/'Portfolio Adjusted Prices'!G772),0)</f>
        <v>2.2037832502534414E-2</v>
      </c>
      <c r="G779" s="1">
        <f>+IFERROR(LN('Portfolio Adjusted Prices'!H773/'Portfolio Adjusted Prices'!H772),0)</f>
        <v>-6.9954508839661769E-2</v>
      </c>
      <c r="H779" s="1">
        <f>+IFERROR(LN('Portfolio Adjusted Prices'!I773/'Portfolio Adjusted Prices'!I772),0)</f>
        <v>-1.5943504542015291E-2</v>
      </c>
      <c r="I779" s="1">
        <f>+IFERROR(LN('Portfolio Adjusted Prices'!J773/'Portfolio Adjusted Prices'!J772),0)</f>
        <v>2.1760978106261812E-2</v>
      </c>
      <c r="J779" s="1">
        <f>+IFERROR(LN('Portfolio Adjusted Prices'!K773/'Portfolio Adjusted Prices'!K772),0)</f>
        <v>6.4656519189352007E-3</v>
      </c>
      <c r="K779" s="1">
        <f>+IFERROR(LN('Portfolio Adjusted Prices'!L773/'Portfolio Adjusted Prices'!L772),0)</f>
        <v>-4.2973099254499849E-3</v>
      </c>
      <c r="L779" s="1">
        <f>+IFERROR(LN('Portfolio Adjusted Prices'!M773/'Portfolio Adjusted Prices'!M772),0)</f>
        <v>-3.4872096684050252E-2</v>
      </c>
      <c r="M779" s="1">
        <f>+IFERROR(LN('Portfolio Adjusted Prices'!N773/'Portfolio Adjusted Prices'!N772),0)</f>
        <v>1.0256399048152922E-2</v>
      </c>
      <c r="N779" s="1">
        <f>+IFERROR(LN('Portfolio Adjusted Prices'!O773/'Portfolio Adjusted Prices'!O772),0)</f>
        <v>-1.0573296708601958E-2</v>
      </c>
      <c r="O779" s="1">
        <f>+IFERROR(LN('Portfolio Adjusted Prices'!P773/'Portfolio Adjusted Prices'!P772),0)</f>
        <v>6.1157486628388352E-2</v>
      </c>
      <c r="P779" s="1">
        <f>+IFERROR(LN('Portfolio Adjusted Prices'!Q773/'Portfolio Adjusted Prices'!Q772),0)</f>
        <v>1.5557174801754522E-2</v>
      </c>
      <c r="Q779" s="1">
        <f>+IFERROR(LN('Portfolio Adjusted Prices'!R773/'Portfolio Adjusted Prices'!R772),0)</f>
        <v>2.215731129579206E-2</v>
      </c>
      <c r="R779" s="1">
        <f>+IFERROR(LN('Portfolio Adjusted Prices'!S773/'Portfolio Adjusted Prices'!S772),0)</f>
        <v>-4.8619986829238822E-4</v>
      </c>
      <c r="S779" s="1">
        <f>+IFERROR(LN('Portfolio Adjusted Prices'!T773/'Portfolio Adjusted Prices'!T772),0)</f>
        <v>3.509887214703225E-3</v>
      </c>
      <c r="T779" s="1">
        <f>+IFERROR(LN('Portfolio Adjusted Prices'!U773/'Portfolio Adjusted Prices'!U772),0)</f>
        <v>-5.1533806069281258E-3</v>
      </c>
      <c r="U779" s="1">
        <f>+IFERROR(LN('Portfolio Adjusted Prices'!V773/'Portfolio Adjusted Prices'!V772),0)</f>
        <v>1.053721108315642E-2</v>
      </c>
      <c r="W779" s="83">
        <f>+IFERROR(LN('Portfolio Adjusted Prices'!X773/'Portfolio Adjusted Prices'!X772),0)</f>
        <v>-1.9182310633314933E-2</v>
      </c>
    </row>
    <row r="780" spans="2:23">
      <c r="B780" s="1">
        <f>+IFERROR(LN('Portfolio Adjusted Prices'!C774/'Portfolio Adjusted Prices'!C773),0)</f>
        <v>2.341721101410088E-2</v>
      </c>
      <c r="C780" s="1">
        <f>+IFERROR(LN('Portfolio Adjusted Prices'!D774/'Portfolio Adjusted Prices'!D773),0)</f>
        <v>1.7777766072031718E-2</v>
      </c>
      <c r="D780" s="1">
        <f>+IFERROR(LN('Portfolio Adjusted Prices'!E774/'Portfolio Adjusted Prices'!E773),0)</f>
        <v>2.3969148571309364E-2</v>
      </c>
      <c r="E780" s="1">
        <f>+IFERROR(LN('Portfolio Adjusted Prices'!F774/'Portfolio Adjusted Prices'!F773),0)</f>
        <v>6.9644608489092662E-3</v>
      </c>
      <c r="F780" s="1">
        <f>+IFERROR(LN('Portfolio Adjusted Prices'!G774/'Portfolio Adjusted Prices'!G773),0)</f>
        <v>1.6007949332816272E-2</v>
      </c>
      <c r="G780" s="1">
        <f>+IFERROR(LN('Portfolio Adjusted Prices'!H774/'Portfolio Adjusted Prices'!H773),0)</f>
        <v>-2.8407617718637659E-3</v>
      </c>
      <c r="H780" s="1">
        <f>+IFERROR(LN('Portfolio Adjusted Prices'!I774/'Portfolio Adjusted Prices'!I773),0)</f>
        <v>1.8644313337197897E-2</v>
      </c>
      <c r="I780" s="1">
        <f>+IFERROR(LN('Portfolio Adjusted Prices'!J774/'Portfolio Adjusted Prices'!J773),0)</f>
        <v>-4.2801916569712023E-3</v>
      </c>
      <c r="J780" s="1">
        <f>+IFERROR(LN('Portfolio Adjusted Prices'!K774/'Portfolio Adjusted Prices'!K773),0)</f>
        <v>5.4595578179737841E-2</v>
      </c>
      <c r="K780" s="1">
        <f>+IFERROR(LN('Portfolio Adjusted Prices'!L774/'Portfolio Adjusted Prices'!L773),0)</f>
        <v>1.2474173803377332E-2</v>
      </c>
      <c r="L780" s="1">
        <f>+IFERROR(LN('Portfolio Adjusted Prices'!M774/'Portfolio Adjusted Prices'!M773),0)</f>
        <v>2.0983555680892899E-2</v>
      </c>
      <c r="M780" s="1">
        <f>+IFERROR(LN('Portfolio Adjusted Prices'!N774/'Portfolio Adjusted Prices'!N773),0)</f>
        <v>-1.4158769544525242E-2</v>
      </c>
      <c r="N780" s="1">
        <f>+IFERROR(LN('Portfolio Adjusted Prices'!O774/'Portfolio Adjusted Prices'!O773),0)</f>
        <v>2.139800301338295E-2</v>
      </c>
      <c r="O780" s="1">
        <f>+IFERROR(LN('Portfolio Adjusted Prices'!P774/'Portfolio Adjusted Prices'!P773),0)</f>
        <v>2.4750810146416367E-2</v>
      </c>
      <c r="P780" s="1">
        <f>+IFERROR(LN('Portfolio Adjusted Prices'!Q774/'Portfolio Adjusted Prices'!Q773),0)</f>
        <v>-1.5675986182392479E-2</v>
      </c>
      <c r="Q780" s="1">
        <f>+IFERROR(LN('Portfolio Adjusted Prices'!R774/'Portfolio Adjusted Prices'!R773),0)</f>
        <v>2.6729068173536761E-3</v>
      </c>
      <c r="R780" s="1">
        <f>+IFERROR(LN('Portfolio Adjusted Prices'!S774/'Portfolio Adjusted Prices'!S773),0)</f>
        <v>-7.6458492311818E-4</v>
      </c>
      <c r="S780" s="1">
        <f>+IFERROR(LN('Portfolio Adjusted Prices'!T774/'Portfolio Adjusted Prices'!T773),0)</f>
        <v>-4.8679859634118035E-3</v>
      </c>
      <c r="T780" s="1">
        <f>+IFERROR(LN('Portfolio Adjusted Prices'!U774/'Portfolio Adjusted Prices'!U773),0)</f>
        <v>5.1390484892900696E-3</v>
      </c>
      <c r="U780" s="1">
        <f>+IFERROR(LN('Portfolio Adjusted Prices'!V774/'Portfolio Adjusted Prices'!V773),0)</f>
        <v>3.5959557386476257E-2</v>
      </c>
      <c r="W780" s="83">
        <f>+IFERROR(LN('Portfolio Adjusted Prices'!X774/'Portfolio Adjusted Prices'!X773),0)</f>
        <v>1.4456772269227171E-2</v>
      </c>
    </row>
    <row r="781" spans="2:23">
      <c r="B781" s="1">
        <f>+IFERROR(LN('Portfolio Adjusted Prices'!C775/'Portfolio Adjusted Prices'!C774),0)</f>
        <v>-1.9123907621166124E-2</v>
      </c>
      <c r="C781" s="1">
        <f>+IFERROR(LN('Portfolio Adjusted Prices'!D775/'Portfolio Adjusted Prices'!D774),0)</f>
        <v>-1.3070241080218504E-2</v>
      </c>
      <c r="D781" s="1">
        <f>+IFERROR(LN('Portfolio Adjusted Prices'!E775/'Portfolio Adjusted Prices'!E774),0)</f>
        <v>-5.3642868033416349E-2</v>
      </c>
      <c r="E781" s="1">
        <f>+IFERROR(LN('Portfolio Adjusted Prices'!F775/'Portfolio Adjusted Prices'!F774),0)</f>
        <v>-2.8062869991915033E-2</v>
      </c>
      <c r="F781" s="1">
        <f>+IFERROR(LN('Portfolio Adjusted Prices'!G775/'Portfolio Adjusted Prices'!G774),0)</f>
        <v>-3.6200970472470256E-2</v>
      </c>
      <c r="G781" s="1">
        <f>+IFERROR(LN('Portfolio Adjusted Prices'!H775/'Portfolio Adjusted Prices'!H774),0)</f>
        <v>-3.0677240850137611E-2</v>
      </c>
      <c r="H781" s="1">
        <f>+IFERROR(LN('Portfolio Adjusted Prices'!I775/'Portfolio Adjusted Prices'!I774),0)</f>
        <v>-6.0447506646978698E-2</v>
      </c>
      <c r="I781" s="1">
        <f>+IFERROR(LN('Portfolio Adjusted Prices'!J775/'Portfolio Adjusted Prices'!J774),0)</f>
        <v>3.6649549647725043E-3</v>
      </c>
      <c r="J781" s="1">
        <f>+IFERROR(LN('Portfolio Adjusted Prices'!K775/'Portfolio Adjusted Prices'!K774),0)</f>
        <v>-4.8464637280469181E-2</v>
      </c>
      <c r="K781" s="1">
        <f>+IFERROR(LN('Portfolio Adjusted Prices'!L775/'Portfolio Adjusted Prices'!L774),0)</f>
        <v>-3.3198246783986293E-2</v>
      </c>
      <c r="L781" s="1">
        <f>+IFERROR(LN('Portfolio Adjusted Prices'!M775/'Portfolio Adjusted Prices'!M774),0)</f>
        <v>1.2395714165334163E-2</v>
      </c>
      <c r="M781" s="1">
        <f>+IFERROR(LN('Portfolio Adjusted Prices'!N775/'Portfolio Adjusted Prices'!N774),0)</f>
        <v>5.447530231272338E-3</v>
      </c>
      <c r="N781" s="1">
        <f>+IFERROR(LN('Portfolio Adjusted Prices'!O775/'Portfolio Adjusted Prices'!O774),0)</f>
        <v>-3.4141794224070314E-2</v>
      </c>
      <c r="O781" s="1">
        <f>+IFERROR(LN('Portfolio Adjusted Prices'!P775/'Portfolio Adjusted Prices'!P774),0)</f>
        <v>-5.7677014770206571E-2</v>
      </c>
      <c r="P781" s="1">
        <f>+IFERROR(LN('Portfolio Adjusted Prices'!Q775/'Portfolio Adjusted Prices'!Q774),0)</f>
        <v>7.691908436931922E-3</v>
      </c>
      <c r="Q781" s="1">
        <f>+IFERROR(LN('Portfolio Adjusted Prices'!R775/'Portfolio Adjusted Prices'!R774),0)</f>
        <v>-4.1907114009164609E-2</v>
      </c>
      <c r="R781" s="1">
        <f>+IFERROR(LN('Portfolio Adjusted Prices'!S775/'Portfolio Adjusted Prices'!S774),0)</f>
        <v>3.3020337525721343E-4</v>
      </c>
      <c r="S781" s="1">
        <f>+IFERROR(LN('Portfolio Adjusted Prices'!T775/'Portfolio Adjusted Prices'!T774),0)</f>
        <v>9.4677812564178693E-3</v>
      </c>
      <c r="T781" s="1">
        <f>+IFERROR(LN('Portfolio Adjusted Prices'!U775/'Portfolio Adjusted Prices'!U774),0)</f>
        <v>-9.9865605659526947E-3</v>
      </c>
      <c r="U781" s="1">
        <f>+IFERROR(LN('Portfolio Adjusted Prices'!V775/'Portfolio Adjusted Prices'!V774),0)</f>
        <v>-3.7840891917574788E-2</v>
      </c>
      <c r="W781" s="83">
        <f>+IFERROR(LN('Portfolio Adjusted Prices'!X775/'Portfolio Adjusted Prices'!X774),0)</f>
        <v>-9.0655311021243697E-3</v>
      </c>
    </row>
    <row r="782" spans="2:23">
      <c r="B782" s="1">
        <f>+IFERROR(LN('Portfolio Adjusted Prices'!C776/'Portfolio Adjusted Prices'!C775),0)</f>
        <v>-1.8623016859733575E-2</v>
      </c>
      <c r="C782" s="1">
        <f>+IFERROR(LN('Portfolio Adjusted Prices'!D776/'Portfolio Adjusted Prices'!D775),0)</f>
        <v>-3.7292769905893974E-2</v>
      </c>
      <c r="D782" s="1">
        <f>+IFERROR(LN('Portfolio Adjusted Prices'!E776/'Portfolio Adjusted Prices'!E775),0)</f>
        <v>-6.0569111842563694E-2</v>
      </c>
      <c r="E782" s="1">
        <f>+IFERROR(LN('Portfolio Adjusted Prices'!F776/'Portfolio Adjusted Prices'!F775),0)</f>
        <v>-4.8460599365750576E-2</v>
      </c>
      <c r="F782" s="1">
        <f>+IFERROR(LN('Portfolio Adjusted Prices'!G776/'Portfolio Adjusted Prices'!G775),0)</f>
        <v>-2.4001647524678944E-2</v>
      </c>
      <c r="G782" s="1">
        <f>+IFERROR(LN('Portfolio Adjusted Prices'!H776/'Portfolio Adjusted Prices'!H775),0)</f>
        <v>-2.5420406086757073E-2</v>
      </c>
      <c r="H782" s="1">
        <f>+IFERROR(LN('Portfolio Adjusted Prices'!I776/'Portfolio Adjusted Prices'!I775),0)</f>
        <v>-3.6823111861208849E-3</v>
      </c>
      <c r="I782" s="1">
        <f>+IFERROR(LN('Portfolio Adjusted Prices'!J776/'Portfolio Adjusted Prices'!J775),0)</f>
        <v>4.4631762918870201E-2</v>
      </c>
      <c r="J782" s="1">
        <f>+IFERROR(LN('Portfolio Adjusted Prices'!K776/'Portfolio Adjusted Prices'!K775),0)</f>
        <v>-4.2589069768464147E-2</v>
      </c>
      <c r="K782" s="1">
        <f>+IFERROR(LN('Portfolio Adjusted Prices'!L776/'Portfolio Adjusted Prices'!L775),0)</f>
        <v>-1.9933062266161181E-2</v>
      </c>
      <c r="L782" s="1">
        <f>+IFERROR(LN('Portfolio Adjusted Prices'!M776/'Portfolio Adjusted Prices'!M775),0)</f>
        <v>1.5176686917067342E-2</v>
      </c>
      <c r="M782" s="1">
        <f>+IFERROR(LN('Portfolio Adjusted Prices'!N776/'Portfolio Adjusted Prices'!N775),0)</f>
        <v>2.3622320278884341E-2</v>
      </c>
      <c r="N782" s="1">
        <f>+IFERROR(LN('Portfolio Adjusted Prices'!O776/'Portfolio Adjusted Prices'!O775),0)</f>
        <v>-2.9932412382027599E-2</v>
      </c>
      <c r="O782" s="1">
        <f>+IFERROR(LN('Portfolio Adjusted Prices'!P776/'Portfolio Adjusted Prices'!P775),0)</f>
        <v>-8.7588211102425886E-2</v>
      </c>
      <c r="P782" s="1">
        <f>+IFERROR(LN('Portfolio Adjusted Prices'!Q776/'Portfolio Adjusted Prices'!Q775),0)</f>
        <v>2.6637234746494778E-2</v>
      </c>
      <c r="Q782" s="1">
        <f>+IFERROR(LN('Portfolio Adjusted Prices'!R776/'Portfolio Adjusted Prices'!R775),0)</f>
        <v>-2.0742559730111278E-2</v>
      </c>
      <c r="R782" s="1">
        <f>+IFERROR(LN('Portfolio Adjusted Prices'!S776/'Portfolio Adjusted Prices'!S775),0)</f>
        <v>1.6326230761756291E-2</v>
      </c>
      <c r="S782" s="1">
        <f>+IFERROR(LN('Portfolio Adjusted Prices'!T776/'Portfolio Adjusted Prices'!T775),0)</f>
        <v>3.2981234772868719E-2</v>
      </c>
      <c r="T782" s="1">
        <f>+IFERROR(LN('Portfolio Adjusted Prices'!U776/'Portfolio Adjusted Prices'!U775),0)</f>
        <v>2.4132694514441718E-2</v>
      </c>
      <c r="U782" s="1">
        <f>+IFERROR(LN('Portfolio Adjusted Prices'!V776/'Portfolio Adjusted Prices'!V775),0)</f>
        <v>-2.9062108493344087E-2</v>
      </c>
      <c r="W782" s="83">
        <f>+IFERROR(LN('Portfolio Adjusted Prices'!X776/'Portfolio Adjusted Prices'!X775),0)</f>
        <v>-7.7128288188225145E-4</v>
      </c>
    </row>
    <row r="783" spans="2:23">
      <c r="B783" s="1">
        <f>+IFERROR(LN('Portfolio Adjusted Prices'!C777/'Portfolio Adjusted Prices'!C776),0)</f>
        <v>1.8023383583603365E-3</v>
      </c>
      <c r="C783" s="1">
        <f>+IFERROR(LN('Portfolio Adjusted Prices'!D777/'Portfolio Adjusted Prices'!D776),0)</f>
        <v>6.2243401988160522E-3</v>
      </c>
      <c r="D783" s="1">
        <f>+IFERROR(LN('Portfolio Adjusted Prices'!E777/'Portfolio Adjusted Prices'!E776),0)</f>
        <v>-8.1869385598435773E-3</v>
      </c>
      <c r="E783" s="1">
        <f>+IFERROR(LN('Portfolio Adjusted Prices'!F777/'Portfolio Adjusted Prices'!F776),0)</f>
        <v>4.9507088674584886E-3</v>
      </c>
      <c r="F783" s="1">
        <f>+IFERROR(LN('Portfolio Adjusted Prices'!G777/'Portfolio Adjusted Prices'!G776),0)</f>
        <v>6.8988297112032911E-3</v>
      </c>
      <c r="G783" s="1">
        <f>+IFERROR(LN('Portfolio Adjusted Prices'!H777/'Portfolio Adjusted Prices'!H776),0)</f>
        <v>5.4312550531954822E-3</v>
      </c>
      <c r="H783" s="1">
        <f>+IFERROR(LN('Portfolio Adjusted Prices'!I777/'Portfolio Adjusted Prices'!I776),0)</f>
        <v>2.5326368391286332E-2</v>
      </c>
      <c r="I783" s="1">
        <f>+IFERROR(LN('Portfolio Adjusted Prices'!J777/'Portfolio Adjusted Prices'!J776),0)</f>
        <v>8.4326734043889996E-3</v>
      </c>
      <c r="J783" s="1">
        <f>+IFERROR(LN('Portfolio Adjusted Prices'!K777/'Portfolio Adjusted Prices'!K776),0)</f>
        <v>1.0936790780370152E-2</v>
      </c>
      <c r="K783" s="1">
        <f>+IFERROR(LN('Portfolio Adjusted Prices'!L777/'Portfolio Adjusted Prices'!L776),0)</f>
        <v>1.7428296728800264E-3</v>
      </c>
      <c r="L783" s="1">
        <f>+IFERROR(LN('Portfolio Adjusted Prices'!M777/'Portfolio Adjusted Prices'!M776),0)</f>
        <v>3.9188280745992891E-2</v>
      </c>
      <c r="M783" s="1">
        <f>+IFERROR(LN('Portfolio Adjusted Prices'!N777/'Portfolio Adjusted Prices'!N776),0)</f>
        <v>1.3314762608230467E-2</v>
      </c>
      <c r="N783" s="1">
        <f>+IFERROR(LN('Portfolio Adjusted Prices'!O777/'Portfolio Adjusted Prices'!O776),0)</f>
        <v>4.822127670002355E-4</v>
      </c>
      <c r="O783" s="1">
        <f>+IFERROR(LN('Portfolio Adjusted Prices'!P777/'Portfolio Adjusted Prices'!P776),0)</f>
        <v>1.6781570520419613E-2</v>
      </c>
      <c r="P783" s="1">
        <f>+IFERROR(LN('Portfolio Adjusted Prices'!Q777/'Portfolio Adjusted Prices'!Q776),0)</f>
        <v>1.6393750681432548E-2</v>
      </c>
      <c r="Q783" s="1">
        <f>+IFERROR(LN('Portfolio Adjusted Prices'!R777/'Portfolio Adjusted Prices'!R776),0)</f>
        <v>-8.7412940924666716E-3</v>
      </c>
      <c r="R783" s="1">
        <f>+IFERROR(LN('Portfolio Adjusted Prices'!S777/'Portfolio Adjusted Prices'!S776),0)</f>
        <v>3.9004442067697508E-2</v>
      </c>
      <c r="S783" s="1">
        <f>+IFERROR(LN('Portfolio Adjusted Prices'!T777/'Portfolio Adjusted Prices'!T776),0)</f>
        <v>2.5542836616386729E-2</v>
      </c>
      <c r="T783" s="1">
        <f>+IFERROR(LN('Portfolio Adjusted Prices'!U777/'Portfolio Adjusted Prices'!U776),0)</f>
        <v>1.8795656935529176E-2</v>
      </c>
      <c r="U783" s="1">
        <f>+IFERROR(LN('Portfolio Adjusted Prices'!V777/'Portfolio Adjusted Prices'!V776),0)</f>
        <v>-1.0443820004063622E-3</v>
      </c>
      <c r="W783" s="83">
        <f>+IFERROR(LN('Portfolio Adjusted Prices'!X777/'Portfolio Adjusted Prices'!X776),0)</f>
        <v>2.4060230348854499E-2</v>
      </c>
    </row>
    <row r="784" spans="2:23">
      <c r="B784" s="1">
        <f>+IFERROR(LN('Portfolio Adjusted Prices'!C778/'Portfolio Adjusted Prices'!C777),0)</f>
        <v>-1.1980224437231851E-2</v>
      </c>
      <c r="C784" s="1">
        <f>+IFERROR(LN('Portfolio Adjusted Prices'!D778/'Portfolio Adjusted Prices'!D777),0)</f>
        <v>-1.4707496796208084E-2</v>
      </c>
      <c r="D784" s="1">
        <f>+IFERROR(LN('Portfolio Adjusted Prices'!E778/'Portfolio Adjusted Prices'!E777),0)</f>
        <v>-4.6028296309790516E-2</v>
      </c>
      <c r="E784" s="1">
        <f>+IFERROR(LN('Portfolio Adjusted Prices'!F778/'Portfolio Adjusted Prices'!F777),0)</f>
        <v>-5.7861952225962991E-3</v>
      </c>
      <c r="F784" s="1">
        <f>+IFERROR(LN('Portfolio Adjusted Prices'!G778/'Portfolio Adjusted Prices'!G777),0)</f>
        <v>4.6143576227987513E-3</v>
      </c>
      <c r="G784" s="1">
        <f>+IFERROR(LN('Portfolio Adjusted Prices'!H778/'Portfolio Adjusted Prices'!H777),0)</f>
        <v>-1.5575603973155879E-2</v>
      </c>
      <c r="H784" s="1">
        <f>+IFERROR(LN('Portfolio Adjusted Prices'!I778/'Portfolio Adjusted Prices'!I777),0)</f>
        <v>-3.4196499265417971E-2</v>
      </c>
      <c r="I784" s="1">
        <f>+IFERROR(LN('Portfolio Adjusted Prices'!J778/'Portfolio Adjusted Prices'!J777),0)</f>
        <v>1.0514458716726592E-2</v>
      </c>
      <c r="J784" s="1">
        <f>+IFERROR(LN('Portfolio Adjusted Prices'!K778/'Portfolio Adjusted Prices'!K777),0)</f>
        <v>-3.0510186068028668E-2</v>
      </c>
      <c r="K784" s="1">
        <f>+IFERROR(LN('Portfolio Adjusted Prices'!L778/'Portfolio Adjusted Prices'!L777),0)</f>
        <v>-2.6975448090358175E-2</v>
      </c>
      <c r="L784" s="1">
        <f>+IFERROR(LN('Portfolio Adjusted Prices'!M778/'Portfolio Adjusted Prices'!M777),0)</f>
        <v>1.6092736891421607E-2</v>
      </c>
      <c r="M784" s="1">
        <f>+IFERROR(LN('Portfolio Adjusted Prices'!N778/'Portfolio Adjusted Prices'!N777),0)</f>
        <v>9.5438245267154224E-3</v>
      </c>
      <c r="N784" s="1">
        <f>+IFERROR(LN('Portfolio Adjusted Prices'!O778/'Portfolio Adjusted Prices'!O777),0)</f>
        <v>-2.6574455598419283E-2</v>
      </c>
      <c r="O784" s="1">
        <f>+IFERROR(LN('Portfolio Adjusted Prices'!P778/'Portfolio Adjusted Prices'!P777),0)</f>
        <v>-5.540241464159365E-2</v>
      </c>
      <c r="P784" s="1">
        <f>+IFERROR(LN('Portfolio Adjusted Prices'!Q778/'Portfolio Adjusted Prices'!Q777),0)</f>
        <v>-9.0368511850946037E-4</v>
      </c>
      <c r="Q784" s="1">
        <f>+IFERROR(LN('Portfolio Adjusted Prices'!R778/'Portfolio Adjusted Prices'!R777),0)</f>
        <v>3.3304121149090891E-2</v>
      </c>
      <c r="R784" s="1">
        <f>+IFERROR(LN('Portfolio Adjusted Prices'!S778/'Portfolio Adjusted Prices'!S777),0)</f>
        <v>-1.3260711084642267E-2</v>
      </c>
      <c r="S784" s="1">
        <f>+IFERROR(LN('Portfolio Adjusted Prices'!T778/'Portfolio Adjusted Prices'!T777),0)</f>
        <v>9.6486002913288189E-3</v>
      </c>
      <c r="T784" s="1">
        <f>+IFERROR(LN('Portfolio Adjusted Prices'!U778/'Portfolio Adjusted Prices'!U777),0)</f>
        <v>2.3333349762512681E-2</v>
      </c>
      <c r="U784" s="1">
        <f>+IFERROR(LN('Portfolio Adjusted Prices'!V778/'Portfolio Adjusted Prices'!V777),0)</f>
        <v>-1.5911789562590428E-2</v>
      </c>
      <c r="W784" s="83">
        <f>+IFERROR(LN('Portfolio Adjusted Prices'!X778/'Portfolio Adjusted Prices'!X777),0)</f>
        <v>-1.7490568939385329E-3</v>
      </c>
    </row>
    <row r="785" spans="2:23">
      <c r="B785" s="1">
        <f>+IFERROR(LN('Portfolio Adjusted Prices'!C779/'Portfolio Adjusted Prices'!C778),0)</f>
        <v>-2.5847113791818466E-2</v>
      </c>
      <c r="C785" s="1">
        <f>+IFERROR(LN('Portfolio Adjusted Prices'!D779/'Portfolio Adjusted Prices'!D778),0)</f>
        <v>-4.023005160243754E-2</v>
      </c>
      <c r="D785" s="1">
        <f>+IFERROR(LN('Portfolio Adjusted Prices'!E779/'Portfolio Adjusted Prices'!E778),0)</f>
        <v>-5.3392342834330191E-2</v>
      </c>
      <c r="E785" s="1">
        <f>+IFERROR(LN('Portfolio Adjusted Prices'!F779/'Portfolio Adjusted Prices'!F778),0)</f>
        <v>-1.8656514278723432E-2</v>
      </c>
      <c r="F785" s="1">
        <f>+IFERROR(LN('Portfolio Adjusted Prices'!G779/'Portfolio Adjusted Prices'!G778),0)</f>
        <v>-4.2186401502558944E-2</v>
      </c>
      <c r="G785" s="1">
        <f>+IFERROR(LN('Portfolio Adjusted Prices'!H779/'Portfolio Adjusted Prices'!H778),0)</f>
        <v>-6.9882838666186307E-3</v>
      </c>
      <c r="H785" s="1">
        <f>+IFERROR(LN('Portfolio Adjusted Prices'!I779/'Portfolio Adjusted Prices'!I778),0)</f>
        <v>-2.8960723831133198E-2</v>
      </c>
      <c r="I785" s="1">
        <f>+IFERROR(LN('Portfolio Adjusted Prices'!J779/'Portfolio Adjusted Prices'!J778),0)</f>
        <v>-8.797507787625997E-3</v>
      </c>
      <c r="J785" s="1">
        <f>+IFERROR(LN('Portfolio Adjusted Prices'!K779/'Portfolio Adjusted Prices'!K778),0)</f>
        <v>-4.9534931817513637E-2</v>
      </c>
      <c r="K785" s="1">
        <f>+IFERROR(LN('Portfolio Adjusted Prices'!L779/'Portfolio Adjusted Prices'!L778),0)</f>
        <v>-1.0945538617895269E-2</v>
      </c>
      <c r="L785" s="1">
        <f>+IFERROR(LN('Portfolio Adjusted Prices'!M779/'Portfolio Adjusted Prices'!M778),0)</f>
        <v>-1.4752984423519177E-2</v>
      </c>
      <c r="M785" s="1">
        <f>+IFERROR(LN('Portfolio Adjusted Prices'!N779/'Portfolio Adjusted Prices'!N778),0)</f>
        <v>1.637848408620918E-4</v>
      </c>
      <c r="N785" s="1">
        <f>+IFERROR(LN('Portfolio Adjusted Prices'!O779/'Portfolio Adjusted Prices'!O778),0)</f>
        <v>-3.6602333642912925E-2</v>
      </c>
      <c r="O785" s="1">
        <f>+IFERROR(LN('Portfolio Adjusted Prices'!P779/'Portfolio Adjusted Prices'!P778),0)</f>
        <v>2.196279456510449E-3</v>
      </c>
      <c r="P785" s="1">
        <f>+IFERROR(LN('Portfolio Adjusted Prices'!Q779/'Portfolio Adjusted Prices'!Q778),0)</f>
        <v>-1.8018525883683995E-2</v>
      </c>
      <c r="Q785" s="1">
        <f>+IFERROR(LN('Portfolio Adjusted Prices'!R779/'Portfolio Adjusted Prices'!R778),0)</f>
        <v>-2.5273386451794205E-2</v>
      </c>
      <c r="R785" s="1">
        <f>+IFERROR(LN('Portfolio Adjusted Prices'!S779/'Portfolio Adjusted Prices'!S778),0)</f>
        <v>-2.5948702390369595E-2</v>
      </c>
      <c r="S785" s="1">
        <f>+IFERROR(LN('Portfolio Adjusted Prices'!T779/'Portfolio Adjusted Prices'!T778),0)</f>
        <v>-2.9759455076393809E-2</v>
      </c>
      <c r="T785" s="1">
        <f>+IFERROR(LN('Portfolio Adjusted Prices'!U779/'Portfolio Adjusted Prices'!U778),0)</f>
        <v>-2.2543958817452713E-2</v>
      </c>
      <c r="U785" s="1">
        <f>+IFERROR(LN('Portfolio Adjusted Prices'!V779/'Portfolio Adjusted Prices'!V778),0)</f>
        <v>-1.2860661746738711E-2</v>
      </c>
      <c r="W785" s="83">
        <f>+IFERROR(LN('Portfolio Adjusted Prices'!X779/'Portfolio Adjusted Prices'!X778),0)</f>
        <v>-2.1291464025525668E-2</v>
      </c>
    </row>
    <row r="786" spans="2:23">
      <c r="B786" s="1">
        <f>+IFERROR(LN('Portfolio Adjusted Prices'!C780/'Portfolio Adjusted Prices'!C779),0)</f>
        <v>1.145753868190299E-2</v>
      </c>
      <c r="C786" s="1">
        <f>+IFERROR(LN('Portfolio Adjusted Prices'!D780/'Portfolio Adjusted Prices'!D779),0)</f>
        <v>-1.128138347673412E-2</v>
      </c>
      <c r="D786" s="1">
        <f>+IFERROR(LN('Portfolio Adjusted Prices'!E780/'Portfolio Adjusted Prices'!E779),0)</f>
        <v>-1.9023609722554704E-2</v>
      </c>
      <c r="E786" s="1">
        <f>+IFERROR(LN('Portfolio Adjusted Prices'!F780/'Portfolio Adjusted Prices'!F779),0)</f>
        <v>-8.8220800494773436E-3</v>
      </c>
      <c r="F786" s="1">
        <f>+IFERROR(LN('Portfolio Adjusted Prices'!G780/'Portfolio Adjusted Prices'!G779),0)</f>
        <v>-1.3721261160836563E-2</v>
      </c>
      <c r="G786" s="1">
        <f>+IFERROR(LN('Portfolio Adjusted Prices'!H780/'Portfolio Adjusted Prices'!H779),0)</f>
        <v>7.3344626303669981E-3</v>
      </c>
      <c r="H786" s="1">
        <f>+IFERROR(LN('Portfolio Adjusted Prices'!I780/'Portfolio Adjusted Prices'!I779),0)</f>
        <v>-3.6874415623980609E-3</v>
      </c>
      <c r="I786" s="1">
        <f>+IFERROR(LN('Portfolio Adjusted Prices'!J780/'Portfolio Adjusted Prices'!J779),0)</f>
        <v>-2.852299785099148E-3</v>
      </c>
      <c r="J786" s="1">
        <f>+IFERROR(LN('Portfolio Adjusted Prices'!K780/'Portfolio Adjusted Prices'!K779),0)</f>
        <v>1.122853693277581E-2</v>
      </c>
      <c r="K786" s="1">
        <f>+IFERROR(LN('Portfolio Adjusted Prices'!L780/'Portfolio Adjusted Prices'!L779),0)</f>
        <v>7.6522874882035616E-3</v>
      </c>
      <c r="L786" s="1">
        <f>+IFERROR(LN('Portfolio Adjusted Prices'!M780/'Portfolio Adjusted Prices'!M779),0)</f>
        <v>4.6037267657027146E-3</v>
      </c>
      <c r="M786" s="1">
        <f>+IFERROR(LN('Portfolio Adjusted Prices'!N780/'Portfolio Adjusted Prices'!N779),0)</f>
        <v>-1.6342700755670899E-2</v>
      </c>
      <c r="N786" s="1">
        <f>+IFERROR(LN('Portfolio Adjusted Prices'!O780/'Portfolio Adjusted Prices'!O779),0)</f>
        <v>-2.3589229691995735E-2</v>
      </c>
      <c r="O786" s="1">
        <f>+IFERROR(LN('Portfolio Adjusted Prices'!P780/'Portfolio Adjusted Prices'!P779),0)</f>
        <v>1.5633103781771213E-2</v>
      </c>
      <c r="P786" s="1">
        <f>+IFERROR(LN('Portfolio Adjusted Prices'!Q780/'Portfolio Adjusted Prices'!Q779),0)</f>
        <v>-1.262252846263944E-2</v>
      </c>
      <c r="Q786" s="1">
        <f>+IFERROR(LN('Portfolio Adjusted Prices'!R780/'Portfolio Adjusted Prices'!R779),0)</f>
        <v>-1.360082621620135E-2</v>
      </c>
      <c r="R786" s="1">
        <f>+IFERROR(LN('Portfolio Adjusted Prices'!S780/'Portfolio Adjusted Prices'!S779),0)</f>
        <v>-5.6773633647013971E-3</v>
      </c>
      <c r="S786" s="1">
        <f>+IFERROR(LN('Portfolio Adjusted Prices'!T780/'Portfolio Adjusted Prices'!T779),0)</f>
        <v>-1.4949569026724688E-2</v>
      </c>
      <c r="T786" s="1">
        <f>+IFERROR(LN('Portfolio Adjusted Prices'!U780/'Portfolio Adjusted Prices'!U779),0)</f>
        <v>-9.1506690873388585E-3</v>
      </c>
      <c r="U786" s="1">
        <f>+IFERROR(LN('Portfolio Adjusted Prices'!V780/'Portfolio Adjusted Prices'!V779),0)</f>
        <v>1.8984499833719526E-2</v>
      </c>
      <c r="W786" s="83">
        <f>+IFERROR(LN('Portfolio Adjusted Prices'!X780/'Portfolio Adjusted Prices'!X779),0)</f>
        <v>-2.7178553435002546E-4</v>
      </c>
    </row>
    <row r="787" spans="2:23">
      <c r="B787" s="1">
        <f>+IFERROR(LN('Portfolio Adjusted Prices'!C781/'Portfolio Adjusted Prices'!C780),0)</f>
        <v>1.6210424926884123E-2</v>
      </c>
      <c r="C787" s="1">
        <f>+IFERROR(LN('Portfolio Adjusted Prices'!D781/'Portfolio Adjusted Prices'!D780),0)</f>
        <v>1.9520417445900103E-2</v>
      </c>
      <c r="D787" s="1">
        <f>+IFERROR(LN('Portfolio Adjusted Prices'!E781/'Portfolio Adjusted Prices'!E780),0)</f>
        <v>3.1988577526858748E-2</v>
      </c>
      <c r="E787" s="1">
        <f>+IFERROR(LN('Portfolio Adjusted Prices'!F781/'Portfolio Adjusted Prices'!F780),0)</f>
        <v>1.8434863961584631E-2</v>
      </c>
      <c r="F787" s="1">
        <f>+IFERROR(LN('Portfolio Adjusted Prices'!G781/'Portfolio Adjusted Prices'!G780),0)</f>
        <v>3.4274353014330863E-2</v>
      </c>
      <c r="G787" s="1">
        <f>+IFERROR(LN('Portfolio Adjusted Prices'!H781/'Portfolio Adjusted Prices'!H780),0)</f>
        <v>2.4992710705799805E-2</v>
      </c>
      <c r="H787" s="1">
        <f>+IFERROR(LN('Portfolio Adjusted Prices'!I781/'Portfolio Adjusted Prices'!I780),0)</f>
        <v>1.8807594959806766E-2</v>
      </c>
      <c r="I787" s="1">
        <f>+IFERROR(LN('Portfolio Adjusted Prices'!J781/'Portfolio Adjusted Prices'!J780),0)</f>
        <v>-1.7716369309756654E-2</v>
      </c>
      <c r="J787" s="1">
        <f>+IFERROR(LN('Portfolio Adjusted Prices'!K781/'Portfolio Adjusted Prices'!K780),0)</f>
        <v>3.5259373586186464E-2</v>
      </c>
      <c r="K787" s="1">
        <f>+IFERROR(LN('Portfolio Adjusted Prices'!L781/'Portfolio Adjusted Prices'!L780),0)</f>
        <v>1.2686744261359132E-2</v>
      </c>
      <c r="L787" s="1">
        <f>+IFERROR(LN('Portfolio Adjusted Prices'!M781/'Portfolio Adjusted Prices'!M780),0)</f>
        <v>1.3779172163754581E-3</v>
      </c>
      <c r="M787" s="1">
        <f>+IFERROR(LN('Portfolio Adjusted Prices'!N781/'Portfolio Adjusted Prices'!N780),0)</f>
        <v>4.207450940187164E-3</v>
      </c>
      <c r="N787" s="1">
        <f>+IFERROR(LN('Portfolio Adjusted Prices'!O781/'Portfolio Adjusted Prices'!O780),0)</f>
        <v>2.7381916479401379E-2</v>
      </c>
      <c r="O787" s="1">
        <f>+IFERROR(LN('Portfolio Adjusted Prices'!P781/'Portfolio Adjusted Prices'!P780),0)</f>
        <v>3.3403966831587188E-2</v>
      </c>
      <c r="P787" s="1">
        <f>+IFERROR(LN('Portfolio Adjusted Prices'!Q781/'Portfolio Adjusted Prices'!Q780),0)</f>
        <v>4.6506482343717332E-3</v>
      </c>
      <c r="Q787" s="1">
        <f>+IFERROR(LN('Portfolio Adjusted Prices'!R781/'Portfolio Adjusted Prices'!R780),0)</f>
        <v>1.7680631217584647E-2</v>
      </c>
      <c r="R787" s="1">
        <f>+IFERROR(LN('Portfolio Adjusted Prices'!S781/'Portfolio Adjusted Prices'!S780),0)</f>
        <v>1.6597876619300386E-2</v>
      </c>
      <c r="S787" s="1">
        <f>+IFERROR(LN('Portfolio Adjusted Prices'!T781/'Portfolio Adjusted Prices'!T780),0)</f>
        <v>-4.2795617729630281E-2</v>
      </c>
      <c r="T787" s="1">
        <f>+IFERROR(LN('Portfolio Adjusted Prices'!U781/'Portfolio Adjusted Prices'!U780),0)</f>
        <v>2.2243452305171059E-2</v>
      </c>
      <c r="U787" s="1">
        <f>+IFERROR(LN('Portfolio Adjusted Prices'!V781/'Portfolio Adjusted Prices'!V780),0)</f>
        <v>2.4127089228875298E-2</v>
      </c>
      <c r="W787" s="83">
        <f>+IFERROR(LN('Portfolio Adjusted Prices'!X781/'Portfolio Adjusted Prices'!X780),0)</f>
        <v>1.0635753940993906E-2</v>
      </c>
    </row>
    <row r="788" spans="2:23">
      <c r="B788" s="1">
        <f>+IFERROR(LN('Portfolio Adjusted Prices'!C782/'Portfolio Adjusted Prices'!C781),0)</f>
        <v>-3.0447184129256243E-2</v>
      </c>
      <c r="C788" s="1">
        <f>+IFERROR(LN('Portfolio Adjusted Prices'!D782/'Portfolio Adjusted Prices'!D781),0)</f>
        <v>-2.7457882062043412E-2</v>
      </c>
      <c r="D788" s="1">
        <f>+IFERROR(LN('Portfolio Adjusted Prices'!E782/'Portfolio Adjusted Prices'!E781),0)</f>
        <v>-4.349414753504291E-2</v>
      </c>
      <c r="E788" s="1">
        <f>+IFERROR(LN('Portfolio Adjusted Prices'!F782/'Portfolio Adjusted Prices'!F781),0)</f>
        <v>-3.0409333125036666E-3</v>
      </c>
      <c r="F788" s="1">
        <f>+IFERROR(LN('Portfolio Adjusted Prices'!G782/'Portfolio Adjusted Prices'!G781),0)</f>
        <v>-1.7313828389109873E-2</v>
      </c>
      <c r="G788" s="1">
        <f>+IFERROR(LN('Portfolio Adjusted Prices'!H782/'Portfolio Adjusted Prices'!H781),0)</f>
        <v>-6.8882458719718214E-3</v>
      </c>
      <c r="H788" s="1">
        <f>+IFERROR(LN('Portfolio Adjusted Prices'!I782/'Portfolio Adjusted Prices'!I781),0)</f>
        <v>-4.5722080854041336E-2</v>
      </c>
      <c r="I788" s="1">
        <f>+IFERROR(LN('Portfolio Adjusted Prices'!J782/'Portfolio Adjusted Prices'!J781),0)</f>
        <v>-2.6798577708431809E-3</v>
      </c>
      <c r="J788" s="1">
        <f>+IFERROR(LN('Portfolio Adjusted Prices'!K782/'Portfolio Adjusted Prices'!K781),0)</f>
        <v>-3.7237093389222875E-2</v>
      </c>
      <c r="K788" s="1">
        <f>+IFERROR(LN('Portfolio Adjusted Prices'!L782/'Portfolio Adjusted Prices'!L781),0)</f>
        <v>-3.2050337483309516E-2</v>
      </c>
      <c r="L788" s="1">
        <f>+IFERROR(LN('Portfolio Adjusted Prices'!M782/'Portfolio Adjusted Prices'!M781),0)</f>
        <v>-3.1502732161083334E-3</v>
      </c>
      <c r="M788" s="1">
        <f>+IFERROR(LN('Portfolio Adjusted Prices'!N782/'Portfolio Adjusted Prices'!N781),0)</f>
        <v>-2.2122364588851376E-3</v>
      </c>
      <c r="N788" s="1">
        <f>+IFERROR(LN('Portfolio Adjusted Prices'!O782/'Portfolio Adjusted Prices'!O781),0)</f>
        <v>-4.9066449804003952E-2</v>
      </c>
      <c r="O788" s="1">
        <f>+IFERROR(LN('Portfolio Adjusted Prices'!P782/'Portfolio Adjusted Prices'!P781),0)</f>
        <v>2.1045476972071996E-2</v>
      </c>
      <c r="P788" s="1">
        <f>+IFERROR(LN('Portfolio Adjusted Prices'!Q782/'Portfolio Adjusted Prices'!Q781),0)</f>
        <v>3.8205757738780572E-3</v>
      </c>
      <c r="Q788" s="1">
        <f>+IFERROR(LN('Portfolio Adjusted Prices'!R782/'Portfolio Adjusted Prices'!R781),0)</f>
        <v>-2.2195411710764681E-2</v>
      </c>
      <c r="R788" s="1">
        <f>+IFERROR(LN('Portfolio Adjusted Prices'!S782/'Portfolio Adjusted Prices'!S781),0)</f>
        <v>-1.1847348309913495E-3</v>
      </c>
      <c r="S788" s="1">
        <f>+IFERROR(LN('Portfolio Adjusted Prices'!T782/'Portfolio Adjusted Prices'!T781),0)</f>
        <v>2.0918337562168515E-2</v>
      </c>
      <c r="T788" s="1">
        <f>+IFERROR(LN('Portfolio Adjusted Prices'!U782/'Portfolio Adjusted Prices'!U781),0)</f>
        <v>1.5427638292802169E-3</v>
      </c>
      <c r="U788" s="1">
        <f>+IFERROR(LN('Portfolio Adjusted Prices'!V782/'Portfolio Adjusted Prices'!V781),0)</f>
        <v>-2.1728196925259887E-3</v>
      </c>
      <c r="W788" s="83">
        <f>+IFERROR(LN('Portfolio Adjusted Prices'!X782/'Portfolio Adjusted Prices'!X781),0)</f>
        <v>-8.6944851536443404E-3</v>
      </c>
    </row>
    <row r="789" spans="2:23">
      <c r="B789" s="1">
        <f>+IFERROR(LN('Portfolio Adjusted Prices'!C783/'Portfolio Adjusted Prices'!C782),0)</f>
        <v>-1.3318790369278659E-3</v>
      </c>
      <c r="C789" s="1">
        <f>+IFERROR(LN('Portfolio Adjusted Prices'!D783/'Portfolio Adjusted Prices'!D782),0)</f>
        <v>2.4627481501430519E-3</v>
      </c>
      <c r="D789" s="1">
        <f>+IFERROR(LN('Portfolio Adjusted Prices'!E783/'Portfolio Adjusted Prices'!E782),0)</f>
        <v>2.4396515125089589E-2</v>
      </c>
      <c r="E789" s="1">
        <f>+IFERROR(LN('Portfolio Adjusted Prices'!F783/'Portfolio Adjusted Prices'!F782),0)</f>
        <v>-2.1944557944787349E-2</v>
      </c>
      <c r="F789" s="1">
        <f>+IFERROR(LN('Portfolio Adjusted Prices'!G783/'Portfolio Adjusted Prices'!G782),0)</f>
        <v>-8.1834404545274193E-3</v>
      </c>
      <c r="G789" s="1">
        <f>+IFERROR(LN('Portfolio Adjusted Prices'!H783/'Portfolio Adjusted Prices'!H782),0)</f>
        <v>2.4144714552827083E-3</v>
      </c>
      <c r="H789" s="1">
        <f>+IFERROR(LN('Portfolio Adjusted Prices'!I783/'Portfolio Adjusted Prices'!I782),0)</f>
        <v>1.9681819467952919E-2</v>
      </c>
      <c r="I789" s="1">
        <f>+IFERROR(LN('Portfolio Adjusted Prices'!J783/'Portfolio Adjusted Prices'!J782),0)</f>
        <v>-1.0121844064955232E-2</v>
      </c>
      <c r="J789" s="1">
        <f>+IFERROR(LN('Portfolio Adjusted Prices'!K783/'Portfolio Adjusted Prices'!K782),0)</f>
        <v>1.9394439519633759E-2</v>
      </c>
      <c r="K789" s="1">
        <f>+IFERROR(LN('Portfolio Adjusted Prices'!L783/'Portfolio Adjusted Prices'!L782),0)</f>
        <v>2.1804867451495076E-2</v>
      </c>
      <c r="L789" s="1">
        <f>+IFERROR(LN('Portfolio Adjusted Prices'!M783/'Portfolio Adjusted Prices'!M782),0)</f>
        <v>4.6320551507703272E-3</v>
      </c>
      <c r="M789" s="1">
        <f>+IFERROR(LN('Portfolio Adjusted Prices'!N783/'Portfolio Adjusted Prices'!N782),0)</f>
        <v>-2.3837485114991601E-3</v>
      </c>
      <c r="N789" s="1">
        <f>+IFERROR(LN('Portfolio Adjusted Prices'!O783/'Portfolio Adjusted Prices'!O782),0)</f>
        <v>8.8794575879984437E-3</v>
      </c>
      <c r="O789" s="1">
        <f>+IFERROR(LN('Portfolio Adjusted Prices'!P783/'Portfolio Adjusted Prices'!P782),0)</f>
        <v>-1.3666813417947142E-2</v>
      </c>
      <c r="P789" s="1">
        <f>+IFERROR(LN('Portfolio Adjusted Prices'!Q783/'Portfolio Adjusted Prices'!Q782),0)</f>
        <v>-1.9368283428661939E-2</v>
      </c>
      <c r="Q789" s="1">
        <f>+IFERROR(LN('Portfolio Adjusted Prices'!R783/'Portfolio Adjusted Prices'!R782),0)</f>
        <v>-1.2750513104659947E-2</v>
      </c>
      <c r="R789" s="1">
        <f>+IFERROR(LN('Portfolio Adjusted Prices'!S783/'Portfolio Adjusted Prices'!S782),0)</f>
        <v>-1.4106902411264674E-2</v>
      </c>
      <c r="S789" s="1">
        <f>+IFERROR(LN('Portfolio Adjusted Prices'!T783/'Portfolio Adjusted Prices'!T782),0)</f>
        <v>-1.8342091075801249E-2</v>
      </c>
      <c r="T789" s="1">
        <f>+IFERROR(LN('Portfolio Adjusted Prices'!U783/'Portfolio Adjusted Prices'!U782),0)</f>
        <v>-1.3487187331772786E-2</v>
      </c>
      <c r="U789" s="1">
        <f>+IFERROR(LN('Portfolio Adjusted Prices'!V783/'Portfolio Adjusted Prices'!V782),0)</f>
        <v>-9.5894385077710162E-4</v>
      </c>
      <c r="W789" s="83">
        <f>+IFERROR(LN('Portfolio Adjusted Prices'!X783/'Portfolio Adjusted Prices'!X782),0)</f>
        <v>5.1795145608441877E-5</v>
      </c>
    </row>
    <row r="790" spans="2:23">
      <c r="B790" s="1">
        <f>+IFERROR(LN('Portfolio Adjusted Prices'!C784/'Portfolio Adjusted Prices'!C783),0)</f>
        <v>1.4016570143789266E-2</v>
      </c>
      <c r="C790" s="1">
        <f>+IFERROR(LN('Portfolio Adjusted Prices'!D784/'Portfolio Adjusted Prices'!D783),0)</f>
        <v>1.6896376210975294E-2</v>
      </c>
      <c r="D790" s="1">
        <f>+IFERROR(LN('Portfolio Adjusted Prices'!E784/'Portfolio Adjusted Prices'!E783),0)</f>
        <v>1.8872322168707545E-2</v>
      </c>
      <c r="E790" s="1">
        <f>+IFERROR(LN('Portfolio Adjusted Prices'!F784/'Portfolio Adjusted Prices'!F783),0)</f>
        <v>1.1814104640281336E-2</v>
      </c>
      <c r="F790" s="1">
        <f>+IFERROR(LN('Portfolio Adjusted Prices'!G784/'Portfolio Adjusted Prices'!G783),0)</f>
        <v>4.5137708419329174E-2</v>
      </c>
      <c r="G790" s="1">
        <f>+IFERROR(LN('Portfolio Adjusted Prices'!H784/'Portfolio Adjusted Prices'!H783),0)</f>
        <v>3.1270470927212919E-2</v>
      </c>
      <c r="H790" s="1">
        <f>+IFERROR(LN('Portfolio Adjusted Prices'!I784/'Portfolio Adjusted Prices'!I783),0)</f>
        <v>2.9895879267671056E-2</v>
      </c>
      <c r="I790" s="1">
        <f>+IFERROR(LN('Portfolio Adjusted Prices'!J784/'Portfolio Adjusted Prices'!J783),0)</f>
        <v>-6.0755796535010001E-3</v>
      </c>
      <c r="J790" s="1">
        <f>+IFERROR(LN('Portfolio Adjusted Prices'!K784/'Portfolio Adjusted Prices'!K783),0)</f>
        <v>2.3480261839117961E-2</v>
      </c>
      <c r="K790" s="1">
        <f>+IFERROR(LN('Portfolio Adjusted Prices'!L784/'Portfolio Adjusted Prices'!L783),0)</f>
        <v>1.8782185671156137E-2</v>
      </c>
      <c r="L790" s="1">
        <f>+IFERROR(LN('Portfolio Adjusted Prices'!M784/'Portfolio Adjusted Prices'!M783),0)</f>
        <v>1.0129534582262375E-2</v>
      </c>
      <c r="M790" s="1">
        <f>+IFERROR(LN('Portfolio Adjusted Prices'!N784/'Portfolio Adjusted Prices'!N783),0)</f>
        <v>-3.7810289070474893E-3</v>
      </c>
      <c r="N790" s="1">
        <f>+IFERROR(LN('Portfolio Adjusted Prices'!O784/'Portfolio Adjusted Prices'!O783),0)</f>
        <v>3.1865193883184116E-2</v>
      </c>
      <c r="O790" s="1">
        <f>+IFERROR(LN('Portfolio Adjusted Prices'!P784/'Portfolio Adjusted Prices'!P783),0)</f>
        <v>7.6018135964935452E-2</v>
      </c>
      <c r="P790" s="1">
        <f>+IFERROR(LN('Portfolio Adjusted Prices'!Q784/'Portfolio Adjusted Prices'!Q783),0)</f>
        <v>1.2992523632711368E-2</v>
      </c>
      <c r="Q790" s="1">
        <f>+IFERROR(LN('Portfolio Adjusted Prices'!R784/'Portfolio Adjusted Prices'!R783),0)</f>
        <v>3.3883207478373908E-2</v>
      </c>
      <c r="R790" s="1">
        <f>+IFERROR(LN('Portfolio Adjusted Prices'!S784/'Portfolio Adjusted Prices'!S783),0)</f>
        <v>2.0707495429260928E-2</v>
      </c>
      <c r="S790" s="1">
        <f>+IFERROR(LN('Portfolio Adjusted Prices'!T784/'Portfolio Adjusted Prices'!T783),0)</f>
        <v>-1.9068745388325835E-2</v>
      </c>
      <c r="T790" s="1">
        <f>+IFERROR(LN('Portfolio Adjusted Prices'!U784/'Portfolio Adjusted Prices'!U783),0)</f>
        <v>-9.6984845270112786E-3</v>
      </c>
      <c r="U790" s="1">
        <f>+IFERROR(LN('Portfolio Adjusted Prices'!V784/'Portfolio Adjusted Prices'!V783),0)</f>
        <v>6.9076424006177861E-2</v>
      </c>
      <c r="W790" s="83">
        <f>+IFERROR(LN('Portfolio Adjusted Prices'!X784/'Portfolio Adjusted Prices'!X783),0)</f>
        <v>1.4841170295097197E-2</v>
      </c>
    </row>
    <row r="791" spans="2:23">
      <c r="B791" s="1">
        <f>+IFERROR(LN('Portfolio Adjusted Prices'!C785/'Portfolio Adjusted Prices'!C784),0)</f>
        <v>-1.0160254781665335E-3</v>
      </c>
      <c r="C791" s="1">
        <f>+IFERROR(LN('Portfolio Adjusted Prices'!D785/'Portfolio Adjusted Prices'!D784),0)</f>
        <v>3.7082162093241525E-3</v>
      </c>
      <c r="D791" s="1">
        <f>+IFERROR(LN('Portfolio Adjusted Prices'!E785/'Portfolio Adjusted Prices'!E784),0)</f>
        <v>-3.2786725667389861E-2</v>
      </c>
      <c r="E791" s="1">
        <f>+IFERROR(LN('Portfolio Adjusted Prices'!F785/'Portfolio Adjusted Prices'!F784),0)</f>
        <v>-3.5712368159798091E-3</v>
      </c>
      <c r="F791" s="1">
        <f>+IFERROR(LN('Portfolio Adjusted Prices'!G785/'Portfolio Adjusted Prices'!G784),0)</f>
        <v>2.2193060951812674E-2</v>
      </c>
      <c r="G791" s="1">
        <f>+IFERROR(LN('Portfolio Adjusted Prices'!H785/'Portfolio Adjusted Prices'!H784),0)</f>
        <v>1.1185398616177096E-2</v>
      </c>
      <c r="H791" s="1">
        <f>+IFERROR(LN('Portfolio Adjusted Prices'!I785/'Portfolio Adjusted Prices'!I784),0)</f>
        <v>2.2739951500072974E-2</v>
      </c>
      <c r="I791" s="1">
        <f>+IFERROR(LN('Portfolio Adjusted Prices'!J785/'Portfolio Adjusted Prices'!J784),0)</f>
        <v>-1.38661428817245E-2</v>
      </c>
      <c r="J791" s="1">
        <f>+IFERROR(LN('Portfolio Adjusted Prices'!K785/'Portfolio Adjusted Prices'!K784),0)</f>
        <v>-5.0825021637720451E-2</v>
      </c>
      <c r="K791" s="1">
        <f>+IFERROR(LN('Portfolio Adjusted Prices'!L785/'Portfolio Adjusted Prices'!L784),0)</f>
        <v>1.6726069953245735E-4</v>
      </c>
      <c r="L791" s="1">
        <f>+IFERROR(LN('Portfolio Adjusted Prices'!M785/'Portfolio Adjusted Prices'!M784),0)</f>
        <v>2.5722516471172963E-2</v>
      </c>
      <c r="M791" s="1">
        <f>+IFERROR(LN('Portfolio Adjusted Prices'!N785/'Portfolio Adjusted Prices'!N784),0)</f>
        <v>2.4216751939601273E-2</v>
      </c>
      <c r="N791" s="1">
        <f>+IFERROR(LN('Portfolio Adjusted Prices'!O785/'Portfolio Adjusted Prices'!O784),0)</f>
        <v>-3.0481581761409787E-2</v>
      </c>
      <c r="O791" s="1">
        <f>+IFERROR(LN('Portfolio Adjusted Prices'!P785/'Portfolio Adjusted Prices'!P784),0)</f>
        <v>1.422396585715084E-2</v>
      </c>
      <c r="P791" s="1">
        <f>+IFERROR(LN('Portfolio Adjusted Prices'!Q785/'Portfolio Adjusted Prices'!Q784),0)</f>
        <v>3.4517761390706489E-2</v>
      </c>
      <c r="Q791" s="1">
        <f>+IFERROR(LN('Portfolio Adjusted Prices'!R785/'Portfolio Adjusted Prices'!R784),0)</f>
        <v>2.6234487622878732E-2</v>
      </c>
      <c r="R791" s="1">
        <f>+IFERROR(LN('Portfolio Adjusted Prices'!S785/'Portfolio Adjusted Prices'!S784),0)</f>
        <v>1.5411727895354704E-2</v>
      </c>
      <c r="S791" s="1">
        <f>+IFERROR(LN('Portfolio Adjusted Prices'!T785/'Portfolio Adjusted Prices'!T784),0)</f>
        <v>2.236067225664167E-3</v>
      </c>
      <c r="T791" s="1">
        <f>+IFERROR(LN('Portfolio Adjusted Prices'!U785/'Portfolio Adjusted Prices'!U784),0)</f>
        <v>4.7359466931974018E-3</v>
      </c>
      <c r="U791" s="1">
        <f>+IFERROR(LN('Portfolio Adjusted Prices'!V785/'Portfolio Adjusted Prices'!V784),0)</f>
        <v>-2.517218802029382E-3</v>
      </c>
      <c r="W791" s="83">
        <f>+IFERROR(LN('Portfolio Adjusted Prices'!X785/'Portfolio Adjusted Prices'!X784),0)</f>
        <v>8.7219498556531851E-3</v>
      </c>
    </row>
    <row r="792" spans="2:23">
      <c r="B792" s="1">
        <f>+IFERROR(LN('Portfolio Adjusted Prices'!C786/'Portfolio Adjusted Prices'!C785),0)</f>
        <v>-4.8554542494086469E-3</v>
      </c>
      <c r="C792" s="1">
        <f>+IFERROR(LN('Portfolio Adjusted Prices'!D786/'Portfolio Adjusted Prices'!D785),0)</f>
        <v>-1.9571420059458049E-2</v>
      </c>
      <c r="D792" s="1">
        <f>+IFERROR(LN('Portfolio Adjusted Prices'!E786/'Portfolio Adjusted Prices'!E785),0)</f>
        <v>-6.2374773960891951E-2</v>
      </c>
      <c r="E792" s="1">
        <f>+IFERROR(LN('Portfolio Adjusted Prices'!F786/'Portfolio Adjusted Prices'!F785),0)</f>
        <v>-5.3916078528274368E-2</v>
      </c>
      <c r="F792" s="1">
        <f>+IFERROR(LN('Portfolio Adjusted Prices'!G786/'Portfolio Adjusted Prices'!G785),0)</f>
        <v>-5.5144792919274578E-2</v>
      </c>
      <c r="G792" s="1">
        <f>+IFERROR(LN('Portfolio Adjusted Prices'!H786/'Portfolio Adjusted Prices'!H785),0)</f>
        <v>-6.5942942185063646E-3</v>
      </c>
      <c r="H792" s="1">
        <f>+IFERROR(LN('Portfolio Adjusted Prices'!I786/'Portfolio Adjusted Prices'!I785),0)</f>
        <v>-2.8171737998759824E-2</v>
      </c>
      <c r="I792" s="1">
        <f>+IFERROR(LN('Portfolio Adjusted Prices'!J786/'Portfolio Adjusted Prices'!J785),0)</f>
        <v>-1.1364694903735918E-2</v>
      </c>
      <c r="J792" s="1">
        <f>+IFERROR(LN('Portfolio Adjusted Prices'!K786/'Portfolio Adjusted Prices'!K785),0)</f>
        <v>3.1805636085347297E-2</v>
      </c>
      <c r="K792" s="1">
        <f>+IFERROR(LN('Portfolio Adjusted Prices'!L786/'Portfolio Adjusted Prices'!L785),0)</f>
        <v>-8.3833514577864206E-3</v>
      </c>
      <c r="L792" s="1">
        <f>+IFERROR(LN('Portfolio Adjusted Prices'!M786/'Portfolio Adjusted Prices'!M785),0)</f>
        <v>-9.2349220489421433E-3</v>
      </c>
      <c r="M792" s="1">
        <f>+IFERROR(LN('Portfolio Adjusted Prices'!N786/'Portfolio Adjusted Prices'!N785),0)</f>
        <v>1.3585662158178797E-3</v>
      </c>
      <c r="N792" s="1">
        <f>+IFERROR(LN('Portfolio Adjusted Prices'!O786/'Portfolio Adjusted Prices'!O785),0)</f>
        <v>-4.5365893644467338E-2</v>
      </c>
      <c r="O792" s="1">
        <f>+IFERROR(LN('Portfolio Adjusted Prices'!P786/'Portfolio Adjusted Prices'!P785),0)</f>
        <v>-5.1238831809472855E-2</v>
      </c>
      <c r="P792" s="1">
        <f>+IFERROR(LN('Portfolio Adjusted Prices'!Q786/'Portfolio Adjusted Prices'!Q785),0)</f>
        <v>-1.3231810900194227E-2</v>
      </c>
      <c r="Q792" s="1">
        <f>+IFERROR(LN('Portfolio Adjusted Prices'!R786/'Portfolio Adjusted Prices'!R785),0)</f>
        <v>-7.2661642955904118E-2</v>
      </c>
      <c r="R792" s="1">
        <f>+IFERROR(LN('Portfolio Adjusted Prices'!S786/'Portfolio Adjusted Prices'!S785),0)</f>
        <v>-1.9728562406964981E-2</v>
      </c>
      <c r="S792" s="1">
        <f>+IFERROR(LN('Portfolio Adjusted Prices'!T786/'Portfolio Adjusted Prices'!T785),0)</f>
        <v>1.1547566173216046E-2</v>
      </c>
      <c r="T792" s="1">
        <f>+IFERROR(LN('Portfolio Adjusted Prices'!U786/'Portfolio Adjusted Prices'!U785),0)</f>
        <v>-1.8952276146633217E-2</v>
      </c>
      <c r="U792" s="1">
        <f>+IFERROR(LN('Portfolio Adjusted Prices'!V786/'Portfolio Adjusted Prices'!V785),0)</f>
        <v>-1.6586996696302165E-3</v>
      </c>
      <c r="W792" s="83">
        <f>+IFERROR(LN('Portfolio Adjusted Prices'!X786/'Portfolio Adjusted Prices'!X785),0)</f>
        <v>-1.4974831875358531E-2</v>
      </c>
    </row>
    <row r="793" spans="2:23">
      <c r="B793" s="1">
        <f>+IFERROR(LN('Portfolio Adjusted Prices'!C787/'Portfolio Adjusted Prices'!C786),0)</f>
        <v>-2.8215582128370994E-2</v>
      </c>
      <c r="C793" s="1">
        <f>+IFERROR(LN('Portfolio Adjusted Prices'!D787/'Portfolio Adjusted Prices'!D786),0)</f>
        <v>-2.4440730453770557E-2</v>
      </c>
      <c r="D793" s="1">
        <f>+IFERROR(LN('Portfolio Adjusted Prices'!E787/'Portfolio Adjusted Prices'!E786),0)</f>
        <v>-3.3657382611081865E-2</v>
      </c>
      <c r="E793" s="1">
        <f>+IFERROR(LN('Portfolio Adjusted Prices'!F787/'Portfolio Adjusted Prices'!F786),0)</f>
        <v>-1.0581577852509775E-2</v>
      </c>
      <c r="F793" s="1">
        <f>+IFERROR(LN('Portfolio Adjusted Prices'!G787/'Portfolio Adjusted Prices'!G786),0)</f>
        <v>-2.5975395809139816E-2</v>
      </c>
      <c r="G793" s="1">
        <f>+IFERROR(LN('Portfolio Adjusted Prices'!H787/'Portfolio Adjusted Prices'!H786),0)</f>
        <v>-2.2239243445128475E-2</v>
      </c>
      <c r="H793" s="1">
        <f>+IFERROR(LN('Portfolio Adjusted Prices'!I787/'Portfolio Adjusted Prices'!I786),0)</f>
        <v>-3.5473904153922008E-2</v>
      </c>
      <c r="I793" s="1">
        <f>+IFERROR(LN('Portfolio Adjusted Prices'!J787/'Portfolio Adjusted Prices'!J786),0)</f>
        <v>-3.8291447235149746E-2</v>
      </c>
      <c r="J793" s="1">
        <f>+IFERROR(LN('Portfolio Adjusted Prices'!K787/'Portfolio Adjusted Prices'!K786),0)</f>
        <v>-3.7044296070697803E-3</v>
      </c>
      <c r="K793" s="1">
        <f>+IFERROR(LN('Portfolio Adjusted Prices'!L787/'Portfolio Adjusted Prices'!L786),0)</f>
        <v>-9.7991631057862405E-3</v>
      </c>
      <c r="L793" s="1">
        <f>+IFERROR(LN('Portfolio Adjusted Prices'!M787/'Portfolio Adjusted Prices'!M786),0)</f>
        <v>-3.3251593223979796E-2</v>
      </c>
      <c r="M793" s="1">
        <f>+IFERROR(LN('Portfolio Adjusted Prices'!N787/'Portfolio Adjusted Prices'!N786),0)</f>
        <v>-3.3798580240446054E-2</v>
      </c>
      <c r="N793" s="1">
        <f>+IFERROR(LN('Portfolio Adjusted Prices'!O787/'Portfolio Adjusted Prices'!O786),0)</f>
        <v>-1.9215143758009694E-2</v>
      </c>
      <c r="O793" s="1">
        <f>+IFERROR(LN('Portfolio Adjusted Prices'!P787/'Portfolio Adjusted Prices'!P786),0)</f>
        <v>-5.0187055034181714E-2</v>
      </c>
      <c r="P793" s="1">
        <f>+IFERROR(LN('Portfolio Adjusted Prices'!Q787/'Portfolio Adjusted Prices'!Q786),0)</f>
        <v>-3.983101469012975E-2</v>
      </c>
      <c r="Q793" s="1">
        <f>+IFERROR(LN('Portfolio Adjusted Prices'!R787/'Portfolio Adjusted Prices'!R786),0)</f>
        <v>-3.9762988324936854E-2</v>
      </c>
      <c r="R793" s="1">
        <f>+IFERROR(LN('Portfolio Adjusted Prices'!S787/'Portfolio Adjusted Prices'!S786),0)</f>
        <v>-3.4452872742177162E-2</v>
      </c>
      <c r="S793" s="1">
        <f>+IFERROR(LN('Portfolio Adjusted Prices'!T787/'Portfolio Adjusted Prices'!T786),0)</f>
        <v>-2.2520206873447857E-2</v>
      </c>
      <c r="T793" s="1">
        <f>+IFERROR(LN('Portfolio Adjusted Prices'!U787/'Portfolio Adjusted Prices'!U786),0)</f>
        <v>-2.5865876896485368E-2</v>
      </c>
      <c r="U793" s="1">
        <f>+IFERROR(LN('Portfolio Adjusted Prices'!V787/'Portfolio Adjusted Prices'!V786),0)</f>
        <v>-5.3963484356446483E-2</v>
      </c>
      <c r="W793" s="83">
        <f>+IFERROR(LN('Portfolio Adjusted Prices'!X787/'Portfolio Adjusted Prices'!X786),0)</f>
        <v>-2.9415908012067938E-2</v>
      </c>
    </row>
    <row r="794" spans="2:23">
      <c r="B794" s="1">
        <f>+IFERROR(LN('Portfolio Adjusted Prices'!C788/'Portfolio Adjusted Prices'!C787),0)</f>
        <v>6.7147132584507302E-3</v>
      </c>
      <c r="C794" s="1">
        <f>+IFERROR(LN('Portfolio Adjusted Prices'!D788/'Portfolio Adjusted Prices'!D787),0)</f>
        <v>2.4120475947194207E-2</v>
      </c>
      <c r="D794" s="1">
        <f>+IFERROR(LN('Portfolio Adjusted Prices'!E788/'Portfolio Adjusted Prices'!E787),0)</f>
        <v>1.9637040106185815E-2</v>
      </c>
      <c r="E794" s="1">
        <f>+IFERROR(LN('Portfolio Adjusted Prices'!F788/'Portfolio Adjusted Prices'!F787),0)</f>
        <v>1.0141795068590205E-2</v>
      </c>
      <c r="F794" s="1">
        <f>+IFERROR(LN('Portfolio Adjusted Prices'!G788/'Portfolio Adjusted Prices'!G787),0)</f>
        <v>1.2092368506515381E-2</v>
      </c>
      <c r="G794" s="1">
        <f>+IFERROR(LN('Portfolio Adjusted Prices'!H788/'Portfolio Adjusted Prices'!H787),0)</f>
        <v>3.9323459713727936E-2</v>
      </c>
      <c r="H794" s="1">
        <f>+IFERROR(LN('Portfolio Adjusted Prices'!I788/'Portfolio Adjusted Prices'!I787),0)</f>
        <v>2.1145153197706944E-2</v>
      </c>
      <c r="I794" s="1">
        <f>+IFERROR(LN('Portfolio Adjusted Prices'!J788/'Portfolio Adjusted Prices'!J787),0)</f>
        <v>2.2947088431575786E-2</v>
      </c>
      <c r="J794" s="1">
        <f>+IFERROR(LN('Portfolio Adjusted Prices'!K788/'Portfolio Adjusted Prices'!K787),0)</f>
        <v>-7.0192225928859256E-3</v>
      </c>
      <c r="K794" s="1">
        <f>+IFERROR(LN('Portfolio Adjusted Prices'!L788/'Portfolio Adjusted Prices'!L787),0)</f>
        <v>1.5832688476079902E-3</v>
      </c>
      <c r="L794" s="1">
        <f>+IFERROR(LN('Portfolio Adjusted Prices'!M788/'Portfolio Adjusted Prices'!M787),0)</f>
        <v>1.6258539480265181E-2</v>
      </c>
      <c r="M794" s="1">
        <f>+IFERROR(LN('Portfolio Adjusted Prices'!N788/'Portfolio Adjusted Prices'!N787),0)</f>
        <v>4.8190225043734302E-3</v>
      </c>
      <c r="N794" s="1">
        <f>+IFERROR(LN('Portfolio Adjusted Prices'!O788/'Portfolio Adjusted Prices'!O787),0)</f>
        <v>2.8520671890778268E-2</v>
      </c>
      <c r="O794" s="1">
        <f>+IFERROR(LN('Portfolio Adjusted Prices'!P788/'Portfolio Adjusted Prices'!P787),0)</f>
        <v>9.1733984442748398E-2</v>
      </c>
      <c r="P794" s="1">
        <f>+IFERROR(LN('Portfolio Adjusted Prices'!Q788/'Portfolio Adjusted Prices'!Q787),0)</f>
        <v>5.316925586223196E-3</v>
      </c>
      <c r="Q794" s="1">
        <f>+IFERROR(LN('Portfolio Adjusted Prices'!R788/'Portfolio Adjusted Prices'!R787),0)</f>
        <v>2.3481182228483288E-2</v>
      </c>
      <c r="R794" s="1">
        <f>+IFERROR(LN('Portfolio Adjusted Prices'!S788/'Portfolio Adjusted Prices'!S787),0)</f>
        <v>-6.1233868356722863E-3</v>
      </c>
      <c r="S794" s="1">
        <f>+IFERROR(LN('Portfolio Adjusted Prices'!T788/'Portfolio Adjusted Prices'!T787),0)</f>
        <v>8.4166968731249885E-3</v>
      </c>
      <c r="T794" s="1">
        <f>+IFERROR(LN('Portfolio Adjusted Prices'!U788/'Portfolio Adjusted Prices'!U787),0)</f>
        <v>3.264633806416711E-3</v>
      </c>
      <c r="U794" s="1">
        <f>+IFERROR(LN('Portfolio Adjusted Prices'!V788/'Portfolio Adjusted Prices'!V787),0)</f>
        <v>1.650775148965853E-2</v>
      </c>
      <c r="W794" s="83">
        <f>+IFERROR(LN('Portfolio Adjusted Prices'!X788/'Portfolio Adjusted Prices'!X787),0)</f>
        <v>1.2986877633140898E-2</v>
      </c>
    </row>
    <row r="795" spans="2:23">
      <c r="B795" s="1">
        <f>+IFERROR(LN('Portfolio Adjusted Prices'!C789/'Portfolio Adjusted Prices'!C788),0)</f>
        <v>-3.8042638981816305E-2</v>
      </c>
      <c r="C795" s="1">
        <f>+IFERROR(LN('Portfolio Adjusted Prices'!D789/'Portfolio Adjusted Prices'!D788),0)</f>
        <v>-3.8121422474418118E-2</v>
      </c>
      <c r="D795" s="1">
        <f>+IFERROR(LN('Portfolio Adjusted Prices'!E789/'Portfolio Adjusted Prices'!E788),0)</f>
        <v>-5.7601975163754641E-2</v>
      </c>
      <c r="E795" s="1">
        <f>+IFERROR(LN('Portfolio Adjusted Prices'!F789/'Portfolio Adjusted Prices'!F788),0)</f>
        <v>-4.5414248925028614E-2</v>
      </c>
      <c r="F795" s="1">
        <f>+IFERROR(LN('Portfolio Adjusted Prices'!G789/'Portfolio Adjusted Prices'!G788),0)</f>
        <v>-6.5462002227579905E-2</v>
      </c>
      <c r="G795" s="1">
        <f>+IFERROR(LN('Portfolio Adjusted Prices'!H789/'Portfolio Adjusted Prices'!H788),0)</f>
        <v>-2.7940036724179367E-2</v>
      </c>
      <c r="H795" s="1">
        <f>+IFERROR(LN('Portfolio Adjusted Prices'!I789/'Portfolio Adjusted Prices'!I788),0)</f>
        <v>-5.0942074065260107E-2</v>
      </c>
      <c r="I795" s="1">
        <f>+IFERROR(LN('Portfolio Adjusted Prices'!J789/'Portfolio Adjusted Prices'!J788),0)</f>
        <v>-8.3447710909099228E-3</v>
      </c>
      <c r="J795" s="1">
        <f>+IFERROR(LN('Portfolio Adjusted Prices'!K789/'Portfolio Adjusted Prices'!K788),0)</f>
        <v>-0.12992785752820707</v>
      </c>
      <c r="K795" s="1">
        <f>+IFERROR(LN('Portfolio Adjusted Prices'!L789/'Portfolio Adjusted Prices'!L788),0)</f>
        <v>-4.8461524169244492E-2</v>
      </c>
      <c r="L795" s="1">
        <f>+IFERROR(LN('Portfolio Adjusted Prices'!M789/'Portfolio Adjusted Prices'!M788),0)</f>
        <v>1.1841178127903795E-4</v>
      </c>
      <c r="M795" s="1">
        <f>+IFERROR(LN('Portfolio Adjusted Prices'!N789/'Portfolio Adjusted Prices'!N788),0)</f>
        <v>-3.0478063924493939E-2</v>
      </c>
      <c r="N795" s="1">
        <f>+IFERROR(LN('Portfolio Adjusted Prices'!O789/'Portfolio Adjusted Prices'!O788),0)</f>
        <v>-6.2915241351850559E-2</v>
      </c>
      <c r="O795" s="1">
        <f>+IFERROR(LN('Portfolio Adjusted Prices'!P789/'Portfolio Adjusted Prices'!P788),0)</f>
        <v>-7.5285990963949778E-2</v>
      </c>
      <c r="P795" s="1">
        <f>+IFERROR(LN('Portfolio Adjusted Prices'!Q789/'Portfolio Adjusted Prices'!Q788),0)</f>
        <v>-3.5748119717535255E-2</v>
      </c>
      <c r="Q795" s="1">
        <f>+IFERROR(LN('Portfolio Adjusted Prices'!R789/'Portfolio Adjusted Prices'!R788),0)</f>
        <v>-4.0822058893974361E-2</v>
      </c>
      <c r="R795" s="1">
        <f>+IFERROR(LN('Portfolio Adjusted Prices'!S789/'Portfolio Adjusted Prices'!S788),0)</f>
        <v>-2.5759523759613708E-2</v>
      </c>
      <c r="S795" s="1">
        <f>+IFERROR(LN('Portfolio Adjusted Prices'!T789/'Portfolio Adjusted Prices'!T788),0)</f>
        <v>-7.6822620356472085E-4</v>
      </c>
      <c r="T795" s="1">
        <f>+IFERROR(LN('Portfolio Adjusted Prices'!U789/'Portfolio Adjusted Prices'!U788),0)</f>
        <v>-2.2723769389067599E-2</v>
      </c>
      <c r="U795" s="1">
        <f>+IFERROR(LN('Portfolio Adjusted Prices'!V789/'Portfolio Adjusted Prices'!V788),0)</f>
        <v>-6.0420389540399744E-2</v>
      </c>
      <c r="W795" s="83">
        <f>+IFERROR(LN('Portfolio Adjusted Prices'!X789/'Portfolio Adjusted Prices'!X788),0)</f>
        <v>-2.5414291804173678E-2</v>
      </c>
    </row>
    <row r="796" spans="2:23">
      <c r="B796" s="1">
        <f>+IFERROR(LN('Portfolio Adjusted Prices'!C790/'Portfolio Adjusted Prices'!C789),0)</f>
        <v>-1.4678176627910397E-3</v>
      </c>
      <c r="C796" s="1">
        <f>+IFERROR(LN('Portfolio Adjusted Prices'!D790/'Portfolio Adjusted Prices'!D789),0)</f>
        <v>4.6987477631524346E-2</v>
      </c>
      <c r="D796" s="1">
        <f>+IFERROR(LN('Portfolio Adjusted Prices'!E790/'Portfolio Adjusted Prices'!E789),0)</f>
        <v>-2.0052840280653961E-2</v>
      </c>
      <c r="E796" s="1">
        <f>+IFERROR(LN('Portfolio Adjusted Prices'!F790/'Portfolio Adjusted Prices'!F789),0)</f>
        <v>1.5954791664975203E-2</v>
      </c>
      <c r="F796" s="1">
        <f>+IFERROR(LN('Portfolio Adjusted Prices'!G790/'Portfolio Adjusted Prices'!G789),0)</f>
        <v>-1.9864083928244895E-2</v>
      </c>
      <c r="G796" s="1">
        <f>+IFERROR(LN('Portfolio Adjusted Prices'!H790/'Portfolio Adjusted Prices'!H789),0)</f>
        <v>-4.4101309240283704E-4</v>
      </c>
      <c r="H796" s="1">
        <f>+IFERROR(LN('Portfolio Adjusted Prices'!I790/'Portfolio Adjusted Prices'!I789),0)</f>
        <v>6.3490918510215481E-5</v>
      </c>
      <c r="I796" s="1">
        <f>+IFERROR(LN('Portfolio Adjusted Prices'!J790/'Portfolio Adjusted Prices'!J789),0)</f>
        <v>7.9588560979146229E-3</v>
      </c>
      <c r="J796" s="1">
        <f>+IFERROR(LN('Portfolio Adjusted Prices'!K790/'Portfolio Adjusted Prices'!K789),0)</f>
        <v>5.790878918744225E-3</v>
      </c>
      <c r="K796" s="1">
        <f>+IFERROR(LN('Portfolio Adjusted Prices'!L790/'Portfolio Adjusted Prices'!L789),0)</f>
        <v>-9.4648881634307853E-4</v>
      </c>
      <c r="L796" s="1">
        <f>+IFERROR(LN('Portfolio Adjusted Prices'!M790/'Portfolio Adjusted Prices'!M789),0)</f>
        <v>-6.6707670324685133E-3</v>
      </c>
      <c r="M796" s="1">
        <f>+IFERROR(LN('Portfolio Adjusted Prices'!N790/'Portfolio Adjusted Prices'!N789),0)</f>
        <v>1.0776086794353247E-2</v>
      </c>
      <c r="N796" s="1">
        <f>+IFERROR(LN('Portfolio Adjusted Prices'!O790/'Portfolio Adjusted Prices'!O789),0)</f>
        <v>-2.9399678873941195E-3</v>
      </c>
      <c r="O796" s="1">
        <f>+IFERROR(LN('Portfolio Adjusted Prices'!P790/'Portfolio Adjusted Prices'!P789),0)</f>
        <v>1.174406188576926E-2</v>
      </c>
      <c r="P796" s="1">
        <f>+IFERROR(LN('Portfolio Adjusted Prices'!Q790/'Portfolio Adjusted Prices'!Q789),0)</f>
        <v>-1.4268336081059031E-2</v>
      </c>
      <c r="Q796" s="1">
        <f>+IFERROR(LN('Portfolio Adjusted Prices'!R790/'Portfolio Adjusted Prices'!R789),0)</f>
        <v>1.5601026568306722E-2</v>
      </c>
      <c r="R796" s="1">
        <f>+IFERROR(LN('Portfolio Adjusted Prices'!S790/'Portfolio Adjusted Prices'!S789),0)</f>
        <v>5.7779278255514551E-4</v>
      </c>
      <c r="S796" s="1">
        <f>+IFERROR(LN('Portfolio Adjusted Prices'!T790/'Portfolio Adjusted Prices'!T789),0)</f>
        <v>9.1779175104261083E-3</v>
      </c>
      <c r="T796" s="1">
        <f>+IFERROR(LN('Portfolio Adjusted Prices'!U790/'Portfolio Adjusted Prices'!U789),0)</f>
        <v>-1.9431414478362848E-3</v>
      </c>
      <c r="U796" s="1">
        <f>+IFERROR(LN('Portfolio Adjusted Prices'!V790/'Portfolio Adjusted Prices'!V789),0)</f>
        <v>1.0584951812384278E-2</v>
      </c>
      <c r="W796" s="83">
        <f>+IFERROR(LN('Portfolio Adjusted Prices'!X790/'Portfolio Adjusted Prices'!X789),0)</f>
        <v>-2.0969393142504489E-3</v>
      </c>
    </row>
    <row r="797" spans="2:23">
      <c r="B797" s="1">
        <f>+IFERROR(LN('Portfolio Adjusted Prices'!C791/'Portfolio Adjusted Prices'!C790),0)</f>
        <v>4.4165653331789428E-2</v>
      </c>
      <c r="C797" s="1">
        <f>+IFERROR(LN('Portfolio Adjusted Prices'!D791/'Portfolio Adjusted Prices'!D790),0)</f>
        <v>2.2380257936335083E-2</v>
      </c>
      <c r="D797" s="1">
        <f>+IFERROR(LN('Portfolio Adjusted Prices'!E791/'Portfolio Adjusted Prices'!E790),0)</f>
        <v>7.1606987787033102E-2</v>
      </c>
      <c r="E797" s="1">
        <f>+IFERROR(LN('Portfolio Adjusted Prices'!F791/'Portfolio Adjusted Prices'!F790),0)</f>
        <v>2.6557462400455603E-2</v>
      </c>
      <c r="F797" s="1">
        <f>+IFERROR(LN('Portfolio Adjusted Prices'!G791/'Portfolio Adjusted Prices'!G790),0)</f>
        <v>1.0192688619188862E-2</v>
      </c>
      <c r="G797" s="1">
        <f>+IFERROR(LN('Portfolio Adjusted Prices'!H791/'Portfolio Adjusted Prices'!H790),0)</f>
        <v>7.1878503200280233E-2</v>
      </c>
      <c r="H797" s="1">
        <f>+IFERROR(LN('Portfolio Adjusted Prices'!I791/'Portfolio Adjusted Prices'!I790),0)</f>
        <v>5.5547611128510831E-2</v>
      </c>
      <c r="I797" s="1">
        <f>+IFERROR(LN('Portfolio Adjusted Prices'!J791/'Portfolio Adjusted Prices'!J790),0)</f>
        <v>4.1836137209259806E-2</v>
      </c>
      <c r="J797" s="1">
        <f>+IFERROR(LN('Portfolio Adjusted Prices'!K791/'Portfolio Adjusted Prices'!K790),0)</f>
        <v>-4.5480295135560955E-3</v>
      </c>
      <c r="K797" s="1">
        <f>+IFERROR(LN('Portfolio Adjusted Prices'!L791/'Portfolio Adjusted Prices'!L790),0)</f>
        <v>3.4083720445418755E-2</v>
      </c>
      <c r="L797" s="1">
        <f>+IFERROR(LN('Portfolio Adjusted Prices'!M791/'Portfolio Adjusted Prices'!M790),0)</f>
        <v>-7.9598195101097835E-2</v>
      </c>
      <c r="M797" s="1">
        <f>+IFERROR(LN('Portfolio Adjusted Prices'!N791/'Portfolio Adjusted Prices'!N790),0)</f>
        <v>2.2158612823421697E-2</v>
      </c>
      <c r="N797" s="1">
        <f>+IFERROR(LN('Portfolio Adjusted Prices'!O791/'Portfolio Adjusted Prices'!O790),0)</f>
        <v>5.4209726983228623E-2</v>
      </c>
      <c r="O797" s="1">
        <f>+IFERROR(LN('Portfolio Adjusted Prices'!P791/'Portfolio Adjusted Prices'!P790),0)</f>
        <v>3.2454932879882277E-2</v>
      </c>
      <c r="P797" s="1">
        <f>+IFERROR(LN('Portfolio Adjusted Prices'!Q791/'Portfolio Adjusted Prices'!Q790),0)</f>
        <v>1.0720269388377727E-2</v>
      </c>
      <c r="Q797" s="1">
        <f>+IFERROR(LN('Portfolio Adjusted Prices'!R791/'Portfolio Adjusted Prices'!R790),0)</f>
        <v>1.7264951619540166E-2</v>
      </c>
      <c r="R797" s="1">
        <f>+IFERROR(LN('Portfolio Adjusted Prices'!S791/'Portfolio Adjusted Prices'!S790),0)</f>
        <v>1.5818190271445251E-2</v>
      </c>
      <c r="S797" s="1">
        <f>+IFERROR(LN('Portfolio Adjusted Prices'!T791/'Portfolio Adjusted Prices'!T790),0)</f>
        <v>-8.3458123452409896E-3</v>
      </c>
      <c r="T797" s="1">
        <f>+IFERROR(LN('Portfolio Adjusted Prices'!U791/'Portfolio Adjusted Prices'!U790),0)</f>
        <v>3.0687484266996219E-3</v>
      </c>
      <c r="U797" s="1">
        <f>+IFERROR(LN('Portfolio Adjusted Prices'!V791/'Portfolio Adjusted Prices'!V790),0)</f>
        <v>3.0988903808860546E-2</v>
      </c>
      <c r="W797" s="83">
        <f>+IFERROR(LN('Portfolio Adjusted Prices'!X791/'Portfolio Adjusted Prices'!X790),0)</f>
        <v>-1.3710631091139328E-2</v>
      </c>
    </row>
    <row r="798" spans="2:23">
      <c r="B798" s="1">
        <f>+IFERROR(LN('Portfolio Adjusted Prices'!C792/'Portfolio Adjusted Prices'!C791),0)</f>
        <v>-3.7291675592798293E-2</v>
      </c>
      <c r="C798" s="1">
        <f>+IFERROR(LN('Portfolio Adjusted Prices'!D792/'Portfolio Adjusted Prices'!D791),0)</f>
        <v>-4.2711195330634326E-2</v>
      </c>
      <c r="D798" s="1">
        <f>+IFERROR(LN('Portfolio Adjusted Prices'!E792/'Portfolio Adjusted Prices'!E791),0)</f>
        <v>-6.4464489706866343E-2</v>
      </c>
      <c r="E798" s="1">
        <f>+IFERROR(LN('Portfolio Adjusted Prices'!F792/'Portfolio Adjusted Prices'!F791),0)</f>
        <v>-3.1285069046152914E-2</v>
      </c>
      <c r="F798" s="1">
        <f>+IFERROR(LN('Portfolio Adjusted Prices'!G792/'Portfolio Adjusted Prices'!G791),0)</f>
        <v>-6.9697580564361775E-2</v>
      </c>
      <c r="G798" s="1">
        <f>+IFERROR(LN('Portfolio Adjusted Prices'!H792/'Portfolio Adjusted Prices'!H791),0)</f>
        <v>-4.2425724895313738E-2</v>
      </c>
      <c r="H798" s="1">
        <f>+IFERROR(LN('Portfolio Adjusted Prices'!I792/'Portfolio Adjusted Prices'!I791),0)</f>
        <v>-4.1415595966186818E-2</v>
      </c>
      <c r="I798" s="1">
        <f>+IFERROR(LN('Portfolio Adjusted Prices'!J792/'Portfolio Adjusted Prices'!J791),0)</f>
        <v>-1.7441859033873637E-2</v>
      </c>
      <c r="J798" s="1">
        <f>+IFERROR(LN('Portfolio Adjusted Prices'!K792/'Portfolio Adjusted Prices'!K791),0)</f>
        <v>-7.721957937068309E-3</v>
      </c>
      <c r="K798" s="1">
        <f>+IFERROR(LN('Portfolio Adjusted Prices'!L792/'Portfolio Adjusted Prices'!L791),0)</f>
        <v>-4.3330235053124957E-2</v>
      </c>
      <c r="L798" s="1">
        <f>+IFERROR(LN('Portfolio Adjusted Prices'!M792/'Portfolio Adjusted Prices'!M791),0)</f>
        <v>-2.9710653284504777E-2</v>
      </c>
      <c r="M798" s="1">
        <f>+IFERROR(LN('Portfolio Adjusted Prices'!N792/'Portfolio Adjusted Prices'!N791),0)</f>
        <v>-6.2351193975370998E-2</v>
      </c>
      <c r="N798" s="1">
        <f>+IFERROR(LN('Portfolio Adjusted Prices'!O792/'Portfolio Adjusted Prices'!O791),0)</f>
        <v>-4.7051414660216166E-2</v>
      </c>
      <c r="O798" s="1">
        <f>+IFERROR(LN('Portfolio Adjusted Prices'!P792/'Portfolio Adjusted Prices'!P791),0)</f>
        <v>-6.9454372725701263E-2</v>
      </c>
      <c r="P798" s="1">
        <f>+IFERROR(LN('Portfolio Adjusted Prices'!Q792/'Portfolio Adjusted Prices'!Q791),0)</f>
        <v>-1.2828513046930123E-2</v>
      </c>
      <c r="Q798" s="1">
        <f>+IFERROR(LN('Portfolio Adjusted Prices'!R792/'Portfolio Adjusted Prices'!R791),0)</f>
        <v>-3.1098719462437072E-2</v>
      </c>
      <c r="R798" s="1">
        <f>+IFERROR(LN('Portfolio Adjusted Prices'!S792/'Portfolio Adjusted Prices'!S791),0)</f>
        <v>-5.5384908052275021E-2</v>
      </c>
      <c r="S798" s="1">
        <f>+IFERROR(LN('Portfolio Adjusted Prices'!T792/'Portfolio Adjusted Prices'!T791),0)</f>
        <v>-6.2225111871966457E-2</v>
      </c>
      <c r="T798" s="1">
        <f>+IFERROR(LN('Portfolio Adjusted Prices'!U792/'Portfolio Adjusted Prices'!U791),0)</f>
        <v>-2.4681188552911557E-2</v>
      </c>
      <c r="U798" s="1">
        <f>+IFERROR(LN('Portfolio Adjusted Prices'!V792/'Portfolio Adjusted Prices'!V791),0)</f>
        <v>-2.8087279487750094E-2</v>
      </c>
      <c r="W798" s="83">
        <f>+IFERROR(LN('Portfolio Adjusted Prices'!X792/'Portfolio Adjusted Prices'!X791),0)</f>
        <v>-3.5355321934904795E-2</v>
      </c>
    </row>
    <row r="799" spans="2:23">
      <c r="B799" s="1">
        <f>+IFERROR(LN('Portfolio Adjusted Prices'!C793/'Portfolio Adjusted Prices'!C792),0)</f>
        <v>1.9646835758715363E-3</v>
      </c>
      <c r="C799" s="1">
        <f>+IFERROR(LN('Portfolio Adjusted Prices'!D793/'Portfolio Adjusted Prices'!D792),0)</f>
        <v>2.4734878991247357E-2</v>
      </c>
      <c r="D799" s="1">
        <f>+IFERROR(LN('Portfolio Adjusted Prices'!E793/'Portfolio Adjusted Prices'!E792),0)</f>
        <v>5.1797400557527261E-2</v>
      </c>
      <c r="E799" s="1">
        <f>+IFERROR(LN('Portfolio Adjusted Prices'!F793/'Portfolio Adjusted Prices'!F792),0)</f>
        <v>1.5515962650837927E-3</v>
      </c>
      <c r="F799" s="1">
        <f>+IFERROR(LN('Portfolio Adjusted Prices'!G793/'Portfolio Adjusted Prices'!G792),0)</f>
        <v>2.0921368186336393E-2</v>
      </c>
      <c r="G799" s="1">
        <f>+IFERROR(LN('Portfolio Adjusted Prices'!H793/'Portfolio Adjusted Prices'!H792),0)</f>
        <v>-2.8557936530047314E-4</v>
      </c>
      <c r="H799" s="1">
        <f>+IFERROR(LN('Portfolio Adjusted Prices'!I793/'Portfolio Adjusted Prices'!I792),0)</f>
        <v>2.2852677624733246E-2</v>
      </c>
      <c r="I799" s="1">
        <f>+IFERROR(LN('Portfolio Adjusted Prices'!J793/'Portfolio Adjusted Prices'!J792),0)</f>
        <v>-8.8365155199598856E-3</v>
      </c>
      <c r="J799" s="1">
        <f>+IFERROR(LN('Portfolio Adjusted Prices'!K793/'Portfolio Adjusted Prices'!K792),0)</f>
        <v>3.6289772827799896E-2</v>
      </c>
      <c r="K799" s="1">
        <f>+IFERROR(LN('Portfolio Adjusted Prices'!L793/'Portfolio Adjusted Prices'!L792),0)</f>
        <v>3.884653544957356E-2</v>
      </c>
      <c r="L799" s="1">
        <f>+IFERROR(LN('Portfolio Adjusted Prices'!M793/'Portfolio Adjusted Prices'!M792),0)</f>
        <v>2.5856010523976208E-2</v>
      </c>
      <c r="M799" s="1">
        <f>+IFERROR(LN('Portfolio Adjusted Prices'!N793/'Portfolio Adjusted Prices'!N792),0)</f>
        <v>-1.5792539847657775E-2</v>
      </c>
      <c r="N799" s="1">
        <f>+IFERROR(LN('Portfolio Adjusted Prices'!O793/'Portfolio Adjusted Prices'!O792),0)</f>
        <v>4.9280042204025834E-2</v>
      </c>
      <c r="O799" s="1">
        <f>+IFERROR(LN('Portfolio Adjusted Prices'!P793/'Portfolio Adjusted Prices'!P792),0)</f>
        <v>4.8423833714563699E-2</v>
      </c>
      <c r="P799" s="1">
        <f>+IFERROR(LN('Portfolio Adjusted Prices'!Q793/'Portfolio Adjusted Prices'!Q792),0)</f>
        <v>-1.8671120521368795E-2</v>
      </c>
      <c r="Q799" s="1">
        <f>+IFERROR(LN('Portfolio Adjusted Prices'!R793/'Portfolio Adjusted Prices'!R792),0)</f>
        <v>3.7921990639975194E-2</v>
      </c>
      <c r="R799" s="1">
        <f>+IFERROR(LN('Portfolio Adjusted Prices'!S793/'Portfolio Adjusted Prices'!S792),0)</f>
        <v>-5.2229410805670401E-3</v>
      </c>
      <c r="S799" s="1">
        <f>+IFERROR(LN('Portfolio Adjusted Prices'!T793/'Portfolio Adjusted Prices'!T792),0)</f>
        <v>6.717439091399058E-3</v>
      </c>
      <c r="T799" s="1">
        <f>+IFERROR(LN('Portfolio Adjusted Prices'!U793/'Portfolio Adjusted Prices'!U792),0)</f>
        <v>-1.0815151665725303E-2</v>
      </c>
      <c r="U799" s="1">
        <f>+IFERROR(LN('Portfolio Adjusted Prices'!V793/'Portfolio Adjusted Prices'!V792),0)</f>
        <v>2.7208726156591478E-2</v>
      </c>
      <c r="W799" s="83">
        <f>+IFERROR(LN('Portfolio Adjusted Prices'!X793/'Portfolio Adjusted Prices'!X792),0)</f>
        <v>1.5333033213134187E-2</v>
      </c>
    </row>
    <row r="800" spans="2:23">
      <c r="B800" s="1">
        <f>+IFERROR(LN('Portfolio Adjusted Prices'!C794/'Portfolio Adjusted Prices'!C793),0)</f>
        <v>9.5764707168636276E-3</v>
      </c>
      <c r="C800" s="1">
        <f>+IFERROR(LN('Portfolio Adjusted Prices'!D794/'Portfolio Adjusted Prices'!D793),0)</f>
        <v>-9.501173885424135E-3</v>
      </c>
      <c r="D800" s="1">
        <f>+IFERROR(LN('Portfolio Adjusted Prices'!E794/'Portfolio Adjusted Prices'!E793),0)</f>
        <v>3.5262482463554387E-3</v>
      </c>
      <c r="E800" s="1">
        <f>+IFERROR(LN('Portfolio Adjusted Prices'!F794/'Portfolio Adjusted Prices'!F793),0)</f>
        <v>-9.5890056520902701E-3</v>
      </c>
      <c r="F800" s="1">
        <f>+IFERROR(LN('Portfolio Adjusted Prices'!G794/'Portfolio Adjusted Prices'!G793),0)</f>
        <v>2.4541133588282298E-2</v>
      </c>
      <c r="G800" s="1">
        <f>+IFERROR(LN('Portfolio Adjusted Prices'!H794/'Portfolio Adjusted Prices'!H793),0)</f>
        <v>5.3421275645428295E-3</v>
      </c>
      <c r="H800" s="1">
        <f>+IFERROR(LN('Portfolio Adjusted Prices'!I794/'Portfolio Adjusted Prices'!I793),0)</f>
        <v>2.2282433183062212E-2</v>
      </c>
      <c r="I800" s="1">
        <f>+IFERROR(LN('Portfolio Adjusted Prices'!J794/'Portfolio Adjusted Prices'!J793),0)</f>
        <v>-5.1589295343975605E-3</v>
      </c>
      <c r="J800" s="1">
        <f>+IFERROR(LN('Portfolio Adjusted Prices'!K794/'Portfolio Adjusted Prices'!K793),0)</f>
        <v>6.9639749020232265E-3</v>
      </c>
      <c r="K800" s="1">
        <f>+IFERROR(LN('Portfolio Adjusted Prices'!L794/'Portfolio Adjusted Prices'!L793),0)</f>
        <v>8.3281450537343402E-3</v>
      </c>
      <c r="L800" s="1">
        <f>+IFERROR(LN('Portfolio Adjusted Prices'!M794/'Portfolio Adjusted Prices'!M793),0)</f>
        <v>-1.5265199836300737E-2</v>
      </c>
      <c r="M800" s="1">
        <f>+IFERROR(LN('Portfolio Adjusted Prices'!N794/'Portfolio Adjusted Prices'!N793),0)</f>
        <v>-2.0523224104551699E-3</v>
      </c>
      <c r="N800" s="1">
        <f>+IFERROR(LN('Portfolio Adjusted Prices'!O794/'Portfolio Adjusted Prices'!O793),0)</f>
        <v>1.4256758701255428E-2</v>
      </c>
      <c r="O800" s="1">
        <f>+IFERROR(LN('Portfolio Adjusted Prices'!P794/'Portfolio Adjusted Prices'!P793),0)</f>
        <v>-9.2030486124761723E-3</v>
      </c>
      <c r="P800" s="1">
        <f>+IFERROR(LN('Portfolio Adjusted Prices'!Q794/'Portfolio Adjusted Prices'!Q793),0)</f>
        <v>1.6060556360377228E-2</v>
      </c>
      <c r="Q800" s="1">
        <f>+IFERROR(LN('Portfolio Adjusted Prices'!R794/'Portfolio Adjusted Prices'!R793),0)</f>
        <v>2.5180913864164347E-2</v>
      </c>
      <c r="R800" s="1">
        <f>+IFERROR(LN('Portfolio Adjusted Prices'!S794/'Portfolio Adjusted Prices'!S793),0)</f>
        <v>-1.6461881625031119E-3</v>
      </c>
      <c r="S800" s="1">
        <f>+IFERROR(LN('Portfolio Adjusted Prices'!T794/'Portfolio Adjusted Prices'!T793),0)</f>
        <v>1.1631663165461789E-2</v>
      </c>
      <c r="T800" s="1">
        <f>+IFERROR(LN('Portfolio Adjusted Prices'!U794/'Portfolio Adjusted Prices'!U793),0)</f>
        <v>1.2906702759122897E-2</v>
      </c>
      <c r="U800" s="1">
        <f>+IFERROR(LN('Portfolio Adjusted Prices'!V794/'Portfolio Adjusted Prices'!V793),0)</f>
        <v>-5.9867380574677659E-3</v>
      </c>
      <c r="W800" s="83">
        <f>+IFERROR(LN('Portfolio Adjusted Prices'!X794/'Portfolio Adjusted Prices'!X793),0)</f>
        <v>-4.8043857597725196E-3</v>
      </c>
    </row>
    <row r="801" spans="2:23">
      <c r="B801" s="1">
        <f>+IFERROR(LN('Portfolio Adjusted Prices'!C795/'Portfolio Adjusted Prices'!C794),0)</f>
        <v>4.0189855681594867E-2</v>
      </c>
      <c r="C801" s="1">
        <f>+IFERROR(LN('Portfolio Adjusted Prices'!D795/'Portfolio Adjusted Prices'!D794),0)</f>
        <v>2.8685314101854553E-2</v>
      </c>
      <c r="D801" s="1">
        <f>+IFERROR(LN('Portfolio Adjusted Prices'!E795/'Portfolio Adjusted Prices'!E794),0)</f>
        <v>3.6662687124817281E-2</v>
      </c>
      <c r="E801" s="1">
        <f>+IFERROR(LN('Portfolio Adjusted Prices'!F795/'Portfolio Adjusted Prices'!F794),0)</f>
        <v>2.1097330652573885E-2</v>
      </c>
      <c r="F801" s="1">
        <f>+IFERROR(LN('Portfolio Adjusted Prices'!G795/'Portfolio Adjusted Prices'!G794),0)</f>
        <v>3.8221097450615651E-2</v>
      </c>
      <c r="G801" s="1">
        <f>+IFERROR(LN('Portfolio Adjusted Prices'!H795/'Portfolio Adjusted Prices'!H794),0)</f>
        <v>3.3117407581880663E-2</v>
      </c>
      <c r="H801" s="1">
        <f>+IFERROR(LN('Portfolio Adjusted Prices'!I795/'Portfolio Adjusted Prices'!I794),0)</f>
        <v>4.5019075375999112E-2</v>
      </c>
      <c r="I801" s="1">
        <f>+IFERROR(LN('Portfolio Adjusted Prices'!J795/'Portfolio Adjusted Prices'!J794),0)</f>
        <v>2.3432714748215486E-2</v>
      </c>
      <c r="J801" s="1">
        <f>+IFERROR(LN('Portfolio Adjusted Prices'!K795/'Portfolio Adjusted Prices'!K794),0)</f>
        <v>4.6595992796665806E-2</v>
      </c>
      <c r="K801" s="1">
        <f>+IFERROR(LN('Portfolio Adjusted Prices'!L795/'Portfolio Adjusted Prices'!L794),0)</f>
        <v>3.7967939027105824E-2</v>
      </c>
      <c r="L801" s="1">
        <f>+IFERROR(LN('Portfolio Adjusted Prices'!M795/'Portfolio Adjusted Prices'!M794),0)</f>
        <v>3.8850116066119308E-2</v>
      </c>
      <c r="M801" s="1">
        <f>+IFERROR(LN('Portfolio Adjusted Prices'!N795/'Portfolio Adjusted Prices'!N794),0)</f>
        <v>2.8940873918259367E-2</v>
      </c>
      <c r="N801" s="1">
        <f>+IFERROR(LN('Portfolio Adjusted Prices'!O795/'Portfolio Adjusted Prices'!O794),0)</f>
        <v>8.7066253880287381E-2</v>
      </c>
      <c r="O801" s="1">
        <f>+IFERROR(LN('Portfolio Adjusted Prices'!P795/'Portfolio Adjusted Prices'!P794),0)</f>
        <v>6.6005154376876082E-2</v>
      </c>
      <c r="P801" s="1">
        <f>+IFERROR(LN('Portfolio Adjusted Prices'!Q795/'Portfolio Adjusted Prices'!Q794),0)</f>
        <v>3.1488142949327572E-2</v>
      </c>
      <c r="Q801" s="1">
        <f>+IFERROR(LN('Portfolio Adjusted Prices'!R795/'Portfolio Adjusted Prices'!R794),0)</f>
        <v>5.4832745639455935E-2</v>
      </c>
      <c r="R801" s="1">
        <f>+IFERROR(LN('Portfolio Adjusted Prices'!S795/'Portfolio Adjusted Prices'!S794),0)</f>
        <v>3.0491486327044601E-2</v>
      </c>
      <c r="S801" s="1">
        <f>+IFERROR(LN('Portfolio Adjusted Prices'!T795/'Portfolio Adjusted Prices'!T794),0)</f>
        <v>1.3214384914174862E-2</v>
      </c>
      <c r="T801" s="1">
        <f>+IFERROR(LN('Portfolio Adjusted Prices'!U795/'Portfolio Adjusted Prices'!U794),0)</f>
        <v>5.6002593361843226E-4</v>
      </c>
      <c r="U801" s="1">
        <f>+IFERROR(LN('Portfolio Adjusted Prices'!V795/'Portfolio Adjusted Prices'!V794),0)</f>
        <v>2.7720425635570978E-2</v>
      </c>
      <c r="W801" s="83">
        <f>+IFERROR(LN('Portfolio Adjusted Prices'!X795/'Portfolio Adjusted Prices'!X794),0)</f>
        <v>3.4505075446758258E-2</v>
      </c>
    </row>
    <row r="802" spans="2:23">
      <c r="B802" s="1">
        <f>+IFERROR(LN('Portfolio Adjusted Prices'!C796/'Portfolio Adjusted Prices'!C795),0)</f>
        <v>-5.7328429626331855E-2</v>
      </c>
      <c r="C802" s="1">
        <f>+IFERROR(LN('Portfolio Adjusted Prices'!D796/'Portfolio Adjusted Prices'!D795),0)</f>
        <v>-4.4531603339561465E-2</v>
      </c>
      <c r="D802" s="1">
        <f>+IFERROR(LN('Portfolio Adjusted Prices'!E796/'Portfolio Adjusted Prices'!E795),0)</f>
        <v>-7.6099731095463072E-2</v>
      </c>
      <c r="E802" s="1">
        <f>+IFERROR(LN('Portfolio Adjusted Prices'!F796/'Portfolio Adjusted Prices'!F795),0)</f>
        <v>-4.2511358480622694E-2</v>
      </c>
      <c r="F802" s="1">
        <f>+IFERROR(LN('Portfolio Adjusted Prices'!G796/'Portfolio Adjusted Prices'!G795),0)</f>
        <v>-3.9520740176318396E-2</v>
      </c>
      <c r="G802" s="1">
        <f>+IFERROR(LN('Portfolio Adjusted Prices'!H796/'Portfolio Adjusted Prices'!H795),0)</f>
        <v>-2.6885607407314691E-2</v>
      </c>
      <c r="H802" s="1">
        <f>+IFERROR(LN('Portfolio Adjusted Prices'!I796/'Portfolio Adjusted Prices'!I795),0)</f>
        <v>-4.6817158533542659E-2</v>
      </c>
      <c r="I802" s="1">
        <f>+IFERROR(LN('Portfolio Adjusted Prices'!J796/'Portfolio Adjusted Prices'!J795),0)</f>
        <v>-8.6160634834242557E-3</v>
      </c>
      <c r="J802" s="1">
        <f>+IFERROR(LN('Portfolio Adjusted Prices'!K796/'Portfolio Adjusted Prices'!K795),0)</f>
        <v>-8.6959909051015374E-2</v>
      </c>
      <c r="K802" s="1">
        <f>+IFERROR(LN('Portfolio Adjusted Prices'!L796/'Portfolio Adjusted Prices'!L795),0)</f>
        <v>-4.0000198135993641E-2</v>
      </c>
      <c r="L802" s="1">
        <f>+IFERROR(LN('Portfolio Adjusted Prices'!M796/'Portfolio Adjusted Prices'!M795),0)</f>
        <v>-4.0470661031942134E-2</v>
      </c>
      <c r="M802" s="1">
        <f>+IFERROR(LN('Portfolio Adjusted Prices'!N796/'Portfolio Adjusted Prices'!N795),0)</f>
        <v>-3.2087550785407308E-2</v>
      </c>
      <c r="N802" s="1">
        <f>+IFERROR(LN('Portfolio Adjusted Prices'!O796/'Portfolio Adjusted Prices'!O795),0)</f>
        <v>-5.7442406640835914E-2</v>
      </c>
      <c r="O802" s="1">
        <f>+IFERROR(LN('Portfolio Adjusted Prices'!P796/'Portfolio Adjusted Prices'!P795),0)</f>
        <v>-0.12877008186193201</v>
      </c>
      <c r="P802" s="1">
        <f>+IFERROR(LN('Portfolio Adjusted Prices'!Q796/'Portfolio Adjusted Prices'!Q795),0)</f>
        <v>2.2775634150700746E-2</v>
      </c>
      <c r="Q802" s="1">
        <f>+IFERROR(LN('Portfolio Adjusted Prices'!R796/'Portfolio Adjusted Prices'!R795),0)</f>
        <v>-3.5315531209767964E-2</v>
      </c>
      <c r="R802" s="1">
        <f>+IFERROR(LN('Portfolio Adjusted Prices'!S796/'Portfolio Adjusted Prices'!S795),0)</f>
        <v>-5.1077723299260788E-2</v>
      </c>
      <c r="S802" s="1">
        <f>+IFERROR(LN('Portfolio Adjusted Prices'!T796/'Portfolio Adjusted Prices'!T795),0)</f>
        <v>3.8844585271145433E-3</v>
      </c>
      <c r="T802" s="1">
        <f>+IFERROR(LN('Portfolio Adjusted Prices'!U796/'Portfolio Adjusted Prices'!U795),0)</f>
        <v>-3.3058686048992453E-2</v>
      </c>
      <c r="U802" s="1">
        <f>+IFERROR(LN('Portfolio Adjusted Prices'!V796/'Portfolio Adjusted Prices'!V795),0)</f>
        <v>-7.470901774778356E-2</v>
      </c>
      <c r="W802" s="83">
        <f>+IFERROR(LN('Portfolio Adjusted Prices'!X796/'Portfolio Adjusted Prices'!X795),0)</f>
        <v>-4.2488723806365605E-2</v>
      </c>
    </row>
    <row r="803" spans="2:23">
      <c r="B803" s="1">
        <f>+IFERROR(LN('Portfolio Adjusted Prices'!C797/'Portfolio Adjusted Prices'!C796),0)</f>
        <v>4.7158773376683189E-3</v>
      </c>
      <c r="C803" s="1">
        <f>+IFERROR(LN('Portfolio Adjusted Prices'!D797/'Portfolio Adjusted Prices'!D796),0)</f>
        <v>-9.4916716186731493E-3</v>
      </c>
      <c r="D803" s="1">
        <f>+IFERROR(LN('Portfolio Adjusted Prices'!E797/'Portfolio Adjusted Prices'!E796),0)</f>
        <v>-9.008915127716342E-3</v>
      </c>
      <c r="E803" s="1">
        <f>+IFERROR(LN('Portfolio Adjusted Prices'!F797/'Portfolio Adjusted Prices'!F796),0)</f>
        <v>-3.5874505669765862E-2</v>
      </c>
      <c r="F803" s="1">
        <f>+IFERROR(LN('Portfolio Adjusted Prices'!G797/'Portfolio Adjusted Prices'!G796),0)</f>
        <v>-1.9256599668590335E-2</v>
      </c>
      <c r="G803" s="1">
        <f>+IFERROR(LN('Portfolio Adjusted Prices'!H797/'Portfolio Adjusted Prices'!H796),0)</f>
        <v>-1.0503150828056515E-2</v>
      </c>
      <c r="H803" s="1">
        <f>+IFERROR(LN('Portfolio Adjusted Prices'!I797/'Portfolio Adjusted Prices'!I796),0)</f>
        <v>-6.1677005682966163E-3</v>
      </c>
      <c r="I803" s="1">
        <f>+IFERROR(LN('Portfolio Adjusted Prices'!J797/'Portfolio Adjusted Prices'!J796),0)</f>
        <v>1.5375060201912451E-2</v>
      </c>
      <c r="J803" s="1">
        <f>+IFERROR(LN('Portfolio Adjusted Prices'!K797/'Portfolio Adjusted Prices'!K796),0)</f>
        <v>-8.7755736558592212E-3</v>
      </c>
      <c r="K803" s="1">
        <f>+IFERROR(LN('Portfolio Adjusted Prices'!L797/'Portfolio Adjusted Prices'!L796),0)</f>
        <v>1.8955522104778175E-4</v>
      </c>
      <c r="L803" s="1">
        <f>+IFERROR(LN('Portfolio Adjusted Prices'!M797/'Portfolio Adjusted Prices'!M796),0)</f>
        <v>1.354635606927964E-2</v>
      </c>
      <c r="M803" s="1">
        <f>+IFERROR(LN('Portfolio Adjusted Prices'!N797/'Portfolio Adjusted Prices'!N796),0)</f>
        <v>-3.0959555874355603E-3</v>
      </c>
      <c r="N803" s="1">
        <f>+IFERROR(LN('Portfolio Adjusted Prices'!O797/'Portfolio Adjusted Prices'!O796),0)</f>
        <v>1.5538535757307195E-2</v>
      </c>
      <c r="O803" s="1">
        <f>+IFERROR(LN('Portfolio Adjusted Prices'!P797/'Portfolio Adjusted Prices'!P796),0)</f>
        <v>-1.1820602838266557E-3</v>
      </c>
      <c r="P803" s="1">
        <f>+IFERROR(LN('Portfolio Adjusted Prices'!Q797/'Portfolio Adjusted Prices'!Q796),0)</f>
        <v>-9.3574970353868213E-3</v>
      </c>
      <c r="Q803" s="1">
        <f>+IFERROR(LN('Portfolio Adjusted Prices'!R797/'Portfolio Adjusted Prices'!R796),0)</f>
        <v>-3.3241529120576471E-2</v>
      </c>
      <c r="R803" s="1">
        <f>+IFERROR(LN('Portfolio Adjusted Prices'!S797/'Portfolio Adjusted Prices'!S796),0)</f>
        <v>-2.7356027304363772E-2</v>
      </c>
      <c r="S803" s="1">
        <f>+IFERROR(LN('Portfolio Adjusted Prices'!T797/'Portfolio Adjusted Prices'!T796),0)</f>
        <v>4.2621350775819021E-3</v>
      </c>
      <c r="T803" s="1">
        <f>+IFERROR(LN('Portfolio Adjusted Prices'!U797/'Portfolio Adjusted Prices'!U796),0)</f>
        <v>-2.5856556105051148E-2</v>
      </c>
      <c r="U803" s="1">
        <f>+IFERROR(LN('Portfolio Adjusted Prices'!V797/'Portfolio Adjusted Prices'!V796),0)</f>
        <v>-4.8819110274877446E-2</v>
      </c>
      <c r="W803" s="83">
        <f>+IFERROR(LN('Portfolio Adjusted Prices'!X797/'Portfolio Adjusted Prices'!X796),0)</f>
        <v>-2.530986069560559E-3</v>
      </c>
    </row>
    <row r="804" spans="2:23">
      <c r="B804" s="1">
        <f>+IFERROR(LN('Portfolio Adjusted Prices'!C798/'Portfolio Adjusted Prices'!C797),0)</f>
        <v>-3.3752414765744858E-2</v>
      </c>
      <c r="C804" s="1">
        <f>+IFERROR(LN('Portfolio Adjusted Prices'!D798/'Portfolio Adjusted Prices'!D797),0)</f>
        <v>-3.7645269594708174E-2</v>
      </c>
      <c r="D804" s="1">
        <f>+IFERROR(LN('Portfolio Adjusted Prices'!E798/'Portfolio Adjusted Prices'!E797),0)</f>
        <v>-9.6917868957243955E-2</v>
      </c>
      <c r="E804" s="1">
        <f>+IFERROR(LN('Portfolio Adjusted Prices'!F798/'Portfolio Adjusted Prices'!F797),0)</f>
        <v>-2.4446885973194478E-2</v>
      </c>
      <c r="F804" s="1">
        <f>+IFERROR(LN('Portfolio Adjusted Prices'!G798/'Portfolio Adjusted Prices'!G797),0)</f>
        <v>-7.0161329463081692E-2</v>
      </c>
      <c r="G804" s="1">
        <f>+IFERROR(LN('Portfolio Adjusted Prices'!H798/'Portfolio Adjusted Prices'!H797),0)</f>
        <v>-3.3146489247263475E-2</v>
      </c>
      <c r="H804" s="1">
        <f>+IFERROR(LN('Portfolio Adjusted Prices'!I798/'Portfolio Adjusted Prices'!I797),0)</f>
        <v>-3.8391959467455258E-2</v>
      </c>
      <c r="I804" s="1">
        <f>+IFERROR(LN('Portfolio Adjusted Prices'!J798/'Portfolio Adjusted Prices'!J797),0)</f>
        <v>-2.6172986004591094E-2</v>
      </c>
      <c r="J804" s="1">
        <f>+IFERROR(LN('Portfolio Adjusted Prices'!K798/'Portfolio Adjusted Prices'!K797),0)</f>
        <v>-9.5112636197093384E-2</v>
      </c>
      <c r="K804" s="1">
        <f>+IFERROR(LN('Portfolio Adjusted Prices'!L798/'Portfolio Adjusted Prices'!L797),0)</f>
        <v>-3.0062979269648685E-2</v>
      </c>
      <c r="L804" s="1">
        <f>+IFERROR(LN('Portfolio Adjusted Prices'!M798/'Portfolio Adjusted Prices'!M797),0)</f>
        <v>-2.4466870554931092E-2</v>
      </c>
      <c r="M804" s="1">
        <f>+IFERROR(LN('Portfolio Adjusted Prices'!N798/'Portfolio Adjusted Prices'!N797),0)</f>
        <v>-2.6428456005007785E-2</v>
      </c>
      <c r="N804" s="1">
        <f>+IFERROR(LN('Portfolio Adjusted Prices'!O798/'Portfolio Adjusted Prices'!O797),0)</f>
        <v>-9.8924798651496712E-2</v>
      </c>
      <c r="O804" s="1">
        <f>+IFERROR(LN('Portfolio Adjusted Prices'!P798/'Portfolio Adjusted Prices'!P797),0)</f>
        <v>-0.19147032216646595</v>
      </c>
      <c r="P804" s="1">
        <f>+IFERROR(LN('Portfolio Adjusted Prices'!Q798/'Portfolio Adjusted Prices'!Q797),0)</f>
        <v>-5.9323804361086155E-2</v>
      </c>
      <c r="Q804" s="1">
        <f>+IFERROR(LN('Portfolio Adjusted Prices'!R798/'Portfolio Adjusted Prices'!R797),0)</f>
        <v>-7.1396644932530021E-2</v>
      </c>
      <c r="R804" s="1">
        <f>+IFERROR(LN('Portfolio Adjusted Prices'!S798/'Portfolio Adjusted Prices'!S797),0)</f>
        <v>-9.0401575025469642E-3</v>
      </c>
      <c r="S804" s="1">
        <f>+IFERROR(LN('Portfolio Adjusted Prices'!T798/'Portfolio Adjusted Prices'!T797),0)</f>
        <v>-1.2311268962500121E-2</v>
      </c>
      <c r="T804" s="1">
        <f>+IFERROR(LN('Portfolio Adjusted Prices'!U798/'Portfolio Adjusted Prices'!U797),0)</f>
        <v>-3.8080471840123441E-2</v>
      </c>
      <c r="U804" s="1">
        <f>+IFERROR(LN('Portfolio Adjusted Prices'!V798/'Portfolio Adjusted Prices'!V797),0)</f>
        <v>-3.9910161798960023E-2</v>
      </c>
      <c r="W804" s="83">
        <f>+IFERROR(LN('Portfolio Adjusted Prices'!X798/'Portfolio Adjusted Prices'!X797),0)</f>
        <v>-3.4579712261135043E-2</v>
      </c>
    </row>
    <row r="805" spans="2:23">
      <c r="B805" s="1">
        <f>+IFERROR(LN('Portfolio Adjusted Prices'!C799/'Portfolio Adjusted Prices'!C798),0)</f>
        <v>1.5983609629537987E-2</v>
      </c>
      <c r="C805" s="1">
        <f>+IFERROR(LN('Portfolio Adjusted Prices'!D799/'Portfolio Adjusted Prices'!D798),0)</f>
        <v>1.8424652490134929E-2</v>
      </c>
      <c r="D805" s="1">
        <f>+IFERROR(LN('Portfolio Adjusted Prices'!E799/'Portfolio Adjusted Prices'!E798),0)</f>
        <v>3.7346926496609451E-2</v>
      </c>
      <c r="E805" s="1">
        <f>+IFERROR(LN('Portfolio Adjusted Prices'!F799/'Portfolio Adjusted Prices'!F798),0)</f>
        <v>4.8505617451184299E-2</v>
      </c>
      <c r="F805" s="1">
        <f>+IFERROR(LN('Portfolio Adjusted Prices'!G799/'Portfolio Adjusted Prices'!G798),0)</f>
        <v>1.8162321812731301E-2</v>
      </c>
      <c r="G805" s="1">
        <f>+IFERROR(LN('Portfolio Adjusted Prices'!H799/'Portfolio Adjusted Prices'!H798),0)</f>
        <v>1.0855100816255394E-2</v>
      </c>
      <c r="H805" s="1">
        <f>+IFERROR(LN('Portfolio Adjusted Prices'!I799/'Portfolio Adjusted Prices'!I798),0)</f>
        <v>1.3549754205330007E-2</v>
      </c>
      <c r="I805" s="1">
        <f>+IFERROR(LN('Portfolio Adjusted Prices'!J799/'Portfolio Adjusted Prices'!J798),0)</f>
        <v>-1.2279904518413357E-2</v>
      </c>
      <c r="J805" s="1">
        <f>+IFERROR(LN('Portfolio Adjusted Prices'!K799/'Portfolio Adjusted Prices'!K798),0)</f>
        <v>1.629370763026396E-2</v>
      </c>
      <c r="K805" s="1">
        <f>+IFERROR(LN('Portfolio Adjusted Prices'!L799/'Portfolio Adjusted Prices'!L798),0)</f>
        <v>3.2284318464154416E-2</v>
      </c>
      <c r="L805" s="1">
        <f>+IFERROR(LN('Portfolio Adjusted Prices'!M799/'Portfolio Adjusted Prices'!M798),0)</f>
        <v>-3.9462378783535103E-4</v>
      </c>
      <c r="M805" s="1">
        <f>+IFERROR(LN('Portfolio Adjusted Prices'!N799/'Portfolio Adjusted Prices'!N798),0)</f>
        <v>-1.2184489964331611E-2</v>
      </c>
      <c r="N805" s="1">
        <f>+IFERROR(LN('Portfolio Adjusted Prices'!O799/'Portfolio Adjusted Prices'!O798),0)</f>
        <v>2.7073475966242121E-2</v>
      </c>
      <c r="O805" s="1">
        <f>+IFERROR(LN('Portfolio Adjusted Prices'!P799/'Portfolio Adjusted Prices'!P798),0)</f>
        <v>-1.3942485736378204E-2</v>
      </c>
      <c r="P805" s="1">
        <f>+IFERROR(LN('Portfolio Adjusted Prices'!Q799/'Portfolio Adjusted Prices'!Q798),0)</f>
        <v>9.6764391303339366E-3</v>
      </c>
      <c r="Q805" s="1">
        <f>+IFERROR(LN('Portfolio Adjusted Prices'!R799/'Portfolio Adjusted Prices'!R798),0)</f>
        <v>2.5738819739513925E-2</v>
      </c>
      <c r="R805" s="1">
        <f>+IFERROR(LN('Portfolio Adjusted Prices'!S799/'Portfolio Adjusted Prices'!S798),0)</f>
        <v>5.2583936494437064E-3</v>
      </c>
      <c r="S805" s="1">
        <f>+IFERROR(LN('Portfolio Adjusted Prices'!T799/'Portfolio Adjusted Prices'!T798),0)</f>
        <v>7.4574982292774442E-3</v>
      </c>
      <c r="T805" s="1">
        <f>+IFERROR(LN('Portfolio Adjusted Prices'!U799/'Portfolio Adjusted Prices'!U798),0)</f>
        <v>2.52223612677288E-2</v>
      </c>
      <c r="U805" s="1">
        <f>+IFERROR(LN('Portfolio Adjusted Prices'!V799/'Portfolio Adjusted Prices'!V798),0)</f>
        <v>-2.0696740248870647E-3</v>
      </c>
      <c r="W805" s="83">
        <f>+IFERROR(LN('Portfolio Adjusted Prices'!X799/'Portfolio Adjusted Prices'!X798),0)</f>
        <v>7.8780673352134827E-3</v>
      </c>
    </row>
    <row r="806" spans="2:23">
      <c r="B806" s="1">
        <f>+IFERROR(LN('Portfolio Adjusted Prices'!C800/'Portfolio Adjusted Prices'!C799),0)</f>
        <v>-5.3233415609073721E-2</v>
      </c>
      <c r="C806" s="1">
        <f>+IFERROR(LN('Portfolio Adjusted Prices'!D800/'Portfolio Adjusted Prices'!D799),0)</f>
        <v>-3.3773288995061643E-2</v>
      </c>
      <c r="D806" s="1">
        <f>+IFERROR(LN('Portfolio Adjusted Prices'!E800/'Portfolio Adjusted Prices'!E799),0)</f>
        <v>-5.6406539259058745E-2</v>
      </c>
      <c r="E806" s="1">
        <f>+IFERROR(LN('Portfolio Adjusted Prices'!F800/'Portfolio Adjusted Prices'!F799),0)</f>
        <v>-2.0635002290794912E-2</v>
      </c>
      <c r="F806" s="1">
        <f>+IFERROR(LN('Portfolio Adjusted Prices'!G800/'Portfolio Adjusted Prices'!G799),0)</f>
        <v>-2.2278873423150426E-2</v>
      </c>
      <c r="G806" s="1">
        <f>+IFERROR(LN('Portfolio Adjusted Prices'!H800/'Portfolio Adjusted Prices'!H799),0)</f>
        <v>-1.222068064067163E-2</v>
      </c>
      <c r="H806" s="1">
        <f>+IFERROR(LN('Portfolio Adjusted Prices'!I800/'Portfolio Adjusted Prices'!I799),0)</f>
        <v>-3.6516547255287454E-2</v>
      </c>
      <c r="I806" s="1">
        <f>+IFERROR(LN('Portfolio Adjusted Prices'!J800/'Portfolio Adjusted Prices'!J799),0)</f>
        <v>3.4590795601622949E-3</v>
      </c>
      <c r="J806" s="1">
        <f>+IFERROR(LN('Portfolio Adjusted Prices'!K800/'Portfolio Adjusted Prices'!K799),0)</f>
        <v>-8.6152649550463103E-2</v>
      </c>
      <c r="K806" s="1">
        <f>+IFERROR(LN('Portfolio Adjusted Prices'!L800/'Portfolio Adjusted Prices'!L799),0)</f>
        <v>-2.4868620539732076E-2</v>
      </c>
      <c r="L806" s="1">
        <f>+IFERROR(LN('Portfolio Adjusted Prices'!M800/'Portfolio Adjusted Prices'!M799),0)</f>
        <v>-1.0258050266931197E-2</v>
      </c>
      <c r="M806" s="1">
        <f>+IFERROR(LN('Portfolio Adjusted Prices'!N800/'Portfolio Adjusted Prices'!N799),0)</f>
        <v>-2.9743932501253159E-3</v>
      </c>
      <c r="N806" s="1">
        <f>+IFERROR(LN('Portfolio Adjusted Prices'!O800/'Portfolio Adjusted Prices'!O799),0)</f>
        <v>-9.1707994113824666E-3</v>
      </c>
      <c r="O806" s="1">
        <f>+IFERROR(LN('Portfolio Adjusted Prices'!P800/'Portfolio Adjusted Prices'!P799),0)</f>
        <v>0.1379394878163864</v>
      </c>
      <c r="P806" s="1">
        <f>+IFERROR(LN('Portfolio Adjusted Prices'!Q800/'Portfolio Adjusted Prices'!Q799),0)</f>
        <v>8.5923253085979541E-3</v>
      </c>
      <c r="Q806" s="1">
        <f>+IFERROR(LN('Portfolio Adjusted Prices'!R800/'Portfolio Adjusted Prices'!R799),0)</f>
        <v>-1.9939389415017446E-2</v>
      </c>
      <c r="R806" s="1">
        <f>+IFERROR(LN('Portfolio Adjusted Prices'!S800/'Portfolio Adjusted Prices'!S799),0)</f>
        <v>-2.4997736007463245E-2</v>
      </c>
      <c r="S806" s="1">
        <f>+IFERROR(LN('Portfolio Adjusted Prices'!T800/'Portfolio Adjusted Prices'!T799),0)</f>
        <v>-8.5498819414735314E-4</v>
      </c>
      <c r="T806" s="1">
        <f>+IFERROR(LN('Portfolio Adjusted Prices'!U800/'Portfolio Adjusted Prices'!U799),0)</f>
        <v>-3.3221634576746186E-3</v>
      </c>
      <c r="U806" s="1">
        <f>+IFERROR(LN('Portfolio Adjusted Prices'!V800/'Portfolio Adjusted Prices'!V799),0)</f>
        <v>-3.1657299308428408E-2</v>
      </c>
      <c r="W806" s="83">
        <f>+IFERROR(LN('Portfolio Adjusted Prices'!X800/'Portfolio Adjusted Prices'!X799),0)</f>
        <v>-1.8646332889044187E-2</v>
      </c>
    </row>
    <row r="807" spans="2:23">
      <c r="B807" s="1">
        <f>+IFERROR(LN('Portfolio Adjusted Prices'!C801/'Portfolio Adjusted Prices'!C800),0)</f>
        <v>-2.7262413098227942E-2</v>
      </c>
      <c r="C807" s="1">
        <f>+IFERROR(LN('Portfolio Adjusted Prices'!D801/'Portfolio Adjusted Prices'!D800),0)</f>
        <v>-2.0159734187838625E-2</v>
      </c>
      <c r="D807" s="1">
        <f>+IFERROR(LN('Portfolio Adjusted Prices'!E801/'Portfolio Adjusted Prices'!E800),0)</f>
        <v>-2.7741278421451195E-2</v>
      </c>
      <c r="E807" s="1">
        <f>+IFERROR(LN('Portfolio Adjusted Prices'!F801/'Portfolio Adjusted Prices'!F800),0)</f>
        <v>4.6603324702848732E-3</v>
      </c>
      <c r="F807" s="1">
        <f>+IFERROR(LN('Portfolio Adjusted Prices'!G801/'Portfolio Adjusted Prices'!G800),0)</f>
        <v>1.2925761783037455E-2</v>
      </c>
      <c r="G807" s="1">
        <f>+IFERROR(LN('Portfolio Adjusted Prices'!H801/'Portfolio Adjusted Prices'!H800),0)</f>
        <v>-4.3664219183679239E-3</v>
      </c>
      <c r="H807" s="1">
        <f>+IFERROR(LN('Portfolio Adjusted Prices'!I801/'Portfolio Adjusted Prices'!I800),0)</f>
        <v>1.2659154312905931E-2</v>
      </c>
      <c r="I807" s="1">
        <f>+IFERROR(LN('Portfolio Adjusted Prices'!J801/'Portfolio Adjusted Prices'!J800),0)</f>
        <v>1.7667270393953497E-2</v>
      </c>
      <c r="J807" s="1">
        <f>+IFERROR(LN('Portfolio Adjusted Prices'!K801/'Portfolio Adjusted Prices'!K800),0)</f>
        <v>-8.2079802464954475E-3</v>
      </c>
      <c r="K807" s="1">
        <f>+IFERROR(LN('Portfolio Adjusted Prices'!L801/'Portfolio Adjusted Prices'!L800),0)</f>
        <v>7.833738453352548E-3</v>
      </c>
      <c r="L807" s="1">
        <f>+IFERROR(LN('Portfolio Adjusted Prices'!M801/'Portfolio Adjusted Prices'!M800),0)</f>
        <v>1.2239792798669756E-2</v>
      </c>
      <c r="M807" s="1">
        <f>+IFERROR(LN('Portfolio Adjusted Prices'!N801/'Portfolio Adjusted Prices'!N800),0)</f>
        <v>-1.9030903387563299E-3</v>
      </c>
      <c r="N807" s="1">
        <f>+IFERROR(LN('Portfolio Adjusted Prices'!O801/'Portfolio Adjusted Prices'!O800),0)</f>
        <v>-9.8297811876420314E-3</v>
      </c>
      <c r="O807" s="1">
        <f>+IFERROR(LN('Portfolio Adjusted Prices'!P801/'Portfolio Adjusted Prices'!P800),0)</f>
        <v>5.377858142601117E-2</v>
      </c>
      <c r="P807" s="1">
        <f>+IFERROR(LN('Portfolio Adjusted Prices'!Q801/'Portfolio Adjusted Prices'!Q800),0)</f>
        <v>7.1658548981590161E-3</v>
      </c>
      <c r="Q807" s="1">
        <f>+IFERROR(LN('Portfolio Adjusted Prices'!R801/'Portfolio Adjusted Prices'!R800),0)</f>
        <v>-3.7587089692787234E-2</v>
      </c>
      <c r="R807" s="1">
        <f>+IFERROR(LN('Portfolio Adjusted Prices'!S801/'Portfolio Adjusted Prices'!S800),0)</f>
        <v>-5.947064600577384E-3</v>
      </c>
      <c r="S807" s="1">
        <f>+IFERROR(LN('Portfolio Adjusted Prices'!T801/'Portfolio Adjusted Prices'!T800),0)</f>
        <v>1.5216665857622548E-2</v>
      </c>
      <c r="T807" s="1">
        <f>+IFERROR(LN('Portfolio Adjusted Prices'!U801/'Portfolio Adjusted Prices'!U800),0)</f>
        <v>3.3539416857167687E-2</v>
      </c>
      <c r="U807" s="1">
        <f>+IFERROR(LN('Portfolio Adjusted Prices'!V801/'Portfolio Adjusted Prices'!V800),0)</f>
        <v>3.2460335825186079E-2</v>
      </c>
      <c r="W807" s="83">
        <f>+IFERROR(LN('Portfolio Adjusted Prices'!X801/'Portfolio Adjusted Prices'!X800),0)</f>
        <v>5.2313721100924939E-3</v>
      </c>
    </row>
    <row r="808" spans="2:23">
      <c r="B808" s="1">
        <f>+IFERROR(LN('Portfolio Adjusted Prices'!C802/'Portfolio Adjusted Prices'!C801),0)</f>
        <v>3.1417659462392708E-2</v>
      </c>
      <c r="C808" s="1">
        <f>+IFERROR(LN('Portfolio Adjusted Prices'!D802/'Portfolio Adjusted Prices'!D801),0)</f>
        <v>2.234487727544664E-2</v>
      </c>
      <c r="D808" s="1">
        <f>+IFERROR(LN('Portfolio Adjusted Prices'!E802/'Portfolio Adjusted Prices'!E801),0)</f>
        <v>9.0436548568694666E-2</v>
      </c>
      <c r="E808" s="1">
        <f>+IFERROR(LN('Portfolio Adjusted Prices'!F802/'Portfolio Adjusted Prices'!F801),0)</f>
        <v>2.4642099436533581E-2</v>
      </c>
      <c r="F808" s="1">
        <f>+IFERROR(LN('Portfolio Adjusted Prices'!G802/'Portfolio Adjusted Prices'!G801),0)</f>
        <v>7.0735177916574354E-2</v>
      </c>
      <c r="G808" s="1">
        <f>+IFERROR(LN('Portfolio Adjusted Prices'!H802/'Portfolio Adjusted Prices'!H801),0)</f>
        <v>1.2786518379005884E-2</v>
      </c>
      <c r="H808" s="1">
        <f>+IFERROR(LN('Portfolio Adjusted Prices'!I802/'Portfolio Adjusted Prices'!I801),0)</f>
        <v>6.7217241407101114E-2</v>
      </c>
      <c r="I808" s="1">
        <f>+IFERROR(LN('Portfolio Adjusted Prices'!J802/'Portfolio Adjusted Prices'!J801),0)</f>
        <v>2.7812786525814228E-3</v>
      </c>
      <c r="J808" s="1">
        <f>+IFERROR(LN('Portfolio Adjusted Prices'!K802/'Portfolio Adjusted Prices'!K801),0)</f>
        <v>5.5556831589001578E-2</v>
      </c>
      <c r="K808" s="1">
        <f>+IFERROR(LN('Portfolio Adjusted Prices'!L802/'Portfolio Adjusted Prices'!L801),0)</f>
        <v>2.8748159393311642E-2</v>
      </c>
      <c r="L808" s="1">
        <f>+IFERROR(LN('Portfolio Adjusted Prices'!M802/'Portfolio Adjusted Prices'!M801),0)</f>
        <v>2.3434590535331378E-2</v>
      </c>
      <c r="M808" s="1">
        <f>+IFERROR(LN('Portfolio Adjusted Prices'!N802/'Portfolio Adjusted Prices'!N801),0)</f>
        <v>2.842117304940547E-2</v>
      </c>
      <c r="N808" s="1">
        <f>+IFERROR(LN('Portfolio Adjusted Prices'!O802/'Portfolio Adjusted Prices'!O801),0)</f>
        <v>8.8541773176091021E-2</v>
      </c>
      <c r="O808" s="1">
        <f>+IFERROR(LN('Portfolio Adjusted Prices'!P802/'Portfolio Adjusted Prices'!P801),0)</f>
        <v>0.1192917669060433</v>
      </c>
      <c r="P808" s="1">
        <f>+IFERROR(LN('Portfolio Adjusted Prices'!Q802/'Portfolio Adjusted Prices'!Q801),0)</f>
        <v>1.3329409429465098E-2</v>
      </c>
      <c r="Q808" s="1">
        <f>+IFERROR(LN('Portfolio Adjusted Prices'!R802/'Portfolio Adjusted Prices'!R801),0)</f>
        <v>6.8722872027426898E-2</v>
      </c>
      <c r="R808" s="1">
        <f>+IFERROR(LN('Portfolio Adjusted Prices'!S802/'Portfolio Adjusted Prices'!S801),0)</f>
        <v>2.2554224873584251E-2</v>
      </c>
      <c r="S808" s="1">
        <f>+IFERROR(LN('Portfolio Adjusted Prices'!T802/'Portfolio Adjusted Prices'!T801),0)</f>
        <v>-5.133440180405761E-3</v>
      </c>
      <c r="T808" s="1">
        <f>+IFERROR(LN('Portfolio Adjusted Prices'!U802/'Portfolio Adjusted Prices'!U801),0)</f>
        <v>1.8070328173268466E-2</v>
      </c>
      <c r="U808" s="1">
        <f>+IFERROR(LN('Portfolio Adjusted Prices'!V802/'Portfolio Adjusted Prices'!V801),0)</f>
        <v>4.0609034700466951E-2</v>
      </c>
      <c r="W808" s="83">
        <f>+IFERROR(LN('Portfolio Adjusted Prices'!X802/'Portfolio Adjusted Prices'!X801),0)</f>
        <v>2.7753877243675496E-2</v>
      </c>
    </row>
    <row r="809" spans="2:23">
      <c r="B809" s="1">
        <f>+IFERROR(LN('Portfolio Adjusted Prices'!C803/'Portfolio Adjusted Prices'!C802),0)</f>
        <v>-1.0729595305846313E-2</v>
      </c>
      <c r="C809" s="1">
        <f>+IFERROR(LN('Portfolio Adjusted Prices'!D803/'Portfolio Adjusted Prices'!D802),0)</f>
        <v>1.4542722829347359E-3</v>
      </c>
      <c r="D809" s="1">
        <f>+IFERROR(LN('Portfolio Adjusted Prices'!E803/'Portfolio Adjusted Prices'!E802),0)</f>
        <v>-2.5280169927982089E-2</v>
      </c>
      <c r="E809" s="1">
        <f>+IFERROR(LN('Portfolio Adjusted Prices'!F803/'Portfolio Adjusted Prices'!F802),0)</f>
        <v>7.9071263053893844E-3</v>
      </c>
      <c r="F809" s="1">
        <f>+IFERROR(LN('Portfolio Adjusted Prices'!G803/'Portfolio Adjusted Prices'!G802),0)</f>
        <v>-1.8706080627364719E-2</v>
      </c>
      <c r="G809" s="1">
        <f>+IFERROR(LN('Portfolio Adjusted Prices'!H803/'Portfolio Adjusted Prices'!H802),0)</f>
        <v>-3.9736310200544786E-2</v>
      </c>
      <c r="H809" s="1">
        <f>+IFERROR(LN('Portfolio Adjusted Prices'!I803/'Portfolio Adjusted Prices'!I802),0)</f>
        <v>-1.7632769173355736E-2</v>
      </c>
      <c r="I809" s="1">
        <f>+IFERROR(LN('Portfolio Adjusted Prices'!J803/'Portfolio Adjusted Prices'!J802),0)</f>
        <v>2.6227825636983188E-2</v>
      </c>
      <c r="J809" s="1">
        <f>+IFERROR(LN('Portfolio Adjusted Prices'!K803/'Portfolio Adjusted Prices'!K802),0)</f>
        <v>-6.0555595918300405E-2</v>
      </c>
      <c r="K809" s="1">
        <f>+IFERROR(LN('Portfolio Adjusted Prices'!L803/'Portfolio Adjusted Prices'!L802),0)</f>
        <v>-9.5141059037369743E-3</v>
      </c>
      <c r="L809" s="1">
        <f>+IFERROR(LN('Portfolio Adjusted Prices'!M803/'Portfolio Adjusted Prices'!M802),0)</f>
        <v>1.1121719278900325E-2</v>
      </c>
      <c r="M809" s="1">
        <f>+IFERROR(LN('Portfolio Adjusted Prices'!N803/'Portfolio Adjusted Prices'!N802),0)</f>
        <v>-5.4461354989086231E-3</v>
      </c>
      <c r="N809" s="1">
        <f>+IFERROR(LN('Portfolio Adjusted Prices'!O803/'Portfolio Adjusted Prices'!O802),0)</f>
        <v>-9.2945840221462378E-3</v>
      </c>
      <c r="O809" s="1">
        <f>+IFERROR(LN('Portfolio Adjusted Prices'!P803/'Portfolio Adjusted Prices'!P802),0)</f>
        <v>-2.8424290768948611E-2</v>
      </c>
      <c r="P809" s="1">
        <f>+IFERROR(LN('Portfolio Adjusted Prices'!Q803/'Portfolio Adjusted Prices'!Q802),0)</f>
        <v>2.8737627883222424E-2</v>
      </c>
      <c r="Q809" s="1">
        <f>+IFERROR(LN('Portfolio Adjusted Prices'!R803/'Portfolio Adjusted Prices'!R802),0)</f>
        <v>-1.2291682320507697E-2</v>
      </c>
      <c r="R809" s="1">
        <f>+IFERROR(LN('Portfolio Adjusted Prices'!S803/'Portfolio Adjusted Prices'!S802),0)</f>
        <v>-5.5253280560997754E-3</v>
      </c>
      <c r="S809" s="1">
        <f>+IFERROR(LN('Portfolio Adjusted Prices'!T803/'Portfolio Adjusted Prices'!T802),0)</f>
        <v>1.2752152451901935E-2</v>
      </c>
      <c r="T809" s="1">
        <f>+IFERROR(LN('Portfolio Adjusted Prices'!U803/'Portfolio Adjusted Prices'!U802),0)</f>
        <v>1.459429380654028E-2</v>
      </c>
      <c r="U809" s="1">
        <f>+IFERROR(LN('Portfolio Adjusted Prices'!V803/'Portfolio Adjusted Prices'!V802),0)</f>
        <v>-3.0938986395958275E-2</v>
      </c>
      <c r="W809" s="83">
        <f>+IFERROR(LN('Portfolio Adjusted Prices'!X803/'Portfolio Adjusted Prices'!X802),0)</f>
        <v>-1.3606610135484128E-3</v>
      </c>
    </row>
    <row r="810" spans="2:23">
      <c r="B810" s="1">
        <f>+IFERROR(LN('Portfolio Adjusted Prices'!C804/'Portfolio Adjusted Prices'!C803),0)</f>
        <v>2.5104813274621867E-2</v>
      </c>
      <c r="C810" s="1">
        <f>+IFERROR(LN('Portfolio Adjusted Prices'!D804/'Portfolio Adjusted Prices'!D803),0)</f>
        <v>2.0140121216382922E-2</v>
      </c>
      <c r="D810" s="1">
        <f>+IFERROR(LN('Portfolio Adjusted Prices'!E804/'Portfolio Adjusted Prices'!E803),0)</f>
        <v>5.1533625061517811E-2</v>
      </c>
      <c r="E810" s="1">
        <f>+IFERROR(LN('Portfolio Adjusted Prices'!F804/'Portfolio Adjusted Prices'!F803),0)</f>
        <v>4.0865934178273944E-2</v>
      </c>
      <c r="F810" s="1">
        <f>+IFERROR(LN('Portfolio Adjusted Prices'!G804/'Portfolio Adjusted Prices'!G803),0)</f>
        <v>3.6925049863681371E-2</v>
      </c>
      <c r="G810" s="1">
        <f>+IFERROR(LN('Portfolio Adjusted Prices'!H804/'Portfolio Adjusted Prices'!H803),0)</f>
        <v>3.4597117530788209E-2</v>
      </c>
      <c r="H810" s="1">
        <f>+IFERROR(LN('Portfolio Adjusted Prices'!I804/'Portfolio Adjusted Prices'!I803),0)</f>
        <v>6.1510542534723808E-2</v>
      </c>
      <c r="I810" s="1">
        <f>+IFERROR(LN('Portfolio Adjusted Prices'!J804/'Portfolio Adjusted Prices'!J803),0)</f>
        <v>6.7245298799573803E-3</v>
      </c>
      <c r="J810" s="1">
        <f>+IFERROR(LN('Portfolio Adjusted Prices'!K804/'Portfolio Adjusted Prices'!K803),0)</f>
        <v>5.0132289582278687E-2</v>
      </c>
      <c r="K810" s="1">
        <f>+IFERROR(LN('Portfolio Adjusted Prices'!L804/'Portfolio Adjusted Prices'!L803),0)</f>
        <v>4.2800656343963225E-2</v>
      </c>
      <c r="L810" s="1">
        <f>+IFERROR(LN('Portfolio Adjusted Prices'!M804/'Portfolio Adjusted Prices'!M803),0)</f>
        <v>4.1328103254463268E-3</v>
      </c>
      <c r="M810" s="1">
        <f>+IFERROR(LN('Portfolio Adjusted Prices'!N804/'Portfolio Adjusted Prices'!N803),0)</f>
        <v>1.8628844016866368E-2</v>
      </c>
      <c r="N810" s="1">
        <f>+IFERROR(LN('Portfolio Adjusted Prices'!O804/'Portfolio Adjusted Prices'!O803),0)</f>
        <v>8.3725387489114969E-2</v>
      </c>
      <c r="O810" s="1">
        <f>+IFERROR(LN('Portfolio Adjusted Prices'!P804/'Portfolio Adjusted Prices'!P803),0)</f>
        <v>6.6703160065484754E-2</v>
      </c>
      <c r="P810" s="1">
        <f>+IFERROR(LN('Portfolio Adjusted Prices'!Q804/'Portfolio Adjusted Prices'!Q803),0)</f>
        <v>-7.3451668665509961E-3</v>
      </c>
      <c r="Q810" s="1">
        <f>+IFERROR(LN('Portfolio Adjusted Prices'!R804/'Portfolio Adjusted Prices'!R803),0)</f>
        <v>4.1151941442201079E-2</v>
      </c>
      <c r="R810" s="1">
        <f>+IFERROR(LN('Portfolio Adjusted Prices'!S804/'Portfolio Adjusted Prices'!S803),0)</f>
        <v>-8.2437117093759043E-3</v>
      </c>
      <c r="S810" s="1">
        <f>+IFERROR(LN('Portfolio Adjusted Prices'!T804/'Portfolio Adjusted Prices'!T803),0)</f>
        <v>-4.4478199594333474E-3</v>
      </c>
      <c r="T810" s="1">
        <f>+IFERROR(LN('Portfolio Adjusted Prices'!U804/'Portfolio Adjusted Prices'!U803),0)</f>
        <v>1.897875261458808E-2</v>
      </c>
      <c r="U810" s="1">
        <f>+IFERROR(LN('Portfolio Adjusted Prices'!V804/'Portfolio Adjusted Prices'!V803),0)</f>
        <v>2.1523997248131914E-2</v>
      </c>
      <c r="W810" s="83">
        <f>+IFERROR(LN('Portfolio Adjusted Prices'!X804/'Portfolio Adjusted Prices'!X803),0)</f>
        <v>1.4818803207754571E-2</v>
      </c>
    </row>
    <row r="811" spans="2:23">
      <c r="B811" s="1">
        <f>+IFERROR(LN('Portfolio Adjusted Prices'!C805/'Portfolio Adjusted Prices'!C804),0)</f>
        <v>-5.8073266123541883E-2</v>
      </c>
      <c r="C811" s="1">
        <f>+IFERROR(LN('Portfolio Adjusted Prices'!D805/'Portfolio Adjusted Prices'!D804),0)</f>
        <v>-4.6598863174367094E-2</v>
      </c>
      <c r="D811" s="1">
        <f>+IFERROR(LN('Portfolio Adjusted Prices'!E805/'Portfolio Adjusted Prices'!E804),0)</f>
        <v>-7.0597196330100309E-2</v>
      </c>
      <c r="E811" s="1">
        <f>+IFERROR(LN('Portfolio Adjusted Prices'!F805/'Portfolio Adjusted Prices'!F804),0)</f>
        <v>-1.0513453466622422E-2</v>
      </c>
      <c r="F811" s="1">
        <f>+IFERROR(LN('Portfolio Adjusted Prices'!G805/'Portfolio Adjusted Prices'!G804),0)</f>
        <v>-4.3937315509783643E-2</v>
      </c>
      <c r="G811" s="1">
        <f>+IFERROR(LN('Portfolio Adjusted Prices'!H805/'Portfolio Adjusted Prices'!H804),0)</f>
        <v>-0.13895085064107454</v>
      </c>
      <c r="H811" s="1">
        <f>+IFERROR(LN('Portfolio Adjusted Prices'!I805/'Portfolio Adjusted Prices'!I804),0)</f>
        <v>-5.1546242563261693E-2</v>
      </c>
      <c r="I811" s="1">
        <f>+IFERROR(LN('Portfolio Adjusted Prices'!J805/'Portfolio Adjusted Prices'!J804),0)</f>
        <v>-2.0818974206121534E-2</v>
      </c>
      <c r="J811" s="1">
        <f>+IFERROR(LN('Portfolio Adjusted Prices'!K805/'Portfolio Adjusted Prices'!K804),0)</f>
        <v>-7.0437269260282515E-2</v>
      </c>
      <c r="K811" s="1">
        <f>+IFERROR(LN('Portfolio Adjusted Prices'!L805/'Portfolio Adjusted Prices'!L804),0)</f>
        <v>-6.3785786184037074E-2</v>
      </c>
      <c r="L811" s="1">
        <f>+IFERROR(LN('Portfolio Adjusted Prices'!M805/'Portfolio Adjusted Prices'!M804),0)</f>
        <v>-9.939752298963192E-2</v>
      </c>
      <c r="M811" s="1">
        <f>+IFERROR(LN('Portfolio Adjusted Prices'!N805/'Portfolio Adjusted Prices'!N804),0)</f>
        <v>-4.650557005767525E-2</v>
      </c>
      <c r="N811" s="1">
        <f>+IFERROR(LN('Portfolio Adjusted Prices'!O805/'Portfolio Adjusted Prices'!O804),0)</f>
        <v>-6.2309484488217312E-2</v>
      </c>
      <c r="O811" s="1">
        <f>+IFERROR(LN('Portfolio Adjusted Prices'!P805/'Portfolio Adjusted Prices'!P804),0)</f>
        <v>-3.7038002197933226E-2</v>
      </c>
      <c r="P811" s="1">
        <f>+IFERROR(LN('Portfolio Adjusted Prices'!Q805/'Portfolio Adjusted Prices'!Q804),0)</f>
        <v>-2.8096161714755871E-2</v>
      </c>
      <c r="Q811" s="1">
        <f>+IFERROR(LN('Portfolio Adjusted Prices'!R805/'Portfolio Adjusted Prices'!R804),0)</f>
        <v>-4.4691780863904802E-2</v>
      </c>
      <c r="R811" s="1">
        <f>+IFERROR(LN('Portfolio Adjusted Prices'!S805/'Portfolio Adjusted Prices'!S804),0)</f>
        <v>-0.13297534560267016</v>
      </c>
      <c r="S811" s="1">
        <f>+IFERROR(LN('Portfolio Adjusted Prices'!T805/'Portfolio Adjusted Prices'!T804),0)</f>
        <v>-1.5299550575711364E-2</v>
      </c>
      <c r="T811" s="1">
        <f>+IFERROR(LN('Portfolio Adjusted Prices'!U805/'Portfolio Adjusted Prices'!U804),0)</f>
        <v>-1.2602273104784496E-2</v>
      </c>
      <c r="U811" s="1">
        <f>+IFERROR(LN('Portfolio Adjusted Prices'!V805/'Portfolio Adjusted Prices'!V804),0)</f>
        <v>-7.1760843548344971E-2</v>
      </c>
      <c r="W811" s="83">
        <f>+IFERROR(LN('Portfolio Adjusted Prices'!X805/'Portfolio Adjusted Prices'!X804),0)</f>
        <v>-8.3867669241422416E-2</v>
      </c>
    </row>
    <row r="812" spans="2:23">
      <c r="B812" s="1">
        <f>+IFERROR(LN('Portfolio Adjusted Prices'!C806/'Portfolio Adjusted Prices'!C805),0)</f>
        <v>-2.4950081401205321E-2</v>
      </c>
      <c r="C812" s="1">
        <f>+IFERROR(LN('Portfolio Adjusted Prices'!D806/'Portfolio Adjusted Prices'!D805),0)</f>
        <v>-3.7065026181018713E-3</v>
      </c>
      <c r="D812" s="1">
        <f>+IFERROR(LN('Portfolio Adjusted Prices'!E806/'Portfolio Adjusted Prices'!E805),0)</f>
        <v>1.0921270229125986E-2</v>
      </c>
      <c r="E812" s="1">
        <f>+IFERROR(LN('Portfolio Adjusted Prices'!F806/'Portfolio Adjusted Prices'!F805),0)</f>
        <v>8.1925196409476982E-3</v>
      </c>
      <c r="F812" s="1">
        <f>+IFERROR(LN('Portfolio Adjusted Prices'!G806/'Portfolio Adjusted Prices'!G805),0)</f>
        <v>-1.6482589981141548E-3</v>
      </c>
      <c r="G812" s="1">
        <f>+IFERROR(LN('Portfolio Adjusted Prices'!H806/'Portfolio Adjusted Prices'!H805),0)</f>
        <v>8.4223447055099248E-3</v>
      </c>
      <c r="H812" s="1">
        <f>+IFERROR(LN('Portfolio Adjusted Prices'!I806/'Portfolio Adjusted Prices'!I805),0)</f>
        <v>1.389132211925625E-2</v>
      </c>
      <c r="I812" s="1">
        <f>+IFERROR(LN('Portfolio Adjusted Prices'!J806/'Portfolio Adjusted Prices'!J805),0)</f>
        <v>-3.0683689023988839E-2</v>
      </c>
      <c r="J812" s="1">
        <f>+IFERROR(LN('Portfolio Adjusted Prices'!K806/'Portfolio Adjusted Prices'!K805),0)</f>
        <v>-5.4961445801052266E-4</v>
      </c>
      <c r="K812" s="1">
        <f>+IFERROR(LN('Portfolio Adjusted Prices'!L806/'Portfolio Adjusted Prices'!L805),0)</f>
        <v>-4.3632228619418241E-2</v>
      </c>
      <c r="L812" s="1">
        <f>+IFERROR(LN('Portfolio Adjusted Prices'!M806/'Portfolio Adjusted Prices'!M805),0)</f>
        <v>2.6695007507417958E-2</v>
      </c>
      <c r="M812" s="1">
        <f>+IFERROR(LN('Portfolio Adjusted Prices'!N806/'Portfolio Adjusted Prices'!N805),0)</f>
        <v>-9.3601452909033399E-3</v>
      </c>
      <c r="N812" s="1">
        <f>+IFERROR(LN('Portfolio Adjusted Prices'!O806/'Portfolio Adjusted Prices'!O805),0)</f>
        <v>4.04249729902844E-3</v>
      </c>
      <c r="O812" s="1">
        <f>+IFERROR(LN('Portfolio Adjusted Prices'!P806/'Portfolio Adjusted Prices'!P805),0)</f>
        <v>6.1155817348519229E-2</v>
      </c>
      <c r="P812" s="1">
        <f>+IFERROR(LN('Portfolio Adjusted Prices'!Q806/'Portfolio Adjusted Prices'!Q805),0)</f>
        <v>1.0583430305194244E-2</v>
      </c>
      <c r="Q812" s="1">
        <f>+IFERROR(LN('Portfolio Adjusted Prices'!R806/'Portfolio Adjusted Prices'!R805),0)</f>
        <v>-5.9275926537261632E-3</v>
      </c>
      <c r="R812" s="1">
        <f>+IFERROR(LN('Portfolio Adjusted Prices'!S806/'Portfolio Adjusted Prices'!S805),0)</f>
        <v>-1.5182094272561231E-2</v>
      </c>
      <c r="S812" s="1">
        <f>+IFERROR(LN('Portfolio Adjusted Prices'!T806/'Portfolio Adjusted Prices'!T805),0)</f>
        <v>-4.668552693288904E-3</v>
      </c>
      <c r="T812" s="1">
        <f>+IFERROR(LN('Portfolio Adjusted Prices'!U806/'Portfolio Adjusted Prices'!U805),0)</f>
        <v>-3.1146570337631583E-3</v>
      </c>
      <c r="U812" s="1">
        <f>+IFERROR(LN('Portfolio Adjusted Prices'!V806/'Portfolio Adjusted Prices'!V805),0)</f>
        <v>-2.2022560644208884E-3</v>
      </c>
      <c r="W812" s="83">
        <f>+IFERROR(LN('Portfolio Adjusted Prices'!X806/'Portfolio Adjusted Prices'!X805),0)</f>
        <v>7.6293024869609344E-3</v>
      </c>
    </row>
    <row r="813" spans="2:23">
      <c r="B813" s="1">
        <f>+IFERROR(LN('Portfolio Adjusted Prices'!C807/'Portfolio Adjusted Prices'!C806),0)</f>
        <v>1.7457488319630758E-3</v>
      </c>
      <c r="C813" s="1">
        <f>+IFERROR(LN('Portfolio Adjusted Prices'!D807/'Portfolio Adjusted Prices'!D806),0)</f>
        <v>-2.2937812239828569E-3</v>
      </c>
      <c r="D813" s="1">
        <f>+IFERROR(LN('Portfolio Adjusted Prices'!E807/'Portfolio Adjusted Prices'!E806),0)</f>
        <v>-2.5431576182041119E-2</v>
      </c>
      <c r="E813" s="1">
        <f>+IFERROR(LN('Portfolio Adjusted Prices'!F807/'Portfolio Adjusted Prices'!F806),0)</f>
        <v>4.3151376115982451E-2</v>
      </c>
      <c r="F813" s="1">
        <f>+IFERROR(LN('Portfolio Adjusted Prices'!G807/'Portfolio Adjusted Prices'!G806),0)</f>
        <v>1.1990968924843863E-3</v>
      </c>
      <c r="G813" s="1">
        <f>+IFERROR(LN('Portfolio Adjusted Prices'!H807/'Portfolio Adjusted Prices'!H806),0)</f>
        <v>1.9558353766206616E-2</v>
      </c>
      <c r="H813" s="1">
        <f>+IFERROR(LN('Portfolio Adjusted Prices'!I807/'Portfolio Adjusted Prices'!I806),0)</f>
        <v>-9.0210001934635867E-3</v>
      </c>
      <c r="I813" s="1">
        <f>+IFERROR(LN('Portfolio Adjusted Prices'!J807/'Portfolio Adjusted Prices'!J806),0)</f>
        <v>4.3006328480425286E-2</v>
      </c>
      <c r="J813" s="1">
        <f>+IFERROR(LN('Portfolio Adjusted Prices'!K807/'Portfolio Adjusted Prices'!K806),0)</f>
        <v>-6.6316161175995328E-2</v>
      </c>
      <c r="K813" s="1">
        <f>+IFERROR(LN('Portfolio Adjusted Prices'!L807/'Portfolio Adjusted Prices'!L806),0)</f>
        <v>-5.5444538169152494E-3</v>
      </c>
      <c r="L813" s="1">
        <f>+IFERROR(LN('Portfolio Adjusted Prices'!M807/'Portfolio Adjusted Prices'!M806),0)</f>
        <v>-6.4325754122331991E-2</v>
      </c>
      <c r="M813" s="1">
        <f>+IFERROR(LN('Portfolio Adjusted Prices'!N807/'Portfolio Adjusted Prices'!N806),0)</f>
        <v>-1.6116689946493979E-3</v>
      </c>
      <c r="N813" s="1">
        <f>+IFERROR(LN('Portfolio Adjusted Prices'!O807/'Portfolio Adjusted Prices'!O806),0)</f>
        <v>-3.3341661240580515E-2</v>
      </c>
      <c r="O813" s="1">
        <f>+IFERROR(LN('Portfolio Adjusted Prices'!P807/'Portfolio Adjusted Prices'!P806),0)</f>
        <v>-2.0879626834156784E-2</v>
      </c>
      <c r="P813" s="1">
        <f>+IFERROR(LN('Portfolio Adjusted Prices'!Q807/'Portfolio Adjusted Prices'!Q806),0)</f>
        <v>2.7686729291933179E-2</v>
      </c>
      <c r="Q813" s="1">
        <f>+IFERROR(LN('Portfolio Adjusted Prices'!R807/'Portfolio Adjusted Prices'!R806),0)</f>
        <v>2.5436527690599085E-2</v>
      </c>
      <c r="R813" s="1">
        <f>+IFERROR(LN('Portfolio Adjusted Prices'!S807/'Portfolio Adjusted Prices'!S806),0)</f>
        <v>-1.5488398832634174E-2</v>
      </c>
      <c r="S813" s="1">
        <f>+IFERROR(LN('Portfolio Adjusted Prices'!T807/'Portfolio Adjusted Prices'!T806),0)</f>
        <v>-4.6907749900538974E-3</v>
      </c>
      <c r="T813" s="1">
        <f>+IFERROR(LN('Portfolio Adjusted Prices'!U807/'Portfolio Adjusted Prices'!U806),0)</f>
        <v>6.0532998046271642E-3</v>
      </c>
      <c r="U813" s="1">
        <f>+IFERROR(LN('Portfolio Adjusted Prices'!V807/'Portfolio Adjusted Prices'!V806),0)</f>
        <v>0.11833652762129127</v>
      </c>
      <c r="W813" s="83">
        <f>+IFERROR(LN('Portfolio Adjusted Prices'!X807/'Portfolio Adjusted Prices'!X806),0)</f>
        <v>-2.3386707221352967E-2</v>
      </c>
    </row>
    <row r="814" spans="2:23">
      <c r="B814" s="1">
        <f>+IFERROR(LN('Portfolio Adjusted Prices'!C808/'Portfolio Adjusted Prices'!C807),0)</f>
        <v>3.9335440931039072E-2</v>
      </c>
      <c r="C814" s="1">
        <f>+IFERROR(LN('Portfolio Adjusted Prices'!D808/'Portfolio Adjusted Prices'!D807),0)</f>
        <v>3.1529705427926442E-2</v>
      </c>
      <c r="D814" s="1">
        <f>+IFERROR(LN('Portfolio Adjusted Prices'!E808/'Portfolio Adjusted Prices'!E807),0)</f>
        <v>1.2145826303354819E-2</v>
      </c>
      <c r="E814" s="1">
        <f>+IFERROR(LN('Portfolio Adjusted Prices'!F808/'Portfolio Adjusted Prices'!F807),0)</f>
        <v>8.3108941156983841E-3</v>
      </c>
      <c r="F814" s="1">
        <f>+IFERROR(LN('Portfolio Adjusted Prices'!G808/'Portfolio Adjusted Prices'!G807),0)</f>
        <v>2.1193641193552985E-2</v>
      </c>
      <c r="G814" s="1">
        <f>+IFERROR(LN('Portfolio Adjusted Prices'!H808/'Portfolio Adjusted Prices'!H807),0)</f>
        <v>2.7898952572893675E-2</v>
      </c>
      <c r="H814" s="1">
        <f>+IFERROR(LN('Portfolio Adjusted Prices'!I808/'Portfolio Adjusted Prices'!I807),0)</f>
        <v>1.6847881253280496E-2</v>
      </c>
      <c r="I814" s="1">
        <f>+IFERROR(LN('Portfolio Adjusted Prices'!J808/'Portfolio Adjusted Prices'!J807),0)</f>
        <v>1.2469937093460367E-2</v>
      </c>
      <c r="J814" s="1">
        <f>+IFERROR(LN('Portfolio Adjusted Prices'!K808/'Portfolio Adjusted Prices'!K807),0)</f>
        <v>1.6432950581556645E-2</v>
      </c>
      <c r="K814" s="1">
        <f>+IFERROR(LN('Portfolio Adjusted Prices'!L808/'Portfolio Adjusted Prices'!L807),0)</f>
        <v>-3.147381421728996E-2</v>
      </c>
      <c r="L814" s="1">
        <f>+IFERROR(LN('Portfolio Adjusted Prices'!M808/'Portfolio Adjusted Prices'!M807),0)</f>
        <v>1.8754172501114476E-2</v>
      </c>
      <c r="M814" s="1">
        <f>+IFERROR(LN('Portfolio Adjusted Prices'!N808/'Portfolio Adjusted Prices'!N807),0)</f>
        <v>2.2518779662990117E-2</v>
      </c>
      <c r="N814" s="1">
        <f>+IFERROR(LN('Portfolio Adjusted Prices'!O808/'Portfolio Adjusted Prices'!O807),0)</f>
        <v>1.6652022866286274E-2</v>
      </c>
      <c r="O814" s="1">
        <f>+IFERROR(LN('Portfolio Adjusted Prices'!P808/'Portfolio Adjusted Prices'!P807),0)</f>
        <v>6.3453170427534317E-2</v>
      </c>
      <c r="P814" s="1">
        <f>+IFERROR(LN('Portfolio Adjusted Prices'!Q808/'Portfolio Adjusted Prices'!Q807),0)</f>
        <v>1.2631768322598149E-2</v>
      </c>
      <c r="Q814" s="1">
        <f>+IFERROR(LN('Portfolio Adjusted Prices'!R808/'Portfolio Adjusted Prices'!R807),0)</f>
        <v>3.6643135402846935E-3</v>
      </c>
      <c r="R814" s="1">
        <f>+IFERROR(LN('Portfolio Adjusted Prices'!S808/'Portfolio Adjusted Prices'!S807),0)</f>
        <v>3.0856914071579165E-2</v>
      </c>
      <c r="S814" s="1">
        <f>+IFERROR(LN('Portfolio Adjusted Prices'!T808/'Portfolio Adjusted Prices'!T807),0)</f>
        <v>-1.9931124630809306E-2</v>
      </c>
      <c r="T814" s="1">
        <f>+IFERROR(LN('Portfolio Adjusted Prices'!U808/'Portfolio Adjusted Prices'!U807),0)</f>
        <v>3.0932005059164634E-2</v>
      </c>
      <c r="U814" s="1">
        <f>+IFERROR(LN('Portfolio Adjusted Prices'!V808/'Portfolio Adjusted Prices'!V807),0)</f>
        <v>-2.8408155137800834E-2</v>
      </c>
      <c r="W814" s="83">
        <f>+IFERROR(LN('Portfolio Adjusted Prices'!X808/'Portfolio Adjusted Prices'!X807),0)</f>
        <v>1.8496447791609583E-2</v>
      </c>
    </row>
    <row r="815" spans="2:23">
      <c r="B815" s="1">
        <f>+IFERROR(LN('Portfolio Adjusted Prices'!C809/'Portfolio Adjusted Prices'!C808),0)</f>
        <v>-1.9403175035248132E-2</v>
      </c>
      <c r="C815" s="1">
        <f>+IFERROR(LN('Portfolio Adjusted Prices'!D809/'Portfolio Adjusted Prices'!D808),0)</f>
        <v>-3.9596331618449053E-3</v>
      </c>
      <c r="D815" s="1">
        <f>+IFERROR(LN('Portfolio Adjusted Prices'!E809/'Portfolio Adjusted Prices'!E808),0)</f>
        <v>-4.5027537009649392E-2</v>
      </c>
      <c r="E815" s="1">
        <f>+IFERROR(LN('Portfolio Adjusted Prices'!F809/'Portfolio Adjusted Prices'!F808),0)</f>
        <v>-1.9961159514287608E-2</v>
      </c>
      <c r="F815" s="1">
        <f>+IFERROR(LN('Portfolio Adjusted Prices'!G809/'Portfolio Adjusted Prices'!G808),0)</f>
        <v>-2.6600845034258264E-2</v>
      </c>
      <c r="G815" s="1">
        <f>+IFERROR(LN('Portfolio Adjusted Prices'!H809/'Portfolio Adjusted Prices'!H808),0)</f>
        <v>-1.4419946854760257E-2</v>
      </c>
      <c r="H815" s="1">
        <f>+IFERROR(LN('Portfolio Adjusted Prices'!I809/'Portfolio Adjusted Prices'!I808),0)</f>
        <v>-3.3044811569584005E-2</v>
      </c>
      <c r="I815" s="1">
        <f>+IFERROR(LN('Portfolio Adjusted Prices'!J809/'Portfolio Adjusted Prices'!J808),0)</f>
        <v>1.1042529326139973E-2</v>
      </c>
      <c r="J815" s="1">
        <f>+IFERROR(LN('Portfolio Adjusted Prices'!K809/'Portfolio Adjusted Prices'!K808),0)</f>
        <v>-7.1769558887568669E-2</v>
      </c>
      <c r="K815" s="1">
        <f>+IFERROR(LN('Portfolio Adjusted Prices'!L809/'Portfolio Adjusted Prices'!L808),0)</f>
        <v>-4.1120445338432053E-3</v>
      </c>
      <c r="L815" s="1">
        <f>+IFERROR(LN('Portfolio Adjusted Prices'!M809/'Portfolio Adjusted Prices'!M808),0)</f>
        <v>5.6535951549452845E-2</v>
      </c>
      <c r="M815" s="1">
        <f>+IFERROR(LN('Portfolio Adjusted Prices'!N809/'Portfolio Adjusted Prices'!N808),0)</f>
        <v>-4.8689466227898621E-3</v>
      </c>
      <c r="N815" s="1">
        <f>+IFERROR(LN('Portfolio Adjusted Prices'!O809/'Portfolio Adjusted Prices'!O808),0)</f>
        <v>-4.1997214611117072E-2</v>
      </c>
      <c r="O815" s="1">
        <f>+IFERROR(LN('Portfolio Adjusted Prices'!P809/'Portfolio Adjusted Prices'!P808),0)</f>
        <v>-6.3963776967212269E-2</v>
      </c>
      <c r="P815" s="1">
        <f>+IFERROR(LN('Portfolio Adjusted Prices'!Q809/'Portfolio Adjusted Prices'!Q808),0)</f>
        <v>1.3506677700685477E-2</v>
      </c>
      <c r="Q815" s="1">
        <f>+IFERROR(LN('Portfolio Adjusted Prices'!R809/'Portfolio Adjusted Prices'!R808),0)</f>
        <v>-3.8458693626671293E-2</v>
      </c>
      <c r="R815" s="1">
        <f>+IFERROR(LN('Portfolio Adjusted Prices'!S809/'Portfolio Adjusted Prices'!S808),0)</f>
        <v>1.8981336871562025E-2</v>
      </c>
      <c r="S815" s="1">
        <f>+IFERROR(LN('Portfolio Adjusted Prices'!T809/'Portfolio Adjusted Prices'!T808),0)</f>
        <v>7.2693579527296718E-3</v>
      </c>
      <c r="T815" s="1">
        <f>+IFERROR(LN('Portfolio Adjusted Prices'!U809/'Portfolio Adjusted Prices'!U808),0)</f>
        <v>6.009165346992488E-3</v>
      </c>
      <c r="U815" s="1">
        <f>+IFERROR(LN('Portfolio Adjusted Prices'!V809/'Portfolio Adjusted Prices'!V808),0)</f>
        <v>-2.948790147510846E-2</v>
      </c>
      <c r="W815" s="83">
        <f>+IFERROR(LN('Portfolio Adjusted Prices'!X809/'Portfolio Adjusted Prices'!X808),0)</f>
        <v>1.6540037873890943E-2</v>
      </c>
    </row>
    <row r="816" spans="2:23">
      <c r="B816" s="1">
        <f>+IFERROR(LN('Portfolio Adjusted Prices'!C810/'Portfolio Adjusted Prices'!C809),0)</f>
        <v>1.1393296569476071E-3</v>
      </c>
      <c r="C816" s="1">
        <f>+IFERROR(LN('Portfolio Adjusted Prices'!D810/'Portfolio Adjusted Prices'!D809),0)</f>
        <v>1.1108382665167209E-2</v>
      </c>
      <c r="D816" s="1">
        <f>+IFERROR(LN('Portfolio Adjusted Prices'!E810/'Portfolio Adjusted Prices'!E809),0)</f>
        <v>4.9573989205764821E-2</v>
      </c>
      <c r="E816" s="1">
        <f>+IFERROR(LN('Portfolio Adjusted Prices'!F810/'Portfolio Adjusted Prices'!F809),0)</f>
        <v>1.8404985631586008E-2</v>
      </c>
      <c r="F816" s="1">
        <f>+IFERROR(LN('Portfolio Adjusted Prices'!G810/'Portfolio Adjusted Prices'!G809),0)</f>
        <v>2.0570122325108405E-2</v>
      </c>
      <c r="G816" s="1">
        <f>+IFERROR(LN('Portfolio Adjusted Prices'!H810/'Portfolio Adjusted Prices'!H809),0)</f>
        <v>1.9605246832835443E-2</v>
      </c>
      <c r="H816" s="1">
        <f>+IFERROR(LN('Portfolio Adjusted Prices'!I810/'Portfolio Adjusted Prices'!I809),0)</f>
        <v>2.3621436779386818E-2</v>
      </c>
      <c r="I816" s="1">
        <f>+IFERROR(LN('Portfolio Adjusted Prices'!J810/'Portfolio Adjusted Prices'!J809),0)</f>
        <v>3.425970348538053E-3</v>
      </c>
      <c r="J816" s="1">
        <f>+IFERROR(LN('Portfolio Adjusted Prices'!K810/'Portfolio Adjusted Prices'!K809),0)</f>
        <v>4.7625084888031764E-2</v>
      </c>
      <c r="K816" s="1">
        <f>+IFERROR(LN('Portfolio Adjusted Prices'!L810/'Portfolio Adjusted Prices'!L809),0)</f>
        <v>1.4074434816922828E-2</v>
      </c>
      <c r="L816" s="1">
        <f>+IFERROR(LN('Portfolio Adjusted Prices'!M810/'Portfolio Adjusted Prices'!M809),0)</f>
        <v>2.8100816422970583E-2</v>
      </c>
      <c r="M816" s="1">
        <f>+IFERROR(LN('Portfolio Adjusted Prices'!N810/'Portfolio Adjusted Prices'!N809),0)</f>
        <v>-1.712983997785077E-3</v>
      </c>
      <c r="N816" s="1">
        <f>+IFERROR(LN('Portfolio Adjusted Prices'!O810/'Portfolio Adjusted Prices'!O809),0)</f>
        <v>1.6212724650839304E-2</v>
      </c>
      <c r="O816" s="1">
        <f>+IFERROR(LN('Portfolio Adjusted Prices'!P810/'Portfolio Adjusted Prices'!P809),0)</f>
        <v>6.1085182326410199E-2</v>
      </c>
      <c r="P816" s="1">
        <f>+IFERROR(LN('Portfolio Adjusted Prices'!Q810/'Portfolio Adjusted Prices'!Q809),0)</f>
        <v>-2.2027340438382885E-2</v>
      </c>
      <c r="Q816" s="1">
        <f>+IFERROR(LN('Portfolio Adjusted Prices'!R810/'Portfolio Adjusted Prices'!R809),0)</f>
        <v>1.2128537810856937E-2</v>
      </c>
      <c r="R816" s="1">
        <f>+IFERROR(LN('Portfolio Adjusted Prices'!S810/'Portfolio Adjusted Prices'!S809),0)</f>
        <v>5.4680866840314361E-3</v>
      </c>
      <c r="S816" s="1">
        <f>+IFERROR(LN('Portfolio Adjusted Prices'!T810/'Portfolio Adjusted Prices'!T809),0)</f>
        <v>1.8933086767448482E-2</v>
      </c>
      <c r="T816" s="1">
        <f>+IFERROR(LN('Portfolio Adjusted Prices'!U810/'Portfolio Adjusted Prices'!U809),0)</f>
        <v>7.0593441037377245E-3</v>
      </c>
      <c r="U816" s="1">
        <f>+IFERROR(LN('Portfolio Adjusted Prices'!V810/'Portfolio Adjusted Prices'!V809),0)</f>
        <v>2.7309216906422098E-2</v>
      </c>
      <c r="W816" s="83">
        <f>+IFERROR(LN('Portfolio Adjusted Prices'!X810/'Portfolio Adjusted Prices'!X809),0)</f>
        <v>2.1302695234038983E-2</v>
      </c>
    </row>
    <row r="817" spans="2:23">
      <c r="B817" s="1">
        <f>+IFERROR(LN('Portfolio Adjusted Prices'!C811/'Portfolio Adjusted Prices'!C810),0)</f>
        <v>2.2934548216748108E-2</v>
      </c>
      <c r="C817" s="1">
        <f>+IFERROR(LN('Portfolio Adjusted Prices'!D811/'Portfolio Adjusted Prices'!D810),0)</f>
        <v>1.2792984218977663E-2</v>
      </c>
      <c r="D817" s="1">
        <f>+IFERROR(LN('Portfolio Adjusted Prices'!E811/'Portfolio Adjusted Prices'!E810),0)</f>
        <v>5.0317815734327254E-2</v>
      </c>
      <c r="E817" s="1">
        <f>+IFERROR(LN('Portfolio Adjusted Prices'!F811/'Portfolio Adjusted Prices'!F810),0)</f>
        <v>8.8031104386361008E-3</v>
      </c>
      <c r="F817" s="1">
        <f>+IFERROR(LN('Portfolio Adjusted Prices'!G811/'Portfolio Adjusted Prices'!G810),0)</f>
        <v>3.8778034842044368E-2</v>
      </c>
      <c r="G817" s="1">
        <f>+IFERROR(LN('Portfolio Adjusted Prices'!H811/'Portfolio Adjusted Prices'!H810),0)</f>
        <v>3.748070423111842E-2</v>
      </c>
      <c r="H817" s="1">
        <f>+IFERROR(LN('Portfolio Adjusted Prices'!I811/'Portfolio Adjusted Prices'!I810),0)</f>
        <v>4.4274218725835562E-2</v>
      </c>
      <c r="I817" s="1">
        <f>+IFERROR(LN('Portfolio Adjusted Prices'!J811/'Portfolio Adjusted Prices'!J810),0)</f>
        <v>2.0791246785453174E-2</v>
      </c>
      <c r="J817" s="1">
        <f>+IFERROR(LN('Portfolio Adjusted Prices'!K811/'Portfolio Adjusted Prices'!K810),0)</f>
        <v>7.164265445290767E-2</v>
      </c>
      <c r="K817" s="1">
        <f>+IFERROR(LN('Portfolio Adjusted Prices'!L811/'Portfolio Adjusted Prices'!L810),0)</f>
        <v>3.5169783553706604E-2</v>
      </c>
      <c r="L817" s="1">
        <f>+IFERROR(LN('Portfolio Adjusted Prices'!M811/'Portfolio Adjusted Prices'!M810),0)</f>
        <v>3.2204107494390732E-2</v>
      </c>
      <c r="M817" s="1">
        <f>+IFERROR(LN('Portfolio Adjusted Prices'!N811/'Portfolio Adjusted Prices'!N810),0)</f>
        <v>2.2166662650945031E-2</v>
      </c>
      <c r="N817" s="1">
        <f>+IFERROR(LN('Portfolio Adjusted Prices'!O811/'Portfolio Adjusted Prices'!O810),0)</f>
        <v>6.3762434580581465E-2</v>
      </c>
      <c r="O817" s="1">
        <f>+IFERROR(LN('Portfolio Adjusted Prices'!P811/'Portfolio Adjusted Prices'!P810),0)</f>
        <v>5.3021454486008229E-2</v>
      </c>
      <c r="P817" s="1">
        <f>+IFERROR(LN('Portfolio Adjusted Prices'!Q811/'Portfolio Adjusted Prices'!Q810),0)</f>
        <v>-4.091477647376264E-2</v>
      </c>
      <c r="Q817" s="1">
        <f>+IFERROR(LN('Portfolio Adjusted Prices'!R811/'Portfolio Adjusted Prices'!R810),0)</f>
        <v>7.3147534723657356E-2</v>
      </c>
      <c r="R817" s="1">
        <f>+IFERROR(LN('Portfolio Adjusted Prices'!S811/'Portfolio Adjusted Prices'!S810),0)</f>
        <v>5.4991215570864019E-2</v>
      </c>
      <c r="S817" s="1">
        <f>+IFERROR(LN('Portfolio Adjusted Prices'!T811/'Portfolio Adjusted Prices'!T810),0)</f>
        <v>-9.1892373843091724E-3</v>
      </c>
      <c r="T817" s="1">
        <f>+IFERROR(LN('Portfolio Adjusted Prices'!U811/'Portfolio Adjusted Prices'!U810),0)</f>
        <v>-1.0827281978373161E-2</v>
      </c>
      <c r="U817" s="1">
        <f>+IFERROR(LN('Portfolio Adjusted Prices'!V811/'Portfolio Adjusted Prices'!V810),0)</f>
        <v>5.7180880877862481E-2</v>
      </c>
      <c r="W817" s="83">
        <f>+IFERROR(LN('Portfolio Adjusted Prices'!X811/'Portfolio Adjusted Prices'!X810),0)</f>
        <v>3.3673872541924117E-2</v>
      </c>
    </row>
    <row r="818" spans="2:23">
      <c r="B818" s="1">
        <f>+IFERROR(LN('Portfolio Adjusted Prices'!C812/'Portfolio Adjusted Prices'!C811),0)</f>
        <v>3.9947982593452239E-2</v>
      </c>
      <c r="C818" s="1">
        <f>+IFERROR(LN('Portfolio Adjusted Prices'!D812/'Portfolio Adjusted Prices'!D811),0)</f>
        <v>2.7230138256193488E-2</v>
      </c>
      <c r="D818" s="1">
        <f>+IFERROR(LN('Portfolio Adjusted Prices'!E812/'Portfolio Adjusted Prices'!E811),0)</f>
        <v>5.2382304467954152E-2</v>
      </c>
      <c r="E818" s="1">
        <f>+IFERROR(LN('Portfolio Adjusted Prices'!F812/'Portfolio Adjusted Prices'!F811),0)</f>
        <v>2.2892225248785938E-2</v>
      </c>
      <c r="F818" s="1">
        <f>+IFERROR(LN('Portfolio Adjusted Prices'!G812/'Portfolio Adjusted Prices'!G811),0)</f>
        <v>3.1433732951593921E-2</v>
      </c>
      <c r="G818" s="1">
        <f>+IFERROR(LN('Portfolio Adjusted Prices'!H812/'Portfolio Adjusted Prices'!H811),0)</f>
        <v>1.2112388583655936E-2</v>
      </c>
      <c r="H818" s="1">
        <f>+IFERROR(LN('Portfolio Adjusted Prices'!I812/'Portfolio Adjusted Prices'!I811),0)</f>
        <v>4.9668533639717426E-2</v>
      </c>
      <c r="I818" s="1">
        <f>+IFERROR(LN('Portfolio Adjusted Prices'!J812/'Portfolio Adjusted Prices'!J811),0)</f>
        <v>3.1465771179505532E-2</v>
      </c>
      <c r="J818" s="1">
        <f>+IFERROR(LN('Portfolio Adjusted Prices'!K812/'Portfolio Adjusted Prices'!K811),0)</f>
        <v>7.0768818593852437E-2</v>
      </c>
      <c r="K818" s="1">
        <f>+IFERROR(LN('Portfolio Adjusted Prices'!L812/'Portfolio Adjusted Prices'!L811),0)</f>
        <v>5.7549878394263308E-2</v>
      </c>
      <c r="L818" s="1">
        <f>+IFERROR(LN('Portfolio Adjusted Prices'!M812/'Portfolio Adjusted Prices'!M811),0)</f>
        <v>1.2942231448474095E-2</v>
      </c>
      <c r="M818" s="1">
        <f>+IFERROR(LN('Portfolio Adjusted Prices'!N812/'Portfolio Adjusted Prices'!N811),0)</f>
        <v>2.8288201147809638E-2</v>
      </c>
      <c r="N818" s="1">
        <f>+IFERROR(LN('Portfolio Adjusted Prices'!O812/'Portfolio Adjusted Prices'!O811),0)</f>
        <v>3.4927206760803658E-2</v>
      </c>
      <c r="O818" s="1">
        <f>+IFERROR(LN('Portfolio Adjusted Prices'!P812/'Portfolio Adjusted Prices'!P811),0)</f>
        <v>7.3478576281581234E-2</v>
      </c>
      <c r="P818" s="1">
        <f>+IFERROR(LN('Portfolio Adjusted Prices'!Q812/'Portfolio Adjusted Prices'!Q811),0)</f>
        <v>3.0309045551622834E-2</v>
      </c>
      <c r="Q818" s="1">
        <f>+IFERROR(LN('Portfolio Adjusted Prices'!R812/'Portfolio Adjusted Prices'!R811),0)</f>
        <v>2.8966628380046777E-2</v>
      </c>
      <c r="R818" s="1">
        <f>+IFERROR(LN('Portfolio Adjusted Prices'!S812/'Portfolio Adjusted Prices'!S811),0)</f>
        <v>1.2332549439288687E-2</v>
      </c>
      <c r="S818" s="1">
        <f>+IFERROR(LN('Portfolio Adjusted Prices'!T812/'Portfolio Adjusted Prices'!T811),0)</f>
        <v>-3.7927204441740893E-3</v>
      </c>
      <c r="T818" s="1">
        <f>+IFERROR(LN('Portfolio Adjusted Prices'!U812/'Portfolio Adjusted Prices'!U811),0)</f>
        <v>1.3602467212781858E-2</v>
      </c>
      <c r="U818" s="1">
        <f>+IFERROR(LN('Portfolio Adjusted Prices'!V812/'Portfolio Adjusted Prices'!V811),0)</f>
        <v>3.6295447684164595E-2</v>
      </c>
      <c r="W818" s="83">
        <f>+IFERROR(LN('Portfolio Adjusted Prices'!X812/'Portfolio Adjusted Prices'!X811),0)</f>
        <v>2.2976738961025759E-2</v>
      </c>
    </row>
    <row r="819" spans="2:23">
      <c r="B819" s="1">
        <f>+IFERROR(LN('Portfolio Adjusted Prices'!C813/'Portfolio Adjusted Prices'!C812),0)</f>
        <v>-5.3604454455146548E-3</v>
      </c>
      <c r="C819" s="1">
        <f>+IFERROR(LN('Portfolio Adjusted Prices'!D813/'Portfolio Adjusted Prices'!D812),0)</f>
        <v>-5.0265378344385263E-3</v>
      </c>
      <c r="D819" s="1">
        <f>+IFERROR(LN('Portfolio Adjusted Prices'!E813/'Portfolio Adjusted Prices'!E812),0)</f>
        <v>-7.4167451778621571E-3</v>
      </c>
      <c r="E819" s="1">
        <f>+IFERROR(LN('Portfolio Adjusted Prices'!F813/'Portfolio Adjusted Prices'!F812),0)</f>
        <v>-3.3396148696581258E-3</v>
      </c>
      <c r="F819" s="1">
        <f>+IFERROR(LN('Portfolio Adjusted Prices'!G813/'Portfolio Adjusted Prices'!G812),0)</f>
        <v>-2.140754844864276E-2</v>
      </c>
      <c r="G819" s="1">
        <f>+IFERROR(LN('Portfolio Adjusted Prices'!H813/'Portfolio Adjusted Prices'!H812),0)</f>
        <v>-2.1453381293522221E-2</v>
      </c>
      <c r="H819" s="1">
        <f>+IFERROR(LN('Portfolio Adjusted Prices'!I813/'Portfolio Adjusted Prices'!I812),0)</f>
        <v>-1.7443182878417923E-2</v>
      </c>
      <c r="I819" s="1">
        <f>+IFERROR(LN('Portfolio Adjusted Prices'!J813/'Portfolio Adjusted Prices'!J812),0)</f>
        <v>-3.1529486132895385E-2</v>
      </c>
      <c r="J819" s="1">
        <f>+IFERROR(LN('Portfolio Adjusted Prices'!K813/'Portfolio Adjusted Prices'!K812),0)</f>
        <v>-1.8051917677194482E-3</v>
      </c>
      <c r="K819" s="1">
        <f>+IFERROR(LN('Portfolio Adjusted Prices'!L813/'Portfolio Adjusted Prices'!L812),0)</f>
        <v>-5.4150852284715776E-3</v>
      </c>
      <c r="L819" s="1">
        <f>+IFERROR(LN('Portfolio Adjusted Prices'!M813/'Portfolio Adjusted Prices'!M812),0)</f>
        <v>2.0704593392779254E-3</v>
      </c>
      <c r="M819" s="1">
        <f>+IFERROR(LN('Portfolio Adjusted Prices'!N813/'Portfolio Adjusted Prices'!N812),0)</f>
        <v>-2.2590898924939491E-2</v>
      </c>
      <c r="N819" s="1">
        <f>+IFERROR(LN('Portfolio Adjusted Prices'!O813/'Portfolio Adjusted Prices'!O812),0)</f>
        <v>-3.919283093508699E-3</v>
      </c>
      <c r="O819" s="1">
        <f>+IFERROR(LN('Portfolio Adjusted Prices'!P813/'Portfolio Adjusted Prices'!P812),0)</f>
        <v>-5.4671159548479634E-2</v>
      </c>
      <c r="P819" s="1">
        <f>+IFERROR(LN('Portfolio Adjusted Prices'!Q813/'Portfolio Adjusted Prices'!Q812),0)</f>
        <v>-3.5819338600223072E-2</v>
      </c>
      <c r="Q819" s="1">
        <f>+IFERROR(LN('Portfolio Adjusted Prices'!R813/'Portfolio Adjusted Prices'!R812),0)</f>
        <v>-2.2193115556933287E-2</v>
      </c>
      <c r="R819" s="1">
        <f>+IFERROR(LN('Portfolio Adjusted Prices'!S813/'Portfolio Adjusted Prices'!S812),0)</f>
        <v>-9.6909139022105916E-3</v>
      </c>
      <c r="S819" s="1">
        <f>+IFERROR(LN('Portfolio Adjusted Prices'!T813/'Portfolio Adjusted Prices'!T812),0)</f>
        <v>-1.768910114495427E-2</v>
      </c>
      <c r="T819" s="1">
        <f>+IFERROR(LN('Portfolio Adjusted Prices'!U813/'Portfolio Adjusted Prices'!U812),0)</f>
        <v>-4.1345367558634598E-2</v>
      </c>
      <c r="U819" s="1">
        <f>+IFERROR(LN('Portfolio Adjusted Prices'!V813/'Portfolio Adjusted Prices'!V812),0)</f>
        <v>-1.2176122462657084E-2</v>
      </c>
      <c r="W819" s="83">
        <f>+IFERROR(LN('Portfolio Adjusted Prices'!X813/'Portfolio Adjusted Prices'!X812),0)</f>
        <v>-8.5328504786442508E-3</v>
      </c>
    </row>
    <row r="820" spans="2:23">
      <c r="B820" s="1">
        <f>+IFERROR(LN('Portfolio Adjusted Prices'!C814/'Portfolio Adjusted Prices'!C813),0)</f>
        <v>-8.7382396433811644E-4</v>
      </c>
      <c r="C820" s="1">
        <f>+IFERROR(LN('Portfolio Adjusted Prices'!D814/'Portfolio Adjusted Prices'!D813),0)</f>
        <v>2.0210669781103221E-3</v>
      </c>
      <c r="D820" s="1">
        <f>+IFERROR(LN('Portfolio Adjusted Prices'!E814/'Portfolio Adjusted Prices'!E813),0)</f>
        <v>-1.903176289074663E-2</v>
      </c>
      <c r="E820" s="1">
        <f>+IFERROR(LN('Portfolio Adjusted Prices'!F814/'Portfolio Adjusted Prices'!F813),0)</f>
        <v>-8.0902325117030906E-3</v>
      </c>
      <c r="F820" s="1">
        <f>+IFERROR(LN('Portfolio Adjusted Prices'!G814/'Portfolio Adjusted Prices'!G813),0)</f>
        <v>-1.8864440948846508E-2</v>
      </c>
      <c r="G820" s="1">
        <f>+IFERROR(LN('Portfolio Adjusted Prices'!H814/'Portfolio Adjusted Prices'!H813),0)</f>
        <v>-3.1804216528920457E-3</v>
      </c>
      <c r="H820" s="1">
        <f>+IFERROR(LN('Portfolio Adjusted Prices'!I814/'Portfolio Adjusted Prices'!I813),0)</f>
        <v>-2.1778631816754667E-2</v>
      </c>
      <c r="I820" s="1">
        <f>+IFERROR(LN('Portfolio Adjusted Prices'!J814/'Portfolio Adjusted Prices'!J813),0)</f>
        <v>-7.5576945646294883E-3</v>
      </c>
      <c r="J820" s="1">
        <f>+IFERROR(LN('Portfolio Adjusted Prices'!K814/'Portfolio Adjusted Prices'!K813),0)</f>
        <v>-2.3876273341225357E-2</v>
      </c>
      <c r="K820" s="1">
        <f>+IFERROR(LN('Portfolio Adjusted Prices'!L814/'Portfolio Adjusted Prices'!L813),0)</f>
        <v>-1.1285161281823957E-2</v>
      </c>
      <c r="L820" s="1">
        <f>+IFERROR(LN('Portfolio Adjusted Prices'!M814/'Portfolio Adjusted Prices'!M813),0)</f>
        <v>-1.1986153749846875E-2</v>
      </c>
      <c r="M820" s="1">
        <f>+IFERROR(LN('Portfolio Adjusted Prices'!N814/'Portfolio Adjusted Prices'!N813),0)</f>
        <v>-8.8696139738720561E-3</v>
      </c>
      <c r="N820" s="1">
        <f>+IFERROR(LN('Portfolio Adjusted Prices'!O814/'Portfolio Adjusted Prices'!O813),0)</f>
        <v>-6.3029496026950106E-3</v>
      </c>
      <c r="O820" s="1">
        <f>+IFERROR(LN('Portfolio Adjusted Prices'!P814/'Portfolio Adjusted Prices'!P813),0)</f>
        <v>-1.835186002611916E-2</v>
      </c>
      <c r="P820" s="1">
        <f>+IFERROR(LN('Portfolio Adjusted Prices'!Q814/'Portfolio Adjusted Prices'!Q813),0)</f>
        <v>-2.8282017594449906E-3</v>
      </c>
      <c r="Q820" s="1">
        <f>+IFERROR(LN('Portfolio Adjusted Prices'!R814/'Portfolio Adjusted Prices'!R813),0)</f>
        <v>-6.406186213594448E-3</v>
      </c>
      <c r="R820" s="1">
        <f>+IFERROR(LN('Portfolio Adjusted Prices'!S814/'Portfolio Adjusted Prices'!S813),0)</f>
        <v>-1.9995967920249009E-2</v>
      </c>
      <c r="S820" s="1">
        <f>+IFERROR(LN('Portfolio Adjusted Prices'!T814/'Portfolio Adjusted Prices'!T813),0)</f>
        <v>-9.2025859075702127E-3</v>
      </c>
      <c r="T820" s="1">
        <f>+IFERROR(LN('Portfolio Adjusted Prices'!U814/'Portfolio Adjusted Prices'!U813),0)</f>
        <v>-8.793866927104925E-3</v>
      </c>
      <c r="U820" s="1">
        <f>+IFERROR(LN('Portfolio Adjusted Prices'!V814/'Portfolio Adjusted Prices'!V813),0)</f>
        <v>-2.8362430485766477E-2</v>
      </c>
      <c r="W820" s="83">
        <f>+IFERROR(LN('Portfolio Adjusted Prices'!X814/'Portfolio Adjusted Prices'!X813),0)</f>
        <v>-1.2662937112832848E-2</v>
      </c>
    </row>
    <row r="821" spans="2:23">
      <c r="B821" s="1">
        <f>+IFERROR(LN('Portfolio Adjusted Prices'!C815/'Portfolio Adjusted Prices'!C814),0)</f>
        <v>1.6671617245640164E-2</v>
      </c>
      <c r="C821" s="1">
        <f>+IFERROR(LN('Portfolio Adjusted Prices'!D815/'Portfolio Adjusted Prices'!D814),0)</f>
        <v>7.89748321582639E-3</v>
      </c>
      <c r="D821" s="1">
        <f>+IFERROR(LN('Portfolio Adjusted Prices'!E815/'Portfolio Adjusted Prices'!E814),0)</f>
        <v>6.7127918825610366E-2</v>
      </c>
      <c r="E821" s="1">
        <f>+IFERROR(LN('Portfolio Adjusted Prices'!F815/'Portfolio Adjusted Prices'!F814),0)</f>
        <v>3.2237803630488338E-2</v>
      </c>
      <c r="F821" s="1">
        <f>+IFERROR(LN('Portfolio Adjusted Prices'!G815/'Portfolio Adjusted Prices'!G814),0)</f>
        <v>3.5999364418806343E-2</v>
      </c>
      <c r="G821" s="1">
        <f>+IFERROR(LN('Portfolio Adjusted Prices'!H815/'Portfolio Adjusted Prices'!H814),0)</f>
        <v>3.833591325312919E-2</v>
      </c>
      <c r="H821" s="1">
        <f>+IFERROR(LN('Portfolio Adjusted Prices'!I815/'Portfolio Adjusted Prices'!I814),0)</f>
        <v>4.0567610093771592E-2</v>
      </c>
      <c r="I821" s="1">
        <f>+IFERROR(LN('Portfolio Adjusted Prices'!J815/'Portfolio Adjusted Prices'!J814),0)</f>
        <v>-2.8200363068223648E-2</v>
      </c>
      <c r="J821" s="1">
        <f>+IFERROR(LN('Portfolio Adjusted Prices'!K815/'Portfolio Adjusted Prices'!K814),0)</f>
        <v>4.5713034695775978E-2</v>
      </c>
      <c r="K821" s="1">
        <f>+IFERROR(LN('Portfolio Adjusted Prices'!L815/'Portfolio Adjusted Prices'!L814),0)</f>
        <v>5.424220301543139E-3</v>
      </c>
      <c r="L821" s="1">
        <f>+IFERROR(LN('Portfolio Adjusted Prices'!M815/'Portfolio Adjusted Prices'!M814),0)</f>
        <v>1.2787011121141768E-2</v>
      </c>
      <c r="M821" s="1">
        <f>+IFERROR(LN('Portfolio Adjusted Prices'!N815/'Portfolio Adjusted Prices'!N814),0)</f>
        <v>2.6946072279095758E-2</v>
      </c>
      <c r="N821" s="1">
        <f>+IFERROR(LN('Portfolio Adjusted Prices'!O815/'Portfolio Adjusted Prices'!O814),0)</f>
        <v>7.028291065879462E-2</v>
      </c>
      <c r="O821" s="1">
        <f>+IFERROR(LN('Portfolio Adjusted Prices'!P815/'Portfolio Adjusted Prices'!P814),0)</f>
        <v>4.5843553003409206E-2</v>
      </c>
      <c r="P821" s="1">
        <f>+IFERROR(LN('Portfolio Adjusted Prices'!Q815/'Portfolio Adjusted Prices'!Q814),0)</f>
        <v>1.6486891141215196E-2</v>
      </c>
      <c r="Q821" s="1">
        <f>+IFERROR(LN('Portfolio Adjusted Prices'!R815/'Portfolio Adjusted Prices'!R814),0)</f>
        <v>3.4115732317411142E-2</v>
      </c>
      <c r="R821" s="1">
        <f>+IFERROR(LN('Portfolio Adjusted Prices'!S815/'Portfolio Adjusted Prices'!S814),0)</f>
        <v>6.4854325248020178E-2</v>
      </c>
      <c r="S821" s="1">
        <f>+IFERROR(LN('Portfolio Adjusted Prices'!T815/'Portfolio Adjusted Prices'!T814),0)</f>
        <v>4.9867714885726477E-3</v>
      </c>
      <c r="T821" s="1">
        <f>+IFERROR(LN('Portfolio Adjusted Prices'!U815/'Portfolio Adjusted Prices'!U814),0)</f>
        <v>-4.3771772118297442E-2</v>
      </c>
      <c r="U821" s="1">
        <f>+IFERROR(LN('Portfolio Adjusted Prices'!V815/'Portfolio Adjusted Prices'!V814),0)</f>
        <v>4.358700653917421E-2</v>
      </c>
      <c r="W821" s="83">
        <f>+IFERROR(LN('Portfolio Adjusted Prices'!X815/'Portfolio Adjusted Prices'!X814),0)</f>
        <v>2.4240576916383781E-2</v>
      </c>
    </row>
    <row r="822" spans="2:23">
      <c r="B822" s="1">
        <f>+IFERROR(LN('Portfolio Adjusted Prices'!C816/'Portfolio Adjusted Prices'!C815),0)</f>
        <v>-3.9318698728324206E-2</v>
      </c>
      <c r="C822" s="1">
        <f>+IFERROR(LN('Portfolio Adjusted Prices'!D816/'Portfolio Adjusted Prices'!D815),0)</f>
        <v>-1.6746432463267978E-2</v>
      </c>
      <c r="D822" s="1">
        <f>+IFERROR(LN('Portfolio Adjusted Prices'!E816/'Portfolio Adjusted Prices'!E815),0)</f>
        <v>-4.5528828405456905E-2</v>
      </c>
      <c r="E822" s="1">
        <f>+IFERROR(LN('Portfolio Adjusted Prices'!F816/'Portfolio Adjusted Prices'!F815),0)</f>
        <v>2.1190580377235119E-3</v>
      </c>
      <c r="F822" s="1">
        <f>+IFERROR(LN('Portfolio Adjusted Prices'!G816/'Portfolio Adjusted Prices'!G815),0)</f>
        <v>1.2627131083810868E-2</v>
      </c>
      <c r="G822" s="1">
        <f>+IFERROR(LN('Portfolio Adjusted Prices'!H816/'Portfolio Adjusted Prices'!H815),0)</f>
        <v>2.6507978100872012E-3</v>
      </c>
      <c r="H822" s="1">
        <f>+IFERROR(LN('Portfolio Adjusted Prices'!I816/'Portfolio Adjusted Prices'!I815),0)</f>
        <v>-2.5416398569010235E-2</v>
      </c>
      <c r="I822" s="1">
        <f>+IFERROR(LN('Portfolio Adjusted Prices'!J816/'Portfolio Adjusted Prices'!J815),0)</f>
        <v>-2.5824564642448868E-3</v>
      </c>
      <c r="J822" s="1">
        <f>+IFERROR(LN('Portfolio Adjusted Prices'!K816/'Portfolio Adjusted Prices'!K815),0)</f>
        <v>-9.6724138847224944E-2</v>
      </c>
      <c r="K822" s="1">
        <f>+IFERROR(LN('Portfolio Adjusted Prices'!L816/'Portfolio Adjusted Prices'!L815),0)</f>
        <v>-2.3543570478361878E-2</v>
      </c>
      <c r="L822" s="1">
        <f>+IFERROR(LN('Portfolio Adjusted Prices'!M816/'Portfolio Adjusted Prices'!M815),0)</f>
        <v>-1.5827828616456982E-3</v>
      </c>
      <c r="M822" s="1">
        <f>+IFERROR(LN('Portfolio Adjusted Prices'!N816/'Portfolio Adjusted Prices'!N815),0)</f>
        <v>-1.3228091523509029E-2</v>
      </c>
      <c r="N822" s="1">
        <f>+IFERROR(LN('Portfolio Adjusted Prices'!O816/'Portfolio Adjusted Prices'!O815),0)</f>
        <v>-2.1313974447805761E-2</v>
      </c>
      <c r="O822" s="1">
        <f>+IFERROR(LN('Portfolio Adjusted Prices'!P816/'Portfolio Adjusted Prices'!P815),0)</f>
        <v>-6.8389225287748562E-3</v>
      </c>
      <c r="P822" s="1">
        <f>+IFERROR(LN('Portfolio Adjusted Prices'!Q816/'Portfolio Adjusted Prices'!Q815),0)</f>
        <v>-7.1719306049456066E-3</v>
      </c>
      <c r="Q822" s="1">
        <f>+IFERROR(LN('Portfolio Adjusted Prices'!R816/'Portfolio Adjusted Prices'!R815),0)</f>
        <v>-1.8447760009637597E-2</v>
      </c>
      <c r="R822" s="1">
        <f>+IFERROR(LN('Portfolio Adjusted Prices'!S816/'Portfolio Adjusted Prices'!S815),0)</f>
        <v>-2.3572873246381233E-2</v>
      </c>
      <c r="S822" s="1">
        <f>+IFERROR(LN('Portfolio Adjusted Prices'!T816/'Portfolio Adjusted Prices'!T815),0)</f>
        <v>2.857969243597591E-3</v>
      </c>
      <c r="T822" s="1">
        <f>+IFERROR(LN('Portfolio Adjusted Prices'!U816/'Portfolio Adjusted Prices'!U815),0)</f>
        <v>-5.5515107802444751E-4</v>
      </c>
      <c r="U822" s="1">
        <f>+IFERROR(LN('Portfolio Adjusted Prices'!V816/'Portfolio Adjusted Prices'!V815),0)</f>
        <v>-7.7680477191426145E-3</v>
      </c>
      <c r="W822" s="83">
        <f>+IFERROR(LN('Portfolio Adjusted Prices'!X816/'Portfolio Adjusted Prices'!X815),0)</f>
        <v>-1.2392816888073453E-2</v>
      </c>
    </row>
    <row r="823" spans="2:23">
      <c r="B823" s="1">
        <f>+IFERROR(LN('Portfolio Adjusted Prices'!C817/'Portfolio Adjusted Prices'!C816),0)</f>
        <v>5.2140667021668956E-3</v>
      </c>
      <c r="C823" s="1">
        <f>+IFERROR(LN('Portfolio Adjusted Prices'!D817/'Portfolio Adjusted Prices'!D816),0)</f>
        <v>-4.7144749146654681E-3</v>
      </c>
      <c r="D823" s="1">
        <f>+IFERROR(LN('Portfolio Adjusted Prices'!E817/'Portfolio Adjusted Prices'!E816),0)</f>
        <v>3.5194797784299844E-3</v>
      </c>
      <c r="E823" s="1">
        <f>+IFERROR(LN('Portfolio Adjusted Prices'!F817/'Portfolio Adjusted Prices'!F816),0)</f>
        <v>-9.223079404677835E-3</v>
      </c>
      <c r="F823" s="1">
        <f>+IFERROR(LN('Portfolio Adjusted Prices'!G817/'Portfolio Adjusted Prices'!G816),0)</f>
        <v>6.8185888825643577E-4</v>
      </c>
      <c r="G823" s="1">
        <f>+IFERROR(LN('Portfolio Adjusted Prices'!H817/'Portfolio Adjusted Prices'!H816),0)</f>
        <v>3.2014966810533048E-3</v>
      </c>
      <c r="H823" s="1">
        <f>+IFERROR(LN('Portfolio Adjusted Prices'!I817/'Portfolio Adjusted Prices'!I816),0)</f>
        <v>8.2904805549184152E-5</v>
      </c>
      <c r="I823" s="1">
        <f>+IFERROR(LN('Portfolio Adjusted Prices'!J817/'Portfolio Adjusted Prices'!J816),0)</f>
        <v>5.6528049951906321E-3</v>
      </c>
      <c r="J823" s="1">
        <f>+IFERROR(LN('Portfolio Adjusted Prices'!K817/'Portfolio Adjusted Prices'!K816),0)</f>
        <v>1.5919806421979311E-2</v>
      </c>
      <c r="K823" s="1">
        <f>+IFERROR(LN('Portfolio Adjusted Prices'!L817/'Portfolio Adjusted Prices'!L816),0)</f>
        <v>-3.7169694893290899E-3</v>
      </c>
      <c r="L823" s="1">
        <f>+IFERROR(LN('Portfolio Adjusted Prices'!M817/'Portfolio Adjusted Prices'!M816),0)</f>
        <v>1.9735560835348186E-2</v>
      </c>
      <c r="M823" s="1">
        <f>+IFERROR(LN('Portfolio Adjusted Prices'!N817/'Portfolio Adjusted Prices'!N816),0)</f>
        <v>-1.2955374884278943E-3</v>
      </c>
      <c r="N823" s="1">
        <f>+IFERROR(LN('Portfolio Adjusted Prices'!O817/'Portfolio Adjusted Prices'!O816),0)</f>
        <v>-6.1335555519810327E-3</v>
      </c>
      <c r="O823" s="1">
        <f>+IFERROR(LN('Portfolio Adjusted Prices'!P817/'Portfolio Adjusted Prices'!P816),0)</f>
        <v>-4.3898394746121217E-3</v>
      </c>
      <c r="P823" s="1">
        <f>+IFERROR(LN('Portfolio Adjusted Prices'!Q817/'Portfolio Adjusted Prices'!Q816),0)</f>
        <v>1.5374634304913723E-2</v>
      </c>
      <c r="Q823" s="1">
        <f>+IFERROR(LN('Portfolio Adjusted Prices'!R817/'Portfolio Adjusted Prices'!R816),0)</f>
        <v>2.1283127819524822E-2</v>
      </c>
      <c r="R823" s="1">
        <f>+IFERROR(LN('Portfolio Adjusted Prices'!S817/'Portfolio Adjusted Prices'!S816),0)</f>
        <v>-7.9686994927625539E-3</v>
      </c>
      <c r="S823" s="1">
        <f>+IFERROR(LN('Portfolio Adjusted Prices'!T817/'Portfolio Adjusted Prices'!T816),0)</f>
        <v>-4.3582722210924645E-3</v>
      </c>
      <c r="T823" s="1">
        <f>+IFERROR(LN('Portfolio Adjusted Prices'!U817/'Portfolio Adjusted Prices'!U816),0)</f>
        <v>-3.4407606261805626E-2</v>
      </c>
      <c r="U823" s="1">
        <f>+IFERROR(LN('Portfolio Adjusted Prices'!V817/'Portfolio Adjusted Prices'!V816),0)</f>
        <v>1.594932318041933E-2</v>
      </c>
      <c r="W823" s="83">
        <f>+IFERROR(LN('Portfolio Adjusted Prices'!X817/'Portfolio Adjusted Prices'!X816),0)</f>
        <v>8.0944505806874664E-3</v>
      </c>
    </row>
    <row r="824" spans="2:23">
      <c r="B824" s="1">
        <f>+IFERROR(LN('Portfolio Adjusted Prices'!C818/'Portfolio Adjusted Prices'!C817),0)</f>
        <v>1.7433014780517359E-2</v>
      </c>
      <c r="C824" s="1">
        <f>+IFERROR(LN('Portfolio Adjusted Prices'!D818/'Portfolio Adjusted Prices'!D817),0)</f>
        <v>1.3857063761030564E-2</v>
      </c>
      <c r="D824" s="1">
        <f>+IFERROR(LN('Portfolio Adjusted Prices'!E818/'Portfolio Adjusted Prices'!E817),0)</f>
        <v>7.4246987976501512E-3</v>
      </c>
      <c r="E824" s="1">
        <f>+IFERROR(LN('Portfolio Adjusted Prices'!F818/'Portfolio Adjusted Prices'!F817),0)</f>
        <v>1.2618409074867746E-2</v>
      </c>
      <c r="F824" s="1">
        <f>+IFERROR(LN('Portfolio Adjusted Prices'!G818/'Portfolio Adjusted Prices'!G817),0)</f>
        <v>-2.5930320037876628E-3</v>
      </c>
      <c r="G824" s="1">
        <f>+IFERROR(LN('Portfolio Adjusted Prices'!H818/'Portfolio Adjusted Prices'!H817),0)</f>
        <v>-7.4988712270182929E-3</v>
      </c>
      <c r="H824" s="1">
        <f>+IFERROR(LN('Portfolio Adjusted Prices'!I818/'Portfolio Adjusted Prices'!I817),0)</f>
        <v>1.3019315823821705E-2</v>
      </c>
      <c r="I824" s="1">
        <f>+IFERROR(LN('Portfolio Adjusted Prices'!J818/'Portfolio Adjusted Prices'!J817),0)</f>
        <v>2.8403462241358306E-2</v>
      </c>
      <c r="J824" s="1">
        <f>+IFERROR(LN('Portfolio Adjusted Prices'!K818/'Portfolio Adjusted Prices'!K817),0)</f>
        <v>2.5428201806310174E-3</v>
      </c>
      <c r="K824" s="1">
        <f>+IFERROR(LN('Portfolio Adjusted Prices'!L818/'Portfolio Adjusted Prices'!L817),0)</f>
        <v>2.0737414531143153E-2</v>
      </c>
      <c r="L824" s="1">
        <f>+IFERROR(LN('Portfolio Adjusted Prices'!M818/'Portfolio Adjusted Prices'!M817),0)</f>
        <v>9.9169920794889323E-3</v>
      </c>
      <c r="M824" s="1">
        <f>+IFERROR(LN('Portfolio Adjusted Prices'!N818/'Portfolio Adjusted Prices'!N817),0)</f>
        <v>9.5835302160852398E-3</v>
      </c>
      <c r="N824" s="1">
        <f>+IFERROR(LN('Portfolio Adjusted Prices'!O818/'Portfolio Adjusted Prices'!O817),0)</f>
        <v>-3.5083025226552789E-3</v>
      </c>
      <c r="O824" s="1">
        <f>+IFERROR(LN('Portfolio Adjusted Prices'!P818/'Portfolio Adjusted Prices'!P817),0)</f>
        <v>2.5196812411306078E-2</v>
      </c>
      <c r="P824" s="1">
        <f>+IFERROR(LN('Portfolio Adjusted Prices'!Q818/'Portfolio Adjusted Prices'!Q817),0)</f>
        <v>1.320615027993038E-3</v>
      </c>
      <c r="Q824" s="1">
        <f>+IFERROR(LN('Portfolio Adjusted Prices'!R818/'Portfolio Adjusted Prices'!R817),0)</f>
        <v>7.7560275808608243E-3</v>
      </c>
      <c r="R824" s="1">
        <f>+IFERROR(LN('Portfolio Adjusted Prices'!S818/'Portfolio Adjusted Prices'!S817),0)</f>
        <v>-1.4614994107049846E-3</v>
      </c>
      <c r="S824" s="1">
        <f>+IFERROR(LN('Portfolio Adjusted Prices'!T818/'Portfolio Adjusted Prices'!T817),0)</f>
        <v>1.7655282074005033E-2</v>
      </c>
      <c r="T824" s="1">
        <f>+IFERROR(LN('Portfolio Adjusted Prices'!U818/'Portfolio Adjusted Prices'!U817),0)</f>
        <v>8.0947468313190499E-3</v>
      </c>
      <c r="U824" s="1">
        <f>+IFERROR(LN('Portfolio Adjusted Prices'!V818/'Portfolio Adjusted Prices'!V817),0)</f>
        <v>-8.9516743159594216E-3</v>
      </c>
      <c r="W824" s="83">
        <f>+IFERROR(LN('Portfolio Adjusted Prices'!X818/'Portfolio Adjusted Prices'!X817),0)</f>
        <v>8.0982103029082955E-3</v>
      </c>
    </row>
    <row r="825" spans="2:23">
      <c r="B825" s="1">
        <f>+IFERROR(LN('Portfolio Adjusted Prices'!C819/'Portfolio Adjusted Prices'!C818),0)</f>
        <v>-5.0562326578076442E-3</v>
      </c>
      <c r="C825" s="1">
        <f>+IFERROR(LN('Portfolio Adjusted Prices'!D819/'Portfolio Adjusted Prices'!D818),0)</f>
        <v>-7.6992454910448285E-3</v>
      </c>
      <c r="D825" s="1">
        <f>+IFERROR(LN('Portfolio Adjusted Prices'!E819/'Portfolio Adjusted Prices'!E818),0)</f>
        <v>-1.4586416573088481E-2</v>
      </c>
      <c r="E825" s="1">
        <f>+IFERROR(LN('Portfolio Adjusted Prices'!F819/'Portfolio Adjusted Prices'!F818),0)</f>
        <v>-3.2277944593543169E-2</v>
      </c>
      <c r="F825" s="1">
        <f>+IFERROR(LN('Portfolio Adjusted Prices'!G819/'Portfolio Adjusted Prices'!G818),0)</f>
        <v>-9.1978216161337951E-3</v>
      </c>
      <c r="G825" s="1">
        <f>+IFERROR(LN('Portfolio Adjusted Prices'!H819/'Portfolio Adjusted Prices'!H818),0)</f>
        <v>-5.0536709713563457E-2</v>
      </c>
      <c r="H825" s="1">
        <f>+IFERROR(LN('Portfolio Adjusted Prices'!I819/'Portfolio Adjusted Prices'!I818),0)</f>
        <v>-1.5754325876682809E-2</v>
      </c>
      <c r="I825" s="1">
        <f>+IFERROR(LN('Portfolio Adjusted Prices'!J819/'Portfolio Adjusted Prices'!J818),0)</f>
        <v>4.4437743266609901E-3</v>
      </c>
      <c r="J825" s="1">
        <f>+IFERROR(LN('Portfolio Adjusted Prices'!K819/'Portfolio Adjusted Prices'!K818),0)</f>
        <v>1.2397350726357878E-2</v>
      </c>
      <c r="K825" s="1">
        <f>+IFERROR(LN('Portfolio Adjusted Prices'!L819/'Portfolio Adjusted Prices'!L818),0)</f>
        <v>-1.3405759333332528E-2</v>
      </c>
      <c r="L825" s="1">
        <f>+IFERROR(LN('Portfolio Adjusted Prices'!M819/'Portfolio Adjusted Prices'!M818),0)</f>
        <v>-1.3118762567001124E-2</v>
      </c>
      <c r="M825" s="1">
        <f>+IFERROR(LN('Portfolio Adjusted Prices'!N819/'Portfolio Adjusted Prices'!N818),0)</f>
        <v>-1.4658066862219545E-2</v>
      </c>
      <c r="N825" s="1">
        <f>+IFERROR(LN('Portfolio Adjusted Prices'!O819/'Portfolio Adjusted Prices'!O818),0)</f>
        <v>-3.2631500779225928E-2</v>
      </c>
      <c r="O825" s="1">
        <f>+IFERROR(LN('Portfolio Adjusted Prices'!P819/'Portfolio Adjusted Prices'!P818),0)</f>
        <v>-1.4693443328708382E-2</v>
      </c>
      <c r="P825" s="1">
        <f>+IFERROR(LN('Portfolio Adjusted Prices'!Q819/'Portfolio Adjusted Prices'!Q818),0)</f>
        <v>-9.038928836095389E-3</v>
      </c>
      <c r="Q825" s="1">
        <f>+IFERROR(LN('Portfolio Adjusted Prices'!R819/'Portfolio Adjusted Prices'!R818),0)</f>
        <v>-3.7571450664301086E-2</v>
      </c>
      <c r="R825" s="1">
        <f>+IFERROR(LN('Portfolio Adjusted Prices'!S819/'Portfolio Adjusted Prices'!S818),0)</f>
        <v>-8.0659140511304215E-3</v>
      </c>
      <c r="S825" s="1">
        <f>+IFERROR(LN('Portfolio Adjusted Prices'!T819/'Portfolio Adjusted Prices'!T818),0)</f>
        <v>7.3735960704738516E-4</v>
      </c>
      <c r="T825" s="1">
        <f>+IFERROR(LN('Portfolio Adjusted Prices'!U819/'Portfolio Adjusted Prices'!U818),0)</f>
        <v>-1.0182239252637004E-2</v>
      </c>
      <c r="U825" s="1">
        <f>+IFERROR(LN('Portfolio Adjusted Prices'!V819/'Portfolio Adjusted Prices'!V818),0)</f>
        <v>1.3451900376110288E-2</v>
      </c>
      <c r="W825" s="83">
        <f>+IFERROR(LN('Portfolio Adjusted Prices'!X819/'Portfolio Adjusted Prices'!X818),0)</f>
        <v>-1.3212327048213929E-2</v>
      </c>
    </row>
    <row r="826" spans="2:23">
      <c r="B826" s="1">
        <f>+IFERROR(LN('Portfolio Adjusted Prices'!C820/'Portfolio Adjusted Prices'!C819),0)</f>
        <v>-3.6617813112602586E-2</v>
      </c>
      <c r="C826" s="1">
        <f>+IFERROR(LN('Portfolio Adjusted Prices'!D820/'Portfolio Adjusted Prices'!D819),0)</f>
        <v>-2.1002286986069311E-2</v>
      </c>
      <c r="D826" s="1">
        <f>+IFERROR(LN('Portfolio Adjusted Prices'!E820/'Portfolio Adjusted Prices'!E819),0)</f>
        <v>-3.2703951260321648E-2</v>
      </c>
      <c r="E826" s="1">
        <f>+IFERROR(LN('Portfolio Adjusted Prices'!F820/'Portfolio Adjusted Prices'!F819),0)</f>
        <v>-8.9757876584955053E-3</v>
      </c>
      <c r="F826" s="1">
        <f>+IFERROR(LN('Portfolio Adjusted Prices'!G820/'Portfolio Adjusted Prices'!G819),0)</f>
        <v>-2.8537459692917194E-2</v>
      </c>
      <c r="G826" s="1">
        <f>+IFERROR(LN('Portfolio Adjusted Prices'!H820/'Portfolio Adjusted Prices'!H819),0)</f>
        <v>-6.3617144483121548E-3</v>
      </c>
      <c r="H826" s="1">
        <f>+IFERROR(LN('Portfolio Adjusted Prices'!I820/'Portfolio Adjusted Prices'!I819),0)</f>
        <v>-3.3474386180951166E-2</v>
      </c>
      <c r="I826" s="1">
        <f>+IFERROR(LN('Portfolio Adjusted Prices'!J820/'Portfolio Adjusted Prices'!J819),0)</f>
        <v>-3.3209850920062851E-2</v>
      </c>
      <c r="J826" s="1">
        <f>+IFERROR(LN('Portfolio Adjusted Prices'!K820/'Portfolio Adjusted Prices'!K819),0)</f>
        <v>-8.9706717374493043E-3</v>
      </c>
      <c r="K826" s="1">
        <f>+IFERROR(LN('Portfolio Adjusted Prices'!L820/'Portfolio Adjusted Prices'!L819),0)</f>
        <v>-1.6298642413745446E-2</v>
      </c>
      <c r="L826" s="1">
        <f>+IFERROR(LN('Portfolio Adjusted Prices'!M820/'Portfolio Adjusted Prices'!M819),0)</f>
        <v>4.1968845136641465E-3</v>
      </c>
      <c r="M826" s="1">
        <f>+IFERROR(LN('Portfolio Adjusted Prices'!N820/'Portfolio Adjusted Prices'!N819),0)</f>
        <v>-2.6530625459836702E-2</v>
      </c>
      <c r="N826" s="1">
        <f>+IFERROR(LN('Portfolio Adjusted Prices'!O820/'Portfolio Adjusted Prices'!O819),0)</f>
        <v>-3.0894319560899278E-2</v>
      </c>
      <c r="O826" s="1">
        <f>+IFERROR(LN('Portfolio Adjusted Prices'!P820/'Portfolio Adjusted Prices'!P819),0)</f>
        <v>-4.2843571007680131E-2</v>
      </c>
      <c r="P826" s="1">
        <f>+IFERROR(LN('Portfolio Adjusted Prices'!Q820/'Portfolio Adjusted Prices'!Q819),0)</f>
        <v>-3.1733100575916037E-2</v>
      </c>
      <c r="Q826" s="1">
        <f>+IFERROR(LN('Portfolio Adjusted Prices'!R820/'Portfolio Adjusted Prices'!R819),0)</f>
        <v>-3.1107799592662723E-2</v>
      </c>
      <c r="R826" s="1">
        <f>+IFERROR(LN('Portfolio Adjusted Prices'!S820/'Portfolio Adjusted Prices'!S819),0)</f>
        <v>8.6380624423658854E-3</v>
      </c>
      <c r="S826" s="1">
        <f>+IFERROR(LN('Portfolio Adjusted Prices'!T820/'Portfolio Adjusted Prices'!T819),0)</f>
        <v>-2.5927994729128295E-2</v>
      </c>
      <c r="T826" s="1">
        <f>+IFERROR(LN('Portfolio Adjusted Prices'!U820/'Portfolio Adjusted Prices'!U819),0)</f>
        <v>-5.4575642033419795E-2</v>
      </c>
      <c r="U826" s="1">
        <f>+IFERROR(LN('Portfolio Adjusted Prices'!V820/'Portfolio Adjusted Prices'!V819),0)</f>
        <v>-3.0826945246985632E-3</v>
      </c>
      <c r="W826" s="83">
        <f>+IFERROR(LN('Portfolio Adjusted Prices'!X820/'Portfolio Adjusted Prices'!X819),0)</f>
        <v>-6.9454897710634839E-3</v>
      </c>
    </row>
    <row r="827" spans="2:23">
      <c r="B827" s="1">
        <f>+IFERROR(LN('Portfolio Adjusted Prices'!C821/'Portfolio Adjusted Prices'!C820),0)</f>
        <v>-3.9394483370772407E-2</v>
      </c>
      <c r="C827" s="1">
        <f>+IFERROR(LN('Portfolio Adjusted Prices'!D821/'Portfolio Adjusted Prices'!D820),0)</f>
        <v>-4.5587095756727182E-2</v>
      </c>
      <c r="D827" s="1">
        <f>+IFERROR(LN('Portfolio Adjusted Prices'!E821/'Portfolio Adjusted Prices'!E820),0)</f>
        <v>-6.1352060456910058E-2</v>
      </c>
      <c r="E827" s="1">
        <f>+IFERROR(LN('Portfolio Adjusted Prices'!F821/'Portfolio Adjusted Prices'!F820),0)</f>
        <v>-7.4878587312165812E-3</v>
      </c>
      <c r="F827" s="1">
        <f>+IFERROR(LN('Portfolio Adjusted Prices'!G821/'Portfolio Adjusted Prices'!G820),0)</f>
        <v>-6.9327151325804748E-2</v>
      </c>
      <c r="G827" s="1">
        <f>+IFERROR(LN('Portfolio Adjusted Prices'!H821/'Portfolio Adjusted Prices'!H820),0)</f>
        <v>-2.0383113580668903E-2</v>
      </c>
      <c r="H827" s="1">
        <f>+IFERROR(LN('Portfolio Adjusted Prices'!I821/'Portfolio Adjusted Prices'!I820),0)</f>
        <v>-4.6609735650478192E-2</v>
      </c>
      <c r="I827" s="1">
        <f>+IFERROR(LN('Portfolio Adjusted Prices'!J821/'Portfolio Adjusted Prices'!J820),0)</f>
        <v>-2.0791552043950303E-2</v>
      </c>
      <c r="J827" s="1">
        <f>+IFERROR(LN('Portfolio Adjusted Prices'!K821/'Portfolio Adjusted Prices'!K820),0)</f>
        <v>-3.1687705319858768E-2</v>
      </c>
      <c r="K827" s="1">
        <f>+IFERROR(LN('Portfolio Adjusted Prices'!L821/'Portfolio Adjusted Prices'!L820),0)</f>
        <v>-2.7245574640242121E-2</v>
      </c>
      <c r="L827" s="1">
        <f>+IFERROR(LN('Portfolio Adjusted Prices'!M821/'Portfolio Adjusted Prices'!M820),0)</f>
        <v>-1.7616095327353351E-2</v>
      </c>
      <c r="M827" s="1">
        <f>+IFERROR(LN('Portfolio Adjusted Prices'!N821/'Portfolio Adjusted Prices'!N820),0)</f>
        <v>-2.5553246091967134E-2</v>
      </c>
      <c r="N827" s="1">
        <f>+IFERROR(LN('Portfolio Adjusted Prices'!O821/'Portfolio Adjusted Prices'!O820),0)</f>
        <v>-4.1117281386561108E-2</v>
      </c>
      <c r="O827" s="1">
        <f>+IFERROR(LN('Portfolio Adjusted Prices'!P821/'Portfolio Adjusted Prices'!P820),0)</f>
        <v>-7.0757999544481587E-2</v>
      </c>
      <c r="P827" s="1">
        <f>+IFERROR(LN('Portfolio Adjusted Prices'!Q821/'Portfolio Adjusted Prices'!Q820),0)</f>
        <v>-6.3937346970698618E-3</v>
      </c>
      <c r="Q827" s="1">
        <f>+IFERROR(LN('Portfolio Adjusted Prices'!R821/'Portfolio Adjusted Prices'!R820),0)</f>
        <v>-4.068889241864531E-2</v>
      </c>
      <c r="R827" s="1">
        <f>+IFERROR(LN('Portfolio Adjusted Prices'!S821/'Portfolio Adjusted Prices'!S820),0)</f>
        <v>-1.868856679097761E-2</v>
      </c>
      <c r="S827" s="1">
        <f>+IFERROR(LN('Portfolio Adjusted Prices'!T821/'Portfolio Adjusted Prices'!T820),0)</f>
        <v>-1.5452601267655569E-2</v>
      </c>
      <c r="T827" s="1">
        <f>+IFERROR(LN('Portfolio Adjusted Prices'!U821/'Portfolio Adjusted Prices'!U820),0)</f>
        <v>-6.3976771317067246E-3</v>
      </c>
      <c r="U827" s="1">
        <f>+IFERROR(LN('Portfolio Adjusted Prices'!V821/'Portfolio Adjusted Prices'!V820),0)</f>
        <v>-1.958688039559631E-2</v>
      </c>
      <c r="W827" s="83">
        <f>+IFERROR(LN('Portfolio Adjusted Prices'!X821/'Portfolio Adjusted Prices'!X820),0)</f>
        <v>-2.2260676641031308E-2</v>
      </c>
    </row>
    <row r="828" spans="2:23">
      <c r="B828" s="1">
        <f>+IFERROR(LN('Portfolio Adjusted Prices'!C822/'Portfolio Adjusted Prices'!C821),0)</f>
        <v>-3.9037030987147878E-2</v>
      </c>
      <c r="C828" s="1">
        <f>+IFERROR(LN('Portfolio Adjusted Prices'!D822/'Portfolio Adjusted Prices'!D821),0)</f>
        <v>-4.3338457111901152E-2</v>
      </c>
      <c r="D828" s="1">
        <f>+IFERROR(LN('Portfolio Adjusted Prices'!E822/'Portfolio Adjusted Prices'!E821),0)</f>
        <v>-8.1403575689599883E-2</v>
      </c>
      <c r="E828" s="1">
        <f>+IFERROR(LN('Portfolio Adjusted Prices'!F822/'Portfolio Adjusted Prices'!F821),0)</f>
        <v>-5.2812533865643149E-2</v>
      </c>
      <c r="F828" s="1">
        <f>+IFERROR(LN('Portfolio Adjusted Prices'!G822/'Portfolio Adjusted Prices'!G821),0)</f>
        <v>-0.11018856633573884</v>
      </c>
      <c r="G828" s="1">
        <f>+IFERROR(LN('Portfolio Adjusted Prices'!H822/'Portfolio Adjusted Prices'!H821),0)</f>
        <v>-3.0728787927515929E-2</v>
      </c>
      <c r="H828" s="1">
        <f>+IFERROR(LN('Portfolio Adjusted Prices'!I822/'Portfolio Adjusted Prices'!I821),0)</f>
        <v>-6.1111916713950359E-2</v>
      </c>
      <c r="I828" s="1">
        <f>+IFERROR(LN('Portfolio Adjusted Prices'!J822/'Portfolio Adjusted Prices'!J821),0)</f>
        <v>-1.9480922993359729E-2</v>
      </c>
      <c r="J828" s="1">
        <f>+IFERROR(LN('Portfolio Adjusted Prices'!K822/'Portfolio Adjusted Prices'!K821),0)</f>
        <v>-7.3669726558802578E-2</v>
      </c>
      <c r="K828" s="1">
        <f>+IFERROR(LN('Portfolio Adjusted Prices'!L822/'Portfolio Adjusted Prices'!L821),0)</f>
        <v>-4.4676957747297595E-2</v>
      </c>
      <c r="L828" s="1">
        <f>+IFERROR(LN('Portfolio Adjusted Prices'!M822/'Portfolio Adjusted Prices'!M821),0)</f>
        <v>-1.8479537387620412E-2</v>
      </c>
      <c r="M828" s="1">
        <f>+IFERROR(LN('Portfolio Adjusted Prices'!N822/'Portfolio Adjusted Prices'!N821),0)</f>
        <v>-9.3243613278454068E-3</v>
      </c>
      <c r="N828" s="1">
        <f>+IFERROR(LN('Portfolio Adjusted Prices'!O822/'Portfolio Adjusted Prices'!O821),0)</f>
        <v>-8.6187209293244429E-2</v>
      </c>
      <c r="O828" s="1">
        <f>+IFERROR(LN('Portfolio Adjusted Prices'!P822/'Portfolio Adjusted Prices'!P821),0)</f>
        <v>-0.118982712509923</v>
      </c>
      <c r="P828" s="1">
        <f>+IFERROR(LN('Portfolio Adjusted Prices'!Q822/'Portfolio Adjusted Prices'!Q821),0)</f>
        <v>-4.9104706651275247E-2</v>
      </c>
      <c r="Q828" s="1">
        <f>+IFERROR(LN('Portfolio Adjusted Prices'!R822/'Portfolio Adjusted Prices'!R821),0)</f>
        <v>-8.7777374563386204E-2</v>
      </c>
      <c r="R828" s="1">
        <f>+IFERROR(LN('Portfolio Adjusted Prices'!S822/'Portfolio Adjusted Prices'!S821),0)</f>
        <v>-2.4161351155393848E-2</v>
      </c>
      <c r="S828" s="1">
        <f>+IFERROR(LN('Portfolio Adjusted Prices'!T822/'Portfolio Adjusted Prices'!T821),0)</f>
        <v>-2.675127145192728E-2</v>
      </c>
      <c r="T828" s="1">
        <f>+IFERROR(LN('Portfolio Adjusted Prices'!U822/'Portfolio Adjusted Prices'!U821),0)</f>
        <v>-4.0162045972376513E-2</v>
      </c>
      <c r="U828" s="1">
        <f>+IFERROR(LN('Portfolio Adjusted Prices'!V822/'Portfolio Adjusted Prices'!V821),0)</f>
        <v>-7.3415829206024533E-2</v>
      </c>
      <c r="W828" s="83">
        <f>+IFERROR(LN('Portfolio Adjusted Prices'!X822/'Portfolio Adjusted Prices'!X821),0)</f>
        <v>-3.3225624253303929E-2</v>
      </c>
    </row>
    <row r="829" spans="2:23">
      <c r="B829" s="1">
        <f>+IFERROR(LN('Portfolio Adjusted Prices'!C823/'Portfolio Adjusted Prices'!C822),0)</f>
        <v>6.650469680894661E-3</v>
      </c>
      <c r="C829" s="1">
        <f>+IFERROR(LN('Portfolio Adjusted Prices'!D823/'Portfolio Adjusted Prices'!D822),0)</f>
        <v>9.162899075946588E-3</v>
      </c>
      <c r="D829" s="1">
        <f>+IFERROR(LN('Portfolio Adjusted Prices'!E823/'Portfolio Adjusted Prices'!E822),0)</f>
        <v>1.2006540179460875E-2</v>
      </c>
      <c r="E829" s="1">
        <f>+IFERROR(LN('Portfolio Adjusted Prices'!F823/'Portfolio Adjusted Prices'!F822),0)</f>
        <v>-4.5493759213409302E-3</v>
      </c>
      <c r="F829" s="1">
        <f>+IFERROR(LN('Portfolio Adjusted Prices'!G823/'Portfolio Adjusted Prices'!G822),0)</f>
        <v>3.3905326793490791E-3</v>
      </c>
      <c r="G829" s="1">
        <f>+IFERROR(LN('Portfolio Adjusted Prices'!H823/'Portfolio Adjusted Prices'!H822),0)</f>
        <v>-9.59911405288395E-4</v>
      </c>
      <c r="H829" s="1">
        <f>+IFERROR(LN('Portfolio Adjusted Prices'!I823/'Portfolio Adjusted Prices'!I822),0)</f>
        <v>8.2177132949608333E-3</v>
      </c>
      <c r="I829" s="1">
        <f>+IFERROR(LN('Portfolio Adjusted Prices'!J823/'Portfolio Adjusted Prices'!J822),0)</f>
        <v>-1.6837511887973656E-3</v>
      </c>
      <c r="J829" s="1">
        <f>+IFERROR(LN('Portfolio Adjusted Prices'!K823/'Portfolio Adjusted Prices'!K822),0)</f>
        <v>2.3606322357198326E-2</v>
      </c>
      <c r="K829" s="1">
        <f>+IFERROR(LN('Portfolio Adjusted Prices'!L823/'Portfolio Adjusted Prices'!L822),0)</f>
        <v>4.914327238878937E-3</v>
      </c>
      <c r="L829" s="1">
        <f>+IFERROR(LN('Portfolio Adjusted Prices'!M823/'Portfolio Adjusted Prices'!M822),0)</f>
        <v>3.408630323192152E-3</v>
      </c>
      <c r="M829" s="1">
        <f>+IFERROR(LN('Portfolio Adjusted Prices'!N823/'Portfolio Adjusted Prices'!N822),0)</f>
        <v>1.0826468487191584E-2</v>
      </c>
      <c r="N829" s="1">
        <f>+IFERROR(LN('Portfolio Adjusted Prices'!O823/'Portfolio Adjusted Prices'!O822),0)</f>
        <v>0</v>
      </c>
      <c r="O829" s="1">
        <f>+IFERROR(LN('Portfolio Adjusted Prices'!P823/'Portfolio Adjusted Prices'!P822),0)</f>
        <v>5.2784634103824439E-2</v>
      </c>
      <c r="P829" s="1">
        <f>+IFERROR(LN('Portfolio Adjusted Prices'!Q823/'Portfolio Adjusted Prices'!Q822),0)</f>
        <v>6.9770099075299073E-3</v>
      </c>
      <c r="Q829" s="1">
        <f>+IFERROR(LN('Portfolio Adjusted Prices'!R823/'Portfolio Adjusted Prices'!R822),0)</f>
        <v>7.2447890280521584E-3</v>
      </c>
      <c r="R829" s="1">
        <f>+IFERROR(LN('Portfolio Adjusted Prices'!S823/'Portfolio Adjusted Prices'!S822),0)</f>
        <v>5.6226886778213796E-3</v>
      </c>
      <c r="S829" s="1">
        <f>+IFERROR(LN('Portfolio Adjusted Prices'!T823/'Portfolio Adjusted Prices'!T822),0)</f>
        <v>-1.2994622680645194E-2</v>
      </c>
      <c r="T829" s="1">
        <f>+IFERROR(LN('Portfolio Adjusted Prices'!U823/'Portfolio Adjusted Prices'!U822),0)</f>
        <v>-1.7309934422440679E-3</v>
      </c>
      <c r="U829" s="1">
        <f>+IFERROR(LN('Portfolio Adjusted Prices'!V823/'Portfolio Adjusted Prices'!V822),0)</f>
        <v>3.5018136545751704E-3</v>
      </c>
      <c r="W829" s="83">
        <f>+IFERROR(LN('Portfolio Adjusted Prices'!X823/'Portfolio Adjusted Prices'!X822),0)</f>
        <v>4.2538907269811148E-3</v>
      </c>
    </row>
    <row r="830" spans="2:23">
      <c r="B830" s="1">
        <f>+IFERROR(LN('Portfolio Adjusted Prices'!C824/'Portfolio Adjusted Prices'!C823),0)</f>
        <v>1.9911884902464531E-2</v>
      </c>
      <c r="C830" s="1">
        <f>+IFERROR(LN('Portfolio Adjusted Prices'!D824/'Portfolio Adjusted Prices'!D823),0)</f>
        <v>2.9301771484583645E-2</v>
      </c>
      <c r="D830" s="1">
        <f>+IFERROR(LN('Portfolio Adjusted Prices'!E824/'Portfolio Adjusted Prices'!E823),0)</f>
        <v>4.2709627902267629E-2</v>
      </c>
      <c r="E830" s="1">
        <f>+IFERROR(LN('Portfolio Adjusted Prices'!F824/'Portfolio Adjusted Prices'!F823),0)</f>
        <v>4.2291578114942725E-2</v>
      </c>
      <c r="F830" s="1">
        <f>+IFERROR(LN('Portfolio Adjusted Prices'!G824/'Portfolio Adjusted Prices'!G823),0)</f>
        <v>3.0732153134744016E-3</v>
      </c>
      <c r="G830" s="1">
        <f>+IFERROR(LN('Portfolio Adjusted Prices'!H824/'Portfolio Adjusted Prices'!H823),0)</f>
        <v>1.1542035590988074E-2</v>
      </c>
      <c r="H830" s="1">
        <f>+IFERROR(LN('Portfolio Adjusted Prices'!I824/'Portfolio Adjusted Prices'!I823),0)</f>
        <v>2.286686144649502E-2</v>
      </c>
      <c r="I830" s="1">
        <f>+IFERROR(LN('Portfolio Adjusted Prices'!J824/'Portfolio Adjusted Prices'!J823),0)</f>
        <v>7.5371098632272347E-3</v>
      </c>
      <c r="J830" s="1">
        <f>+IFERROR(LN('Portfolio Adjusted Prices'!K824/'Portfolio Adjusted Prices'!K823),0)</f>
        <v>5.3373616280114507E-2</v>
      </c>
      <c r="K830" s="1">
        <f>+IFERROR(LN('Portfolio Adjusted Prices'!L824/'Portfolio Adjusted Prices'!L823),0)</f>
        <v>1.249445116859544E-2</v>
      </c>
      <c r="L830" s="1">
        <f>+IFERROR(LN('Portfolio Adjusted Prices'!M824/'Portfolio Adjusted Prices'!M823),0)</f>
        <v>-9.769285699663597E-3</v>
      </c>
      <c r="M830" s="1">
        <f>+IFERROR(LN('Portfolio Adjusted Prices'!N824/'Portfolio Adjusted Prices'!N823),0)</f>
        <v>-3.1373822982447507E-3</v>
      </c>
      <c r="N830" s="1">
        <f>+IFERROR(LN('Portfolio Adjusted Prices'!O824/'Portfolio Adjusted Prices'!O823),0)</f>
        <v>2.6208377094419328E-2</v>
      </c>
      <c r="O830" s="1">
        <f>+IFERROR(LN('Portfolio Adjusted Prices'!P824/'Portfolio Adjusted Prices'!P823),0)</f>
        <v>-1.6992634568829768E-2</v>
      </c>
      <c r="P830" s="1">
        <f>+IFERROR(LN('Portfolio Adjusted Prices'!Q824/'Portfolio Adjusted Prices'!Q823),0)</f>
        <v>1.6006532230159482E-2</v>
      </c>
      <c r="Q830" s="1">
        <f>+IFERROR(LN('Portfolio Adjusted Prices'!R824/'Portfolio Adjusted Prices'!R823),0)</f>
        <v>3.3200680408797513E-2</v>
      </c>
      <c r="R830" s="1">
        <f>+IFERROR(LN('Portfolio Adjusted Prices'!S824/'Portfolio Adjusted Prices'!S823),0)</f>
        <v>8.7348945863665334E-3</v>
      </c>
      <c r="S830" s="1">
        <f>+IFERROR(LN('Portfolio Adjusted Prices'!T824/'Portfolio Adjusted Prices'!T823),0)</f>
        <v>3.4093481981156909E-3</v>
      </c>
      <c r="T830" s="1">
        <f>+IFERROR(LN('Portfolio Adjusted Prices'!U824/'Portfolio Adjusted Prices'!U823),0)</f>
        <v>2.3145808777137768E-2</v>
      </c>
      <c r="U830" s="1">
        <f>+IFERROR(LN('Portfolio Adjusted Prices'!V824/'Portfolio Adjusted Prices'!V823),0)</f>
        <v>2.4058732345158859E-2</v>
      </c>
      <c r="W830" s="83">
        <f>+IFERROR(LN('Portfolio Adjusted Prices'!X824/'Portfolio Adjusted Prices'!X823),0)</f>
        <v>7.6594941953401141E-3</v>
      </c>
    </row>
    <row r="831" spans="2:23">
      <c r="B831" s="1">
        <f>+IFERROR(LN('Portfolio Adjusted Prices'!C825/'Portfolio Adjusted Prices'!C824),0)</f>
        <v>-4.0459109586015014E-2</v>
      </c>
      <c r="C831" s="1">
        <f>+IFERROR(LN('Portfolio Adjusted Prices'!D825/'Portfolio Adjusted Prices'!D824),0)</f>
        <v>-2.7340428737981145E-2</v>
      </c>
      <c r="D831" s="1">
        <f>+IFERROR(LN('Portfolio Adjusted Prices'!E825/'Portfolio Adjusted Prices'!E824),0)</f>
        <v>-5.7660542571042098E-2</v>
      </c>
      <c r="E831" s="1">
        <f>+IFERROR(LN('Portfolio Adjusted Prices'!F825/'Portfolio Adjusted Prices'!F824),0)</f>
        <v>-5.4543110415978951E-2</v>
      </c>
      <c r="F831" s="1">
        <f>+IFERROR(LN('Portfolio Adjusted Prices'!G825/'Portfolio Adjusted Prices'!G824),0)</f>
        <v>-8.8158921991642283E-2</v>
      </c>
      <c r="G831" s="1">
        <f>+IFERROR(LN('Portfolio Adjusted Prices'!H825/'Portfolio Adjusted Prices'!H824),0)</f>
        <v>-3.0597413338907496E-2</v>
      </c>
      <c r="H831" s="1">
        <f>+IFERROR(LN('Portfolio Adjusted Prices'!I825/'Portfolio Adjusted Prices'!I824),0)</f>
        <v>-4.2233766724731975E-2</v>
      </c>
      <c r="I831" s="1">
        <f>+IFERROR(LN('Portfolio Adjusted Prices'!J825/'Portfolio Adjusted Prices'!J824),0)</f>
        <v>-1.6934852059851187E-2</v>
      </c>
      <c r="J831" s="1">
        <f>+IFERROR(LN('Portfolio Adjusted Prices'!K825/'Portfolio Adjusted Prices'!K824),0)</f>
        <v>-8.9276885819571578E-2</v>
      </c>
      <c r="K831" s="1">
        <f>+IFERROR(LN('Portfolio Adjusted Prices'!L825/'Portfolio Adjusted Prices'!L824),0)</f>
        <v>-5.7698005785993441E-2</v>
      </c>
      <c r="L831" s="1">
        <f>+IFERROR(LN('Portfolio Adjusted Prices'!M825/'Portfolio Adjusted Prices'!M824),0)</f>
        <v>-6.3014498145410299E-3</v>
      </c>
      <c r="M831" s="1">
        <f>+IFERROR(LN('Portfolio Adjusted Prices'!N825/'Portfolio Adjusted Prices'!N824),0)</f>
        <v>-2.4520754518830776E-2</v>
      </c>
      <c r="N831" s="1">
        <f>+IFERROR(LN('Portfolio Adjusted Prices'!O825/'Portfolio Adjusted Prices'!O824),0)</f>
        <v>-8.4672667326693693E-2</v>
      </c>
      <c r="O831" s="1">
        <f>+IFERROR(LN('Portfolio Adjusted Prices'!P825/'Portfolio Adjusted Prices'!P824),0)</f>
        <v>-4.8322041573892145E-2</v>
      </c>
      <c r="P831" s="1">
        <f>+IFERROR(LN('Portfolio Adjusted Prices'!Q825/'Portfolio Adjusted Prices'!Q824),0)</f>
        <v>-1.0642536568523094E-2</v>
      </c>
      <c r="Q831" s="1">
        <f>+IFERROR(LN('Portfolio Adjusted Prices'!R825/'Portfolio Adjusted Prices'!R824),0)</f>
        <v>-7.7478535786630456E-2</v>
      </c>
      <c r="R831" s="1">
        <f>+IFERROR(LN('Portfolio Adjusted Prices'!S825/'Portfolio Adjusted Prices'!S824),0)</f>
        <v>-1.5441526675231354E-2</v>
      </c>
      <c r="S831" s="1">
        <f>+IFERROR(LN('Portfolio Adjusted Prices'!T825/'Portfolio Adjusted Prices'!T824),0)</f>
        <v>7.6467369809909251E-3</v>
      </c>
      <c r="T831" s="1">
        <f>+IFERROR(LN('Portfolio Adjusted Prices'!U825/'Portfolio Adjusted Prices'!U824),0)</f>
        <v>-7.9432273231055239E-3</v>
      </c>
      <c r="U831" s="1">
        <f>+IFERROR(LN('Portfolio Adjusted Prices'!V825/'Portfolio Adjusted Prices'!V824),0)</f>
        <v>-6.5047912284133036E-2</v>
      </c>
      <c r="W831" s="83">
        <f>+IFERROR(LN('Portfolio Adjusted Prices'!X825/'Portfolio Adjusted Prices'!X824),0)</f>
        <v>-2.3836031761517121E-2</v>
      </c>
    </row>
    <row r="832" spans="2:23">
      <c r="B832" s="1">
        <f>+IFERROR(LN('Portfolio Adjusted Prices'!C826/'Portfolio Adjusted Prices'!C825),0)</f>
        <v>1.1467362489961684E-2</v>
      </c>
      <c r="C832" s="1">
        <f>+IFERROR(LN('Portfolio Adjusted Prices'!D826/'Portfolio Adjusted Prices'!D825),0)</f>
        <v>1.0880698651260895E-2</v>
      </c>
      <c r="D832" s="1">
        <f>+IFERROR(LN('Portfolio Adjusted Prices'!E826/'Portfolio Adjusted Prices'!E825),0)</f>
        <v>1.7725659954801593E-2</v>
      </c>
      <c r="E832" s="1">
        <f>+IFERROR(LN('Portfolio Adjusted Prices'!F826/'Portfolio Adjusted Prices'!F825),0)</f>
        <v>1.1249462490933755E-2</v>
      </c>
      <c r="F832" s="1">
        <f>+IFERROR(LN('Portfolio Adjusted Prices'!G826/'Portfolio Adjusted Prices'!G825),0)</f>
        <v>1.4968392512877142E-2</v>
      </c>
      <c r="G832" s="1">
        <f>+IFERROR(LN('Portfolio Adjusted Prices'!H826/'Portfolio Adjusted Prices'!H825),0)</f>
        <v>-1.220437348411303E-2</v>
      </c>
      <c r="H832" s="1">
        <f>+IFERROR(LN('Portfolio Adjusted Prices'!I826/'Portfolio Adjusted Prices'!I825),0)</f>
        <v>4.9171761671966321E-3</v>
      </c>
      <c r="I832" s="1">
        <f>+IFERROR(LN('Portfolio Adjusted Prices'!J826/'Portfolio Adjusted Prices'!J825),0)</f>
        <v>9.7759979827778884E-3</v>
      </c>
      <c r="J832" s="1">
        <f>+IFERROR(LN('Portfolio Adjusted Prices'!K826/'Portfolio Adjusted Prices'!K825),0)</f>
        <v>1.7029157609636199E-2</v>
      </c>
      <c r="K832" s="1">
        <f>+IFERROR(LN('Portfolio Adjusted Prices'!L826/'Portfolio Adjusted Prices'!L825),0)</f>
        <v>2.9523068514338427E-3</v>
      </c>
      <c r="L832" s="1">
        <f>+IFERROR(LN('Portfolio Adjusted Prices'!M826/'Portfolio Adjusted Prices'!M825),0)</f>
        <v>-4.3117795292836247E-3</v>
      </c>
      <c r="M832" s="1">
        <f>+IFERROR(LN('Portfolio Adjusted Prices'!N826/'Portfolio Adjusted Prices'!N825),0)</f>
        <v>4.4183509127669563E-3</v>
      </c>
      <c r="N832" s="1">
        <f>+IFERROR(LN('Portfolio Adjusted Prices'!O826/'Portfolio Adjusted Prices'!O825),0)</f>
        <v>-5.8673111587644539E-3</v>
      </c>
      <c r="O832" s="1">
        <f>+IFERROR(LN('Portfolio Adjusted Prices'!P826/'Portfolio Adjusted Prices'!P825),0)</f>
        <v>2.7794777180438521E-2</v>
      </c>
      <c r="P832" s="1">
        <f>+IFERROR(LN('Portfolio Adjusted Prices'!Q826/'Portfolio Adjusted Prices'!Q825),0)</f>
        <v>-4.1841025573307201E-3</v>
      </c>
      <c r="Q832" s="1">
        <f>+IFERROR(LN('Portfolio Adjusted Prices'!R826/'Portfolio Adjusted Prices'!R825),0)</f>
        <v>2.6594416688532308E-3</v>
      </c>
      <c r="R832" s="1">
        <f>+IFERROR(LN('Portfolio Adjusted Prices'!S826/'Portfolio Adjusted Prices'!S825),0)</f>
        <v>-1.1286128450784898E-2</v>
      </c>
      <c r="S832" s="1">
        <f>+IFERROR(LN('Portfolio Adjusted Prices'!T826/'Portfolio Adjusted Prices'!T825),0)</f>
        <v>-6.2718753473988854E-3</v>
      </c>
      <c r="T832" s="1">
        <f>+IFERROR(LN('Portfolio Adjusted Prices'!U826/'Portfolio Adjusted Prices'!U825),0)</f>
        <v>4.25484095035824E-2</v>
      </c>
      <c r="U832" s="1">
        <f>+IFERROR(LN('Portfolio Adjusted Prices'!V826/'Portfolio Adjusted Prices'!V825),0)</f>
        <v>3.529248919849981E-2</v>
      </c>
      <c r="W832" s="83">
        <f>+IFERROR(LN('Portfolio Adjusted Prices'!X826/'Portfolio Adjusted Prices'!X825),0)</f>
        <v>5.363189425086301E-4</v>
      </c>
    </row>
    <row r="833" spans="2:23">
      <c r="B833" s="1">
        <f>+IFERROR(LN('Portfolio Adjusted Prices'!C827/'Portfolio Adjusted Prices'!C826),0)</f>
        <v>3.2235400441881577E-2</v>
      </c>
      <c r="C833" s="1">
        <f>+IFERROR(LN('Portfolio Adjusted Prices'!D827/'Portfolio Adjusted Prices'!D826),0)</f>
        <v>2.4293571243390977E-2</v>
      </c>
      <c r="D833" s="1">
        <f>+IFERROR(LN('Portfolio Adjusted Prices'!E827/'Portfolio Adjusted Prices'!E826),0)</f>
        <v>4.2291934372730516E-2</v>
      </c>
      <c r="E833" s="1">
        <f>+IFERROR(LN('Portfolio Adjusted Prices'!F827/'Portfolio Adjusted Prices'!F826),0)</f>
        <v>1.5653978939032382E-2</v>
      </c>
      <c r="F833" s="1">
        <f>+IFERROR(LN('Portfolio Adjusted Prices'!G827/'Portfolio Adjusted Prices'!G826),0)</f>
        <v>2.8211627302114194E-2</v>
      </c>
      <c r="G833" s="1">
        <f>+IFERROR(LN('Portfolio Adjusted Prices'!H827/'Portfolio Adjusted Prices'!H826),0)</f>
        <v>2.6571804902135836E-2</v>
      </c>
      <c r="H833" s="1">
        <f>+IFERROR(LN('Portfolio Adjusted Prices'!I827/'Portfolio Adjusted Prices'!I826),0)</f>
        <v>4.7854002011705782E-2</v>
      </c>
      <c r="I833" s="1">
        <f>+IFERROR(LN('Portfolio Adjusted Prices'!J827/'Portfolio Adjusted Prices'!J826),0)</f>
        <v>2.1896700976764851E-2</v>
      </c>
      <c r="J833" s="1">
        <f>+IFERROR(LN('Portfolio Adjusted Prices'!K827/'Portfolio Adjusted Prices'!K826),0)</f>
        <v>8.9424116344755805E-2</v>
      </c>
      <c r="K833" s="1">
        <f>+IFERROR(LN('Portfolio Adjusted Prices'!L827/'Portfolio Adjusted Prices'!L826),0)</f>
        <v>1.8471527837040071E-2</v>
      </c>
      <c r="L833" s="1">
        <f>+IFERROR(LN('Portfolio Adjusted Prices'!M827/'Portfolio Adjusted Prices'!M826),0)</f>
        <v>1.9664330712235837E-2</v>
      </c>
      <c r="M833" s="1">
        <f>+IFERROR(LN('Portfolio Adjusted Prices'!N827/'Portfolio Adjusted Prices'!N826),0)</f>
        <v>3.6078801132369186E-2</v>
      </c>
      <c r="N833" s="1">
        <f>+IFERROR(LN('Portfolio Adjusted Prices'!O827/'Portfolio Adjusted Prices'!O826),0)</f>
        <v>2.6852135980431617E-2</v>
      </c>
      <c r="O833" s="1">
        <f>+IFERROR(LN('Portfolio Adjusted Prices'!P827/'Portfolio Adjusted Prices'!P826),0)</f>
        <v>-3.9754519306491563E-3</v>
      </c>
      <c r="P833" s="1">
        <f>+IFERROR(LN('Portfolio Adjusted Prices'!Q827/'Portfolio Adjusted Prices'!Q826),0)</f>
        <v>5.7784248619479617E-2</v>
      </c>
      <c r="Q833" s="1">
        <f>+IFERROR(LN('Portfolio Adjusted Prices'!R827/'Portfolio Adjusted Prices'!R826),0)</f>
        <v>2.5998212687367513E-2</v>
      </c>
      <c r="R833" s="1">
        <f>+IFERROR(LN('Portfolio Adjusted Prices'!S827/'Portfolio Adjusted Prices'!S826),0)</f>
        <v>3.6099654864004779E-2</v>
      </c>
      <c r="S833" s="1">
        <f>+IFERROR(LN('Portfolio Adjusted Prices'!T827/'Portfolio Adjusted Prices'!T826),0)</f>
        <v>3.6845333472189795E-2</v>
      </c>
      <c r="T833" s="1">
        <f>+IFERROR(LN('Portfolio Adjusted Prices'!U827/'Portfolio Adjusted Prices'!U826),0)</f>
        <v>1.1500821141677726E-2</v>
      </c>
      <c r="U833" s="1">
        <f>+IFERROR(LN('Portfolio Adjusted Prices'!V827/'Portfolio Adjusted Prices'!V826),0)</f>
        <v>3.1189207321833751E-2</v>
      </c>
      <c r="W833" s="83">
        <f>+IFERROR(LN('Portfolio Adjusted Prices'!X827/'Portfolio Adjusted Prices'!X826),0)</f>
        <v>2.8411052104434203E-2</v>
      </c>
    </row>
    <row r="834" spans="2:23">
      <c r="B834" s="1">
        <f>+IFERROR(LN('Portfolio Adjusted Prices'!C828/'Portfolio Adjusted Prices'!C827),0)</f>
        <v>-3.8345095028690965E-3</v>
      </c>
      <c r="C834" s="1">
        <f>+IFERROR(LN('Portfolio Adjusted Prices'!D828/'Portfolio Adjusted Prices'!D827),0)</f>
        <v>-2.4068830940064396E-3</v>
      </c>
      <c r="D834" s="1">
        <f>+IFERROR(LN('Portfolio Adjusted Prices'!E828/'Portfolio Adjusted Prices'!E827),0)</f>
        <v>-1.2513129570955453E-2</v>
      </c>
      <c r="E834" s="1">
        <f>+IFERROR(LN('Portfolio Adjusted Prices'!F828/'Portfolio Adjusted Prices'!F827),0)</f>
        <v>4.1988426377937921E-3</v>
      </c>
      <c r="F834" s="1">
        <f>+IFERROR(LN('Portfolio Adjusted Prices'!G828/'Portfolio Adjusted Prices'!G827),0)</f>
        <v>4.9804628613651499E-3</v>
      </c>
      <c r="G834" s="1">
        <f>+IFERROR(LN('Portfolio Adjusted Prices'!H828/'Portfolio Adjusted Prices'!H827),0)</f>
        <v>-1.1180412010769082E-2</v>
      </c>
      <c r="H834" s="1">
        <f>+IFERROR(LN('Portfolio Adjusted Prices'!I828/'Portfolio Adjusted Prices'!I827),0)</f>
        <v>-8.5322792266770992E-3</v>
      </c>
      <c r="I834" s="1">
        <f>+IFERROR(LN('Portfolio Adjusted Prices'!J828/'Portfolio Adjusted Prices'!J827),0)</f>
        <v>3.0961176556230041E-2</v>
      </c>
      <c r="J834" s="1">
        <f>+IFERROR(LN('Portfolio Adjusted Prices'!K828/'Portfolio Adjusted Prices'!K827),0)</f>
        <v>-4.0158586613350455E-3</v>
      </c>
      <c r="K834" s="1">
        <f>+IFERROR(LN('Portfolio Adjusted Prices'!L828/'Portfolio Adjusted Prices'!L827),0)</f>
        <v>-1.534218370307675E-2</v>
      </c>
      <c r="L834" s="1">
        <f>+IFERROR(LN('Portfolio Adjusted Prices'!M828/'Portfolio Adjusted Prices'!M827),0)</f>
        <v>1.9251385774628881E-2</v>
      </c>
      <c r="M834" s="1">
        <f>+IFERROR(LN('Portfolio Adjusted Prices'!N828/'Portfolio Adjusted Prices'!N827),0)</f>
        <v>1.3439284775465023E-2</v>
      </c>
      <c r="N834" s="1">
        <f>+IFERROR(LN('Portfolio Adjusted Prices'!O828/'Portfolio Adjusted Prices'!O827),0)</f>
        <v>-4.7750884646983419E-4</v>
      </c>
      <c r="O834" s="1">
        <f>+IFERROR(LN('Portfolio Adjusted Prices'!P828/'Portfolio Adjusted Prices'!P827),0)</f>
        <v>7.9351622028021769E-3</v>
      </c>
      <c r="P834" s="1">
        <f>+IFERROR(LN('Portfolio Adjusted Prices'!Q828/'Portfolio Adjusted Prices'!Q827),0)</f>
        <v>1.241338517556863E-2</v>
      </c>
      <c r="Q834" s="1">
        <f>+IFERROR(LN('Portfolio Adjusted Prices'!R828/'Portfolio Adjusted Prices'!R827),0)</f>
        <v>-1.1931988011330276E-2</v>
      </c>
      <c r="R834" s="1">
        <f>+IFERROR(LN('Portfolio Adjusted Prices'!S828/'Portfolio Adjusted Prices'!S827),0)</f>
        <v>-6.8251232129279511E-3</v>
      </c>
      <c r="S834" s="1">
        <f>+IFERROR(LN('Portfolio Adjusted Prices'!T828/'Portfolio Adjusted Prices'!T827),0)</f>
        <v>2.8108874805259476E-2</v>
      </c>
      <c r="T834" s="1">
        <f>+IFERROR(LN('Portfolio Adjusted Prices'!U828/'Portfolio Adjusted Prices'!U827),0)</f>
        <v>-1.4132807484480653E-3</v>
      </c>
      <c r="U834" s="1">
        <f>+IFERROR(LN('Portfolio Adjusted Prices'!V828/'Portfolio Adjusted Prices'!V827),0)</f>
        <v>-1.2508166754631678E-2</v>
      </c>
      <c r="W834" s="83">
        <f>+IFERROR(LN('Portfolio Adjusted Prices'!X828/'Portfolio Adjusted Prices'!X827),0)</f>
        <v>8.8402425597931232E-3</v>
      </c>
    </row>
    <row r="835" spans="2:23">
      <c r="B835" s="1">
        <f>+IFERROR(LN('Portfolio Adjusted Prices'!C829/'Portfolio Adjusted Prices'!C828),0)</f>
        <v>2.1344396746050358E-2</v>
      </c>
      <c r="C835" s="1">
        <f>+IFERROR(LN('Portfolio Adjusted Prices'!D829/'Portfolio Adjusted Prices'!D828),0)</f>
        <v>2.2384188533937081E-2</v>
      </c>
      <c r="D835" s="1">
        <f>+IFERROR(LN('Portfolio Adjusted Prices'!E829/'Portfolio Adjusted Prices'!E828),0)</f>
        <v>-8.2859432521305964E-3</v>
      </c>
      <c r="E835" s="1">
        <f>+IFERROR(LN('Portfolio Adjusted Prices'!F829/'Portfolio Adjusted Prices'!F828),0)</f>
        <v>3.9580725144943617E-2</v>
      </c>
      <c r="F835" s="1">
        <f>+IFERROR(LN('Portfolio Adjusted Prices'!G829/'Portfolio Adjusted Prices'!G828),0)</f>
        <v>2.2110019605218991E-2</v>
      </c>
      <c r="G835" s="1">
        <f>+IFERROR(LN('Portfolio Adjusted Prices'!H829/'Portfolio Adjusted Prices'!H828),0)</f>
        <v>4.9335502507750456E-2</v>
      </c>
      <c r="H835" s="1">
        <f>+IFERROR(LN('Portfolio Adjusted Prices'!I829/'Portfolio Adjusted Prices'!I828),0)</f>
        <v>-1.1719067019438647E-2</v>
      </c>
      <c r="I835" s="1">
        <f>+IFERROR(LN('Portfolio Adjusted Prices'!J829/'Portfolio Adjusted Prices'!J828),0)</f>
        <v>1.9470791868669936E-2</v>
      </c>
      <c r="J835" s="1">
        <f>+IFERROR(LN('Portfolio Adjusted Prices'!K829/'Portfolio Adjusted Prices'!K828),0)</f>
        <v>-4.315609752150981E-3</v>
      </c>
      <c r="K835" s="1">
        <f>+IFERROR(LN('Portfolio Adjusted Prices'!L829/'Portfolio Adjusted Prices'!L828),0)</f>
        <v>9.6697976196382523E-4</v>
      </c>
      <c r="L835" s="1">
        <f>+IFERROR(LN('Portfolio Adjusted Prices'!M829/'Portfolio Adjusted Prices'!M828),0)</f>
        <v>1.7712172507287571E-2</v>
      </c>
      <c r="M835" s="1">
        <f>+IFERROR(LN('Portfolio Adjusted Prices'!N829/'Portfolio Adjusted Prices'!N828),0)</f>
        <v>1.7205495843021938E-2</v>
      </c>
      <c r="N835" s="1">
        <f>+IFERROR(LN('Portfolio Adjusted Prices'!O829/'Portfolio Adjusted Prices'!O828),0)</f>
        <v>-1.5886718677797864E-2</v>
      </c>
      <c r="O835" s="1">
        <f>+IFERROR(LN('Portfolio Adjusted Prices'!P829/'Portfolio Adjusted Prices'!P828),0)</f>
        <v>0.13709512075309602</v>
      </c>
      <c r="P835" s="1">
        <f>+IFERROR(LN('Portfolio Adjusted Prices'!Q829/'Portfolio Adjusted Prices'!Q828),0)</f>
        <v>2.1389210326623113E-2</v>
      </c>
      <c r="Q835" s="1">
        <f>+IFERROR(LN('Portfolio Adjusted Prices'!R829/'Portfolio Adjusted Prices'!R828),0)</f>
        <v>1.2363228499778988E-2</v>
      </c>
      <c r="R835" s="1">
        <f>+IFERROR(LN('Portfolio Adjusted Prices'!S829/'Portfolio Adjusted Prices'!S828),0)</f>
        <v>3.2175395344361049E-2</v>
      </c>
      <c r="S835" s="1">
        <f>+IFERROR(LN('Portfolio Adjusted Prices'!T829/'Portfolio Adjusted Prices'!T828),0)</f>
        <v>1.2727115800900456E-2</v>
      </c>
      <c r="T835" s="1">
        <f>+IFERROR(LN('Portfolio Adjusted Prices'!U829/'Portfolio Adjusted Prices'!U828),0)</f>
        <v>3.4418856943444348E-2</v>
      </c>
      <c r="U835" s="1">
        <f>+IFERROR(LN('Portfolio Adjusted Prices'!V829/'Portfolio Adjusted Prices'!V828),0)</f>
        <v>2.2640999718035456E-2</v>
      </c>
      <c r="W835" s="83">
        <f>+IFERROR(LN('Portfolio Adjusted Prices'!X829/'Portfolio Adjusted Prices'!X828),0)</f>
        <v>2.1552870520019963E-2</v>
      </c>
    </row>
    <row r="836" spans="2:23">
      <c r="B836" s="1">
        <f>+IFERROR(LN('Portfolio Adjusted Prices'!C830/'Portfolio Adjusted Prices'!C829),0)</f>
        <v>2.4221348918938328E-2</v>
      </c>
      <c r="C836" s="1">
        <f>+IFERROR(LN('Portfolio Adjusted Prices'!D830/'Portfolio Adjusted Prices'!D829),0)</f>
        <v>3.3579632061913785E-2</v>
      </c>
      <c r="D836" s="1">
        <f>+IFERROR(LN('Portfolio Adjusted Prices'!E830/'Portfolio Adjusted Prices'!E829),0)</f>
        <v>5.4044458201928568E-2</v>
      </c>
      <c r="E836" s="1">
        <f>+IFERROR(LN('Portfolio Adjusted Prices'!F830/'Portfolio Adjusted Prices'!F829),0)</f>
        <v>3.3996856401701775E-2</v>
      </c>
      <c r="F836" s="1">
        <f>+IFERROR(LN('Portfolio Adjusted Prices'!G830/'Portfolio Adjusted Prices'!G829),0)</f>
        <v>3.9307545399413293E-2</v>
      </c>
      <c r="G836" s="1">
        <f>+IFERROR(LN('Portfolio Adjusted Prices'!H830/'Portfolio Adjusted Prices'!H829),0)</f>
        <v>3.9978321464376174E-2</v>
      </c>
      <c r="H836" s="1">
        <f>+IFERROR(LN('Portfolio Adjusted Prices'!I830/'Portfolio Adjusted Prices'!I829),0)</f>
        <v>5.7092616550259552E-2</v>
      </c>
      <c r="I836" s="1">
        <f>+IFERROR(LN('Portfolio Adjusted Prices'!J830/'Portfolio Adjusted Prices'!J829),0)</f>
        <v>4.042274996703317E-2</v>
      </c>
      <c r="J836" s="1">
        <f>+IFERROR(LN('Portfolio Adjusted Prices'!K830/'Portfolio Adjusted Prices'!K829),0)</f>
        <v>4.4255032608284471E-2</v>
      </c>
      <c r="K836" s="1">
        <f>+IFERROR(LN('Portfolio Adjusted Prices'!L830/'Portfolio Adjusted Prices'!L829),0)</f>
        <v>2.4880303604756515E-2</v>
      </c>
      <c r="L836" s="1">
        <f>+IFERROR(LN('Portfolio Adjusted Prices'!M830/'Portfolio Adjusted Prices'!M829),0)</f>
        <v>2.356028501765341E-2</v>
      </c>
      <c r="M836" s="1">
        <f>+IFERROR(LN('Portfolio Adjusted Prices'!N830/'Portfolio Adjusted Prices'!N829),0)</f>
        <v>3.2035633745660118E-2</v>
      </c>
      <c r="N836" s="1">
        <f>+IFERROR(LN('Portfolio Adjusted Prices'!O830/'Portfolio Adjusted Prices'!O829),0)</f>
        <v>5.4877805366238909E-2</v>
      </c>
      <c r="O836" s="1">
        <f>+IFERROR(LN('Portfolio Adjusted Prices'!P830/'Portfolio Adjusted Prices'!P829),0)</f>
        <v>4.9796543105490587E-2</v>
      </c>
      <c r="P836" s="1">
        <f>+IFERROR(LN('Portfolio Adjusted Prices'!Q830/'Portfolio Adjusted Prices'!Q829),0)</f>
        <v>-8.2838874169441062E-3</v>
      </c>
      <c r="Q836" s="1">
        <f>+IFERROR(LN('Portfolio Adjusted Prices'!R830/'Portfolio Adjusted Prices'!R829),0)</f>
        <v>4.5922071578415186E-2</v>
      </c>
      <c r="R836" s="1">
        <f>+IFERROR(LN('Portfolio Adjusted Prices'!S830/'Portfolio Adjusted Prices'!S829),0)</f>
        <v>1.9534219557125285E-2</v>
      </c>
      <c r="S836" s="1">
        <f>+IFERROR(LN('Portfolio Adjusted Prices'!T830/'Portfolio Adjusted Prices'!T829),0)</f>
        <v>1.915283343774471E-2</v>
      </c>
      <c r="T836" s="1">
        <f>+IFERROR(LN('Portfolio Adjusted Prices'!U830/'Portfolio Adjusted Prices'!U829),0)</f>
        <v>8.3614868331191652E-3</v>
      </c>
      <c r="U836" s="1">
        <f>+IFERROR(LN('Portfolio Adjusted Prices'!V830/'Portfolio Adjusted Prices'!V829),0)</f>
        <v>4.6621116480902301E-2</v>
      </c>
      <c r="W836" s="83">
        <f>+IFERROR(LN('Portfolio Adjusted Prices'!X830/'Portfolio Adjusted Prices'!X829),0)</f>
        <v>2.8989668940489467E-2</v>
      </c>
    </row>
    <row r="837" spans="2:23">
      <c r="B837" s="1">
        <f>+IFERROR(LN('Portfolio Adjusted Prices'!C831/'Portfolio Adjusted Prices'!C830),0)</f>
        <v>0</v>
      </c>
      <c r="C837" s="1">
        <f>+IFERROR(LN('Portfolio Adjusted Prices'!D831/'Portfolio Adjusted Prices'!D830),0)</f>
        <v>-1.0552198320006213E-2</v>
      </c>
      <c r="D837" s="1">
        <f>+IFERROR(LN('Portfolio Adjusted Prices'!E831/'Portfolio Adjusted Prices'!E830),0)</f>
        <v>-1.5120350642046646E-2</v>
      </c>
      <c r="E837" s="1">
        <f>+IFERROR(LN('Portfolio Adjusted Prices'!F831/'Portfolio Adjusted Prices'!F830),0)</f>
        <v>-2.6949536921297918E-3</v>
      </c>
      <c r="F837" s="1">
        <f>+IFERROR(LN('Portfolio Adjusted Prices'!G831/'Portfolio Adjusted Prices'!G830),0)</f>
        <v>8.1428752860976793E-3</v>
      </c>
      <c r="G837" s="1">
        <f>+IFERROR(LN('Portfolio Adjusted Prices'!H831/'Portfolio Adjusted Prices'!H830),0)</f>
        <v>9.0388737679014987E-3</v>
      </c>
      <c r="H837" s="1">
        <f>+IFERROR(LN('Portfolio Adjusted Prices'!I831/'Portfolio Adjusted Prices'!I830),0)</f>
        <v>-2.6840665548295783E-3</v>
      </c>
      <c r="I837" s="1">
        <f>+IFERROR(LN('Portfolio Adjusted Prices'!J831/'Portfolio Adjusted Prices'!J830),0)</f>
        <v>5.0544295140377837E-3</v>
      </c>
      <c r="J837" s="1">
        <f>+IFERROR(LN('Portfolio Adjusted Prices'!K831/'Portfolio Adjusted Prices'!K830),0)</f>
        <v>-3.2067867617006141E-3</v>
      </c>
      <c r="K837" s="1">
        <f>+IFERROR(LN('Portfolio Adjusted Prices'!L831/'Portfolio Adjusted Prices'!L830),0)</f>
        <v>-6.661494249604257E-3</v>
      </c>
      <c r="L837" s="1">
        <f>+IFERROR(LN('Portfolio Adjusted Prices'!M831/'Portfolio Adjusted Prices'!M830),0)</f>
        <v>4.7872904415705115E-3</v>
      </c>
      <c r="M837" s="1">
        <f>+IFERROR(LN('Portfolio Adjusted Prices'!N831/'Portfolio Adjusted Prices'!N830),0)</f>
        <v>-1.2111526106291893E-4</v>
      </c>
      <c r="N837" s="1">
        <f>+IFERROR(LN('Portfolio Adjusted Prices'!O831/'Portfolio Adjusted Prices'!O830),0)</f>
        <v>-1.0621182041893513E-2</v>
      </c>
      <c r="O837" s="1">
        <f>+IFERROR(LN('Portfolio Adjusted Prices'!P831/'Portfolio Adjusted Prices'!P830),0)</f>
        <v>-5.6784530475172332E-3</v>
      </c>
      <c r="P837" s="1">
        <f>+IFERROR(LN('Portfolio Adjusted Prices'!Q831/'Portfolio Adjusted Prices'!Q830),0)</f>
        <v>1.9341610339448648E-2</v>
      </c>
      <c r="Q837" s="1">
        <f>+IFERROR(LN('Portfolio Adjusted Prices'!R831/'Portfolio Adjusted Prices'!R830),0)</f>
        <v>-2.0610227294124042E-3</v>
      </c>
      <c r="R837" s="1">
        <f>+IFERROR(LN('Portfolio Adjusted Prices'!S831/'Portfolio Adjusted Prices'!S830),0)</f>
        <v>-5.4238303818221513E-3</v>
      </c>
      <c r="S837" s="1">
        <f>+IFERROR(LN('Portfolio Adjusted Prices'!T831/'Portfolio Adjusted Prices'!T830),0)</f>
        <v>5.2378437413745484E-3</v>
      </c>
      <c r="T837" s="1">
        <f>+IFERROR(LN('Portfolio Adjusted Prices'!U831/'Portfolio Adjusted Prices'!U830),0)</f>
        <v>-1.6610882797178161E-2</v>
      </c>
      <c r="U837" s="1">
        <f>+IFERROR(LN('Portfolio Adjusted Prices'!V831/'Portfolio Adjusted Prices'!V830),0)</f>
        <v>-1.8313988600149298E-2</v>
      </c>
      <c r="W837" s="83">
        <f>+IFERROR(LN('Portfolio Adjusted Prices'!X831/'Portfolio Adjusted Prices'!X830),0)</f>
        <v>1.3093687303807064E-3</v>
      </c>
    </row>
    <row r="838" spans="2:23">
      <c r="B838" s="1">
        <f>+IFERROR(LN('Portfolio Adjusted Prices'!C832/'Portfolio Adjusted Prices'!C831),0)</f>
        <v>-3.0242374848688969E-2</v>
      </c>
      <c r="C838" s="1">
        <f>+IFERROR(LN('Portfolio Adjusted Prices'!D832/'Portfolio Adjusted Prices'!D831),0)</f>
        <v>-3.2264010279448155E-2</v>
      </c>
      <c r="D838" s="1">
        <f>+IFERROR(LN('Portfolio Adjusted Prices'!E832/'Portfolio Adjusted Prices'!E831),0)</f>
        <v>-5.4014241412854276E-2</v>
      </c>
      <c r="E838" s="1">
        <f>+IFERROR(LN('Portfolio Adjusted Prices'!F832/'Portfolio Adjusted Prices'!F831),0)</f>
        <v>-3.34920601543576E-2</v>
      </c>
      <c r="F838" s="1">
        <f>+IFERROR(LN('Portfolio Adjusted Prices'!G832/'Portfolio Adjusted Prices'!G831),0)</f>
        <v>-2.5478949261332571E-2</v>
      </c>
      <c r="G838" s="1">
        <f>+IFERROR(LN('Portfolio Adjusted Prices'!H832/'Portfolio Adjusted Prices'!H831),0)</f>
        <v>-3.6575703304763826E-2</v>
      </c>
      <c r="H838" s="1">
        <f>+IFERROR(LN('Portfolio Adjusted Prices'!I832/'Portfolio Adjusted Prices'!I831),0)</f>
        <v>-2.5424632126777414E-2</v>
      </c>
      <c r="I838" s="1">
        <f>+IFERROR(LN('Portfolio Adjusted Prices'!J832/'Portfolio Adjusted Prices'!J831),0)</f>
        <v>-2.9929721828001736E-2</v>
      </c>
      <c r="J838" s="1">
        <f>+IFERROR(LN('Portfolio Adjusted Prices'!K832/'Portfolio Adjusted Prices'!K831),0)</f>
        <v>-5.1339145780615048E-2</v>
      </c>
      <c r="K838" s="1">
        <f>+IFERROR(LN('Portfolio Adjusted Prices'!L832/'Portfolio Adjusted Prices'!L831),0)</f>
        <v>-1.4460043853723238E-2</v>
      </c>
      <c r="L838" s="1">
        <f>+IFERROR(LN('Portfolio Adjusted Prices'!M832/'Portfolio Adjusted Prices'!M831),0)</f>
        <v>-2.0463593232844725E-2</v>
      </c>
      <c r="M838" s="1">
        <f>+IFERROR(LN('Portfolio Adjusted Prices'!N832/'Portfolio Adjusted Prices'!N831),0)</f>
        <v>-1.2484492630475665E-2</v>
      </c>
      <c r="N838" s="1">
        <f>+IFERROR(LN('Portfolio Adjusted Prices'!O832/'Portfolio Adjusted Prices'!O831),0)</f>
        <v>-6.4476680327908611E-2</v>
      </c>
      <c r="O838" s="1">
        <f>+IFERROR(LN('Portfolio Adjusted Prices'!P832/'Portfolio Adjusted Prices'!P831),0)</f>
        <v>-4.5999216566726335E-2</v>
      </c>
      <c r="P838" s="1">
        <f>+IFERROR(LN('Portfolio Adjusted Prices'!Q832/'Portfolio Adjusted Prices'!Q831),0)</f>
        <v>-2.8418948860530597E-3</v>
      </c>
      <c r="Q838" s="1">
        <f>+IFERROR(LN('Portfolio Adjusted Prices'!R832/'Portfolio Adjusted Prices'!R831),0)</f>
        <v>1.8551835382320948E-3</v>
      </c>
      <c r="R838" s="1">
        <f>+IFERROR(LN('Portfolio Adjusted Prices'!S832/'Portfolio Adjusted Prices'!S831),0)</f>
        <v>-2.7654509334814843E-2</v>
      </c>
      <c r="S838" s="1">
        <f>+IFERROR(LN('Portfolio Adjusted Prices'!T832/'Portfolio Adjusted Prices'!T831),0)</f>
        <v>-4.2533813758801478E-3</v>
      </c>
      <c r="T838" s="1">
        <f>+IFERROR(LN('Portfolio Adjusted Prices'!U832/'Portfolio Adjusted Prices'!U831),0)</f>
        <v>-1.3335605551133452E-2</v>
      </c>
      <c r="U838" s="1">
        <f>+IFERROR(LN('Portfolio Adjusted Prices'!V832/'Portfolio Adjusted Prices'!V831),0)</f>
        <v>-1.8313928575125146E-2</v>
      </c>
      <c r="W838" s="83">
        <f>+IFERROR(LN('Portfolio Adjusted Prices'!X832/'Portfolio Adjusted Prices'!X831),0)</f>
        <v>-2.7130294791965021E-2</v>
      </c>
    </row>
    <row r="839" spans="2:23">
      <c r="B839" s="1">
        <f>+IFERROR(LN('Portfolio Adjusted Prices'!C833/'Portfolio Adjusted Prices'!C832),0)</f>
        <v>1.2939738570924843E-2</v>
      </c>
      <c r="C839" s="1">
        <f>+IFERROR(LN('Portfolio Adjusted Prices'!D833/'Portfolio Adjusted Prices'!D832),0)</f>
        <v>1.4630493522128139E-2</v>
      </c>
      <c r="D839" s="1">
        <f>+IFERROR(LN('Portfolio Adjusted Prices'!E833/'Portfolio Adjusted Prices'!E832),0)</f>
        <v>-2.7917177970346058E-2</v>
      </c>
      <c r="E839" s="1">
        <f>+IFERROR(LN('Portfolio Adjusted Prices'!F833/'Portfolio Adjusted Prices'!F832),0)</f>
        <v>-7.4770771748762922E-4</v>
      </c>
      <c r="F839" s="1">
        <f>+IFERROR(LN('Portfolio Adjusted Prices'!G833/'Portfolio Adjusted Prices'!G832),0)</f>
        <v>-2.5274281478277955E-2</v>
      </c>
      <c r="G839" s="1">
        <f>+IFERROR(LN('Portfolio Adjusted Prices'!H833/'Portfolio Adjusted Prices'!H832),0)</f>
        <v>1.8063346056478767E-2</v>
      </c>
      <c r="H839" s="1">
        <f>+IFERROR(LN('Portfolio Adjusted Prices'!I833/'Portfolio Adjusted Prices'!I832),0)</f>
        <v>-2.9264797670812654E-2</v>
      </c>
      <c r="I839" s="1">
        <f>+IFERROR(LN('Portfolio Adjusted Prices'!J833/'Portfolio Adjusted Prices'!J832),0)</f>
        <v>1.6796597775888333E-2</v>
      </c>
      <c r="J839" s="1">
        <f>+IFERROR(LN('Portfolio Adjusted Prices'!K833/'Portfolio Adjusted Prices'!K832),0)</f>
        <v>-1.8100003611393717E-2</v>
      </c>
      <c r="K839" s="1">
        <f>+IFERROR(LN('Portfolio Adjusted Prices'!L833/'Portfolio Adjusted Prices'!L832),0)</f>
        <v>-1.626155421036294E-2</v>
      </c>
      <c r="L839" s="1">
        <f>+IFERROR(LN('Portfolio Adjusted Prices'!M833/'Portfolio Adjusted Prices'!M832),0)</f>
        <v>6.8787078376193068E-3</v>
      </c>
      <c r="M839" s="1">
        <f>+IFERROR(LN('Portfolio Adjusted Prices'!N833/'Portfolio Adjusted Prices'!N832),0)</f>
        <v>1.2263670842742371E-4</v>
      </c>
      <c r="N839" s="1">
        <f>+IFERROR(LN('Portfolio Adjusted Prices'!O833/'Portfolio Adjusted Prices'!O832),0)</f>
        <v>-3.5148809072490482E-2</v>
      </c>
      <c r="O839" s="1">
        <f>+IFERROR(LN('Portfolio Adjusted Prices'!P833/'Portfolio Adjusted Prices'!P832),0)</f>
        <v>1.2164762886802698E-2</v>
      </c>
      <c r="P839" s="1">
        <f>+IFERROR(LN('Portfolio Adjusted Prices'!Q833/'Portfolio Adjusted Prices'!Q832),0)</f>
        <v>7.2074583283202502E-3</v>
      </c>
      <c r="Q839" s="1">
        <f>+IFERROR(LN('Portfolio Adjusted Prices'!R833/'Portfolio Adjusted Prices'!R832),0)</f>
        <v>-2.52334524601113E-2</v>
      </c>
      <c r="R839" s="1">
        <f>+IFERROR(LN('Portfolio Adjusted Prices'!S833/'Portfolio Adjusted Prices'!S832),0)</f>
        <v>2.6215249769461764E-3</v>
      </c>
      <c r="S839" s="1">
        <f>+IFERROR(LN('Portfolio Adjusted Prices'!T833/'Portfolio Adjusted Prices'!T832),0)</f>
        <v>1.0762313262538677E-2</v>
      </c>
      <c r="T839" s="1">
        <f>+IFERROR(LN('Portfolio Adjusted Prices'!U833/'Portfolio Adjusted Prices'!U832),0)</f>
        <v>5.3689808277647072E-3</v>
      </c>
      <c r="U839" s="1">
        <f>+IFERROR(LN('Portfolio Adjusted Prices'!V833/'Portfolio Adjusted Prices'!V832),0)</f>
        <v>-1.2411134894895046E-2</v>
      </c>
      <c r="W839" s="83">
        <f>+IFERROR(LN('Portfolio Adjusted Prices'!X833/'Portfolio Adjusted Prices'!X832),0)</f>
        <v>3.3499946087363263E-3</v>
      </c>
    </row>
    <row r="840" spans="2:23">
      <c r="B840" s="1">
        <f>+IFERROR(LN('Portfolio Adjusted Prices'!C834/'Portfolio Adjusted Prices'!C833),0)</f>
        <v>-1.8192121258603998E-2</v>
      </c>
      <c r="C840" s="1">
        <f>+IFERROR(LN('Portfolio Adjusted Prices'!D834/'Portfolio Adjusted Prices'!D833),0)</f>
        <v>-1.3266875104724832E-2</v>
      </c>
      <c r="D840" s="1">
        <f>+IFERROR(LN('Portfolio Adjusted Prices'!E834/'Portfolio Adjusted Prices'!E833),0)</f>
        <v>-2.4951710468224086E-2</v>
      </c>
      <c r="E840" s="1">
        <f>+IFERROR(LN('Portfolio Adjusted Prices'!F834/'Portfolio Adjusted Prices'!F833),0)</f>
        <v>-3.9903153757766256E-4</v>
      </c>
      <c r="F840" s="1">
        <f>+IFERROR(LN('Portfolio Adjusted Prices'!G834/'Portfolio Adjusted Prices'!G833),0)</f>
        <v>-9.974672116609842E-3</v>
      </c>
      <c r="G840" s="1">
        <f>+IFERROR(LN('Portfolio Adjusted Prices'!H834/'Portfolio Adjusted Prices'!H833),0)</f>
        <v>3.8704650616419208E-3</v>
      </c>
      <c r="H840" s="1">
        <f>+IFERROR(LN('Portfolio Adjusted Prices'!I834/'Portfolio Adjusted Prices'!I833),0)</f>
        <v>-4.6586920403980615E-3</v>
      </c>
      <c r="I840" s="1">
        <f>+IFERROR(LN('Portfolio Adjusted Prices'!J834/'Portfolio Adjusted Prices'!J833),0)</f>
        <v>3.8008143483869274E-3</v>
      </c>
      <c r="J840" s="1">
        <f>+IFERROR(LN('Portfolio Adjusted Prices'!K834/'Portfolio Adjusted Prices'!K833),0)</f>
        <v>-1.7735577471771333E-2</v>
      </c>
      <c r="K840" s="1">
        <f>+IFERROR(LN('Portfolio Adjusted Prices'!L834/'Portfolio Adjusted Prices'!L833),0)</f>
        <v>-9.4241987953591223E-3</v>
      </c>
      <c r="L840" s="1">
        <f>+IFERROR(LN('Portfolio Adjusted Prices'!M834/'Portfolio Adjusted Prices'!M833),0)</f>
        <v>4.2526815213004762E-3</v>
      </c>
      <c r="M840" s="1">
        <f>+IFERROR(LN('Portfolio Adjusted Prices'!N834/'Portfolio Adjusted Prices'!N833),0)</f>
        <v>-9.8103852678981234E-4</v>
      </c>
      <c r="N840" s="1">
        <f>+IFERROR(LN('Portfolio Adjusted Prices'!O834/'Portfolio Adjusted Prices'!O833),0)</f>
        <v>-1.9682062932027213E-2</v>
      </c>
      <c r="O840" s="1">
        <f>+IFERROR(LN('Portfolio Adjusted Prices'!P834/'Portfolio Adjusted Prices'!P833),0)</f>
        <v>1.1559041259839201E-2</v>
      </c>
      <c r="P840" s="1">
        <f>+IFERROR(LN('Portfolio Adjusted Prices'!Q834/'Portfolio Adjusted Prices'!Q833),0)</f>
        <v>-3.8926834777247296E-3</v>
      </c>
      <c r="Q840" s="1">
        <f>+IFERROR(LN('Portfolio Adjusted Prices'!R834/'Portfolio Adjusted Prices'!R833),0)</f>
        <v>-2.2640760498323254E-2</v>
      </c>
      <c r="R840" s="1">
        <f>+IFERROR(LN('Portfolio Adjusted Prices'!S834/'Portfolio Adjusted Prices'!S833),0)</f>
        <v>1.9892592949932075E-2</v>
      </c>
      <c r="S840" s="1">
        <f>+IFERROR(LN('Portfolio Adjusted Prices'!T834/'Portfolio Adjusted Prices'!T833),0)</f>
        <v>-6.3784353535638735E-3</v>
      </c>
      <c r="T840" s="1">
        <f>+IFERROR(LN('Portfolio Adjusted Prices'!U834/'Portfolio Adjusted Prices'!U833),0)</f>
        <v>-1.0919124654031174E-2</v>
      </c>
      <c r="U840" s="1">
        <f>+IFERROR(LN('Portfolio Adjusted Prices'!V834/'Portfolio Adjusted Prices'!V833),0)</f>
        <v>-1.8969067643435963E-2</v>
      </c>
      <c r="W840" s="83">
        <f>+IFERROR(LN('Portfolio Adjusted Prices'!X834/'Portfolio Adjusted Prices'!X833),0)</f>
        <v>2.1335903345629233E-3</v>
      </c>
    </row>
    <row r="841" spans="2:23">
      <c r="B841" s="1">
        <f>+IFERROR(LN('Portfolio Adjusted Prices'!C835/'Portfolio Adjusted Prices'!C834),0)</f>
        <v>1.6035223632455884E-2</v>
      </c>
      <c r="C841" s="1">
        <f>+IFERROR(LN('Portfolio Adjusted Prices'!D835/'Portfolio Adjusted Prices'!D834),0)</f>
        <v>1.0650399785019003E-2</v>
      </c>
      <c r="D841" s="1">
        <f>+IFERROR(LN('Portfolio Adjusted Prices'!E835/'Portfolio Adjusted Prices'!E834),0)</f>
        <v>-4.2860683741642577E-2</v>
      </c>
      <c r="E841" s="1">
        <f>+IFERROR(LN('Portfolio Adjusted Prices'!F835/'Portfolio Adjusted Prices'!F834),0)</f>
        <v>1.8192245841623596E-2</v>
      </c>
      <c r="F841" s="1">
        <f>+IFERROR(LN('Portfolio Adjusted Prices'!G835/'Portfolio Adjusted Prices'!G834),0)</f>
        <v>2.9288811539334072E-2</v>
      </c>
      <c r="G841" s="1">
        <f>+IFERROR(LN('Portfolio Adjusted Prices'!H835/'Portfolio Adjusted Prices'!H834),0)</f>
        <v>1.8288109760856805E-2</v>
      </c>
      <c r="H841" s="1">
        <f>+IFERROR(LN('Portfolio Adjusted Prices'!I835/'Portfolio Adjusted Prices'!I834),0)</f>
        <v>-7.4204353315476493E-2</v>
      </c>
      <c r="I841" s="1">
        <f>+IFERROR(LN('Portfolio Adjusted Prices'!J835/'Portfolio Adjusted Prices'!J834),0)</f>
        <v>1.4793300015061219E-3</v>
      </c>
      <c r="J841" s="1">
        <f>+IFERROR(LN('Portfolio Adjusted Prices'!K835/'Portfolio Adjusted Prices'!K834),0)</f>
        <v>1.2352524133575585E-2</v>
      </c>
      <c r="K841" s="1">
        <f>+IFERROR(LN('Portfolio Adjusted Prices'!L835/'Portfolio Adjusted Prices'!L834),0)</f>
        <v>-1.6541612886748394E-2</v>
      </c>
      <c r="L841" s="1">
        <f>+IFERROR(LN('Portfolio Adjusted Prices'!M835/'Portfolio Adjusted Prices'!M834),0)</f>
        <v>4.9617714382040176E-3</v>
      </c>
      <c r="M841" s="1">
        <f>+IFERROR(LN('Portfolio Adjusted Prices'!N835/'Portfolio Adjusted Prices'!N834),0)</f>
        <v>9.7052414298105984E-3</v>
      </c>
      <c r="N841" s="1">
        <f>+IFERROR(LN('Portfolio Adjusted Prices'!O835/'Portfolio Adjusted Prices'!O834),0)</f>
        <v>-3.7302887179396498E-2</v>
      </c>
      <c r="O841" s="1">
        <f>+IFERROR(LN('Portfolio Adjusted Prices'!P835/'Portfolio Adjusted Prices'!P834),0)</f>
        <v>1.0669305426283722E-2</v>
      </c>
      <c r="P841" s="1">
        <f>+IFERROR(LN('Portfolio Adjusted Prices'!Q835/'Portfolio Adjusted Prices'!Q834),0)</f>
        <v>1.8733699451984422E-2</v>
      </c>
      <c r="Q841" s="1">
        <f>+IFERROR(LN('Portfolio Adjusted Prices'!R835/'Portfolio Adjusted Prices'!R834),0)</f>
        <v>9.4604253688265558E-3</v>
      </c>
      <c r="R841" s="1">
        <f>+IFERROR(LN('Portfolio Adjusted Prices'!S835/'Portfolio Adjusted Prices'!S834),0)</f>
        <v>1.3429770298428036E-2</v>
      </c>
      <c r="S841" s="1">
        <f>+IFERROR(LN('Portfolio Adjusted Prices'!T835/'Portfolio Adjusted Prices'!T834),0)</f>
        <v>4.1700041916260654E-3</v>
      </c>
      <c r="T841" s="1">
        <f>+IFERROR(LN('Portfolio Adjusted Prices'!U835/'Portfolio Adjusted Prices'!U834),0)</f>
        <v>7.1975219498717682E-3</v>
      </c>
      <c r="U841" s="1">
        <f>+IFERROR(LN('Portfolio Adjusted Prices'!V835/'Portfolio Adjusted Prices'!V834),0)</f>
        <v>-4.2724820648174164E-2</v>
      </c>
      <c r="W841" s="83">
        <f>+IFERROR(LN('Portfolio Adjusted Prices'!X835/'Portfolio Adjusted Prices'!X834),0)</f>
        <v>5.4066239514753969E-3</v>
      </c>
    </row>
    <row r="842" spans="2:23">
      <c r="B842" s="1">
        <f>+IFERROR(LN('Portfolio Adjusted Prices'!C836/'Portfolio Adjusted Prices'!C835),0)</f>
        <v>1.875337701709973E-2</v>
      </c>
      <c r="C842" s="1">
        <f>+IFERROR(LN('Portfolio Adjusted Prices'!D836/'Portfolio Adjusted Prices'!D835),0)</f>
        <v>1.2518798347552871E-2</v>
      </c>
      <c r="D842" s="1">
        <f>+IFERROR(LN('Portfolio Adjusted Prices'!E836/'Portfolio Adjusted Prices'!E835),0)</f>
        <v>2.9913576744972692E-2</v>
      </c>
      <c r="E842" s="1">
        <f>+IFERROR(LN('Portfolio Adjusted Prices'!F836/'Portfolio Adjusted Prices'!F835),0)</f>
        <v>7.4915291264483963E-3</v>
      </c>
      <c r="F842" s="1">
        <f>+IFERROR(LN('Portfolio Adjusted Prices'!G836/'Portfolio Adjusted Prices'!G835),0)</f>
        <v>2.4963421117841333E-2</v>
      </c>
      <c r="G842" s="1">
        <f>+IFERROR(LN('Portfolio Adjusted Prices'!H836/'Portfolio Adjusted Prices'!H835),0)</f>
        <v>-7.6535831334042037E-3</v>
      </c>
      <c r="H842" s="1">
        <f>+IFERROR(LN('Portfolio Adjusted Prices'!I836/'Portfolio Adjusted Prices'!I835),0)</f>
        <v>-2.3655368401473064E-3</v>
      </c>
      <c r="I842" s="1">
        <f>+IFERROR(LN('Portfolio Adjusted Prices'!J836/'Portfolio Adjusted Prices'!J835),0)</f>
        <v>7.5779999834458068E-3</v>
      </c>
      <c r="J842" s="1">
        <f>+IFERROR(LN('Portfolio Adjusted Prices'!K836/'Portfolio Adjusted Prices'!K835),0)</f>
        <v>2.5215114905159406E-2</v>
      </c>
      <c r="K842" s="1">
        <f>+IFERROR(LN('Portfolio Adjusted Prices'!L836/'Portfolio Adjusted Prices'!L835),0)</f>
        <v>-3.2280666623331076E-3</v>
      </c>
      <c r="L842" s="1">
        <f>+IFERROR(LN('Portfolio Adjusted Prices'!M836/'Portfolio Adjusted Prices'!M835),0)</f>
        <v>-9.0322767610817208E-3</v>
      </c>
      <c r="M842" s="1">
        <f>+IFERROR(LN('Portfolio Adjusted Prices'!N836/'Portfolio Adjusted Prices'!N835),0)</f>
        <v>8.7088186234427541E-3</v>
      </c>
      <c r="N842" s="1">
        <f>+IFERROR(LN('Portfolio Adjusted Prices'!O836/'Portfolio Adjusted Prices'!O835),0)</f>
        <v>2.0555554534007415E-2</v>
      </c>
      <c r="O842" s="1">
        <f>+IFERROR(LN('Portfolio Adjusted Prices'!P836/'Portfolio Adjusted Prices'!P835),0)</f>
        <v>0.12897272441812546</v>
      </c>
      <c r="P842" s="1">
        <f>+IFERROR(LN('Portfolio Adjusted Prices'!Q836/'Portfolio Adjusted Prices'!Q835),0)</f>
        <v>-1.7080423341539527E-2</v>
      </c>
      <c r="Q842" s="1">
        <f>+IFERROR(LN('Portfolio Adjusted Prices'!R836/'Portfolio Adjusted Prices'!R835),0)</f>
        <v>1.9496277035988451E-2</v>
      </c>
      <c r="R842" s="1">
        <f>+IFERROR(LN('Portfolio Adjusted Prices'!S836/'Portfolio Adjusted Prices'!S835),0)</f>
        <v>5.1334883621016935E-3</v>
      </c>
      <c r="S842" s="1">
        <f>+IFERROR(LN('Portfolio Adjusted Prices'!T836/'Portfolio Adjusted Prices'!T835),0)</f>
        <v>8.4486998250233778E-4</v>
      </c>
      <c r="T842" s="1">
        <f>+IFERROR(LN('Portfolio Adjusted Prices'!U836/'Portfolio Adjusted Prices'!U835),0)</f>
        <v>1.9463295569195475E-3</v>
      </c>
      <c r="U842" s="1">
        <f>+IFERROR(LN('Portfolio Adjusted Prices'!V836/'Portfolio Adjusted Prices'!V835),0)</f>
        <v>7.114037332815154E-2</v>
      </c>
      <c r="W842" s="83">
        <f>+IFERROR(LN('Portfolio Adjusted Prices'!X836/'Portfolio Adjusted Prices'!X835),0)</f>
        <v>1.5276623402135552E-3</v>
      </c>
    </row>
    <row r="843" spans="2:23">
      <c r="B843" s="1">
        <f>+IFERROR(LN('Portfolio Adjusted Prices'!C837/'Portfolio Adjusted Prices'!C836),0)</f>
        <v>9.5615507056291561E-3</v>
      </c>
      <c r="C843" s="1">
        <f>+IFERROR(LN('Portfolio Adjusted Prices'!D837/'Portfolio Adjusted Prices'!D836),0)</f>
        <v>1.2701923666864005E-2</v>
      </c>
      <c r="D843" s="1">
        <f>+IFERROR(LN('Portfolio Adjusted Prices'!E837/'Portfolio Adjusted Prices'!E836),0)</f>
        <v>1.1032383204888096E-2</v>
      </c>
      <c r="E843" s="1">
        <f>+IFERROR(LN('Portfolio Adjusted Prices'!F837/'Portfolio Adjusted Prices'!F836),0)</f>
        <v>1.8475140530139489E-2</v>
      </c>
      <c r="F843" s="1">
        <f>+IFERROR(LN('Portfolio Adjusted Prices'!G837/'Portfolio Adjusted Prices'!G836),0)</f>
        <v>-1.0886919239152932E-2</v>
      </c>
      <c r="G843" s="1">
        <f>+IFERROR(LN('Portfolio Adjusted Prices'!H837/'Portfolio Adjusted Prices'!H836),0)</f>
        <v>1.9763377363779935E-2</v>
      </c>
      <c r="H843" s="1">
        <f>+IFERROR(LN('Portfolio Adjusted Prices'!I837/'Portfolio Adjusted Prices'!I836),0)</f>
        <v>-8.6993080046910767E-3</v>
      </c>
      <c r="I843" s="1">
        <f>+IFERROR(LN('Portfolio Adjusted Prices'!J837/'Portfolio Adjusted Prices'!J836),0)</f>
        <v>9.036430370620829E-3</v>
      </c>
      <c r="J843" s="1">
        <f>+IFERROR(LN('Portfolio Adjusted Prices'!K837/'Portfolio Adjusted Prices'!K836),0)</f>
        <v>-5.7372284664792897E-3</v>
      </c>
      <c r="K843" s="1">
        <f>+IFERROR(LN('Portfolio Adjusted Prices'!L837/'Portfolio Adjusted Prices'!L836),0)</f>
        <v>1.3160975847943707E-2</v>
      </c>
      <c r="L843" s="1">
        <f>+IFERROR(LN('Portfolio Adjusted Prices'!M837/'Portfolio Adjusted Prices'!M836),0)</f>
        <v>1.2604896732277767E-2</v>
      </c>
      <c r="M843" s="1">
        <f>+IFERROR(LN('Portfolio Adjusted Prices'!N837/'Portfolio Adjusted Prices'!N836),0)</f>
        <v>1.3576316907899295E-2</v>
      </c>
      <c r="N843" s="1">
        <f>+IFERROR(LN('Portfolio Adjusted Prices'!O837/'Portfolio Adjusted Prices'!O836),0)</f>
        <v>1.9927144480470691E-3</v>
      </c>
      <c r="O843" s="1">
        <f>+IFERROR(LN('Portfolio Adjusted Prices'!P837/'Portfolio Adjusted Prices'!P836),0)</f>
        <v>2.4744630852937714E-2</v>
      </c>
      <c r="P843" s="1">
        <f>+IFERROR(LN('Portfolio Adjusted Prices'!Q837/'Portfolio Adjusted Prices'!Q836),0)</f>
        <v>1.4757847139829664E-2</v>
      </c>
      <c r="Q843" s="1">
        <f>+IFERROR(LN('Portfolio Adjusted Prices'!R837/'Portfolio Adjusted Prices'!R836),0)</f>
        <v>-6.5270031327211587E-3</v>
      </c>
      <c r="R843" s="1">
        <f>+IFERROR(LN('Portfolio Adjusted Prices'!S837/'Portfolio Adjusted Prices'!S836),0)</f>
        <v>8.9508625009361194E-3</v>
      </c>
      <c r="S843" s="1">
        <f>+IFERROR(LN('Portfolio Adjusted Prices'!T837/'Portfolio Adjusted Prices'!T836),0)</f>
        <v>-9.136663795137636E-3</v>
      </c>
      <c r="T843" s="1">
        <f>+IFERROR(LN('Portfolio Adjusted Prices'!U837/'Portfolio Adjusted Prices'!U836),0)</f>
        <v>-2.786453910272354E-3</v>
      </c>
      <c r="U843" s="1">
        <f>+IFERROR(LN('Portfolio Adjusted Prices'!V837/'Portfolio Adjusted Prices'!V836),0)</f>
        <v>-9.9461675257030251E-3</v>
      </c>
      <c r="W843" s="83">
        <f>+IFERROR(LN('Portfolio Adjusted Prices'!X837/'Portfolio Adjusted Prices'!X836),0)</f>
        <v>1.0715811938492172E-2</v>
      </c>
    </row>
    <row r="844" spans="2:23">
      <c r="B844" s="1">
        <f>+IFERROR(LN('Portfolio Adjusted Prices'!C838/'Portfolio Adjusted Prices'!C837),0)</f>
        <v>2.3715953790537512E-2</v>
      </c>
      <c r="C844" s="1">
        <f>+IFERROR(LN('Portfolio Adjusted Prices'!D838/'Portfolio Adjusted Prices'!D837),0)</f>
        <v>8.1927697140742727E-3</v>
      </c>
      <c r="D844" s="1">
        <f>+IFERROR(LN('Portfolio Adjusted Prices'!E838/'Portfolio Adjusted Prices'!E837),0)</f>
        <v>4.6994522452706217E-2</v>
      </c>
      <c r="E844" s="1">
        <f>+IFERROR(LN('Portfolio Adjusted Prices'!F838/'Portfolio Adjusted Prices'!F837),0)</f>
        <v>1.0942266123039755E-2</v>
      </c>
      <c r="F844" s="1">
        <f>+IFERROR(LN('Portfolio Adjusted Prices'!G838/'Portfolio Adjusted Prices'!G837),0)</f>
        <v>3.0189730479555511E-2</v>
      </c>
      <c r="G844" s="1">
        <f>+IFERROR(LN('Portfolio Adjusted Prices'!H838/'Portfolio Adjusted Prices'!H837),0)</f>
        <v>3.5327543504521608E-2</v>
      </c>
      <c r="H844" s="1">
        <f>+IFERROR(LN('Portfolio Adjusted Prices'!I838/'Portfolio Adjusted Prices'!I837),0)</f>
        <v>6.9761683998811205E-2</v>
      </c>
      <c r="I844" s="1">
        <f>+IFERROR(LN('Portfolio Adjusted Prices'!J838/'Portfolio Adjusted Prices'!J837),0)</f>
        <v>-6.6855508423097898E-3</v>
      </c>
      <c r="J844" s="1">
        <f>+IFERROR(LN('Portfolio Adjusted Prices'!K838/'Portfolio Adjusted Prices'!K837),0)</f>
        <v>5.380522947187899E-2</v>
      </c>
      <c r="K844" s="1">
        <f>+IFERROR(LN('Portfolio Adjusted Prices'!L838/'Portfolio Adjusted Prices'!L837),0)</f>
        <v>3.2474882128081105E-2</v>
      </c>
      <c r="L844" s="1">
        <f>+IFERROR(LN('Portfolio Adjusted Prices'!M838/'Portfolio Adjusted Prices'!M837),0)</f>
        <v>4.8894112341606448E-4</v>
      </c>
      <c r="M844" s="1">
        <f>+IFERROR(LN('Portfolio Adjusted Prices'!N838/'Portfolio Adjusted Prices'!N837),0)</f>
        <v>-6.1973014155409295E-3</v>
      </c>
      <c r="N844" s="1">
        <f>+IFERROR(LN('Portfolio Adjusted Prices'!O838/'Portfolio Adjusted Prices'!O837),0)</f>
        <v>5.1094262302551638E-2</v>
      </c>
      <c r="O844" s="1">
        <f>+IFERROR(LN('Portfolio Adjusted Prices'!P838/'Portfolio Adjusted Prices'!P837),0)</f>
        <v>6.8667044245368002E-3</v>
      </c>
      <c r="P844" s="1">
        <f>+IFERROR(LN('Portfolio Adjusted Prices'!Q838/'Portfolio Adjusted Prices'!Q837),0)</f>
        <v>-8.7581570078422277E-3</v>
      </c>
      <c r="Q844" s="1">
        <f>+IFERROR(LN('Portfolio Adjusted Prices'!R838/'Portfolio Adjusted Prices'!R837),0)</f>
        <v>2.8117922241066906E-2</v>
      </c>
      <c r="R844" s="1">
        <f>+IFERROR(LN('Portfolio Adjusted Prices'!S838/'Portfolio Adjusted Prices'!S837),0)</f>
        <v>4.6578765087139096E-3</v>
      </c>
      <c r="S844" s="1">
        <f>+IFERROR(LN('Portfolio Adjusted Prices'!T838/'Portfolio Adjusted Prices'!T837),0)</f>
        <v>-3.4807833752072055E-3</v>
      </c>
      <c r="T844" s="1">
        <f>+IFERROR(LN('Portfolio Adjusted Prices'!U838/'Portfolio Adjusted Prices'!U837),0)</f>
        <v>2.0876522163489689E-2</v>
      </c>
      <c r="U844" s="1">
        <f>+IFERROR(LN('Portfolio Adjusted Prices'!V838/'Portfolio Adjusted Prices'!V837),0)</f>
        <v>4.5432572912703924E-2</v>
      </c>
      <c r="W844" s="83">
        <f>+IFERROR(LN('Portfolio Adjusted Prices'!X838/'Portfolio Adjusted Prices'!X837),0)</f>
        <v>1.0628127755635618E-2</v>
      </c>
    </row>
    <row r="845" spans="2:23">
      <c r="B845" s="1">
        <f>+IFERROR(LN('Portfolio Adjusted Prices'!C839/'Portfolio Adjusted Prices'!C838),0)</f>
        <v>4.7034765713034193E-3</v>
      </c>
      <c r="C845" s="1">
        <f>+IFERROR(LN('Portfolio Adjusted Prices'!D839/'Portfolio Adjusted Prices'!D838),0)</f>
        <v>-2.7608008124579138E-3</v>
      </c>
      <c r="D845" s="1">
        <f>+IFERROR(LN('Portfolio Adjusted Prices'!E839/'Portfolio Adjusted Prices'!E838),0)</f>
        <v>-1.2619378176454957E-3</v>
      </c>
      <c r="E845" s="1">
        <f>+IFERROR(LN('Portfolio Adjusted Prices'!F839/'Portfolio Adjusted Prices'!F838),0)</f>
        <v>-1.1300310873278367E-2</v>
      </c>
      <c r="F845" s="1">
        <f>+IFERROR(LN('Portfolio Adjusted Prices'!G839/'Portfolio Adjusted Prices'!G838),0)</f>
        <v>-5.7354403894481678E-3</v>
      </c>
      <c r="G845" s="1">
        <f>+IFERROR(LN('Portfolio Adjusted Prices'!H839/'Portfolio Adjusted Prices'!H838),0)</f>
        <v>-2.4510200839776178E-3</v>
      </c>
      <c r="H845" s="1">
        <f>+IFERROR(LN('Portfolio Adjusted Prices'!I839/'Portfolio Adjusted Prices'!I838),0)</f>
        <v>8.4626390808236161E-3</v>
      </c>
      <c r="I845" s="1">
        <f>+IFERROR(LN('Portfolio Adjusted Prices'!J839/'Portfolio Adjusted Prices'!J838),0)</f>
        <v>7.6545535079210235E-3</v>
      </c>
      <c r="J845" s="1">
        <f>+IFERROR(LN('Portfolio Adjusted Prices'!K839/'Portfolio Adjusted Prices'!K838),0)</f>
        <v>2.5117078284841301E-2</v>
      </c>
      <c r="K845" s="1">
        <f>+IFERROR(LN('Portfolio Adjusted Prices'!L839/'Portfolio Adjusted Prices'!L838),0)</f>
        <v>3.00933698710662E-4</v>
      </c>
      <c r="L845" s="1">
        <f>+IFERROR(LN('Portfolio Adjusted Prices'!M839/'Portfolio Adjusted Prices'!M838),0)</f>
        <v>6.3296528476919304E-3</v>
      </c>
      <c r="M845" s="1">
        <f>+IFERROR(LN('Portfolio Adjusted Prices'!N839/'Portfolio Adjusted Prices'!N838),0)</f>
        <v>-3.2328375210116103E-3</v>
      </c>
      <c r="N845" s="1">
        <f>+IFERROR(LN('Portfolio Adjusted Prices'!O839/'Portfolio Adjusted Prices'!O838),0)</f>
        <v>6.3026061818350558E-4</v>
      </c>
      <c r="O845" s="1">
        <f>+IFERROR(LN('Portfolio Adjusted Prices'!P839/'Portfolio Adjusted Prices'!P838),0)</f>
        <v>1.2828863250839182E-2</v>
      </c>
      <c r="P845" s="1">
        <f>+IFERROR(LN('Portfolio Adjusted Prices'!Q839/'Portfolio Adjusted Prices'!Q838),0)</f>
        <v>3.1745032265761176E-2</v>
      </c>
      <c r="Q845" s="1">
        <f>+IFERROR(LN('Portfolio Adjusted Prices'!R839/'Portfolio Adjusted Prices'!R838),0)</f>
        <v>-2.3691776599290445E-2</v>
      </c>
      <c r="R845" s="1">
        <f>+IFERROR(LN('Portfolio Adjusted Prices'!S839/'Portfolio Adjusted Prices'!S838),0)</f>
        <v>1.3226596633057702E-2</v>
      </c>
      <c r="S845" s="1">
        <f>+IFERROR(LN('Portfolio Adjusted Prices'!T839/'Portfolio Adjusted Prices'!T838),0)</f>
        <v>5.5766241680236025E-3</v>
      </c>
      <c r="T845" s="1">
        <f>+IFERROR(LN('Portfolio Adjusted Prices'!U839/'Portfolio Adjusted Prices'!U838),0)</f>
        <v>2.2978659727635464E-2</v>
      </c>
      <c r="U845" s="1">
        <f>+IFERROR(LN('Portfolio Adjusted Prices'!V839/'Portfolio Adjusted Prices'!V838),0)</f>
        <v>-9.6719925628880061E-3</v>
      </c>
      <c r="W845" s="83">
        <f>+IFERROR(LN('Portfolio Adjusted Prices'!X839/'Portfolio Adjusted Prices'!X838),0)</f>
        <v>6.6593903054387215E-3</v>
      </c>
    </row>
    <row r="846" spans="2:23">
      <c r="B846" s="1">
        <f>+IFERROR(LN('Portfolio Adjusted Prices'!C840/'Portfolio Adjusted Prices'!C839),0)</f>
        <v>-1.4867775912388087E-2</v>
      </c>
      <c r="C846" s="1">
        <f>+IFERROR(LN('Portfolio Adjusted Prices'!D840/'Portfolio Adjusted Prices'!D839),0)</f>
        <v>-1.1838406222910084E-2</v>
      </c>
      <c r="D846" s="1">
        <f>+IFERROR(LN('Portfolio Adjusted Prices'!E840/'Portfolio Adjusted Prices'!E839),0)</f>
        <v>-4.4279766044616191E-2</v>
      </c>
      <c r="E846" s="1">
        <f>+IFERROR(LN('Portfolio Adjusted Prices'!F840/'Portfolio Adjusted Prices'!F839),0)</f>
        <v>-2.4621398713924715E-3</v>
      </c>
      <c r="F846" s="1">
        <f>+IFERROR(LN('Portfolio Adjusted Prices'!G840/'Portfolio Adjusted Prices'!G839),0)</f>
        <v>-1.8242701679595196E-2</v>
      </c>
      <c r="G846" s="1">
        <f>+IFERROR(LN('Portfolio Adjusted Prices'!H840/'Portfolio Adjusted Prices'!H839),0)</f>
        <v>-1.2865259592004944E-2</v>
      </c>
      <c r="H846" s="1">
        <f>+IFERROR(LN('Portfolio Adjusted Prices'!I840/'Portfolio Adjusted Prices'!I839),0)</f>
        <v>-1.1650739813491469E-2</v>
      </c>
      <c r="I846" s="1">
        <f>+IFERROR(LN('Portfolio Adjusted Prices'!J840/'Portfolio Adjusted Prices'!J839),0)</f>
        <v>1.8139895285994594E-3</v>
      </c>
      <c r="J846" s="1">
        <f>+IFERROR(LN('Portfolio Adjusted Prices'!K840/'Portfolio Adjusted Prices'!K839),0)</f>
        <v>-6.7722314145604839E-2</v>
      </c>
      <c r="K846" s="1">
        <f>+IFERROR(LN('Portfolio Adjusted Prices'!L840/'Portfolio Adjusted Prices'!L839),0)</f>
        <v>-3.2258023475064124E-2</v>
      </c>
      <c r="L846" s="1">
        <f>+IFERROR(LN('Portfolio Adjusted Prices'!M840/'Portfolio Adjusted Prices'!M839),0)</f>
        <v>-1.0298640099482425E-2</v>
      </c>
      <c r="M846" s="1">
        <f>+IFERROR(LN('Portfolio Adjusted Prices'!N840/'Portfolio Adjusted Prices'!N839),0)</f>
        <v>-5.5321599840722569E-3</v>
      </c>
      <c r="N846" s="1">
        <f>+IFERROR(LN('Portfolio Adjusted Prices'!O840/'Portfolio Adjusted Prices'!O839),0)</f>
        <v>-3.0712607116773292E-2</v>
      </c>
      <c r="O846" s="1">
        <f>+IFERROR(LN('Portfolio Adjusted Prices'!P840/'Portfolio Adjusted Prices'!P839),0)</f>
        <v>-4.4840074414245687E-2</v>
      </c>
      <c r="P846" s="1">
        <f>+IFERROR(LN('Portfolio Adjusted Prices'!Q840/'Portfolio Adjusted Prices'!Q839),0)</f>
        <v>-9.0167922480093553E-3</v>
      </c>
      <c r="Q846" s="1">
        <f>+IFERROR(LN('Portfolio Adjusted Prices'!R840/'Portfolio Adjusted Prices'!R839),0)</f>
        <v>-5.9060562036116621E-3</v>
      </c>
      <c r="R846" s="1">
        <f>+IFERROR(LN('Portfolio Adjusted Prices'!S840/'Portfolio Adjusted Prices'!S839),0)</f>
        <v>-5.2777602887006166E-3</v>
      </c>
      <c r="S846" s="1">
        <f>+IFERROR(LN('Portfolio Adjusted Prices'!T840/'Portfolio Adjusted Prices'!T839),0)</f>
        <v>2.4829258966242015E-3</v>
      </c>
      <c r="T846" s="1">
        <f>+IFERROR(LN('Portfolio Adjusted Prices'!U840/'Portfolio Adjusted Prices'!U839),0)</f>
        <v>-1.1504678049223565E-2</v>
      </c>
      <c r="U846" s="1">
        <f>+IFERROR(LN('Portfolio Adjusted Prices'!V840/'Portfolio Adjusted Prices'!V839),0)</f>
        <v>-2.989557342028442E-2</v>
      </c>
      <c r="W846" s="83">
        <f>+IFERROR(LN('Portfolio Adjusted Prices'!X840/'Portfolio Adjusted Prices'!X839),0)</f>
        <v>-1.3471485158363097E-2</v>
      </c>
    </row>
    <row r="847" spans="2:23">
      <c r="B847" s="1">
        <f>+IFERROR(LN('Portfolio Adjusted Prices'!C841/'Portfolio Adjusted Prices'!C840),0)</f>
        <v>6.8103813997299062E-3</v>
      </c>
      <c r="C847" s="1">
        <f>+IFERROR(LN('Portfolio Adjusted Prices'!D841/'Portfolio Adjusted Prices'!D840),0)</f>
        <v>-4.1844792197984641E-2</v>
      </c>
      <c r="D847" s="1">
        <f>+IFERROR(LN('Portfolio Adjusted Prices'!E841/'Portfolio Adjusted Prices'!E840),0)</f>
        <v>-4.6305208631159996E-3</v>
      </c>
      <c r="E847" s="1">
        <f>+IFERROR(LN('Portfolio Adjusted Prices'!F841/'Portfolio Adjusted Prices'!F840),0)</f>
        <v>-1.3711889893028011E-2</v>
      </c>
      <c r="F847" s="1">
        <f>+IFERROR(LN('Portfolio Adjusted Prices'!G841/'Portfolio Adjusted Prices'!G840),0)</f>
        <v>9.8260727782966007E-3</v>
      </c>
      <c r="G847" s="1">
        <f>+IFERROR(LN('Portfolio Adjusted Prices'!H841/'Portfolio Adjusted Prices'!H840),0)</f>
        <v>-2.5248487040014485E-2</v>
      </c>
      <c r="H847" s="1">
        <f>+IFERROR(LN('Portfolio Adjusted Prices'!I841/'Portfolio Adjusted Prices'!I840),0)</f>
        <v>1.9458100982214319E-3</v>
      </c>
      <c r="I847" s="1">
        <f>+IFERROR(LN('Portfolio Adjusted Prices'!J841/'Portfolio Adjusted Prices'!J840),0)</f>
        <v>-2.2852570928672426E-2</v>
      </c>
      <c r="J847" s="1">
        <f>+IFERROR(LN('Portfolio Adjusted Prices'!K841/'Portfolio Adjusted Prices'!K840),0)</f>
        <v>-5.4484273977959182E-3</v>
      </c>
      <c r="K847" s="1">
        <f>+IFERROR(LN('Portfolio Adjusted Prices'!L841/'Portfolio Adjusted Prices'!L840),0)</f>
        <v>-3.0904769089522958E-3</v>
      </c>
      <c r="L847" s="1">
        <f>+IFERROR(LN('Portfolio Adjusted Prices'!M841/'Portfolio Adjusted Prices'!M840),0)</f>
        <v>-6.5294718642864668E-4</v>
      </c>
      <c r="M847" s="1">
        <f>+IFERROR(LN('Portfolio Adjusted Prices'!N841/'Portfolio Adjusted Prices'!N840),0)</f>
        <v>-6.1694934032989705E-3</v>
      </c>
      <c r="N847" s="1">
        <f>+IFERROR(LN('Portfolio Adjusted Prices'!O841/'Portfolio Adjusted Prices'!O840),0)</f>
        <v>-7.6968137752896479E-3</v>
      </c>
      <c r="O847" s="1">
        <f>+IFERROR(LN('Portfolio Adjusted Prices'!P841/'Portfolio Adjusted Prices'!P840),0)</f>
        <v>-3.6382384000566918E-2</v>
      </c>
      <c r="P847" s="1">
        <f>+IFERROR(LN('Portfolio Adjusted Prices'!Q841/'Portfolio Adjusted Prices'!Q840),0)</f>
        <v>-3.5605338241297868E-3</v>
      </c>
      <c r="Q847" s="1">
        <f>+IFERROR(LN('Portfolio Adjusted Prices'!R841/'Portfolio Adjusted Prices'!R840),0)</f>
        <v>-1.2774136799199634E-2</v>
      </c>
      <c r="R847" s="1">
        <f>+IFERROR(LN('Portfolio Adjusted Prices'!S841/'Portfolio Adjusted Prices'!S840),0)</f>
        <v>-1.6837752403821109E-2</v>
      </c>
      <c r="S847" s="1">
        <f>+IFERROR(LN('Portfolio Adjusted Prices'!T841/'Portfolio Adjusted Prices'!T840),0)</f>
        <v>-5.0376270585211023E-3</v>
      </c>
      <c r="T847" s="1">
        <f>+IFERROR(LN('Portfolio Adjusted Prices'!U841/'Portfolio Adjusted Prices'!U840),0)</f>
        <v>-7.1373377879685581E-3</v>
      </c>
      <c r="U847" s="1">
        <f>+IFERROR(LN('Portfolio Adjusted Prices'!V841/'Portfolio Adjusted Prices'!V840),0)</f>
        <v>8.1458486899993118E-3</v>
      </c>
      <c r="W847" s="83">
        <f>+IFERROR(LN('Portfolio Adjusted Prices'!X841/'Portfolio Adjusted Prices'!X840),0)</f>
        <v>-8.446347389195915E-3</v>
      </c>
    </row>
    <row r="848" spans="2:23">
      <c r="B848" s="1">
        <f>+IFERROR(LN('Portfolio Adjusted Prices'!C842/'Portfolio Adjusted Prices'!C841),0)</f>
        <v>-2.5397354885930284E-3</v>
      </c>
      <c r="C848" s="1">
        <f>+IFERROR(LN('Portfolio Adjusted Prices'!D842/'Portfolio Adjusted Prices'!D841),0)</f>
        <v>-3.7521826314337011E-3</v>
      </c>
      <c r="D848" s="1">
        <f>+IFERROR(LN('Portfolio Adjusted Prices'!E842/'Portfolio Adjusted Prices'!E841),0)</f>
        <v>5.4222709436375456E-3</v>
      </c>
      <c r="E848" s="1">
        <f>+IFERROR(LN('Portfolio Adjusted Prices'!F842/'Portfolio Adjusted Prices'!F841),0)</f>
        <v>1.0115367509424312E-2</v>
      </c>
      <c r="F848" s="1">
        <f>+IFERROR(LN('Portfolio Adjusted Prices'!G842/'Portfolio Adjusted Prices'!G841),0)</f>
        <v>-1.8904788701085123E-2</v>
      </c>
      <c r="G848" s="1">
        <f>+IFERROR(LN('Portfolio Adjusted Prices'!H842/'Portfolio Adjusted Prices'!H841),0)</f>
        <v>-5.2694157901584562E-2</v>
      </c>
      <c r="H848" s="1">
        <f>+IFERROR(LN('Portfolio Adjusted Prices'!I842/'Portfolio Adjusted Prices'!I841),0)</f>
        <v>-2.1056763762910299E-3</v>
      </c>
      <c r="I848" s="1">
        <f>+IFERROR(LN('Portfolio Adjusted Prices'!J842/'Portfolio Adjusted Prices'!J841),0)</f>
        <v>-3.4982391614084558E-3</v>
      </c>
      <c r="J848" s="1">
        <f>+IFERROR(LN('Portfolio Adjusted Prices'!K842/'Portfolio Adjusted Prices'!K841),0)</f>
        <v>1.6890005886123088E-2</v>
      </c>
      <c r="K848" s="1">
        <f>+IFERROR(LN('Portfolio Adjusted Prices'!L842/'Portfolio Adjusted Prices'!L841),0)</f>
        <v>7.4769039163990873E-4</v>
      </c>
      <c r="L848" s="1">
        <f>+IFERROR(LN('Portfolio Adjusted Prices'!M842/'Portfolio Adjusted Prices'!M841),0)</f>
        <v>7.5181305075332104E-3</v>
      </c>
      <c r="M848" s="1">
        <f>+IFERROR(LN('Portfolio Adjusted Prices'!N842/'Portfolio Adjusted Prices'!N841),0)</f>
        <v>-9.7120255979846453E-4</v>
      </c>
      <c r="N848" s="1">
        <f>+IFERROR(LN('Portfolio Adjusted Prices'!O842/'Portfolio Adjusted Prices'!O841),0)</f>
        <v>1.5076917427785967E-2</v>
      </c>
      <c r="O848" s="1">
        <f>+IFERROR(LN('Portfolio Adjusted Prices'!P842/'Portfolio Adjusted Prices'!P841),0)</f>
        <v>2.6198771506331542E-2</v>
      </c>
      <c r="P848" s="1">
        <f>+IFERROR(LN('Portfolio Adjusted Prices'!Q842/'Portfolio Adjusted Prices'!Q841),0)</f>
        <v>-1.9989057873054571E-2</v>
      </c>
      <c r="Q848" s="1">
        <f>+IFERROR(LN('Portfolio Adjusted Prices'!R842/'Portfolio Adjusted Prices'!R841),0)</f>
        <v>-1.0771323406751923E-2</v>
      </c>
      <c r="R848" s="1">
        <f>+IFERROR(LN('Portfolio Adjusted Prices'!S842/'Portfolio Adjusted Prices'!S841),0)</f>
        <v>3.3578436147126312E-3</v>
      </c>
      <c r="S848" s="1">
        <f>+IFERROR(LN('Portfolio Adjusted Prices'!T842/'Portfolio Adjusted Prices'!T841),0)</f>
        <v>-2.0356893626946389E-3</v>
      </c>
      <c r="T848" s="1">
        <f>+IFERROR(LN('Portfolio Adjusted Prices'!U842/'Portfolio Adjusted Prices'!U841),0)</f>
        <v>-1.3315831495542873E-2</v>
      </c>
      <c r="U848" s="1">
        <f>+IFERROR(LN('Portfolio Adjusted Prices'!V842/'Portfolio Adjusted Prices'!V841),0)</f>
        <v>2.6855759203776398E-2</v>
      </c>
      <c r="W848" s="83">
        <f>+IFERROR(LN('Portfolio Adjusted Prices'!X842/'Portfolio Adjusted Prices'!X841),0)</f>
        <v>6.3539395261814154E-4</v>
      </c>
    </row>
    <row r="849" spans="2:23">
      <c r="B849" s="1">
        <f>+IFERROR(LN('Portfolio Adjusted Prices'!C843/'Portfolio Adjusted Prices'!C842),0)</f>
        <v>2.0275415546434195E-2</v>
      </c>
      <c r="C849" s="1">
        <f>+IFERROR(LN('Portfolio Adjusted Prices'!D843/'Portfolio Adjusted Prices'!D842),0)</f>
        <v>5.3670543530937569E-3</v>
      </c>
      <c r="D849" s="1">
        <f>+IFERROR(LN('Portfolio Adjusted Prices'!E843/'Portfolio Adjusted Prices'!E842),0)</f>
        <v>1.3623502911147544E-2</v>
      </c>
      <c r="E849" s="1">
        <f>+IFERROR(LN('Portfolio Adjusted Prices'!F843/'Portfolio Adjusted Prices'!F842),0)</f>
        <v>7.6093129903578201E-3</v>
      </c>
      <c r="F849" s="1">
        <f>+IFERROR(LN('Portfolio Adjusted Prices'!G843/'Portfolio Adjusted Prices'!G842),0)</f>
        <v>-1.0185076352995181E-2</v>
      </c>
      <c r="G849" s="1">
        <f>+IFERROR(LN('Portfolio Adjusted Prices'!H843/'Portfolio Adjusted Prices'!H842),0)</f>
        <v>6.3173114366328349E-3</v>
      </c>
      <c r="H849" s="1">
        <f>+IFERROR(LN('Portfolio Adjusted Prices'!I843/'Portfolio Adjusted Prices'!I842),0)</f>
        <v>1.8886937371536884E-2</v>
      </c>
      <c r="I849" s="1">
        <f>+IFERROR(LN('Portfolio Adjusted Prices'!J843/'Portfolio Adjusted Prices'!J842),0)</f>
        <v>1.3644615905885324E-2</v>
      </c>
      <c r="J849" s="1">
        <f>+IFERROR(LN('Portfolio Adjusted Prices'!K843/'Portfolio Adjusted Prices'!K842),0)</f>
        <v>5.3574842368865581E-3</v>
      </c>
      <c r="K849" s="1">
        <f>+IFERROR(LN('Portfolio Adjusted Prices'!L843/'Portfolio Adjusted Prices'!L842),0)</f>
        <v>6.0225160673679353E-3</v>
      </c>
      <c r="L849" s="1">
        <f>+IFERROR(LN('Portfolio Adjusted Prices'!M843/'Portfolio Adjusted Prices'!M842),0)</f>
        <v>2.0697540871548765E-4</v>
      </c>
      <c r="M849" s="1">
        <f>+IFERROR(LN('Portfolio Adjusted Prices'!N843/'Portfolio Adjusted Prices'!N842),0)</f>
        <v>-1.1728890354370684E-2</v>
      </c>
      <c r="N849" s="1">
        <f>+IFERROR(LN('Portfolio Adjusted Prices'!O843/'Portfolio Adjusted Prices'!O842),0)</f>
        <v>1.3835755743530111E-2</v>
      </c>
      <c r="O849" s="1">
        <f>+IFERROR(LN('Portfolio Adjusted Prices'!P843/'Portfolio Adjusted Prices'!P842),0)</f>
        <v>8.0483637615653657E-3</v>
      </c>
      <c r="P849" s="1">
        <f>+IFERROR(LN('Portfolio Adjusted Prices'!Q843/'Portfolio Adjusted Prices'!Q842),0)</f>
        <v>6.6686375187811429E-3</v>
      </c>
      <c r="Q849" s="1">
        <f>+IFERROR(LN('Portfolio Adjusted Prices'!R843/'Portfolio Adjusted Prices'!R842),0)</f>
        <v>-7.3913447574258809E-3</v>
      </c>
      <c r="R849" s="1">
        <f>+IFERROR(LN('Portfolio Adjusted Prices'!S843/'Portfolio Adjusted Prices'!S842),0)</f>
        <v>3.9281663889284668E-2</v>
      </c>
      <c r="S849" s="1">
        <f>+IFERROR(LN('Portfolio Adjusted Prices'!T843/'Portfolio Adjusted Prices'!T842),0)</f>
        <v>-1.9918433172724007E-3</v>
      </c>
      <c r="T849" s="1">
        <f>+IFERROR(LN('Portfolio Adjusted Prices'!U843/'Portfolio Adjusted Prices'!U842),0)</f>
        <v>-5.2628763251720946E-3</v>
      </c>
      <c r="U849" s="1">
        <f>+IFERROR(LN('Portfolio Adjusted Prices'!V843/'Portfolio Adjusted Prices'!V842),0)</f>
        <v>-2.0846116790241984E-2</v>
      </c>
      <c r="W849" s="83">
        <f>+IFERROR(LN('Portfolio Adjusted Prices'!X843/'Portfolio Adjusted Prices'!X842),0)</f>
        <v>8.5913566095757159E-3</v>
      </c>
    </row>
    <row r="850" spans="2:23">
      <c r="B850" s="1">
        <f>+IFERROR(LN('Portfolio Adjusted Prices'!C844/'Portfolio Adjusted Prices'!C843),0)</f>
        <v>1.138514557688382E-2</v>
      </c>
      <c r="C850" s="1">
        <f>+IFERROR(LN('Portfolio Adjusted Prices'!D844/'Portfolio Adjusted Prices'!D843),0)</f>
        <v>1.033692401464496E-2</v>
      </c>
      <c r="D850" s="1">
        <f>+IFERROR(LN('Portfolio Adjusted Prices'!E844/'Portfolio Adjusted Prices'!E843),0)</f>
        <v>2.5054127331561721E-2</v>
      </c>
      <c r="E850" s="1">
        <f>+IFERROR(LN('Portfolio Adjusted Prices'!F844/'Portfolio Adjusted Prices'!F843),0)</f>
        <v>2.0760330212940943E-2</v>
      </c>
      <c r="F850" s="1">
        <f>+IFERROR(LN('Portfolio Adjusted Prices'!G844/'Portfolio Adjusted Prices'!G843),0)</f>
        <v>3.487364231556099E-2</v>
      </c>
      <c r="G850" s="1">
        <f>+IFERROR(LN('Portfolio Adjusted Prices'!H844/'Portfolio Adjusted Prices'!H843),0)</f>
        <v>1.7423996481716466E-2</v>
      </c>
      <c r="H850" s="1">
        <f>+IFERROR(LN('Portfolio Adjusted Prices'!I844/'Portfolio Adjusted Prices'!I843),0)</f>
        <v>2.212937395009312E-2</v>
      </c>
      <c r="I850" s="1">
        <f>+IFERROR(LN('Portfolio Adjusted Prices'!J844/'Portfolio Adjusted Prices'!J843),0)</f>
        <v>1.4305703545405328E-2</v>
      </c>
      <c r="J850" s="1">
        <f>+IFERROR(LN('Portfolio Adjusted Prices'!K844/'Portfolio Adjusted Prices'!K843),0)</f>
        <v>7.3302991308658513E-3</v>
      </c>
      <c r="K850" s="1">
        <f>+IFERROR(LN('Portfolio Adjusted Prices'!L844/'Portfolio Adjusted Prices'!L843),0)</f>
        <v>2.005983583412959E-2</v>
      </c>
      <c r="L850" s="1">
        <f>+IFERROR(LN('Portfolio Adjusted Prices'!M844/'Portfolio Adjusted Prices'!M843),0)</f>
        <v>1.8080946083935227E-2</v>
      </c>
      <c r="M850" s="1">
        <f>+IFERROR(LN('Portfolio Adjusted Prices'!N844/'Portfolio Adjusted Prices'!N843),0)</f>
        <v>1.8326767029031712E-2</v>
      </c>
      <c r="N850" s="1">
        <f>+IFERROR(LN('Portfolio Adjusted Prices'!O844/'Portfolio Adjusted Prices'!O843),0)</f>
        <v>3.1434585585296174E-2</v>
      </c>
      <c r="O850" s="1">
        <f>+IFERROR(LN('Portfolio Adjusted Prices'!P844/'Portfolio Adjusted Prices'!P843),0)</f>
        <v>7.7356796040916775E-2</v>
      </c>
      <c r="P850" s="1">
        <f>+IFERROR(LN('Portfolio Adjusted Prices'!Q844/'Portfolio Adjusted Prices'!Q843),0)</f>
        <v>4.4472057339802466E-2</v>
      </c>
      <c r="Q850" s="1">
        <f>+IFERROR(LN('Portfolio Adjusted Prices'!R844/'Portfolio Adjusted Prices'!R843),0)</f>
        <v>5.1249567051804334E-2</v>
      </c>
      <c r="R850" s="1">
        <f>+IFERROR(LN('Portfolio Adjusted Prices'!S844/'Portfolio Adjusted Prices'!S843),0)</f>
        <v>2.1278451218872726E-2</v>
      </c>
      <c r="S850" s="1">
        <f>+IFERROR(LN('Portfolio Adjusted Prices'!T844/'Portfolio Adjusted Prices'!T843),0)</f>
        <v>2.0917483614706932E-2</v>
      </c>
      <c r="T850" s="1">
        <f>+IFERROR(LN('Portfolio Adjusted Prices'!U844/'Portfolio Adjusted Prices'!U843),0)</f>
        <v>1.4390157035894618E-2</v>
      </c>
      <c r="U850" s="1">
        <f>+IFERROR(LN('Portfolio Adjusted Prices'!V844/'Portfolio Adjusted Prices'!V843),0)</f>
        <v>2.0033854503975278E-2</v>
      </c>
      <c r="W850" s="83">
        <f>+IFERROR(LN('Portfolio Adjusted Prices'!X844/'Portfolio Adjusted Prices'!X843),0)</f>
        <v>1.941420850643422E-2</v>
      </c>
    </row>
    <row r="851" spans="2:23">
      <c r="B851" s="1">
        <f>+IFERROR(LN('Portfolio Adjusted Prices'!C845/'Portfolio Adjusted Prices'!C844),0)</f>
        <v>-2.0859396678205033E-2</v>
      </c>
      <c r="C851" s="1">
        <f>+IFERROR(LN('Portfolio Adjusted Prices'!D845/'Portfolio Adjusted Prices'!D844),0)</f>
        <v>-9.6680402112339654E-3</v>
      </c>
      <c r="D851" s="1">
        <f>+IFERROR(LN('Portfolio Adjusted Prices'!E845/'Portfolio Adjusted Prices'!E844),0)</f>
        <v>2.1279656923323998E-2</v>
      </c>
      <c r="E851" s="1">
        <f>+IFERROR(LN('Portfolio Adjusted Prices'!F845/'Portfolio Adjusted Prices'!F844),0)</f>
        <v>-6.7939677017755029E-3</v>
      </c>
      <c r="F851" s="1">
        <f>+IFERROR(LN('Portfolio Adjusted Prices'!G845/'Portfolio Adjusted Prices'!G844),0)</f>
        <v>-2.8050210731268301E-3</v>
      </c>
      <c r="G851" s="1">
        <f>+IFERROR(LN('Portfolio Adjusted Prices'!H845/'Portfolio Adjusted Prices'!H844),0)</f>
        <v>2.3955863132718892E-2</v>
      </c>
      <c r="H851" s="1">
        <f>+IFERROR(LN('Portfolio Adjusted Prices'!I845/'Portfolio Adjusted Prices'!I844),0)</f>
        <v>9.9433565897350182E-3</v>
      </c>
      <c r="I851" s="1">
        <f>+IFERROR(LN('Portfolio Adjusted Prices'!J845/'Portfolio Adjusted Prices'!J844),0)</f>
        <v>-3.0092391931842658E-2</v>
      </c>
      <c r="J851" s="1">
        <f>+IFERROR(LN('Portfolio Adjusted Prices'!K845/'Portfolio Adjusted Prices'!K844),0)</f>
        <v>1.9974306168185165E-3</v>
      </c>
      <c r="K851" s="1">
        <f>+IFERROR(LN('Portfolio Adjusted Prices'!L845/'Portfolio Adjusted Prices'!L844),0)</f>
        <v>-6.8998573400734621E-3</v>
      </c>
      <c r="L851" s="1">
        <f>+IFERROR(LN('Portfolio Adjusted Prices'!M845/'Portfolio Adjusted Prices'!M844),0)</f>
        <v>-1.0542814325052056E-2</v>
      </c>
      <c r="M851" s="1">
        <f>+IFERROR(LN('Portfolio Adjusted Prices'!N845/'Portfolio Adjusted Prices'!N844),0)</f>
        <v>-2.3625397868646432E-2</v>
      </c>
      <c r="N851" s="1">
        <f>+IFERROR(LN('Portfolio Adjusted Prices'!O845/'Portfolio Adjusted Prices'!O844),0)</f>
        <v>3.9374936195078107E-3</v>
      </c>
      <c r="O851" s="1">
        <f>+IFERROR(LN('Portfolio Adjusted Prices'!P845/'Portfolio Adjusted Prices'!P844),0)</f>
        <v>-7.1628483760396766E-2</v>
      </c>
      <c r="P851" s="1">
        <f>+IFERROR(LN('Portfolio Adjusted Prices'!Q845/'Portfolio Adjusted Prices'!Q844),0)</f>
        <v>6.6894368600592781E-4</v>
      </c>
      <c r="Q851" s="1">
        <f>+IFERROR(LN('Portfolio Adjusted Prices'!R845/'Portfolio Adjusted Prices'!R844),0)</f>
        <v>9.6957675449055765E-3</v>
      </c>
      <c r="R851" s="1">
        <f>+IFERROR(LN('Portfolio Adjusted Prices'!S845/'Portfolio Adjusted Prices'!S844),0)</f>
        <v>-1.2797943374559119E-2</v>
      </c>
      <c r="S851" s="1">
        <f>+IFERROR(LN('Portfolio Adjusted Prices'!T845/'Portfolio Adjusted Prices'!T844),0)</f>
        <v>-2.6717416875619591E-2</v>
      </c>
      <c r="T851" s="1">
        <f>+IFERROR(LN('Portfolio Adjusted Prices'!U845/'Portfolio Adjusted Prices'!U844),0)</f>
        <v>-3.4904343763835124E-2</v>
      </c>
      <c r="U851" s="1">
        <f>+IFERROR(LN('Portfolio Adjusted Prices'!V845/'Portfolio Adjusted Prices'!V844),0)</f>
        <v>1.8915824168037828E-2</v>
      </c>
      <c r="W851" s="83">
        <f>+IFERROR(LN('Portfolio Adjusted Prices'!X845/'Portfolio Adjusted Prices'!X844),0)</f>
        <v>-7.960626626527665E-3</v>
      </c>
    </row>
    <row r="852" spans="2:23">
      <c r="B852" s="1">
        <f>+IFERROR(LN('Portfolio Adjusted Prices'!C846/'Portfolio Adjusted Prices'!C845),0)</f>
        <v>2.6371215974992201E-2</v>
      </c>
      <c r="C852" s="1">
        <f>+IFERROR(LN('Portfolio Adjusted Prices'!D846/'Portfolio Adjusted Prices'!D845),0)</f>
        <v>2.0554356209994379E-2</v>
      </c>
      <c r="D852" s="1">
        <f>+IFERROR(LN('Portfolio Adjusted Prices'!E846/'Portfolio Adjusted Prices'!E845),0)</f>
        <v>5.3861186417856477E-2</v>
      </c>
      <c r="E852" s="1">
        <f>+IFERROR(LN('Portfolio Adjusted Prices'!F846/'Portfolio Adjusted Prices'!F845),0)</f>
        <v>3.4721617371351696E-2</v>
      </c>
      <c r="F852" s="1">
        <f>+IFERROR(LN('Portfolio Adjusted Prices'!G846/'Portfolio Adjusted Prices'!G845),0)</f>
        <v>3.490892931404372E-2</v>
      </c>
      <c r="G852" s="1">
        <f>+IFERROR(LN('Portfolio Adjusted Prices'!H846/'Portfolio Adjusted Prices'!H845),0)</f>
        <v>3.4392114177286069E-2</v>
      </c>
      <c r="H852" s="1">
        <f>+IFERROR(LN('Portfolio Adjusted Prices'!I846/'Portfolio Adjusted Prices'!I845),0)</f>
        <v>4.7678003632974274E-2</v>
      </c>
      <c r="I852" s="1">
        <f>+IFERROR(LN('Portfolio Adjusted Prices'!J846/'Portfolio Adjusted Prices'!J845),0)</f>
        <v>1.36737710735915E-2</v>
      </c>
      <c r="J852" s="1">
        <f>+IFERROR(LN('Portfolio Adjusted Prices'!K846/'Portfolio Adjusted Prices'!K845),0)</f>
        <v>2.0505045463667153E-2</v>
      </c>
      <c r="K852" s="1">
        <f>+IFERROR(LN('Portfolio Adjusted Prices'!L846/'Portfolio Adjusted Prices'!L845),0)</f>
        <v>3.5881683644988484E-2</v>
      </c>
      <c r="L852" s="1">
        <f>+IFERROR(LN('Portfolio Adjusted Prices'!M846/'Portfolio Adjusted Prices'!M845),0)</f>
        <v>1.4728135337903433E-2</v>
      </c>
      <c r="M852" s="1">
        <f>+IFERROR(LN('Portfolio Adjusted Prices'!N846/'Portfolio Adjusted Prices'!N845),0)</f>
        <v>2.8260230007523084E-2</v>
      </c>
      <c r="N852" s="1">
        <f>+IFERROR(LN('Portfolio Adjusted Prices'!O846/'Portfolio Adjusted Prices'!O845),0)</f>
        <v>5.3207181802207001E-2</v>
      </c>
      <c r="O852" s="1">
        <f>+IFERROR(LN('Portfolio Adjusted Prices'!P846/'Portfolio Adjusted Prices'!P845),0)</f>
        <v>1.3275482838389756E-3</v>
      </c>
      <c r="P852" s="1">
        <f>+IFERROR(LN('Portfolio Adjusted Prices'!Q846/'Portfolio Adjusted Prices'!Q845),0)</f>
        <v>1.8004542862656372E-2</v>
      </c>
      <c r="Q852" s="1">
        <f>+IFERROR(LN('Portfolio Adjusted Prices'!R846/'Portfolio Adjusted Prices'!R845),0)</f>
        <v>4.1815291819590907E-2</v>
      </c>
      <c r="R852" s="1">
        <f>+IFERROR(LN('Portfolio Adjusted Prices'!S846/'Portfolio Adjusted Prices'!S845),0)</f>
        <v>7.5830527609474429E-3</v>
      </c>
      <c r="S852" s="1">
        <f>+IFERROR(LN('Portfolio Adjusted Prices'!T846/'Portfolio Adjusted Prices'!T845),0)</f>
        <v>1.135910623639757E-3</v>
      </c>
      <c r="T852" s="1">
        <f>+IFERROR(LN('Portfolio Adjusted Prices'!U846/'Portfolio Adjusted Prices'!U845),0)</f>
        <v>1.5273874763021623E-2</v>
      </c>
      <c r="U852" s="1">
        <f>+IFERROR(LN('Portfolio Adjusted Prices'!V846/'Portfolio Adjusted Prices'!V845),0)</f>
        <v>4.8322350423282048E-2</v>
      </c>
      <c r="W852" s="83">
        <f>+IFERROR(LN('Portfolio Adjusted Prices'!X846/'Portfolio Adjusted Prices'!X845),0)</f>
        <v>1.9796334541713277E-2</v>
      </c>
    </row>
    <row r="853" spans="2:23">
      <c r="B853" s="1">
        <f>+IFERROR(LN('Portfolio Adjusted Prices'!C847/'Portfolio Adjusted Prices'!C846),0)</f>
        <v>1.3419478287484594E-2</v>
      </c>
      <c r="C853" s="1">
        <f>+IFERROR(LN('Portfolio Adjusted Prices'!D847/'Portfolio Adjusted Prices'!D846),0)</f>
        <v>1.0502064578028582E-2</v>
      </c>
      <c r="D853" s="1">
        <f>+IFERROR(LN('Portfolio Adjusted Prices'!E847/'Portfolio Adjusted Prices'!E846),0)</f>
        <v>4.6849045578399445E-2</v>
      </c>
      <c r="E853" s="1">
        <f>+IFERROR(LN('Portfolio Adjusted Prices'!F847/'Portfolio Adjusted Prices'!F846),0)</f>
        <v>2.149607697458733E-2</v>
      </c>
      <c r="F853" s="1">
        <f>+IFERROR(LN('Portfolio Adjusted Prices'!G847/'Portfolio Adjusted Prices'!G846),0)</f>
        <v>2.4587581167381002E-2</v>
      </c>
      <c r="G853" s="1">
        <f>+IFERROR(LN('Portfolio Adjusted Prices'!H847/'Portfolio Adjusted Prices'!H846),0)</f>
        <v>2.1818314154845454E-2</v>
      </c>
      <c r="H853" s="1">
        <f>+IFERROR(LN('Portfolio Adjusted Prices'!I847/'Portfolio Adjusted Prices'!I846),0)</f>
        <v>3.0969929454521532E-2</v>
      </c>
      <c r="I853" s="1">
        <f>+IFERROR(LN('Portfolio Adjusted Prices'!J847/'Portfolio Adjusted Prices'!J846),0)</f>
        <v>-1.2865965458778455E-2</v>
      </c>
      <c r="J853" s="1">
        <f>+IFERROR(LN('Portfolio Adjusted Prices'!K847/'Portfolio Adjusted Prices'!K846),0)</f>
        <v>7.9914476189698238E-3</v>
      </c>
      <c r="K853" s="1">
        <f>+IFERROR(LN('Portfolio Adjusted Prices'!L847/'Portfolio Adjusted Prices'!L846),0)</f>
        <v>5.4272714694791561E-3</v>
      </c>
      <c r="L853" s="1">
        <f>+IFERROR(LN('Portfolio Adjusted Prices'!M847/'Portfolio Adjusted Prices'!M846),0)</f>
        <v>-1.3483367720039543E-2</v>
      </c>
      <c r="M853" s="1">
        <f>+IFERROR(LN('Portfolio Adjusted Prices'!N847/'Portfolio Adjusted Prices'!N846),0)</f>
        <v>3.0013566039800759E-4</v>
      </c>
      <c r="N853" s="1">
        <f>+IFERROR(LN('Portfolio Adjusted Prices'!O847/'Portfolio Adjusted Prices'!O846),0)</f>
        <v>4.0505258741589854E-2</v>
      </c>
      <c r="O853" s="1">
        <f>+IFERROR(LN('Portfolio Adjusted Prices'!P847/'Portfolio Adjusted Prices'!P846),0)</f>
        <v>5.8233845989157942E-2</v>
      </c>
      <c r="P853" s="1">
        <f>+IFERROR(LN('Portfolio Adjusted Prices'!Q847/'Portfolio Adjusted Prices'!Q846),0)</f>
        <v>-1.3112355770945361E-2</v>
      </c>
      <c r="Q853" s="1">
        <f>+IFERROR(LN('Portfolio Adjusted Prices'!R847/'Portfolio Adjusted Prices'!R846),0)</f>
        <v>1.6015879405484358E-2</v>
      </c>
      <c r="R853" s="1">
        <f>+IFERROR(LN('Portfolio Adjusted Prices'!S847/'Portfolio Adjusted Prices'!S846),0)</f>
        <v>7.6023160879788287E-3</v>
      </c>
      <c r="S853" s="1">
        <f>+IFERROR(LN('Portfolio Adjusted Prices'!T847/'Portfolio Adjusted Prices'!T846),0)</f>
        <v>-1.3785017908292199E-2</v>
      </c>
      <c r="T853" s="1">
        <f>+IFERROR(LN('Portfolio Adjusted Prices'!U847/'Portfolio Adjusted Prices'!U846),0)</f>
        <v>-1.9153739410829955E-3</v>
      </c>
      <c r="U853" s="1">
        <f>+IFERROR(LN('Portfolio Adjusted Prices'!V847/'Portfolio Adjusted Prices'!V846),0)</f>
        <v>2.4425582165683773E-2</v>
      </c>
      <c r="W853" s="83">
        <f>+IFERROR(LN('Portfolio Adjusted Prices'!X847/'Portfolio Adjusted Prices'!X846),0)</f>
        <v>1.0670490978667464E-3</v>
      </c>
    </row>
    <row r="854" spans="2:23">
      <c r="B854" s="1">
        <f>+IFERROR(LN('Portfolio Adjusted Prices'!C848/'Portfolio Adjusted Prices'!C847),0)</f>
        <v>1.4981350726191242E-2</v>
      </c>
      <c r="C854" s="1">
        <f>+IFERROR(LN('Portfolio Adjusted Prices'!D848/'Portfolio Adjusted Prices'!D847),0)</f>
        <v>9.7515506071040418E-3</v>
      </c>
      <c r="D854" s="1">
        <f>+IFERROR(LN('Portfolio Adjusted Prices'!E848/'Portfolio Adjusted Prices'!E847),0)</f>
        <v>1.3553926967295092E-2</v>
      </c>
      <c r="E854" s="1">
        <f>+IFERROR(LN('Portfolio Adjusted Prices'!F848/'Portfolio Adjusted Prices'!F847),0)</f>
        <v>3.5410045578309027E-2</v>
      </c>
      <c r="F854" s="1">
        <f>+IFERROR(LN('Portfolio Adjusted Prices'!G848/'Portfolio Adjusted Prices'!G847),0)</f>
        <v>2.034266527115991E-2</v>
      </c>
      <c r="G854" s="1">
        <f>+IFERROR(LN('Portfolio Adjusted Prices'!H848/'Portfolio Adjusted Prices'!H847),0)</f>
        <v>1.990065377253461E-2</v>
      </c>
      <c r="H854" s="1">
        <f>+IFERROR(LN('Portfolio Adjusted Prices'!I848/'Portfolio Adjusted Prices'!I847),0)</f>
        <v>1.1409027404546402E-2</v>
      </c>
      <c r="I854" s="1">
        <f>+IFERROR(LN('Portfolio Adjusted Prices'!J848/'Portfolio Adjusted Prices'!J847),0)</f>
        <v>1.5070664069967227E-2</v>
      </c>
      <c r="J854" s="1">
        <f>+IFERROR(LN('Portfolio Adjusted Prices'!K848/'Portfolio Adjusted Prices'!K847),0)</f>
        <v>9.3312464998874342E-2</v>
      </c>
      <c r="K854" s="1">
        <f>+IFERROR(LN('Portfolio Adjusted Prices'!L848/'Portfolio Adjusted Prices'!L847),0)</f>
        <v>1.1482042629175113E-2</v>
      </c>
      <c r="L854" s="1">
        <f>+IFERROR(LN('Portfolio Adjusted Prices'!M848/'Portfolio Adjusted Prices'!M847),0)</f>
        <v>-2.5746367718387179E-2</v>
      </c>
      <c r="M854" s="1">
        <f>+IFERROR(LN('Portfolio Adjusted Prices'!N848/'Portfolio Adjusted Prices'!N847),0)</f>
        <v>1.8027042504124288E-2</v>
      </c>
      <c r="N854" s="1">
        <f>+IFERROR(LN('Portfolio Adjusted Prices'!O848/'Portfolio Adjusted Prices'!O847),0)</f>
        <v>1.8391788782974351E-2</v>
      </c>
      <c r="O854" s="1">
        <f>+IFERROR(LN('Portfolio Adjusted Prices'!P848/'Portfolio Adjusted Prices'!P847),0)</f>
        <v>6.2816163855710719E-2</v>
      </c>
      <c r="P854" s="1">
        <f>+IFERROR(LN('Portfolio Adjusted Prices'!Q848/'Portfolio Adjusted Prices'!Q847),0)</f>
        <v>3.8744550918130638E-3</v>
      </c>
      <c r="Q854" s="1">
        <f>+IFERROR(LN('Portfolio Adjusted Prices'!R848/'Portfolio Adjusted Prices'!R847),0)</f>
        <v>1.6144963532904379E-2</v>
      </c>
      <c r="R854" s="1">
        <f>+IFERROR(LN('Portfolio Adjusted Prices'!S848/'Portfolio Adjusted Prices'!S847),0)</f>
        <v>9.9845687825358062E-3</v>
      </c>
      <c r="S854" s="1">
        <f>+IFERROR(LN('Portfolio Adjusted Prices'!T848/'Portfolio Adjusted Prices'!T847),0)</f>
        <v>4.0617407056562439E-4</v>
      </c>
      <c r="T854" s="1">
        <f>+IFERROR(LN('Portfolio Adjusted Prices'!U848/'Portfolio Adjusted Prices'!U847),0)</f>
        <v>-3.6225313803040496E-3</v>
      </c>
      <c r="U854" s="1">
        <f>+IFERROR(LN('Portfolio Adjusted Prices'!V848/'Portfolio Adjusted Prices'!V847),0)</f>
        <v>6.3826938192751669E-3</v>
      </c>
      <c r="W854" s="83">
        <f>+IFERROR(LN('Portfolio Adjusted Prices'!X848/'Portfolio Adjusted Prices'!X847),0)</f>
        <v>3.0106411406822359E-3</v>
      </c>
    </row>
    <row r="855" spans="2:23">
      <c r="B855" s="1">
        <f>+IFERROR(LN('Portfolio Adjusted Prices'!C849/'Portfolio Adjusted Prices'!C848),0)</f>
        <v>-8.1437556743337788E-3</v>
      </c>
      <c r="C855" s="1">
        <f>+IFERROR(LN('Portfolio Adjusted Prices'!D849/'Portfolio Adjusted Prices'!D848),0)</f>
        <v>-1.7060830453383715E-2</v>
      </c>
      <c r="D855" s="1">
        <f>+IFERROR(LN('Portfolio Adjusted Prices'!E849/'Portfolio Adjusted Prices'!E848),0)</f>
        <v>-4.1341385216236051E-2</v>
      </c>
      <c r="E855" s="1">
        <f>+IFERROR(LN('Portfolio Adjusted Prices'!F849/'Portfolio Adjusted Prices'!F848),0)</f>
        <v>3.0625114864237485E-3</v>
      </c>
      <c r="F855" s="1">
        <f>+IFERROR(LN('Portfolio Adjusted Prices'!G849/'Portfolio Adjusted Prices'!G848),0)</f>
        <v>-6.274221186521804E-3</v>
      </c>
      <c r="G855" s="1">
        <f>+IFERROR(LN('Portfolio Adjusted Prices'!H849/'Portfolio Adjusted Prices'!H848),0)</f>
        <v>-1.1477096987369758E-2</v>
      </c>
      <c r="H855" s="1">
        <f>+IFERROR(LN('Portfolio Adjusted Prices'!I849/'Portfolio Adjusted Prices'!I848),0)</f>
        <v>-1.8249597275363419E-2</v>
      </c>
      <c r="I855" s="1">
        <f>+IFERROR(LN('Portfolio Adjusted Prices'!J849/'Portfolio Adjusted Prices'!J848),0)</f>
        <v>5.5822226000657128E-3</v>
      </c>
      <c r="J855" s="1">
        <f>+IFERROR(LN('Portfolio Adjusted Prices'!K849/'Portfolio Adjusted Prices'!K848),0)</f>
        <v>1.9732780255854801E-3</v>
      </c>
      <c r="K855" s="1">
        <f>+IFERROR(LN('Portfolio Adjusted Prices'!L849/'Portfolio Adjusted Prices'!L848),0)</f>
        <v>-1.0017620470195143E-2</v>
      </c>
      <c r="L855" s="1">
        <f>+IFERROR(LN('Portfolio Adjusted Prices'!M849/'Portfolio Adjusted Prices'!M848),0)</f>
        <v>4.1387605860412971E-3</v>
      </c>
      <c r="M855" s="1">
        <f>+IFERROR(LN('Portfolio Adjusted Prices'!N849/'Portfolio Adjusted Prices'!N848),0)</f>
        <v>-8.1106957827254307E-3</v>
      </c>
      <c r="N855" s="1">
        <f>+IFERROR(LN('Portfolio Adjusted Prices'!O849/'Portfolio Adjusted Prices'!O848),0)</f>
        <v>-3.3375472931236272E-2</v>
      </c>
      <c r="O855" s="1">
        <f>+IFERROR(LN('Portfolio Adjusted Prices'!P849/'Portfolio Adjusted Prices'!P848),0)</f>
        <v>-6.1190462727717242E-2</v>
      </c>
      <c r="P855" s="1">
        <f>+IFERROR(LN('Portfolio Adjusted Prices'!Q849/'Portfolio Adjusted Prices'!Q848),0)</f>
        <v>4.7396098019764918E-3</v>
      </c>
      <c r="Q855" s="1">
        <f>+IFERROR(LN('Portfolio Adjusted Prices'!R849/'Portfolio Adjusted Prices'!R848),0)</f>
        <v>-2.1584990940028623E-2</v>
      </c>
      <c r="R855" s="1">
        <f>+IFERROR(LN('Portfolio Adjusted Prices'!S849/'Portfolio Adjusted Prices'!S848),0)</f>
        <v>4.9068150748269104E-4</v>
      </c>
      <c r="S855" s="1">
        <f>+IFERROR(LN('Portfolio Adjusted Prices'!T849/'Portfolio Adjusted Prices'!T848),0)</f>
        <v>4.8612640026442361E-3</v>
      </c>
      <c r="T855" s="1">
        <f>+IFERROR(LN('Portfolio Adjusted Prices'!U849/'Portfolio Adjusted Prices'!U848),0)</f>
        <v>-1.0742145900695055E-2</v>
      </c>
      <c r="U855" s="1">
        <f>+IFERROR(LN('Portfolio Adjusted Prices'!V849/'Portfolio Adjusted Prices'!V848),0)</f>
        <v>-1.5863746430623181E-2</v>
      </c>
      <c r="W855" s="83">
        <f>+IFERROR(LN('Portfolio Adjusted Prices'!X849/'Portfolio Adjusted Prices'!X848),0)</f>
        <v>-1.6170845401653135E-3</v>
      </c>
    </row>
    <row r="856" spans="2:23">
      <c r="B856" s="1">
        <f>+IFERROR(LN('Portfolio Adjusted Prices'!C850/'Portfolio Adjusted Prices'!C849),0)</f>
        <v>-7.4258328514530793E-3</v>
      </c>
      <c r="C856" s="1">
        <f>+IFERROR(LN('Portfolio Adjusted Prices'!D850/'Portfolio Adjusted Prices'!D849),0)</f>
        <v>-5.8936925041586184E-3</v>
      </c>
      <c r="D856" s="1">
        <f>+IFERROR(LN('Portfolio Adjusted Prices'!E850/'Portfolio Adjusted Prices'!E849),0)</f>
        <v>-1.7180087800788717E-2</v>
      </c>
      <c r="E856" s="1">
        <f>+IFERROR(LN('Portfolio Adjusted Prices'!F850/'Portfolio Adjusted Prices'!F849),0)</f>
        <v>4.3740791928459557E-3</v>
      </c>
      <c r="F856" s="1">
        <f>+IFERROR(LN('Portfolio Adjusted Prices'!G850/'Portfolio Adjusted Prices'!G849),0)</f>
        <v>1.3806097753492328E-3</v>
      </c>
      <c r="G856" s="1">
        <f>+IFERROR(LN('Portfolio Adjusted Prices'!H850/'Portfolio Adjusted Prices'!H849),0)</f>
        <v>-1.2299151136470742E-2</v>
      </c>
      <c r="H856" s="1">
        <f>+IFERROR(LN('Portfolio Adjusted Prices'!I850/'Portfolio Adjusted Prices'!I849),0)</f>
        <v>-9.7073619485077457E-3</v>
      </c>
      <c r="I856" s="1">
        <f>+IFERROR(LN('Portfolio Adjusted Prices'!J850/'Portfolio Adjusted Prices'!J849),0)</f>
        <v>8.4808852725093246E-3</v>
      </c>
      <c r="J856" s="1">
        <f>+IFERROR(LN('Portfolio Adjusted Prices'!K850/'Portfolio Adjusted Prices'!K849),0)</f>
        <v>-1.4093787954093433E-2</v>
      </c>
      <c r="K856" s="1">
        <f>+IFERROR(LN('Portfolio Adjusted Prices'!L850/'Portfolio Adjusted Prices'!L849),0)</f>
        <v>1.1504137178605118E-3</v>
      </c>
      <c r="L856" s="1">
        <f>+IFERROR(LN('Portfolio Adjusted Prices'!M850/'Portfolio Adjusted Prices'!M849),0)</f>
        <v>-1.2813076913776936E-3</v>
      </c>
      <c r="M856" s="1">
        <f>+IFERROR(LN('Portfolio Adjusted Prices'!N850/'Portfolio Adjusted Prices'!N849),0)</f>
        <v>8.7592198271489695E-3</v>
      </c>
      <c r="N856" s="1">
        <f>+IFERROR(LN('Portfolio Adjusted Prices'!O850/'Portfolio Adjusted Prices'!O849),0)</f>
        <v>-6.3766734011449222E-3</v>
      </c>
      <c r="O856" s="1">
        <f>+IFERROR(LN('Portfolio Adjusted Prices'!P850/'Portfolio Adjusted Prices'!P849),0)</f>
        <v>3.824467486397206E-2</v>
      </c>
      <c r="P856" s="1">
        <f>+IFERROR(LN('Portfolio Adjusted Prices'!Q850/'Portfolio Adjusted Prices'!Q849),0)</f>
        <v>1.0827445952112866E-2</v>
      </c>
      <c r="Q856" s="1">
        <f>+IFERROR(LN('Portfolio Adjusted Prices'!R850/'Portfolio Adjusted Prices'!R849),0)</f>
        <v>1.5656936564584056E-2</v>
      </c>
      <c r="R856" s="1">
        <f>+IFERROR(LN('Portfolio Adjusted Prices'!S850/'Portfolio Adjusted Prices'!S849),0)</f>
        <v>-1.0956814333822548E-3</v>
      </c>
      <c r="S856" s="1">
        <f>+IFERROR(LN('Portfolio Adjusted Prices'!T850/'Portfolio Adjusted Prices'!T849),0)</f>
        <v>1.1717903127573599E-2</v>
      </c>
      <c r="T856" s="1">
        <f>+IFERROR(LN('Portfolio Adjusted Prices'!U850/'Portfolio Adjusted Prices'!U849),0)</f>
        <v>1.994297409216036E-3</v>
      </c>
      <c r="U856" s="1">
        <f>+IFERROR(LN('Portfolio Adjusted Prices'!V850/'Portfolio Adjusted Prices'!V849),0)</f>
        <v>-9.503041513519786E-3</v>
      </c>
      <c r="W856" s="83">
        <f>+IFERROR(LN('Portfolio Adjusted Prices'!X850/'Portfolio Adjusted Prices'!X849),0)</f>
        <v>-1.6689262294738287E-3</v>
      </c>
    </row>
    <row r="857" spans="2:23">
      <c r="B857" s="1">
        <f>+IFERROR(LN('Portfolio Adjusted Prices'!C851/'Portfolio Adjusted Prices'!C850),0)</f>
        <v>-8.8655472768456658E-3</v>
      </c>
      <c r="C857" s="1">
        <f>+IFERROR(LN('Portfolio Adjusted Prices'!D851/'Portfolio Adjusted Prices'!D850),0)</f>
        <v>-2.7139349810704233E-2</v>
      </c>
      <c r="D857" s="1">
        <f>+IFERROR(LN('Portfolio Adjusted Prices'!E851/'Portfolio Adjusted Prices'!E850),0)</f>
        <v>-2.9265711301029416E-2</v>
      </c>
      <c r="E857" s="1">
        <f>+IFERROR(LN('Portfolio Adjusted Prices'!F851/'Portfolio Adjusted Prices'!F850),0)</f>
        <v>-9.3859279698687112E-2</v>
      </c>
      <c r="F857" s="1">
        <f>+IFERROR(LN('Portfolio Adjusted Prices'!G851/'Portfolio Adjusted Prices'!G850),0)</f>
        <v>-1.7475122073015659E-2</v>
      </c>
      <c r="G857" s="1">
        <f>+IFERROR(LN('Portfolio Adjusted Prices'!H851/'Portfolio Adjusted Prices'!H850),0)</f>
        <v>-8.9311740944327325E-3</v>
      </c>
      <c r="H857" s="1">
        <f>+IFERROR(LN('Portfolio Adjusted Prices'!I851/'Portfolio Adjusted Prices'!I850),0)</f>
        <v>-1.3467502163931378E-2</v>
      </c>
      <c r="I857" s="1">
        <f>+IFERROR(LN('Portfolio Adjusted Prices'!J851/'Portfolio Adjusted Prices'!J850),0)</f>
        <v>3.0258372310829214E-5</v>
      </c>
      <c r="J857" s="1">
        <f>+IFERROR(LN('Portfolio Adjusted Prices'!K851/'Portfolio Adjusted Prices'!K850),0)</f>
        <v>-3.6315218653084923E-2</v>
      </c>
      <c r="K857" s="1">
        <f>+IFERROR(LN('Portfolio Adjusted Prices'!L851/'Portfolio Adjusted Prices'!L850),0)</f>
        <v>-3.9444753912359649E-3</v>
      </c>
      <c r="L857" s="1">
        <f>+IFERROR(LN('Portfolio Adjusted Prices'!M851/'Portfolio Adjusted Prices'!M850),0)</f>
        <v>-2.2380563261385669E-2</v>
      </c>
      <c r="M857" s="1">
        <f>+IFERROR(LN('Portfolio Adjusted Prices'!N851/'Portfolio Adjusted Prices'!N850),0)</f>
        <v>1.6484028641290879E-3</v>
      </c>
      <c r="N857" s="1">
        <f>+IFERROR(LN('Portfolio Adjusted Prices'!O851/'Portfolio Adjusted Prices'!O850),0)</f>
        <v>-2.6507726057511245E-2</v>
      </c>
      <c r="O857" s="1">
        <f>+IFERROR(LN('Portfolio Adjusted Prices'!P851/'Portfolio Adjusted Prices'!P850),0)</f>
        <v>-1.5269324869476755E-2</v>
      </c>
      <c r="P857" s="1">
        <f>+IFERROR(LN('Portfolio Adjusted Prices'!Q851/'Portfolio Adjusted Prices'!Q850),0)</f>
        <v>1.3183692233159308E-2</v>
      </c>
      <c r="Q857" s="1">
        <f>+IFERROR(LN('Portfolio Adjusted Prices'!R851/'Portfolio Adjusted Prices'!R850),0)</f>
        <v>-2.0147797686234849E-2</v>
      </c>
      <c r="R857" s="1">
        <f>+IFERROR(LN('Portfolio Adjusted Prices'!S851/'Portfolio Adjusted Prices'!S850),0)</f>
        <v>-3.3064954517798256E-2</v>
      </c>
      <c r="S857" s="1">
        <f>+IFERROR(LN('Portfolio Adjusted Prices'!T851/'Portfolio Adjusted Prices'!T850),0)</f>
        <v>4.3176194550894453E-3</v>
      </c>
      <c r="T857" s="1">
        <f>+IFERROR(LN('Portfolio Adjusted Prices'!U851/'Portfolio Adjusted Prices'!U850),0)</f>
        <v>-8.0695774519265098E-3</v>
      </c>
      <c r="U857" s="1">
        <f>+IFERROR(LN('Portfolio Adjusted Prices'!V851/'Portfolio Adjusted Prices'!V850),0)</f>
        <v>-5.3510138187824276E-2</v>
      </c>
      <c r="W857" s="83">
        <f>+IFERROR(LN('Portfolio Adjusted Prices'!X851/'Portfolio Adjusted Prices'!X850),0)</f>
        <v>-2.5030573214624072E-2</v>
      </c>
    </row>
    <row r="858" spans="2:23">
      <c r="B858" s="1">
        <f>+IFERROR(LN('Portfolio Adjusted Prices'!C852/'Portfolio Adjusted Prices'!C851),0)</f>
        <v>3.3661765333861365E-2</v>
      </c>
      <c r="C858" s="1">
        <f>+IFERROR(LN('Portfolio Adjusted Prices'!D852/'Portfolio Adjusted Prices'!D851),0)</f>
        <v>6.4712275864211966E-2</v>
      </c>
      <c r="D858" s="1">
        <f>+IFERROR(LN('Portfolio Adjusted Prices'!E852/'Portfolio Adjusted Prices'!E851),0)</f>
        <v>7.3278077849866674E-2</v>
      </c>
      <c r="E858" s="1">
        <f>+IFERROR(LN('Portfolio Adjusted Prices'!F852/'Portfolio Adjusted Prices'!F851),0)</f>
        <v>2.3230293108698289E-2</v>
      </c>
      <c r="F858" s="1">
        <f>+IFERROR(LN('Portfolio Adjusted Prices'!G852/'Portfolio Adjusted Prices'!G851),0)</f>
        <v>2.9513235544518786E-2</v>
      </c>
      <c r="G858" s="1">
        <f>+IFERROR(LN('Portfolio Adjusted Prices'!H852/'Portfolio Adjusted Prices'!H851),0)</f>
        <v>1.390707734634126E-3</v>
      </c>
      <c r="H858" s="1">
        <f>+IFERROR(LN('Portfolio Adjusted Prices'!I852/'Portfolio Adjusted Prices'!I851),0)</f>
        <v>4.3087214587414435E-2</v>
      </c>
      <c r="I858" s="1">
        <f>+IFERROR(LN('Portfolio Adjusted Prices'!J852/'Portfolio Adjusted Prices'!J851),0)</f>
        <v>-7.9334802544390338E-3</v>
      </c>
      <c r="J858" s="1">
        <f>+IFERROR(LN('Portfolio Adjusted Prices'!K852/'Portfolio Adjusted Prices'!K851),0)</f>
        <v>5.9829046128569277E-2</v>
      </c>
      <c r="K858" s="1">
        <f>+IFERROR(LN('Portfolio Adjusted Prices'!L852/'Portfolio Adjusted Prices'!L851),0)</f>
        <v>3.2152692614069604E-2</v>
      </c>
      <c r="L858" s="1">
        <f>+IFERROR(LN('Portfolio Adjusted Prices'!M852/'Portfolio Adjusted Prices'!M851),0)</f>
        <v>1.6676243356400302E-2</v>
      </c>
      <c r="M858" s="1">
        <f>+IFERROR(LN('Portfolio Adjusted Prices'!N852/'Portfolio Adjusted Prices'!N851),0)</f>
        <v>1.9342266966445299E-2</v>
      </c>
      <c r="N858" s="1">
        <f>+IFERROR(LN('Portfolio Adjusted Prices'!O852/'Portfolio Adjusted Prices'!O851),0)</f>
        <v>5.2219548098328274E-2</v>
      </c>
      <c r="O858" s="1">
        <f>+IFERROR(LN('Portfolio Adjusted Prices'!P852/'Portfolio Adjusted Prices'!P851),0)</f>
        <v>2.5320887710517472E-2</v>
      </c>
      <c r="P858" s="1">
        <f>+IFERROR(LN('Portfolio Adjusted Prices'!Q852/'Portfolio Adjusted Prices'!Q851),0)</f>
        <v>-6.8943435533622751E-3</v>
      </c>
      <c r="Q858" s="1">
        <f>+IFERROR(LN('Portfolio Adjusted Prices'!R852/'Portfolio Adjusted Prices'!R851),0)</f>
        <v>2.9501754450169535E-2</v>
      </c>
      <c r="R858" s="1">
        <f>+IFERROR(LN('Portfolio Adjusted Prices'!S852/'Portfolio Adjusted Prices'!S851),0)</f>
        <v>2.0073364346875146E-2</v>
      </c>
      <c r="S858" s="1">
        <f>+IFERROR(LN('Portfolio Adjusted Prices'!T852/'Portfolio Adjusted Prices'!T851),0)</f>
        <v>1.8542192702062678E-3</v>
      </c>
      <c r="T858" s="1">
        <f>+IFERROR(LN('Portfolio Adjusted Prices'!U852/'Portfolio Adjusted Prices'!U851),0)</f>
        <v>9.1416490432134241E-3</v>
      </c>
      <c r="U858" s="1">
        <f>+IFERROR(LN('Portfolio Adjusted Prices'!V852/'Portfolio Adjusted Prices'!V851),0)</f>
        <v>1.9342072703423141E-2</v>
      </c>
      <c r="W858" s="83">
        <f>+IFERROR(LN('Portfolio Adjusted Prices'!X852/'Portfolio Adjusted Prices'!X851),0)</f>
        <v>1.9832767021855165E-2</v>
      </c>
    </row>
    <row r="859" spans="2:23">
      <c r="B859" s="1">
        <f>+IFERROR(LN('Portfolio Adjusted Prices'!C853/'Portfolio Adjusted Prices'!C852),0)</f>
        <v>3.565409646551017E-3</v>
      </c>
      <c r="C859" s="1">
        <f>+IFERROR(LN('Portfolio Adjusted Prices'!D853/'Portfolio Adjusted Prices'!D852),0)</f>
        <v>2.8140701098767051E-2</v>
      </c>
      <c r="D859" s="1">
        <f>+IFERROR(LN('Portfolio Adjusted Prices'!E853/'Portfolio Adjusted Prices'!E852),0)</f>
        <v>1.0845780707665677E-2</v>
      </c>
      <c r="E859" s="1">
        <f>+IFERROR(LN('Portfolio Adjusted Prices'!F853/'Portfolio Adjusted Prices'!F852),0)</f>
        <v>4.1619483041863907E-2</v>
      </c>
      <c r="F859" s="1">
        <f>+IFERROR(LN('Portfolio Adjusted Prices'!G853/'Portfolio Adjusted Prices'!G852),0)</f>
        <v>7.6658237529971529E-2</v>
      </c>
      <c r="G859" s="1">
        <f>+IFERROR(LN('Portfolio Adjusted Prices'!H853/'Portfolio Adjusted Prices'!H852),0)</f>
        <v>6.9489804320692183E-2</v>
      </c>
      <c r="H859" s="1">
        <f>+IFERROR(LN('Portfolio Adjusted Prices'!I853/'Portfolio Adjusted Prices'!I852),0)</f>
        <v>2.4183255638790101E-2</v>
      </c>
      <c r="I859" s="1">
        <f>+IFERROR(LN('Portfolio Adjusted Prices'!J853/'Portfolio Adjusted Prices'!J852),0)</f>
        <v>5.6386481787101227E-3</v>
      </c>
      <c r="J859" s="1">
        <f>+IFERROR(LN('Portfolio Adjusted Prices'!K853/'Portfolio Adjusted Prices'!K852),0)</f>
        <v>2.1882347827171893E-2</v>
      </c>
      <c r="K859" s="1">
        <f>+IFERROR(LN('Portfolio Adjusted Prices'!L853/'Portfolio Adjusted Prices'!L852),0)</f>
        <v>1.096680586953153E-2</v>
      </c>
      <c r="L859" s="1">
        <f>+IFERROR(LN('Portfolio Adjusted Prices'!M853/'Portfolio Adjusted Prices'!M852),0)</f>
        <v>-1.0414771199926175E-3</v>
      </c>
      <c r="M859" s="1">
        <f>+IFERROR(LN('Portfolio Adjusted Prices'!N853/'Portfolio Adjusted Prices'!N852),0)</f>
        <v>1.5742928623030943E-2</v>
      </c>
      <c r="N859" s="1">
        <f>+IFERROR(LN('Portfolio Adjusted Prices'!O853/'Portfolio Adjusted Prices'!O852),0)</f>
        <v>2.0387487737313741E-2</v>
      </c>
      <c r="O859" s="1">
        <f>+IFERROR(LN('Portfolio Adjusted Prices'!P853/'Portfolio Adjusted Prices'!P852),0)</f>
        <v>3.7850560097933188E-2</v>
      </c>
      <c r="P859" s="1">
        <f>+IFERROR(LN('Portfolio Adjusted Prices'!Q853/'Portfolio Adjusted Prices'!Q852),0)</f>
        <v>-1.7310797526473068E-3</v>
      </c>
      <c r="Q859" s="1">
        <f>+IFERROR(LN('Portfolio Adjusted Prices'!R853/'Portfolio Adjusted Prices'!R852),0)</f>
        <v>5.2014967426808792E-2</v>
      </c>
      <c r="R859" s="1">
        <f>+IFERROR(LN('Portfolio Adjusted Prices'!S853/'Portfolio Adjusted Prices'!S852),0)</f>
        <v>2.7933124865536951E-2</v>
      </c>
      <c r="S859" s="1">
        <f>+IFERROR(LN('Portfolio Adjusted Prices'!T853/'Portfolio Adjusted Prices'!T852),0)</f>
        <v>-9.305345753296607E-3</v>
      </c>
      <c r="T859" s="1">
        <f>+IFERROR(LN('Portfolio Adjusted Prices'!U853/'Portfolio Adjusted Prices'!U852),0)</f>
        <v>-9.4678530971658882E-3</v>
      </c>
      <c r="U859" s="1">
        <f>+IFERROR(LN('Portfolio Adjusted Prices'!V853/'Portfolio Adjusted Prices'!V852),0)</f>
        <v>2.1204440572664903E-2</v>
      </c>
      <c r="W859" s="83">
        <f>+IFERROR(LN('Portfolio Adjusted Prices'!X853/'Portfolio Adjusted Prices'!X852),0)</f>
        <v>1.6086547088008076E-2</v>
      </c>
    </row>
    <row r="860" spans="2:23">
      <c r="B860" s="1">
        <f>+IFERROR(LN('Portfolio Adjusted Prices'!C854/'Portfolio Adjusted Prices'!C853),0)</f>
        <v>3.2266988755469544E-2</v>
      </c>
      <c r="C860" s="1">
        <f>+IFERROR(LN('Portfolio Adjusted Prices'!D854/'Portfolio Adjusted Prices'!D853),0)</f>
        <v>1.5543725970465395E-2</v>
      </c>
      <c r="D860" s="1">
        <f>+IFERROR(LN('Portfolio Adjusted Prices'!E854/'Portfolio Adjusted Prices'!E853),0)</f>
        <v>9.904161275244185E-3</v>
      </c>
      <c r="E860" s="1">
        <f>+IFERROR(LN('Portfolio Adjusted Prices'!F854/'Portfolio Adjusted Prices'!F853),0)</f>
        <v>1.2545105922621773E-2</v>
      </c>
      <c r="F860" s="1">
        <f>+IFERROR(LN('Portfolio Adjusted Prices'!G854/'Portfolio Adjusted Prices'!G853),0)</f>
        <v>5.1773159645837905E-3</v>
      </c>
      <c r="G860" s="1">
        <f>+IFERROR(LN('Portfolio Adjusted Prices'!H854/'Portfolio Adjusted Prices'!H853),0)</f>
        <v>3.4696000156762594E-2</v>
      </c>
      <c r="H860" s="1">
        <f>+IFERROR(LN('Portfolio Adjusted Prices'!I854/'Portfolio Adjusted Prices'!I853),0)</f>
        <v>3.5994992799486744E-2</v>
      </c>
      <c r="I860" s="1">
        <f>+IFERROR(LN('Portfolio Adjusted Prices'!J854/'Portfolio Adjusted Prices'!J853),0)</f>
        <v>-3.3612838428368013E-3</v>
      </c>
      <c r="J860" s="1">
        <f>+IFERROR(LN('Portfolio Adjusted Prices'!K854/'Portfolio Adjusted Prices'!K853),0)</f>
        <v>5.6238328890716692E-2</v>
      </c>
      <c r="K860" s="1">
        <f>+IFERROR(LN('Portfolio Adjusted Prices'!L854/'Portfolio Adjusted Prices'!L853),0)</f>
        <v>3.4982622455416328E-3</v>
      </c>
      <c r="L860" s="1">
        <f>+IFERROR(LN('Portfolio Adjusted Prices'!M854/'Portfolio Adjusted Prices'!M853),0)</f>
        <v>3.2522061638711403E-3</v>
      </c>
      <c r="M860" s="1">
        <f>+IFERROR(LN('Portfolio Adjusted Prices'!N854/'Portfolio Adjusted Prices'!N853),0)</f>
        <v>1.650512423221933E-2</v>
      </c>
      <c r="N860" s="1">
        <f>+IFERROR(LN('Portfolio Adjusted Prices'!O854/'Portfolio Adjusted Prices'!O853),0)</f>
        <v>3.00871847033699E-2</v>
      </c>
      <c r="O860" s="1">
        <f>+IFERROR(LN('Portfolio Adjusted Prices'!P854/'Portfolio Adjusted Prices'!P853),0)</f>
        <v>1.9638494722510991E-2</v>
      </c>
      <c r="P860" s="1">
        <f>+IFERROR(LN('Portfolio Adjusted Prices'!Q854/'Portfolio Adjusted Prices'!Q853),0)</f>
        <v>6.6911834753747923E-3</v>
      </c>
      <c r="Q860" s="1">
        <f>+IFERROR(LN('Portfolio Adjusted Prices'!R854/'Portfolio Adjusted Prices'!R853),0)</f>
        <v>3.6077224997688699E-4</v>
      </c>
      <c r="R860" s="1">
        <f>+IFERROR(LN('Portfolio Adjusted Prices'!S854/'Portfolio Adjusted Prices'!S853),0)</f>
        <v>9.5037889974023231E-3</v>
      </c>
      <c r="S860" s="1">
        <f>+IFERROR(LN('Portfolio Adjusted Prices'!T854/'Portfolio Adjusted Prices'!T853),0)</f>
        <v>-4.2562650997550189E-2</v>
      </c>
      <c r="T860" s="1">
        <f>+IFERROR(LN('Portfolio Adjusted Prices'!U854/'Portfolio Adjusted Prices'!U853),0)</f>
        <v>-1.1683122082274634E-3</v>
      </c>
      <c r="U860" s="1">
        <f>+IFERROR(LN('Portfolio Adjusted Prices'!V854/'Portfolio Adjusted Prices'!V853),0)</f>
        <v>8.5998912397466154E-2</v>
      </c>
      <c r="W860" s="83">
        <f>+IFERROR(LN('Portfolio Adjusted Prices'!X854/'Portfolio Adjusted Prices'!X853),0)</f>
        <v>1.1430758661781656E-2</v>
      </c>
    </row>
    <row r="861" spans="2:23">
      <c r="B861" s="1">
        <f>+IFERROR(LN('Portfolio Adjusted Prices'!C855/'Portfolio Adjusted Prices'!C854),0)</f>
        <v>-6.1725978160072966E-3</v>
      </c>
      <c r="C861" s="1">
        <f>+IFERROR(LN('Portfolio Adjusted Prices'!D855/'Portfolio Adjusted Prices'!D854),0)</f>
        <v>-9.7716601225698047E-3</v>
      </c>
      <c r="D861" s="1">
        <f>+IFERROR(LN('Portfolio Adjusted Prices'!E855/'Portfolio Adjusted Prices'!E854),0)</f>
        <v>1.5189966447931623E-2</v>
      </c>
      <c r="E861" s="1">
        <f>+IFERROR(LN('Portfolio Adjusted Prices'!F855/'Portfolio Adjusted Prices'!F854),0)</f>
        <v>-2.8827229578672988E-3</v>
      </c>
      <c r="F861" s="1">
        <f>+IFERROR(LN('Portfolio Adjusted Prices'!G855/'Portfolio Adjusted Prices'!G854),0)</f>
        <v>1.5510464571208974E-2</v>
      </c>
      <c r="G861" s="1">
        <f>+IFERROR(LN('Portfolio Adjusted Prices'!H855/'Portfolio Adjusted Prices'!H854),0)</f>
        <v>9.2221172458147461E-4</v>
      </c>
      <c r="H861" s="1">
        <f>+IFERROR(LN('Portfolio Adjusted Prices'!I855/'Portfolio Adjusted Prices'!I854),0)</f>
        <v>5.4603433417308904E-3</v>
      </c>
      <c r="I861" s="1">
        <f>+IFERROR(LN('Portfolio Adjusted Prices'!J855/'Portfolio Adjusted Prices'!J854),0)</f>
        <v>-1.6946198194587102E-2</v>
      </c>
      <c r="J861" s="1">
        <f>+IFERROR(LN('Portfolio Adjusted Prices'!K855/'Portfolio Adjusted Prices'!K854),0)</f>
        <v>4.2622067920284614E-4</v>
      </c>
      <c r="K861" s="1">
        <f>+IFERROR(LN('Portfolio Adjusted Prices'!L855/'Portfolio Adjusted Prices'!L854),0)</f>
        <v>1.6608319902224051E-3</v>
      </c>
      <c r="L861" s="1">
        <f>+IFERROR(LN('Portfolio Adjusted Prices'!M855/'Portfolio Adjusted Prices'!M854),0)</f>
        <v>1.1152294635365647E-2</v>
      </c>
      <c r="M861" s="1">
        <f>+IFERROR(LN('Portfolio Adjusted Prices'!N855/'Portfolio Adjusted Prices'!N854),0)</f>
        <v>-3.6816713064767269E-2</v>
      </c>
      <c r="N861" s="1">
        <f>+IFERROR(LN('Portfolio Adjusted Prices'!O855/'Portfolio Adjusted Prices'!O854),0)</f>
        <v>2.4158012049359249E-2</v>
      </c>
      <c r="O861" s="1">
        <f>+IFERROR(LN('Portfolio Adjusted Prices'!P855/'Portfolio Adjusted Prices'!P854),0)</f>
        <v>0.10561908062039028</v>
      </c>
      <c r="P861" s="1">
        <f>+IFERROR(LN('Portfolio Adjusted Prices'!Q855/'Portfolio Adjusted Prices'!Q854),0)</f>
        <v>-7.7745906772051544E-3</v>
      </c>
      <c r="Q861" s="1">
        <f>+IFERROR(LN('Portfolio Adjusted Prices'!R855/'Portfolio Adjusted Prices'!R854),0)</f>
        <v>1.2614339021636729E-3</v>
      </c>
      <c r="R861" s="1">
        <f>+IFERROR(LN('Portfolio Adjusted Prices'!S855/'Portfolio Adjusted Prices'!S854),0)</f>
        <v>1.0127744419000341E-2</v>
      </c>
      <c r="S861" s="1">
        <f>+IFERROR(LN('Portfolio Adjusted Prices'!T855/'Portfolio Adjusted Prices'!T854),0)</f>
        <v>-2.3191961572941493E-2</v>
      </c>
      <c r="T861" s="1">
        <f>+IFERROR(LN('Portfolio Adjusted Prices'!U855/'Portfolio Adjusted Prices'!U854),0)</f>
        <v>-8.6501567310811774E-3</v>
      </c>
      <c r="U861" s="1">
        <f>+IFERROR(LN('Portfolio Adjusted Prices'!V855/'Portfolio Adjusted Prices'!V854),0)</f>
        <v>2.5509988292449935E-3</v>
      </c>
      <c r="W861" s="83">
        <f>+IFERROR(LN('Portfolio Adjusted Prices'!X855/'Portfolio Adjusted Prices'!X854),0)</f>
        <v>5.7260636330198882E-3</v>
      </c>
    </row>
    <row r="862" spans="2:23">
      <c r="B862" s="1">
        <f>+IFERROR(LN('Portfolio Adjusted Prices'!C856/'Portfolio Adjusted Prices'!C855),0)</f>
        <v>-9.3308330586470648E-3</v>
      </c>
      <c r="C862" s="1">
        <f>+IFERROR(LN('Portfolio Adjusted Prices'!D856/'Portfolio Adjusted Prices'!D855),0)</f>
        <v>-1.1540870856594939E-2</v>
      </c>
      <c r="D862" s="1">
        <f>+IFERROR(LN('Portfolio Adjusted Prices'!E856/'Portfolio Adjusted Prices'!E855),0)</f>
        <v>4.5987450056586858E-3</v>
      </c>
      <c r="E862" s="1">
        <f>+IFERROR(LN('Portfolio Adjusted Prices'!F856/'Portfolio Adjusted Prices'!F855),0)</f>
        <v>4.1156645527034522E-3</v>
      </c>
      <c r="F862" s="1">
        <f>+IFERROR(LN('Portfolio Adjusted Prices'!G856/'Portfolio Adjusted Prices'!G855),0)</f>
        <v>-1.7879190378736498E-3</v>
      </c>
      <c r="G862" s="1">
        <f>+IFERROR(LN('Portfolio Adjusted Prices'!H856/'Portfolio Adjusted Prices'!H855),0)</f>
        <v>-3.2212909275557637E-2</v>
      </c>
      <c r="H862" s="1">
        <f>+IFERROR(LN('Portfolio Adjusted Prices'!I856/'Portfolio Adjusted Prices'!I855),0)</f>
        <v>-7.6789537707225705E-3</v>
      </c>
      <c r="I862" s="1">
        <f>+IFERROR(LN('Portfolio Adjusted Prices'!J856/'Portfolio Adjusted Prices'!J855),0)</f>
        <v>-1.2260759135752492E-2</v>
      </c>
      <c r="J862" s="1">
        <f>+IFERROR(LN('Portfolio Adjusted Prices'!K856/'Portfolio Adjusted Prices'!K855),0)</f>
        <v>1.1072869479980511E-2</v>
      </c>
      <c r="K862" s="1">
        <f>+IFERROR(LN('Portfolio Adjusted Prices'!L856/'Portfolio Adjusted Prices'!L855),0)</f>
        <v>-9.6668006952138966E-3</v>
      </c>
      <c r="L862" s="1">
        <f>+IFERROR(LN('Portfolio Adjusted Prices'!M856/'Portfolio Adjusted Prices'!M855),0)</f>
        <v>-3.4483013240554751E-3</v>
      </c>
      <c r="M862" s="1">
        <f>+IFERROR(LN('Portfolio Adjusted Prices'!N856/'Portfolio Adjusted Prices'!N855),0)</f>
        <v>-1.0439540716251359E-3</v>
      </c>
      <c r="N862" s="1">
        <f>+IFERROR(LN('Portfolio Adjusted Prices'!O856/'Portfolio Adjusted Prices'!O855),0)</f>
        <v>2.5604521514245693E-2</v>
      </c>
      <c r="O862" s="1">
        <f>+IFERROR(LN('Portfolio Adjusted Prices'!P856/'Portfolio Adjusted Prices'!P855),0)</f>
        <v>4.6827933882784639E-2</v>
      </c>
      <c r="P862" s="1">
        <f>+IFERROR(LN('Portfolio Adjusted Prices'!Q856/'Portfolio Adjusted Prices'!Q855),0)</f>
        <v>1.1424974160829117E-2</v>
      </c>
      <c r="Q862" s="1">
        <f>+IFERROR(LN('Portfolio Adjusted Prices'!R856/'Portfolio Adjusted Prices'!R855),0)</f>
        <v>-6.1075113212313452E-2</v>
      </c>
      <c r="R862" s="1">
        <f>+IFERROR(LN('Portfolio Adjusted Prices'!S856/'Portfolio Adjusted Prices'!S855),0)</f>
        <v>-6.1453259948112821E-3</v>
      </c>
      <c r="S862" s="1">
        <f>+IFERROR(LN('Portfolio Adjusted Prices'!T856/'Portfolio Adjusted Prices'!T855),0)</f>
        <v>1.2114930024351902E-3</v>
      </c>
      <c r="T862" s="1">
        <f>+IFERROR(LN('Portfolio Adjusted Prices'!U856/'Portfolio Adjusted Prices'!U855),0)</f>
        <v>-2.9869958668790708E-3</v>
      </c>
      <c r="U862" s="1">
        <f>+IFERROR(LN('Portfolio Adjusted Prices'!V856/'Portfolio Adjusted Prices'!V855),0)</f>
        <v>-2.0949776388055213E-2</v>
      </c>
      <c r="W862" s="83">
        <f>+IFERROR(LN('Portfolio Adjusted Prices'!X856/'Portfolio Adjusted Prices'!X855),0)</f>
        <v>-4.537742488133583E-3</v>
      </c>
    </row>
    <row r="863" spans="2:23">
      <c r="B863" s="1">
        <f>+IFERROR(LN('Portfolio Adjusted Prices'!C857/'Portfolio Adjusted Prices'!C856),0)</f>
        <v>3.7534460779694599E-2</v>
      </c>
      <c r="C863" s="1">
        <f>+IFERROR(LN('Portfolio Adjusted Prices'!D857/'Portfolio Adjusted Prices'!D856),0)</f>
        <v>2.7455951175467206E-2</v>
      </c>
      <c r="D863" s="1">
        <f>+IFERROR(LN('Portfolio Adjusted Prices'!E857/'Portfolio Adjusted Prices'!E856),0)</f>
        <v>1.9616227277531165E-2</v>
      </c>
      <c r="E863" s="1">
        <f>+IFERROR(LN('Portfolio Adjusted Prices'!F857/'Portfolio Adjusted Prices'!F856),0)</f>
        <v>1.6848158316699429E-2</v>
      </c>
      <c r="F863" s="1">
        <f>+IFERROR(LN('Portfolio Adjusted Prices'!G857/'Portfolio Adjusted Prices'!G856),0)</f>
        <v>1.2857488998543198E-2</v>
      </c>
      <c r="G863" s="1">
        <f>+IFERROR(LN('Portfolio Adjusted Prices'!H857/'Portfolio Adjusted Prices'!H856),0)</f>
        <v>5.2217240064019498E-3</v>
      </c>
      <c r="H863" s="1">
        <f>+IFERROR(LN('Portfolio Adjusted Prices'!I857/'Portfolio Adjusted Prices'!I856),0)</f>
        <v>3.4012094222393527E-2</v>
      </c>
      <c r="I863" s="1">
        <f>+IFERROR(LN('Portfolio Adjusted Prices'!J857/'Portfolio Adjusted Prices'!J856),0)</f>
        <v>-2.0094436033902E-2</v>
      </c>
      <c r="J863" s="1">
        <f>+IFERROR(LN('Portfolio Adjusted Prices'!K857/'Portfolio Adjusted Prices'!K856),0)</f>
        <v>2.2402858626650028E-2</v>
      </c>
      <c r="K863" s="1">
        <f>+IFERROR(LN('Portfolio Adjusted Prices'!L857/'Portfolio Adjusted Prices'!L856),0)</f>
        <v>2.8815984222323881E-2</v>
      </c>
      <c r="L863" s="1">
        <f>+IFERROR(LN('Portfolio Adjusted Prices'!M857/'Portfolio Adjusted Prices'!M856),0)</f>
        <v>-2.7382449006451664E-3</v>
      </c>
      <c r="M863" s="1">
        <f>+IFERROR(LN('Portfolio Adjusted Prices'!N857/'Portfolio Adjusted Prices'!N856),0)</f>
        <v>2.8035415487446438E-2</v>
      </c>
      <c r="N863" s="1">
        <f>+IFERROR(LN('Portfolio Adjusted Prices'!O857/'Portfolio Adjusted Prices'!O856),0)</f>
        <v>-1.2159483024196156E-2</v>
      </c>
      <c r="O863" s="1">
        <f>+IFERROR(LN('Portfolio Adjusted Prices'!P857/'Portfolio Adjusted Prices'!P856),0)</f>
        <v>1.7413372328924055E-2</v>
      </c>
      <c r="P863" s="1">
        <f>+IFERROR(LN('Portfolio Adjusted Prices'!Q857/'Portfolio Adjusted Prices'!Q856),0)</f>
        <v>-5.4805844039901791E-3</v>
      </c>
      <c r="Q863" s="1">
        <f>+IFERROR(LN('Portfolio Adjusted Prices'!R857/'Portfolio Adjusted Prices'!R856),0)</f>
        <v>1.9900258209223316E-2</v>
      </c>
      <c r="R863" s="1">
        <f>+IFERROR(LN('Portfolio Adjusted Prices'!S857/'Portfolio Adjusted Prices'!S856),0)</f>
        <v>6.5109624280874582E-3</v>
      </c>
      <c r="S863" s="1">
        <f>+IFERROR(LN('Portfolio Adjusted Prices'!T857/'Portfolio Adjusted Prices'!T856),0)</f>
        <v>5.7531792633814935E-3</v>
      </c>
      <c r="T863" s="1">
        <f>+IFERROR(LN('Portfolio Adjusted Prices'!U857/'Portfolio Adjusted Prices'!U856),0)</f>
        <v>5.7140048773531932E-2</v>
      </c>
      <c r="U863" s="1">
        <f>+IFERROR(LN('Portfolio Adjusted Prices'!V857/'Portfolio Adjusted Prices'!V856),0)</f>
        <v>2.7741677952289438E-2</v>
      </c>
      <c r="W863" s="83">
        <f>+IFERROR(LN('Portfolio Adjusted Prices'!X857/'Portfolio Adjusted Prices'!X856),0)</f>
        <v>4.6465441807713699E-3</v>
      </c>
    </row>
    <row r="864" spans="2:23">
      <c r="B864" s="1">
        <f>+IFERROR(LN('Portfolio Adjusted Prices'!C858/'Portfolio Adjusted Prices'!C857),0)</f>
        <v>-1.9280563997563268E-3</v>
      </c>
      <c r="C864" s="1">
        <f>+IFERROR(LN('Portfolio Adjusted Prices'!D858/'Portfolio Adjusted Prices'!D857),0)</f>
        <v>4.1688049408547673E-3</v>
      </c>
      <c r="D864" s="1">
        <f>+IFERROR(LN('Portfolio Adjusted Prices'!E858/'Portfolio Adjusted Prices'!E857),0)</f>
        <v>1.6899754356211105E-2</v>
      </c>
      <c r="E864" s="1">
        <f>+IFERROR(LN('Portfolio Adjusted Prices'!F858/'Portfolio Adjusted Prices'!F857),0)</f>
        <v>1.0445620779420682E-2</v>
      </c>
      <c r="F864" s="1">
        <f>+IFERROR(LN('Portfolio Adjusted Prices'!G858/'Portfolio Adjusted Prices'!G857),0)</f>
        <v>4.880869138087213E-3</v>
      </c>
      <c r="G864" s="1">
        <f>+IFERROR(LN('Portfolio Adjusted Prices'!H858/'Portfolio Adjusted Prices'!H857),0)</f>
        <v>1.1365480784764199E-2</v>
      </c>
      <c r="H864" s="1">
        <f>+IFERROR(LN('Portfolio Adjusted Prices'!I858/'Portfolio Adjusted Prices'!I857),0)</f>
        <v>3.705857938754525E-3</v>
      </c>
      <c r="I864" s="1">
        <f>+IFERROR(LN('Portfolio Adjusted Prices'!J858/'Portfolio Adjusted Prices'!J857),0)</f>
        <v>-2.5952593307774038E-2</v>
      </c>
      <c r="J864" s="1">
        <f>+IFERROR(LN('Portfolio Adjusted Prices'!K858/'Portfolio Adjusted Prices'!K857),0)</f>
        <v>4.0149521355922497E-3</v>
      </c>
      <c r="K864" s="1">
        <f>+IFERROR(LN('Portfolio Adjusted Prices'!L858/'Portfolio Adjusted Prices'!L857),0)</f>
        <v>1.102281666141073E-2</v>
      </c>
      <c r="L864" s="1">
        <f>+IFERROR(LN('Portfolio Adjusted Prices'!M858/'Portfolio Adjusted Prices'!M857),0)</f>
        <v>7.4672222985972952E-3</v>
      </c>
      <c r="M864" s="1">
        <f>+IFERROR(LN('Portfolio Adjusted Prices'!N858/'Portfolio Adjusted Prices'!N857),0)</f>
        <v>-4.2403157363634916E-3</v>
      </c>
      <c r="N864" s="1">
        <f>+IFERROR(LN('Portfolio Adjusted Prices'!O858/'Portfolio Adjusted Prices'!O857),0)</f>
        <v>5.7639787865593345E-2</v>
      </c>
      <c r="O864" s="1">
        <f>+IFERROR(LN('Portfolio Adjusted Prices'!P858/'Portfolio Adjusted Prices'!P857),0)</f>
        <v>2.7873070594564293E-2</v>
      </c>
      <c r="P864" s="1">
        <f>+IFERROR(LN('Portfolio Adjusted Prices'!Q858/'Portfolio Adjusted Prices'!Q857),0)</f>
        <v>1.8302009203663007E-3</v>
      </c>
      <c r="Q864" s="1">
        <f>+IFERROR(LN('Portfolio Adjusted Prices'!R858/'Portfolio Adjusted Prices'!R857),0)</f>
        <v>-9.3860068128393231E-4</v>
      </c>
      <c r="R864" s="1">
        <f>+IFERROR(LN('Portfolio Adjusted Prices'!S858/'Portfolio Adjusted Prices'!S857),0)</f>
        <v>-6.8420513239510145E-3</v>
      </c>
      <c r="S864" s="1">
        <f>+IFERROR(LN('Portfolio Adjusted Prices'!T858/'Portfolio Adjusted Prices'!T857),0)</f>
        <v>-1.6278988796212267E-2</v>
      </c>
      <c r="T864" s="1">
        <f>+IFERROR(LN('Portfolio Adjusted Prices'!U858/'Portfolio Adjusted Prices'!U857),0)</f>
        <v>1.0116700621403947E-2</v>
      </c>
      <c r="U864" s="1">
        <f>+IFERROR(LN('Portfolio Adjusted Prices'!V858/'Portfolio Adjusted Prices'!V857),0)</f>
        <v>-8.8959690499073388E-3</v>
      </c>
      <c r="W864" s="83">
        <f>+IFERROR(LN('Portfolio Adjusted Prices'!X858/'Portfolio Adjusted Prices'!X857),0)</f>
        <v>3.4001762463484846E-3</v>
      </c>
    </row>
    <row r="865" spans="2:23">
      <c r="B865" s="1">
        <f>+IFERROR(LN('Portfolio Adjusted Prices'!C859/'Portfolio Adjusted Prices'!C858),0)</f>
        <v>-1.3900593018051134E-3</v>
      </c>
      <c r="C865" s="1">
        <f>+IFERROR(LN('Portfolio Adjusted Prices'!D859/'Portfolio Adjusted Prices'!D858),0)</f>
        <v>-2.6121763518016138E-3</v>
      </c>
      <c r="D865" s="1">
        <f>+IFERROR(LN('Portfolio Adjusted Prices'!E859/'Portfolio Adjusted Prices'!E858),0)</f>
        <v>-1.1831288312853296E-2</v>
      </c>
      <c r="E865" s="1">
        <f>+IFERROR(LN('Portfolio Adjusted Prices'!F859/'Portfolio Adjusted Prices'!F858),0)</f>
        <v>1.4762203122933814E-2</v>
      </c>
      <c r="F865" s="1">
        <f>+IFERROR(LN('Portfolio Adjusted Prices'!G859/'Portfolio Adjusted Prices'!G858),0)</f>
        <v>-8.2842806966880161E-3</v>
      </c>
      <c r="G865" s="1">
        <f>+IFERROR(LN('Portfolio Adjusted Prices'!H859/'Portfolio Adjusted Prices'!H858),0)</f>
        <v>1.3582751515806665E-2</v>
      </c>
      <c r="H865" s="1">
        <f>+IFERROR(LN('Portfolio Adjusted Prices'!I859/'Portfolio Adjusted Prices'!I858),0)</f>
        <v>-4.1859878956953403E-3</v>
      </c>
      <c r="I865" s="1">
        <f>+IFERROR(LN('Portfolio Adjusted Prices'!J859/'Portfolio Adjusted Prices'!J858),0)</f>
        <v>-1.4725875934228364E-2</v>
      </c>
      <c r="J865" s="1">
        <f>+IFERROR(LN('Portfolio Adjusted Prices'!K859/'Portfolio Adjusted Prices'!K858),0)</f>
        <v>-6.8603311829017244E-2</v>
      </c>
      <c r="K865" s="1">
        <f>+IFERROR(LN('Portfolio Adjusted Prices'!L859/'Portfolio Adjusted Prices'!L858),0)</f>
        <v>-2.4631820043077807E-3</v>
      </c>
      <c r="L865" s="1">
        <f>+IFERROR(LN('Portfolio Adjusted Prices'!M859/'Portfolio Adjusted Prices'!M858),0)</f>
        <v>1.4250197486501134E-2</v>
      </c>
      <c r="M865" s="1">
        <f>+IFERROR(LN('Portfolio Adjusted Prices'!N859/'Portfolio Adjusted Prices'!N858),0)</f>
        <v>1.1380319903077319E-2</v>
      </c>
      <c r="N865" s="1">
        <f>+IFERROR(LN('Portfolio Adjusted Prices'!O859/'Portfolio Adjusted Prices'!O858),0)</f>
        <v>-1.5517779079620458E-2</v>
      </c>
      <c r="O865" s="1">
        <f>+IFERROR(LN('Portfolio Adjusted Prices'!P859/'Portfolio Adjusted Prices'!P858),0)</f>
        <v>-9.4646229112640187E-2</v>
      </c>
      <c r="P865" s="1">
        <f>+IFERROR(LN('Portfolio Adjusted Prices'!Q859/'Portfolio Adjusted Prices'!Q858),0)</f>
        <v>8.6014228738467296E-4</v>
      </c>
      <c r="Q865" s="1">
        <f>+IFERROR(LN('Portfolio Adjusted Prices'!R859/'Portfolio Adjusted Prices'!R858),0)</f>
        <v>-1.5521858050718628E-2</v>
      </c>
      <c r="R865" s="1">
        <f>+IFERROR(LN('Portfolio Adjusted Prices'!S859/'Portfolio Adjusted Prices'!S858),0)</f>
        <v>-4.8158911577459362E-3</v>
      </c>
      <c r="S865" s="1">
        <f>+IFERROR(LN('Portfolio Adjusted Prices'!T859/'Portfolio Adjusted Prices'!T858),0)</f>
        <v>-6.3548885020668043E-3</v>
      </c>
      <c r="T865" s="1">
        <f>+IFERROR(LN('Portfolio Adjusted Prices'!U859/'Portfolio Adjusted Prices'!U858),0)</f>
        <v>-2.1977374613427357E-3</v>
      </c>
      <c r="U865" s="1">
        <f>+IFERROR(LN('Portfolio Adjusted Prices'!V859/'Portfolio Adjusted Prices'!V858),0)</f>
        <v>1.2589955366339136E-2</v>
      </c>
      <c r="W865" s="83">
        <f>+IFERROR(LN('Portfolio Adjusted Prices'!X859/'Portfolio Adjusted Prices'!X858),0)</f>
        <v>2.103973468790702E-4</v>
      </c>
    </row>
    <row r="866" spans="2:23">
      <c r="B866" s="1">
        <f>+IFERROR(LN('Portfolio Adjusted Prices'!C860/'Portfolio Adjusted Prices'!C859),0)</f>
        <v>-2.9071715697421667E-3</v>
      </c>
      <c r="C866" s="1">
        <f>+IFERROR(LN('Portfolio Adjusted Prices'!D860/'Portfolio Adjusted Prices'!D859),0)</f>
        <v>-9.1971715875437468E-3</v>
      </c>
      <c r="D866" s="1">
        <f>+IFERROR(LN('Portfolio Adjusted Prices'!E860/'Portfolio Adjusted Prices'!E859),0)</f>
        <v>-6.50549011519123E-2</v>
      </c>
      <c r="E866" s="1">
        <f>+IFERROR(LN('Portfolio Adjusted Prices'!F860/'Portfolio Adjusted Prices'!F859),0)</f>
        <v>1.5160054483234677E-2</v>
      </c>
      <c r="F866" s="1">
        <f>+IFERROR(LN('Portfolio Adjusted Prices'!G860/'Portfolio Adjusted Prices'!G859),0)</f>
        <v>0</v>
      </c>
      <c r="G866" s="1">
        <f>+IFERROR(LN('Portfolio Adjusted Prices'!H860/'Portfolio Adjusted Prices'!H859),0)</f>
        <v>1.2260709763571718E-2</v>
      </c>
      <c r="H866" s="1">
        <f>+IFERROR(LN('Portfolio Adjusted Prices'!I860/'Portfolio Adjusted Prices'!I859),0)</f>
        <v>-2.057708842342254E-2</v>
      </c>
      <c r="I866" s="1">
        <f>+IFERROR(LN('Portfolio Adjusted Prices'!J860/'Portfolio Adjusted Prices'!J859),0)</f>
        <v>3.90843047637682E-3</v>
      </c>
      <c r="J866" s="1">
        <f>+IFERROR(LN('Portfolio Adjusted Prices'!K860/'Portfolio Adjusted Prices'!K859),0)</f>
        <v>7.7890207189188661E-3</v>
      </c>
      <c r="K866" s="1">
        <f>+IFERROR(LN('Portfolio Adjusted Prices'!L860/'Portfolio Adjusted Prices'!L859),0)</f>
        <v>-1.0775176953395577E-2</v>
      </c>
      <c r="L866" s="1">
        <f>+IFERROR(LN('Portfolio Adjusted Prices'!M860/'Portfolio Adjusted Prices'!M859),0)</f>
        <v>1.0639305587391408E-2</v>
      </c>
      <c r="M866" s="1">
        <f>+IFERROR(LN('Portfolio Adjusted Prices'!N860/'Portfolio Adjusted Prices'!N859),0)</f>
        <v>4.917675309759062E-3</v>
      </c>
      <c r="N866" s="1">
        <f>+IFERROR(LN('Portfolio Adjusted Prices'!O860/'Portfolio Adjusted Prices'!O859),0)</f>
        <v>-2.2137457975280168E-2</v>
      </c>
      <c r="O866" s="1">
        <f>+IFERROR(LN('Portfolio Adjusted Prices'!P860/'Portfolio Adjusted Prices'!P859),0)</f>
        <v>2.7009789806101914E-2</v>
      </c>
      <c r="P866" s="1">
        <f>+IFERROR(LN('Portfolio Adjusted Prices'!Q860/'Portfolio Adjusted Prices'!Q859),0)</f>
        <v>2.8974279977949787E-3</v>
      </c>
      <c r="Q866" s="1">
        <f>+IFERROR(LN('Portfolio Adjusted Prices'!R860/'Portfolio Adjusted Prices'!R859),0)</f>
        <v>7.412345797971411E-3</v>
      </c>
      <c r="R866" s="1">
        <f>+IFERROR(LN('Portfolio Adjusted Prices'!S860/'Portfolio Adjusted Prices'!S859),0)</f>
        <v>2.2723419529619825E-3</v>
      </c>
      <c r="S866" s="1">
        <f>+IFERROR(LN('Portfolio Adjusted Prices'!T860/'Portfolio Adjusted Prices'!T859),0)</f>
        <v>1.6524522110216034E-2</v>
      </c>
      <c r="T866" s="1">
        <f>+IFERROR(LN('Portfolio Adjusted Prices'!U860/'Portfolio Adjusted Prices'!U859),0)</f>
        <v>2.7359804151661386E-2</v>
      </c>
      <c r="U866" s="1">
        <f>+IFERROR(LN('Portfolio Adjusted Prices'!V860/'Portfolio Adjusted Prices'!V859),0)</f>
        <v>8.9101307585007748E-3</v>
      </c>
      <c r="W866" s="83">
        <f>+IFERROR(LN('Portfolio Adjusted Prices'!X860/'Portfolio Adjusted Prices'!X859),0)</f>
        <v>4.6918302691935001E-3</v>
      </c>
    </row>
    <row r="867" spans="2:23">
      <c r="B867" s="1">
        <f>+IFERROR(LN('Portfolio Adjusted Prices'!C861/'Portfolio Adjusted Prices'!C860),0)</f>
        <v>3.0312586647010374E-4</v>
      </c>
      <c r="C867" s="1">
        <f>+IFERROR(LN('Portfolio Adjusted Prices'!D861/'Portfolio Adjusted Prices'!D860),0)</f>
        <v>7.0386684094209881E-3</v>
      </c>
      <c r="D867" s="1">
        <f>+IFERROR(LN('Portfolio Adjusted Prices'!E861/'Portfolio Adjusted Prices'!E860),0)</f>
        <v>-4.0545505899913757E-2</v>
      </c>
      <c r="E867" s="1">
        <f>+IFERROR(LN('Portfolio Adjusted Prices'!F861/'Portfolio Adjusted Prices'!F860),0)</f>
        <v>1.5095375202301585E-3</v>
      </c>
      <c r="F867" s="1">
        <f>+IFERROR(LN('Portfolio Adjusted Prices'!G861/'Portfolio Adjusted Prices'!G860),0)</f>
        <v>-1.6915910398139531E-2</v>
      </c>
      <c r="G867" s="1">
        <f>+IFERROR(LN('Portfolio Adjusted Prices'!H861/'Portfolio Adjusted Prices'!H860),0)</f>
        <v>-1.6392281942607074E-2</v>
      </c>
      <c r="H867" s="1">
        <f>+IFERROR(LN('Portfolio Adjusted Prices'!I861/'Portfolio Adjusted Prices'!I860),0)</f>
        <v>-7.8753814666527269E-2</v>
      </c>
      <c r="I867" s="1">
        <f>+IFERROR(LN('Portfolio Adjusted Prices'!J861/'Portfolio Adjusted Prices'!J860),0)</f>
        <v>1.7174402744333137E-3</v>
      </c>
      <c r="J867" s="1">
        <f>+IFERROR(LN('Portfolio Adjusted Prices'!K861/'Portfolio Adjusted Prices'!K860),0)</f>
        <v>-2.4715554364528068E-2</v>
      </c>
      <c r="K867" s="1">
        <f>+IFERROR(LN('Portfolio Adjusted Prices'!L861/'Portfolio Adjusted Prices'!L860),0)</f>
        <v>-2.36118106479229E-2</v>
      </c>
      <c r="L867" s="1">
        <f>+IFERROR(LN('Portfolio Adjusted Prices'!M861/'Portfolio Adjusted Prices'!M860),0)</f>
        <v>1.7293101863529914E-3</v>
      </c>
      <c r="M867" s="1">
        <f>+IFERROR(LN('Portfolio Adjusted Prices'!N861/'Portfolio Adjusted Prices'!N860),0)</f>
        <v>1.8556758541556261E-2</v>
      </c>
      <c r="N867" s="1">
        <f>+IFERROR(LN('Portfolio Adjusted Prices'!O861/'Portfolio Adjusted Prices'!O860),0)</f>
        <v>-4.6324920508264159E-2</v>
      </c>
      <c r="O867" s="1">
        <f>+IFERROR(LN('Portfolio Adjusted Prices'!P861/'Portfolio Adjusted Prices'!P860),0)</f>
        <v>-8.160665879030217E-2</v>
      </c>
      <c r="P867" s="1">
        <f>+IFERROR(LN('Portfolio Adjusted Prices'!Q861/'Portfolio Adjusted Prices'!Q860),0)</f>
        <v>1.541842417718014E-2</v>
      </c>
      <c r="Q867" s="1">
        <f>+IFERROR(LN('Portfolio Adjusted Prices'!R861/'Portfolio Adjusted Prices'!R860),0)</f>
        <v>-2.0276115473511967E-2</v>
      </c>
      <c r="R867" s="1">
        <f>+IFERROR(LN('Portfolio Adjusted Prices'!S861/'Portfolio Adjusted Prices'!S860),0)</f>
        <v>-1.1283087567172733E-2</v>
      </c>
      <c r="S867" s="1">
        <f>+IFERROR(LN('Portfolio Adjusted Prices'!T861/'Portfolio Adjusted Prices'!T860),0)</f>
        <v>-6.4150579148809339E-4</v>
      </c>
      <c r="T867" s="1">
        <f>+IFERROR(LN('Portfolio Adjusted Prices'!U861/'Portfolio Adjusted Prices'!U860),0)</f>
        <v>-1.3538066998334694E-2</v>
      </c>
      <c r="U867" s="1">
        <f>+IFERROR(LN('Portfolio Adjusted Prices'!V861/'Portfolio Adjusted Prices'!V860),0)</f>
        <v>-2.4824605821543309E-2</v>
      </c>
      <c r="W867" s="83">
        <f>+IFERROR(LN('Portfolio Adjusted Prices'!X861/'Portfolio Adjusted Prices'!X860),0)</f>
        <v>-7.3218355177136676E-3</v>
      </c>
    </row>
    <row r="868" spans="2:23">
      <c r="B868" s="1">
        <f>+IFERROR(LN('Portfolio Adjusted Prices'!C862/'Portfolio Adjusted Prices'!C861),0)</f>
        <v>2.5857376545932616E-2</v>
      </c>
      <c r="C868" s="1">
        <f>+IFERROR(LN('Portfolio Adjusted Prices'!D862/'Portfolio Adjusted Prices'!D861),0)</f>
        <v>2.4009746293143782E-2</v>
      </c>
      <c r="D868" s="1">
        <f>+IFERROR(LN('Portfolio Adjusted Prices'!E862/'Portfolio Adjusted Prices'!E861),0)</f>
        <v>5.7486762288797788E-2</v>
      </c>
      <c r="E868" s="1">
        <f>+IFERROR(LN('Portfolio Adjusted Prices'!F862/'Portfolio Adjusted Prices'!F861),0)</f>
        <v>2.1237271417368583E-2</v>
      </c>
      <c r="F868" s="1">
        <f>+IFERROR(LN('Portfolio Adjusted Prices'!G862/'Portfolio Adjusted Prices'!G861),0)</f>
        <v>3.4622693510382954E-2</v>
      </c>
      <c r="G868" s="1">
        <f>+IFERROR(LN('Portfolio Adjusted Prices'!H862/'Portfolio Adjusted Prices'!H861),0)</f>
        <v>4.3616154489199983E-2</v>
      </c>
      <c r="H868" s="1">
        <f>+IFERROR(LN('Portfolio Adjusted Prices'!I862/'Portfolio Adjusted Prices'!I861),0)</f>
        <v>4.4192080374263448E-2</v>
      </c>
      <c r="I868" s="1">
        <f>+IFERROR(LN('Portfolio Adjusted Prices'!J862/'Portfolio Adjusted Prices'!J861),0)</f>
        <v>5.2336055174804583E-3</v>
      </c>
      <c r="J868" s="1">
        <f>+IFERROR(LN('Portfolio Adjusted Prices'!K862/'Portfolio Adjusted Prices'!K861),0)</f>
        <v>3.8168061008179474E-2</v>
      </c>
      <c r="K868" s="1">
        <f>+IFERROR(LN('Portfolio Adjusted Prices'!L862/'Portfolio Adjusted Prices'!L861),0)</f>
        <v>3.2517217987295573E-2</v>
      </c>
      <c r="L868" s="1">
        <f>+IFERROR(LN('Portfolio Adjusted Prices'!M862/'Portfolio Adjusted Prices'!M861),0)</f>
        <v>3.4190165416418748E-4</v>
      </c>
      <c r="M868" s="1">
        <f>+IFERROR(LN('Portfolio Adjusted Prices'!N862/'Portfolio Adjusted Prices'!N861),0)</f>
        <v>1.4450489581070085E-2</v>
      </c>
      <c r="N868" s="1">
        <f>+IFERROR(LN('Portfolio Adjusted Prices'!O862/'Portfolio Adjusted Prices'!O861),0)</f>
        <v>3.6079786410359672E-2</v>
      </c>
      <c r="O868" s="1">
        <f>+IFERROR(LN('Portfolio Adjusted Prices'!P862/'Portfolio Adjusted Prices'!P861),0)</f>
        <v>9.4258236017880123E-2</v>
      </c>
      <c r="P868" s="1">
        <f>+IFERROR(LN('Portfolio Adjusted Prices'!Q862/'Portfolio Adjusted Prices'!Q861),0)</f>
        <v>5.2748619529590659E-4</v>
      </c>
      <c r="Q868" s="1">
        <f>+IFERROR(LN('Portfolio Adjusted Prices'!R862/'Portfolio Adjusted Prices'!R861),0)</f>
        <v>6.9958593681588258E-2</v>
      </c>
      <c r="R868" s="1">
        <f>+IFERROR(LN('Portfolio Adjusted Prices'!S862/'Portfolio Adjusted Prices'!S861),0)</f>
        <v>7.4375318503186339E-3</v>
      </c>
      <c r="S868" s="1">
        <f>+IFERROR(LN('Portfolio Adjusted Prices'!T862/'Portfolio Adjusted Prices'!T861),0)</f>
        <v>4.9078411931532621E-3</v>
      </c>
      <c r="T868" s="1">
        <f>+IFERROR(LN('Portfolio Adjusted Prices'!U862/'Portfolio Adjusted Prices'!U861),0)</f>
        <v>3.0612319783226392E-2</v>
      </c>
      <c r="U868" s="1">
        <f>+IFERROR(LN('Portfolio Adjusted Prices'!V862/'Portfolio Adjusted Prices'!V861),0)</f>
        <v>4.6667044688623968E-2</v>
      </c>
      <c r="W868" s="83">
        <f>+IFERROR(LN('Portfolio Adjusted Prices'!X862/'Portfolio Adjusted Prices'!X861),0)</f>
        <v>1.5151020751429843E-2</v>
      </c>
    </row>
    <row r="869" spans="2:23">
      <c r="B869" s="1">
        <f>+IFERROR(LN('Portfolio Adjusted Prices'!C863/'Portfolio Adjusted Prices'!C862),0)</f>
        <v>-4.4414565135600069E-3</v>
      </c>
      <c r="C869" s="1">
        <f>+IFERROR(LN('Portfolio Adjusted Prices'!D863/'Portfolio Adjusted Prices'!D862),0)</f>
        <v>-7.4282257666280199E-3</v>
      </c>
      <c r="D869" s="1">
        <f>+IFERROR(LN('Portfolio Adjusted Prices'!E863/'Portfolio Adjusted Prices'!E862),0)</f>
        <v>-8.6020269344035932E-3</v>
      </c>
      <c r="E869" s="1">
        <f>+IFERROR(LN('Portfolio Adjusted Prices'!F863/'Portfolio Adjusted Prices'!F862),0)</f>
        <v>-3.014382305489437E-2</v>
      </c>
      <c r="F869" s="1">
        <f>+IFERROR(LN('Portfolio Adjusted Prices'!G863/'Portfolio Adjusted Prices'!G862),0)</f>
        <v>4.0111942811189285E-3</v>
      </c>
      <c r="G869" s="1">
        <f>+IFERROR(LN('Portfolio Adjusted Prices'!H863/'Portfolio Adjusted Prices'!H862),0)</f>
        <v>3.1592224725707849E-5</v>
      </c>
      <c r="H869" s="1">
        <f>+IFERROR(LN('Portfolio Adjusted Prices'!I863/'Portfolio Adjusted Prices'!I862),0)</f>
        <v>-4.7105552136391168E-3</v>
      </c>
      <c r="I869" s="1">
        <f>+IFERROR(LN('Portfolio Adjusted Prices'!J863/'Portfolio Adjusted Prices'!J862),0)</f>
        <v>-1.1357369203760022E-2</v>
      </c>
      <c r="J869" s="1">
        <f>+IFERROR(LN('Portfolio Adjusted Prices'!K863/'Portfolio Adjusted Prices'!K862),0)</f>
        <v>-2.6599955270314432E-2</v>
      </c>
      <c r="K869" s="1">
        <f>+IFERROR(LN('Portfolio Adjusted Prices'!L863/'Portfolio Adjusted Prices'!L862),0)</f>
        <v>-9.0889096448675735E-3</v>
      </c>
      <c r="L869" s="1">
        <f>+IFERROR(LN('Portfolio Adjusted Prices'!M863/'Portfolio Adjusted Prices'!M862),0)</f>
        <v>3.3946546723103745E-3</v>
      </c>
      <c r="M869" s="1">
        <f>+IFERROR(LN('Portfolio Adjusted Prices'!N863/'Portfolio Adjusted Prices'!N862),0)</f>
        <v>-1.1332535804380005E-3</v>
      </c>
      <c r="N869" s="1">
        <f>+IFERROR(LN('Portfolio Adjusted Prices'!O863/'Portfolio Adjusted Prices'!O862),0)</f>
        <v>-9.4335565724759651E-3</v>
      </c>
      <c r="O869" s="1">
        <f>+IFERROR(LN('Portfolio Adjusted Prices'!P863/'Portfolio Adjusted Prices'!P862),0)</f>
        <v>4.8609114538450873E-3</v>
      </c>
      <c r="P869" s="1">
        <f>+IFERROR(LN('Portfolio Adjusted Prices'!Q863/'Portfolio Adjusted Prices'!Q862),0)</f>
        <v>-8.579171941599106E-3</v>
      </c>
      <c r="Q869" s="1">
        <f>+IFERROR(LN('Portfolio Adjusted Prices'!R863/'Portfolio Adjusted Prices'!R862),0)</f>
        <v>2.0685538192781128E-2</v>
      </c>
      <c r="R869" s="1">
        <f>+IFERROR(LN('Portfolio Adjusted Prices'!S863/'Portfolio Adjusted Prices'!S862),0)</f>
        <v>-1.421640407969376E-2</v>
      </c>
      <c r="S869" s="1">
        <f>+IFERROR(LN('Portfolio Adjusted Prices'!T863/'Portfolio Adjusted Prices'!T862),0)</f>
        <v>8.055901082054855E-3</v>
      </c>
      <c r="T869" s="1">
        <f>+IFERROR(LN('Portfolio Adjusted Prices'!U863/'Portfolio Adjusted Prices'!U862),0)</f>
        <v>-2.7803441998195833E-2</v>
      </c>
      <c r="U869" s="1">
        <f>+IFERROR(LN('Portfolio Adjusted Prices'!V863/'Portfolio Adjusted Prices'!V862),0)</f>
        <v>5.5463566634525972E-3</v>
      </c>
      <c r="W869" s="83">
        <f>+IFERROR(LN('Portfolio Adjusted Prices'!X863/'Portfolio Adjusted Prices'!X862),0)</f>
        <v>-6.1451183656638453E-3</v>
      </c>
    </row>
    <row r="870" spans="2:23">
      <c r="B870" s="1">
        <f>+IFERROR(LN('Portfolio Adjusted Prices'!C864/'Portfolio Adjusted Prices'!C863),0)</f>
        <v>2.1199307260369022E-2</v>
      </c>
      <c r="C870" s="1">
        <f>+IFERROR(LN('Portfolio Adjusted Prices'!D864/'Portfolio Adjusted Prices'!D863),0)</f>
        <v>1.6893669864394712E-2</v>
      </c>
      <c r="D870" s="1">
        <f>+IFERROR(LN('Portfolio Adjusted Prices'!E864/'Portfolio Adjusted Prices'!E863),0)</f>
        <v>4.186045283753094E-2</v>
      </c>
      <c r="E870" s="1">
        <f>+IFERROR(LN('Portfolio Adjusted Prices'!F864/'Portfolio Adjusted Prices'!F863),0)</f>
        <v>9.2530475803000809E-3</v>
      </c>
      <c r="F870" s="1">
        <f>+IFERROR(LN('Portfolio Adjusted Prices'!G864/'Portfolio Adjusted Prices'!G863),0)</f>
        <v>2.3991228361851494E-3</v>
      </c>
      <c r="G870" s="1">
        <f>+IFERROR(LN('Portfolio Adjusted Prices'!H864/'Portfolio Adjusted Prices'!H863),0)</f>
        <v>-3.4302636902478929E-3</v>
      </c>
      <c r="H870" s="1">
        <f>+IFERROR(LN('Portfolio Adjusted Prices'!I864/'Portfolio Adjusted Prices'!I863),0)</f>
        <v>2.5909981844509138E-2</v>
      </c>
      <c r="I870" s="1">
        <f>+IFERROR(LN('Portfolio Adjusted Prices'!J864/'Portfolio Adjusted Prices'!J863),0)</f>
        <v>2.5943838078595745E-2</v>
      </c>
      <c r="J870" s="1">
        <f>+IFERROR(LN('Portfolio Adjusted Prices'!K864/'Portfolio Adjusted Prices'!K863),0)</f>
        <v>4.5690263130782761E-2</v>
      </c>
      <c r="K870" s="1">
        <f>+IFERROR(LN('Portfolio Adjusted Prices'!L864/'Portfolio Adjusted Prices'!L863),0)</f>
        <v>2.3196623631255377E-2</v>
      </c>
      <c r="L870" s="1">
        <f>+IFERROR(LN('Portfolio Adjusted Prices'!M864/'Portfolio Adjusted Prices'!M863),0)</f>
        <v>1.2628136774084866E-2</v>
      </c>
      <c r="M870" s="1">
        <f>+IFERROR(LN('Portfolio Adjusted Prices'!N864/'Portfolio Adjusted Prices'!N863),0)</f>
        <v>2.2424843921792635E-2</v>
      </c>
      <c r="N870" s="1">
        <f>+IFERROR(LN('Portfolio Adjusted Prices'!O864/'Portfolio Adjusted Prices'!O863),0)</f>
        <v>2.7244701182588094E-2</v>
      </c>
      <c r="O870" s="1">
        <f>+IFERROR(LN('Portfolio Adjusted Prices'!P864/'Portfolio Adjusted Prices'!P863),0)</f>
        <v>1.9686649957784248E-2</v>
      </c>
      <c r="P870" s="1">
        <f>+IFERROR(LN('Portfolio Adjusted Prices'!Q864/'Portfolio Adjusted Prices'!Q863),0)</f>
        <v>2.7591545556882129E-2</v>
      </c>
      <c r="Q870" s="1">
        <f>+IFERROR(LN('Portfolio Adjusted Prices'!R864/'Portfolio Adjusted Prices'!R863),0)</f>
        <v>1.0825176762394081E-2</v>
      </c>
      <c r="R870" s="1">
        <f>+IFERROR(LN('Portfolio Adjusted Prices'!S864/'Portfolio Adjusted Prices'!S863),0)</f>
        <v>9.3696877208612611E-3</v>
      </c>
      <c r="S870" s="1">
        <f>+IFERROR(LN('Portfolio Adjusted Prices'!T864/'Portfolio Adjusted Prices'!T863),0)</f>
        <v>3.6531551245131146E-3</v>
      </c>
      <c r="T870" s="1">
        <f>+IFERROR(LN('Portfolio Adjusted Prices'!U864/'Portfolio Adjusted Prices'!U863),0)</f>
        <v>7.6799978006438707E-3</v>
      </c>
      <c r="U870" s="1">
        <f>+IFERROR(LN('Portfolio Adjusted Prices'!V864/'Portfolio Adjusted Prices'!V863),0)</f>
        <v>1.3073317356999561E-2</v>
      </c>
      <c r="W870" s="83">
        <f>+IFERROR(LN('Portfolio Adjusted Prices'!X864/'Portfolio Adjusted Prices'!X863),0)</f>
        <v>1.5569940297770903E-2</v>
      </c>
    </row>
    <row r="871" spans="2:23">
      <c r="B871" s="1">
        <f>+IFERROR(LN('Portfolio Adjusted Prices'!C865/'Portfolio Adjusted Prices'!C864),0)</f>
        <v>6.3136300493261931E-3</v>
      </c>
      <c r="C871" s="1">
        <f>+IFERROR(LN('Portfolio Adjusted Prices'!D865/'Portfolio Adjusted Prices'!D864),0)</f>
        <v>5.3298490683212412E-3</v>
      </c>
      <c r="D871" s="1">
        <f>+IFERROR(LN('Portfolio Adjusted Prices'!E865/'Portfolio Adjusted Prices'!E864),0)</f>
        <v>1.7117200621152826E-2</v>
      </c>
      <c r="E871" s="1">
        <f>+IFERROR(LN('Portfolio Adjusted Prices'!F865/'Portfolio Adjusted Prices'!F864),0)</f>
        <v>-1.9580878973587796E-3</v>
      </c>
      <c r="F871" s="1">
        <f>+IFERROR(LN('Portfolio Adjusted Prices'!G865/'Portfolio Adjusted Prices'!G864),0)</f>
        <v>4.7809408834121568E-3</v>
      </c>
      <c r="G871" s="1">
        <f>+IFERROR(LN('Portfolio Adjusted Prices'!H865/'Portfolio Adjusted Prices'!H864),0)</f>
        <v>-6.4473844589328939E-3</v>
      </c>
      <c r="H871" s="1">
        <f>+IFERROR(LN('Portfolio Adjusted Prices'!I865/'Portfolio Adjusted Prices'!I864),0)</f>
        <v>8.1512902895191971E-3</v>
      </c>
      <c r="I871" s="1">
        <f>+IFERROR(LN('Portfolio Adjusted Prices'!J865/'Portfolio Adjusted Prices'!J864),0)</f>
        <v>1.8842369906007371E-2</v>
      </c>
      <c r="J871" s="1">
        <f>+IFERROR(LN('Portfolio Adjusted Prices'!K865/'Portfolio Adjusted Prices'!K864),0)</f>
        <v>3.0493897831355986E-2</v>
      </c>
      <c r="K871" s="1">
        <f>+IFERROR(LN('Portfolio Adjusted Prices'!L865/'Portfolio Adjusted Prices'!L864),0)</f>
        <v>1.3070818175613228E-3</v>
      </c>
      <c r="L871" s="1">
        <f>+IFERROR(LN('Portfolio Adjusted Prices'!M865/'Portfolio Adjusted Prices'!M864),0)</f>
        <v>1.1784164990860019E-2</v>
      </c>
      <c r="M871" s="1">
        <f>+IFERROR(LN('Portfolio Adjusted Prices'!N865/'Portfolio Adjusted Prices'!N864),0)</f>
        <v>3.9520189775398918E-3</v>
      </c>
      <c r="N871" s="1">
        <f>+IFERROR(LN('Portfolio Adjusted Prices'!O865/'Portfolio Adjusted Prices'!O864),0)</f>
        <v>1.7835944248433936E-3</v>
      </c>
      <c r="O871" s="1">
        <f>+IFERROR(LN('Portfolio Adjusted Prices'!P865/'Portfolio Adjusted Prices'!P864),0)</f>
        <v>-3.7890292424024995E-2</v>
      </c>
      <c r="P871" s="1">
        <f>+IFERROR(LN('Portfolio Adjusted Prices'!Q865/'Portfolio Adjusted Prices'!Q864),0)</f>
        <v>5.9837363026191996E-3</v>
      </c>
      <c r="Q871" s="1">
        <f>+IFERROR(LN('Portfolio Adjusted Prices'!R865/'Portfolio Adjusted Prices'!R864),0)</f>
        <v>6.9783612163954629E-3</v>
      </c>
      <c r="R871" s="1">
        <f>+IFERROR(LN('Portfolio Adjusted Prices'!S865/'Portfolio Adjusted Prices'!S864),0)</f>
        <v>1.5771977648035097E-2</v>
      </c>
      <c r="S871" s="1">
        <f>+IFERROR(LN('Portfolio Adjusted Prices'!T865/'Portfolio Adjusted Prices'!T864),0)</f>
        <v>-2.1762049699096896E-3</v>
      </c>
      <c r="T871" s="1">
        <f>+IFERROR(LN('Portfolio Adjusted Prices'!U865/'Portfolio Adjusted Prices'!U864),0)</f>
        <v>2.2925463243805899E-2</v>
      </c>
      <c r="U871" s="1">
        <f>+IFERROR(LN('Portfolio Adjusted Prices'!V865/'Portfolio Adjusted Prices'!V864),0)</f>
        <v>1.5625085150395453E-2</v>
      </c>
      <c r="W871" s="83">
        <f>+IFERROR(LN('Portfolio Adjusted Prices'!X865/'Portfolio Adjusted Prices'!X864),0)</f>
        <v>1.1012797076321291E-2</v>
      </c>
    </row>
    <row r="872" spans="2:23">
      <c r="B872" s="1">
        <f>+IFERROR(LN('Portfolio Adjusted Prices'!C866/'Portfolio Adjusted Prices'!C865),0)</f>
        <v>-9.2427318747955443E-4</v>
      </c>
      <c r="C872" s="1">
        <f>+IFERROR(LN('Portfolio Adjusted Prices'!D866/'Portfolio Adjusted Prices'!D865),0)</f>
        <v>-2.5931723467577518E-3</v>
      </c>
      <c r="D872" s="1">
        <f>+IFERROR(LN('Portfolio Adjusted Prices'!E866/'Portfolio Adjusted Prices'!E865),0)</f>
        <v>-8.0716186733223536E-3</v>
      </c>
      <c r="E872" s="1">
        <f>+IFERROR(LN('Portfolio Adjusted Prices'!F866/'Portfolio Adjusted Prices'!F865),0)</f>
        <v>2.3606902291288825E-2</v>
      </c>
      <c r="F872" s="1">
        <f>+IFERROR(LN('Portfolio Adjusted Prices'!G866/'Portfolio Adjusted Prices'!G865),0)</f>
        <v>1.3239632348823441E-3</v>
      </c>
      <c r="G872" s="1">
        <f>+IFERROR(LN('Portfolio Adjusted Prices'!H866/'Portfolio Adjusted Prices'!H865),0)</f>
        <v>-7.1340704919071593E-3</v>
      </c>
      <c r="H872" s="1">
        <f>+IFERROR(LN('Portfolio Adjusted Prices'!I866/'Portfolio Adjusted Prices'!I865),0)</f>
        <v>-9.3851074021341439E-3</v>
      </c>
      <c r="I872" s="1">
        <f>+IFERROR(LN('Portfolio Adjusted Prices'!J866/'Portfolio Adjusted Prices'!J865),0)</f>
        <v>-1.1629999887143267E-2</v>
      </c>
      <c r="J872" s="1">
        <f>+IFERROR(LN('Portfolio Adjusted Prices'!K866/'Portfolio Adjusted Prices'!K865),0)</f>
        <v>-8.9520258765209623E-3</v>
      </c>
      <c r="K872" s="1">
        <f>+IFERROR(LN('Portfolio Adjusted Prices'!L866/'Portfolio Adjusted Prices'!L865),0)</f>
        <v>-1.3164449717283346E-2</v>
      </c>
      <c r="L872" s="1">
        <f>+IFERROR(LN('Portfolio Adjusted Prices'!M866/'Portfolio Adjusted Prices'!M865),0)</f>
        <v>1.887619583672303E-2</v>
      </c>
      <c r="M872" s="1">
        <f>+IFERROR(LN('Portfolio Adjusted Prices'!N866/'Portfolio Adjusted Prices'!N865),0)</f>
        <v>2.6784597292838085E-3</v>
      </c>
      <c r="N872" s="1">
        <f>+IFERROR(LN('Portfolio Adjusted Prices'!O866/'Portfolio Adjusted Prices'!O865),0)</f>
        <v>-8.0513847956934295E-3</v>
      </c>
      <c r="O872" s="1">
        <f>+IFERROR(LN('Portfolio Adjusted Prices'!P866/'Portfolio Adjusted Prices'!P865),0)</f>
        <v>-1.6430518415990761E-2</v>
      </c>
      <c r="P872" s="1">
        <f>+IFERROR(LN('Portfolio Adjusted Prices'!Q866/'Portfolio Adjusted Prices'!Q865),0)</f>
        <v>-9.1966483957215822E-3</v>
      </c>
      <c r="Q872" s="1">
        <f>+IFERROR(LN('Portfolio Adjusted Prices'!R866/'Portfolio Adjusted Prices'!R865),0)</f>
        <v>-5.578814838544513E-3</v>
      </c>
      <c r="R872" s="1">
        <f>+IFERROR(LN('Portfolio Adjusted Prices'!S866/'Portfolio Adjusted Prices'!S865),0)</f>
        <v>1.3233020700770839E-2</v>
      </c>
      <c r="S872" s="1">
        <f>+IFERROR(LN('Portfolio Adjusted Prices'!T866/'Portfolio Adjusted Prices'!T865),0)</f>
        <v>1.8257771286804179E-3</v>
      </c>
      <c r="T872" s="1">
        <f>+IFERROR(LN('Portfolio Adjusted Prices'!U866/'Portfolio Adjusted Prices'!U865),0)</f>
        <v>8.3747797441324316E-3</v>
      </c>
      <c r="U872" s="1">
        <f>+IFERROR(LN('Portfolio Adjusted Prices'!V866/'Portfolio Adjusted Prices'!V865),0)</f>
        <v>8.8787230502434811E-3</v>
      </c>
      <c r="W872" s="83">
        <f>+IFERROR(LN('Portfolio Adjusted Prices'!X866/'Portfolio Adjusted Prices'!X865),0)</f>
        <v>8.3071794204009185E-3</v>
      </c>
    </row>
    <row r="873" spans="2:23">
      <c r="B873" s="1">
        <f>+IFERROR(LN('Portfolio Adjusted Prices'!C867/'Portfolio Adjusted Prices'!C866),0)</f>
        <v>8.7461615354110633E-3</v>
      </c>
      <c r="C873" s="1">
        <f>+IFERROR(LN('Portfolio Adjusted Prices'!D867/'Portfolio Adjusted Prices'!D866),0)</f>
        <v>-2.6394121392041303E-3</v>
      </c>
      <c r="D873" s="1">
        <f>+IFERROR(LN('Portfolio Adjusted Prices'!E867/'Portfolio Adjusted Prices'!E866),0)</f>
        <v>-2.9238470409387627E-2</v>
      </c>
      <c r="E873" s="1">
        <f>+IFERROR(LN('Portfolio Adjusted Prices'!F867/'Portfolio Adjusted Prices'!F866),0)</f>
        <v>-4.6169100729352873E-3</v>
      </c>
      <c r="F873" s="1">
        <f>+IFERROR(LN('Portfolio Adjusted Prices'!G867/'Portfolio Adjusted Prices'!G866),0)</f>
        <v>1.1968188023407962E-2</v>
      </c>
      <c r="G873" s="1">
        <f>+IFERROR(LN('Portfolio Adjusted Prices'!H867/'Portfolio Adjusted Prices'!H866),0)</f>
        <v>-2.2339535362608499E-2</v>
      </c>
      <c r="H873" s="1">
        <f>+IFERROR(LN('Portfolio Adjusted Prices'!I867/'Portfolio Adjusted Prices'!I866),0)</f>
        <v>-1.4924538053973924E-2</v>
      </c>
      <c r="I873" s="1">
        <f>+IFERROR(LN('Portfolio Adjusted Prices'!J867/'Portfolio Adjusted Prices'!J866),0)</f>
        <v>2.0761994865110416E-2</v>
      </c>
      <c r="J873" s="1">
        <f>+IFERROR(LN('Portfolio Adjusted Prices'!K867/'Portfolio Adjusted Prices'!K866),0)</f>
        <v>-8.4075783543577174E-3</v>
      </c>
      <c r="K873" s="1">
        <f>+IFERROR(LN('Portfolio Adjusted Prices'!L867/'Portfolio Adjusted Prices'!L866),0)</f>
        <v>-2.3958947327077752E-2</v>
      </c>
      <c r="L873" s="1">
        <f>+IFERROR(LN('Portfolio Adjusted Prices'!M867/'Portfolio Adjusted Prices'!M866),0)</f>
        <v>-3.9497559694310334E-4</v>
      </c>
      <c r="M873" s="1">
        <f>+IFERROR(LN('Portfolio Adjusted Prices'!N867/'Portfolio Adjusted Prices'!N866),0)</f>
        <v>9.9620497346706791E-4</v>
      </c>
      <c r="N873" s="1">
        <f>+IFERROR(LN('Portfolio Adjusted Prices'!O867/'Portfolio Adjusted Prices'!O866),0)</f>
        <v>-1.94493999800717E-2</v>
      </c>
      <c r="O873" s="1">
        <f>+IFERROR(LN('Portfolio Adjusted Prices'!P867/'Portfolio Adjusted Prices'!P866),0)</f>
        <v>-6.2444212118095187E-3</v>
      </c>
      <c r="P873" s="1">
        <f>+IFERROR(LN('Portfolio Adjusted Prices'!Q867/'Portfolio Adjusted Prices'!Q866),0)</f>
        <v>-1.5693981573229522E-2</v>
      </c>
      <c r="Q873" s="1">
        <f>+IFERROR(LN('Portfolio Adjusted Prices'!R867/'Portfolio Adjusted Prices'!R866),0)</f>
        <v>-1.1605554294096062E-2</v>
      </c>
      <c r="R873" s="1">
        <f>+IFERROR(LN('Portfolio Adjusted Prices'!S867/'Portfolio Adjusted Prices'!S866),0)</f>
        <v>5.9495818047181383E-3</v>
      </c>
      <c r="S873" s="1">
        <f>+IFERROR(LN('Portfolio Adjusted Prices'!T867/'Portfolio Adjusted Prices'!T866),0)</f>
        <v>-7.8174483709594345E-3</v>
      </c>
      <c r="T873" s="1">
        <f>+IFERROR(LN('Portfolio Adjusted Prices'!U867/'Portfolio Adjusted Prices'!U866),0)</f>
        <v>-1.9237325141550819E-2</v>
      </c>
      <c r="U873" s="1">
        <f>+IFERROR(LN('Portfolio Adjusted Prices'!V867/'Portfolio Adjusted Prices'!V866),0)</f>
        <v>-1.4594440940019765E-2</v>
      </c>
      <c r="W873" s="83">
        <f>+IFERROR(LN('Portfolio Adjusted Prices'!X867/'Portfolio Adjusted Prices'!X866),0)</f>
        <v>-2.8101778167799098E-3</v>
      </c>
    </row>
    <row r="874" spans="2:23">
      <c r="B874" s="1">
        <f>+IFERROR(LN('Portfolio Adjusted Prices'!C868/'Portfolio Adjusted Prices'!C867),0)</f>
        <v>-2.29411759143295E-3</v>
      </c>
      <c r="C874" s="1">
        <f>+IFERROR(LN('Portfolio Adjusted Prices'!D868/'Portfolio Adjusted Prices'!D867),0)</f>
        <v>-3.9555435442254925E-3</v>
      </c>
      <c r="D874" s="1">
        <f>+IFERROR(LN('Portfolio Adjusted Prices'!E868/'Portfolio Adjusted Prices'!E867),0)</f>
        <v>2.3608002846448602E-2</v>
      </c>
      <c r="E874" s="1">
        <f>+IFERROR(LN('Portfolio Adjusted Prices'!F868/'Portfolio Adjusted Prices'!F867),0)</f>
        <v>-3.6124061868563905E-3</v>
      </c>
      <c r="F874" s="1">
        <f>+IFERROR(LN('Portfolio Adjusted Prices'!G868/'Portfolio Adjusted Prices'!G867),0)</f>
        <v>1.363408564749846E-2</v>
      </c>
      <c r="G874" s="1">
        <f>+IFERROR(LN('Portfolio Adjusted Prices'!H868/'Portfolio Adjusted Prices'!H867),0)</f>
        <v>2.9680871028532109E-4</v>
      </c>
      <c r="H874" s="1">
        <f>+IFERROR(LN('Portfolio Adjusted Prices'!I868/'Portfolio Adjusted Prices'!I867),0)</f>
        <v>1.8307048668403183E-2</v>
      </c>
      <c r="I874" s="1">
        <f>+IFERROR(LN('Portfolio Adjusted Prices'!J868/'Portfolio Adjusted Prices'!J867),0)</f>
        <v>-3.1567600372088041E-4</v>
      </c>
      <c r="J874" s="1">
        <f>+IFERROR(LN('Portfolio Adjusted Prices'!K868/'Portfolio Adjusted Prices'!K867),0)</f>
        <v>-3.7131047703789564E-3</v>
      </c>
      <c r="K874" s="1">
        <f>+IFERROR(LN('Portfolio Adjusted Prices'!L868/'Portfolio Adjusted Prices'!L867),0)</f>
        <v>3.6210449105662491E-2</v>
      </c>
      <c r="L874" s="1">
        <f>+IFERROR(LN('Portfolio Adjusted Prices'!M868/'Portfolio Adjusted Prices'!M867),0)</f>
        <v>-3.6612546468784268E-3</v>
      </c>
      <c r="M874" s="1">
        <f>+IFERROR(LN('Portfolio Adjusted Prices'!N868/'Portfolio Adjusted Prices'!N867),0)</f>
        <v>3.5043980583805436E-3</v>
      </c>
      <c r="N874" s="1">
        <f>+IFERROR(LN('Portfolio Adjusted Prices'!O868/'Portfolio Adjusted Prices'!O867),0)</f>
        <v>2.1841800382467063E-2</v>
      </c>
      <c r="O874" s="1">
        <f>+IFERROR(LN('Portfolio Adjusted Prices'!P868/'Portfolio Adjusted Prices'!P867),0)</f>
        <v>3.9034240328331936E-2</v>
      </c>
      <c r="P874" s="1">
        <f>+IFERROR(LN('Portfolio Adjusted Prices'!Q868/'Portfolio Adjusted Prices'!Q867),0)</f>
        <v>5.3635771611813777E-3</v>
      </c>
      <c r="Q874" s="1">
        <f>+IFERROR(LN('Portfolio Adjusted Prices'!R868/'Portfolio Adjusted Prices'!R867),0)</f>
        <v>-1.2636953564027321E-2</v>
      </c>
      <c r="R874" s="1">
        <f>+IFERROR(LN('Portfolio Adjusted Prices'!S868/'Portfolio Adjusted Prices'!S867),0)</f>
        <v>8.3060733974234489E-3</v>
      </c>
      <c r="S874" s="1">
        <f>+IFERROR(LN('Portfolio Adjusted Prices'!T868/'Portfolio Adjusted Prices'!T867),0)</f>
        <v>-1.0610837597319143E-3</v>
      </c>
      <c r="T874" s="1">
        <f>+IFERROR(LN('Portfolio Adjusted Prices'!U868/'Portfolio Adjusted Prices'!U867),0)</f>
        <v>-1.8253413806260107E-2</v>
      </c>
      <c r="U874" s="1">
        <f>+IFERROR(LN('Portfolio Adjusted Prices'!V868/'Portfolio Adjusted Prices'!V867),0)</f>
        <v>1.2762647054644128E-3</v>
      </c>
      <c r="W874" s="83">
        <f>+IFERROR(LN('Portfolio Adjusted Prices'!X868/'Portfolio Adjusted Prices'!X867),0)</f>
        <v>1.3681128644567582E-3</v>
      </c>
    </row>
    <row r="875" spans="2:23">
      <c r="B875" s="1">
        <f>+IFERROR(LN('Portfolio Adjusted Prices'!C869/'Portfolio Adjusted Prices'!C868),0)</f>
        <v>-1.5217144895670973E-2</v>
      </c>
      <c r="C875" s="1">
        <f>+IFERROR(LN('Portfolio Adjusted Prices'!D869/'Portfolio Adjusted Prices'!D868),0)</f>
        <v>-1.3950771927322352E-2</v>
      </c>
      <c r="D875" s="1">
        <f>+IFERROR(LN('Portfolio Adjusted Prices'!E869/'Portfolio Adjusted Prices'!E868),0)</f>
        <v>-5.0472338190010298E-2</v>
      </c>
      <c r="E875" s="1">
        <f>+IFERROR(LN('Portfolio Adjusted Prices'!F869/'Portfolio Adjusted Prices'!F868),0)</f>
        <v>-1.537758603149714E-2</v>
      </c>
      <c r="F875" s="1">
        <f>+IFERROR(LN('Portfolio Adjusted Prices'!G869/'Portfolio Adjusted Prices'!G868),0)</f>
        <v>-3.4907253339796503E-2</v>
      </c>
      <c r="G875" s="1">
        <f>+IFERROR(LN('Portfolio Adjusted Prices'!H869/'Portfolio Adjusted Prices'!H868),0)</f>
        <v>-2.0888487144807087E-2</v>
      </c>
      <c r="H875" s="1">
        <f>+IFERROR(LN('Portfolio Adjusted Prices'!I869/'Portfolio Adjusted Prices'!I868),0)</f>
        <v>-2.7090091390719301E-2</v>
      </c>
      <c r="I875" s="1">
        <f>+IFERROR(LN('Portfolio Adjusted Prices'!J869/'Portfolio Adjusted Prices'!J868),0)</f>
        <v>1.8921750943379598E-2</v>
      </c>
      <c r="J875" s="1">
        <f>+IFERROR(LN('Portfolio Adjusted Prices'!K869/'Portfolio Adjusted Prices'!K868),0)</f>
        <v>-2.0694514649366551E-2</v>
      </c>
      <c r="K875" s="1">
        <f>+IFERROR(LN('Portfolio Adjusted Prices'!L869/'Portfolio Adjusted Prices'!L868),0)</f>
        <v>-1.8105491588003435E-2</v>
      </c>
      <c r="L875" s="1">
        <f>+IFERROR(LN('Portfolio Adjusted Prices'!M869/'Portfolio Adjusted Prices'!M868),0)</f>
        <v>5.1588830013648513E-3</v>
      </c>
      <c r="M875" s="1">
        <f>+IFERROR(LN('Portfolio Adjusted Prices'!N869/'Portfolio Adjusted Prices'!N868),0)</f>
        <v>-4.2908532176242405E-3</v>
      </c>
      <c r="N875" s="1">
        <f>+IFERROR(LN('Portfolio Adjusted Prices'!O869/'Portfolio Adjusted Prices'!O868),0)</f>
        <v>-4.5733367948493475E-2</v>
      </c>
      <c r="O875" s="1">
        <f>+IFERROR(LN('Portfolio Adjusted Prices'!P869/'Portfolio Adjusted Prices'!P868),0)</f>
        <v>-4.6131510269453287E-2</v>
      </c>
      <c r="P875" s="1">
        <f>+IFERROR(LN('Portfolio Adjusted Prices'!Q869/'Portfolio Adjusted Prices'!Q868),0)</f>
        <v>1.6230123278034803E-2</v>
      </c>
      <c r="Q875" s="1">
        <f>+IFERROR(LN('Portfolio Adjusted Prices'!R869/'Portfolio Adjusted Prices'!R868),0)</f>
        <v>-3.1662022387735494E-2</v>
      </c>
      <c r="R875" s="1">
        <f>+IFERROR(LN('Portfolio Adjusted Prices'!S869/'Portfolio Adjusted Prices'!S868),0)</f>
        <v>-1.1528858955859402E-2</v>
      </c>
      <c r="S875" s="1">
        <f>+IFERROR(LN('Portfolio Adjusted Prices'!T869/'Portfolio Adjusted Prices'!T868),0)</f>
        <v>3.9559522482749201E-3</v>
      </c>
      <c r="T875" s="1">
        <f>+IFERROR(LN('Portfolio Adjusted Prices'!U869/'Portfolio Adjusted Prices'!U868),0)</f>
        <v>-1.0408851649923291E-2</v>
      </c>
      <c r="U875" s="1">
        <f>+IFERROR(LN('Portfolio Adjusted Prices'!V869/'Portfolio Adjusted Prices'!V868),0)</f>
        <v>-2.9560900536540761E-2</v>
      </c>
      <c r="W875" s="83">
        <f>+IFERROR(LN('Portfolio Adjusted Prices'!X869/'Portfolio Adjusted Prices'!X868),0)</f>
        <v>-5.9564217060704009E-3</v>
      </c>
    </row>
    <row r="876" spans="2:23">
      <c r="B876" s="1">
        <f>+IFERROR(LN('Portfolio Adjusted Prices'!C870/'Portfolio Adjusted Prices'!C869),0)</f>
        <v>-2.3298844566551888E-2</v>
      </c>
      <c r="C876" s="1">
        <f>+IFERROR(LN('Portfolio Adjusted Prices'!D870/'Portfolio Adjusted Prices'!D869),0)</f>
        <v>-2.9794706966728337E-2</v>
      </c>
      <c r="D876" s="1">
        <f>+IFERROR(LN('Portfolio Adjusted Prices'!E870/'Portfolio Adjusted Prices'!E869),0)</f>
        <v>-4.6736195419114779E-2</v>
      </c>
      <c r="E876" s="1">
        <f>+IFERROR(LN('Portfolio Adjusted Prices'!F870/'Portfolio Adjusted Prices'!F869),0)</f>
        <v>-2.4533362695216422E-2</v>
      </c>
      <c r="F876" s="1">
        <f>+IFERROR(LN('Portfolio Adjusted Prices'!G870/'Portfolio Adjusted Prices'!G869),0)</f>
        <v>-1.3986201281675862E-2</v>
      </c>
      <c r="G876" s="1">
        <f>+IFERROR(LN('Portfolio Adjusted Prices'!H870/'Portfolio Adjusted Prices'!H869),0)</f>
        <v>-1.7421343308309002E-2</v>
      </c>
      <c r="H876" s="1">
        <f>+IFERROR(LN('Portfolio Adjusted Prices'!I870/'Portfolio Adjusted Prices'!I869),0)</f>
        <v>-3.2834559181587918E-2</v>
      </c>
      <c r="I876" s="1">
        <f>+IFERROR(LN('Portfolio Adjusted Prices'!J870/'Portfolio Adjusted Prices'!J869),0)</f>
        <v>1.0220354924600512E-3</v>
      </c>
      <c r="J876" s="1">
        <f>+IFERROR(LN('Portfolio Adjusted Prices'!K870/'Portfolio Adjusted Prices'!K869),0)</f>
        <v>-2.3027123255799767E-2</v>
      </c>
      <c r="K876" s="1">
        <f>+IFERROR(LN('Portfolio Adjusted Prices'!L870/'Portfolio Adjusted Prices'!L869),0)</f>
        <v>-3.6543938087397025E-2</v>
      </c>
      <c r="L876" s="1">
        <f>+IFERROR(LN('Portfolio Adjusted Prices'!M870/'Portfolio Adjusted Prices'!M869),0)</f>
        <v>-9.2274069542346866E-3</v>
      </c>
      <c r="M876" s="1">
        <f>+IFERROR(LN('Portfolio Adjusted Prices'!N870/'Portfolio Adjusted Prices'!N869),0)</f>
        <v>-9.589507669932584E-3</v>
      </c>
      <c r="N876" s="1">
        <f>+IFERROR(LN('Portfolio Adjusted Prices'!O870/'Portfolio Adjusted Prices'!O869),0)</f>
        <v>-3.2949648687147205E-2</v>
      </c>
      <c r="O876" s="1">
        <f>+IFERROR(LN('Portfolio Adjusted Prices'!P870/'Portfolio Adjusted Prices'!P869),0)</f>
        <v>5.2620268300325575E-2</v>
      </c>
      <c r="P876" s="1">
        <f>+IFERROR(LN('Portfolio Adjusted Prices'!Q870/'Portfolio Adjusted Prices'!Q869),0)</f>
        <v>-1.0325088347103472E-3</v>
      </c>
      <c r="Q876" s="1">
        <f>+IFERROR(LN('Portfolio Adjusted Prices'!R870/'Portfolio Adjusted Prices'!R869),0)</f>
        <v>-2.1868007841944304E-2</v>
      </c>
      <c r="R876" s="1">
        <f>+IFERROR(LN('Portfolio Adjusted Prices'!S870/'Portfolio Adjusted Prices'!S869),0)</f>
        <v>-1.6473205154458759E-2</v>
      </c>
      <c r="S876" s="1">
        <f>+IFERROR(LN('Portfolio Adjusted Prices'!T870/'Portfolio Adjusted Prices'!T869),0)</f>
        <v>-1.0702383884587486E-2</v>
      </c>
      <c r="T876" s="1">
        <f>+IFERROR(LN('Portfolio Adjusted Prices'!U870/'Portfolio Adjusted Prices'!U869),0)</f>
        <v>-1.0175160467676064E-2</v>
      </c>
      <c r="U876" s="1">
        <f>+IFERROR(LN('Portfolio Adjusted Prices'!V870/'Portfolio Adjusted Prices'!V869),0)</f>
        <v>3.2027962782853673E-3</v>
      </c>
      <c r="W876" s="83">
        <f>+IFERROR(LN('Portfolio Adjusted Prices'!X870/'Portfolio Adjusted Prices'!X869),0)</f>
        <v>-1.3597102215897409E-2</v>
      </c>
    </row>
    <row r="877" spans="2:23">
      <c r="B877" s="1">
        <f>+IFERROR(LN('Portfolio Adjusted Prices'!C871/'Portfolio Adjusted Prices'!C870),0)</f>
        <v>-2.031110490072209E-3</v>
      </c>
      <c r="C877" s="1">
        <f>+IFERROR(LN('Portfolio Adjusted Prices'!D871/'Portfolio Adjusted Prices'!D870),0)</f>
        <v>-4.7277506217004266E-3</v>
      </c>
      <c r="D877" s="1">
        <f>+IFERROR(LN('Portfolio Adjusted Prices'!E871/'Portfolio Adjusted Prices'!E870),0)</f>
        <v>8.593002852410216E-3</v>
      </c>
      <c r="E877" s="1">
        <f>+IFERROR(LN('Portfolio Adjusted Prices'!F871/'Portfolio Adjusted Prices'!F870),0)</f>
        <v>-3.752446121210827E-3</v>
      </c>
      <c r="F877" s="1">
        <f>+IFERROR(LN('Portfolio Adjusted Prices'!G871/'Portfolio Adjusted Prices'!G870),0)</f>
        <v>2.2364484656002465E-2</v>
      </c>
      <c r="G877" s="1">
        <f>+IFERROR(LN('Portfolio Adjusted Prices'!H871/'Portfolio Adjusted Prices'!H870),0)</f>
        <v>1.3694331379528635E-4</v>
      </c>
      <c r="H877" s="1">
        <f>+IFERROR(LN('Portfolio Adjusted Prices'!I871/'Portfolio Adjusted Prices'!I870),0)</f>
        <v>7.3382753994167844E-3</v>
      </c>
      <c r="I877" s="1">
        <f>+IFERROR(LN('Portfolio Adjusted Prices'!J871/'Portfolio Adjusted Prices'!J870),0)</f>
        <v>-2.5071964859472783E-2</v>
      </c>
      <c r="J877" s="1">
        <f>+IFERROR(LN('Portfolio Adjusted Prices'!K871/'Portfolio Adjusted Prices'!K870),0)</f>
        <v>2.2307815587713165E-2</v>
      </c>
      <c r="K877" s="1">
        <f>+IFERROR(LN('Portfolio Adjusted Prices'!L871/'Portfolio Adjusted Prices'!L870),0)</f>
        <v>1.9461093815774898E-3</v>
      </c>
      <c r="L877" s="1">
        <f>+IFERROR(LN('Portfolio Adjusted Prices'!M871/'Portfolio Adjusted Prices'!M870),0)</f>
        <v>-8.3352352166940306E-3</v>
      </c>
      <c r="M877" s="1">
        <f>+IFERROR(LN('Portfolio Adjusted Prices'!N871/'Portfolio Adjusted Prices'!N870),0)</f>
        <v>-1.348522641505698E-2</v>
      </c>
      <c r="N877" s="1">
        <f>+IFERROR(LN('Portfolio Adjusted Prices'!O871/'Portfolio Adjusted Prices'!O870),0)</f>
        <v>-3.7770344915643472E-3</v>
      </c>
      <c r="O877" s="1">
        <f>+IFERROR(LN('Portfolio Adjusted Prices'!P871/'Portfolio Adjusted Prices'!P870),0)</f>
        <v>8.7300981757365087E-2</v>
      </c>
      <c r="P877" s="1">
        <f>+IFERROR(LN('Portfolio Adjusted Prices'!Q871/'Portfolio Adjusted Prices'!Q870),0)</f>
        <v>-1.7612902897337124E-2</v>
      </c>
      <c r="Q877" s="1">
        <f>+IFERROR(LN('Portfolio Adjusted Prices'!R871/'Portfolio Adjusted Prices'!R870),0)</f>
        <v>-1.7020958781910264E-3</v>
      </c>
      <c r="R877" s="1">
        <f>+IFERROR(LN('Portfolio Adjusted Prices'!S871/'Portfolio Adjusted Prices'!S870),0)</f>
        <v>-6.2524286726972052E-3</v>
      </c>
      <c r="S877" s="1">
        <f>+IFERROR(LN('Portfolio Adjusted Prices'!T871/'Portfolio Adjusted Prices'!T870),0)</f>
        <v>-9.4502476286598466E-3</v>
      </c>
      <c r="T877" s="1">
        <f>+IFERROR(LN('Portfolio Adjusted Prices'!U871/'Portfolio Adjusted Prices'!U870),0)</f>
        <v>-1.5758122691862501E-2</v>
      </c>
      <c r="U877" s="1">
        <f>+IFERROR(LN('Portfolio Adjusted Prices'!V871/'Portfolio Adjusted Prices'!V870),0)</f>
        <v>-5.8950146754596063E-3</v>
      </c>
      <c r="W877" s="83">
        <f>+IFERROR(LN('Portfolio Adjusted Prices'!X871/'Portfolio Adjusted Prices'!X870),0)</f>
        <v>-4.5002389496658001E-3</v>
      </c>
    </row>
    <row r="878" spans="2:23">
      <c r="B878" s="1">
        <f>+IFERROR(LN('Portfolio Adjusted Prices'!C872/'Portfolio Adjusted Prices'!C871),0)</f>
        <v>1.7924892019517426E-3</v>
      </c>
      <c r="C878" s="1">
        <f>+IFERROR(LN('Portfolio Adjusted Prices'!D872/'Portfolio Adjusted Prices'!D871),0)</f>
        <v>-2.353889607189707E-3</v>
      </c>
      <c r="D878" s="1">
        <f>+IFERROR(LN('Portfolio Adjusted Prices'!E872/'Portfolio Adjusted Prices'!E871),0)</f>
        <v>2.3834484370834374E-3</v>
      </c>
      <c r="E878" s="1">
        <f>+IFERROR(LN('Portfolio Adjusted Prices'!F872/'Portfolio Adjusted Prices'!F871),0)</f>
        <v>5.4249414532045129E-3</v>
      </c>
      <c r="F878" s="1">
        <f>+IFERROR(LN('Portfolio Adjusted Prices'!G872/'Portfolio Adjusted Prices'!G871),0)</f>
        <v>3.0413982270080468E-3</v>
      </c>
      <c r="G878" s="1">
        <f>+IFERROR(LN('Portfolio Adjusted Prices'!H872/'Portfolio Adjusted Prices'!H871),0)</f>
        <v>-1.9886768730141622E-3</v>
      </c>
      <c r="H878" s="1">
        <f>+IFERROR(LN('Portfolio Adjusted Prices'!I872/'Portfolio Adjusted Prices'!I871),0)</f>
        <v>6.068436780717238E-4</v>
      </c>
      <c r="I878" s="1">
        <f>+IFERROR(LN('Portfolio Adjusted Prices'!J872/'Portfolio Adjusted Prices'!J871),0)</f>
        <v>1.189354259192001E-2</v>
      </c>
      <c r="J878" s="1">
        <f>+IFERROR(LN('Portfolio Adjusted Prices'!K872/'Portfolio Adjusted Prices'!K871),0)</f>
        <v>2.1677745650450762E-3</v>
      </c>
      <c r="K878" s="1">
        <f>+IFERROR(LN('Portfolio Adjusted Prices'!L872/'Portfolio Adjusted Prices'!L871),0)</f>
        <v>1.9987683942208718E-3</v>
      </c>
      <c r="L878" s="1">
        <f>+IFERROR(LN('Portfolio Adjusted Prices'!M872/'Portfolio Adjusted Prices'!M871),0)</f>
        <v>-2.638931504051361E-2</v>
      </c>
      <c r="M878" s="1">
        <f>+IFERROR(LN('Portfolio Adjusted Prices'!N872/'Portfolio Adjusted Prices'!N871),0)</f>
        <v>8.6024472988893898E-3</v>
      </c>
      <c r="N878" s="1">
        <f>+IFERROR(LN('Portfolio Adjusted Prices'!O872/'Portfolio Adjusted Prices'!O871),0)</f>
        <v>2.5915735440064976E-3</v>
      </c>
      <c r="O878" s="1">
        <f>+IFERROR(LN('Portfolio Adjusted Prices'!P872/'Portfolio Adjusted Prices'!P871),0)</f>
        <v>4.4134929284672308E-3</v>
      </c>
      <c r="P878" s="1">
        <f>+IFERROR(LN('Portfolio Adjusted Prices'!Q872/'Portfolio Adjusted Prices'!Q871),0)</f>
        <v>5.3479090102676527E-3</v>
      </c>
      <c r="Q878" s="1">
        <f>+IFERROR(LN('Portfolio Adjusted Prices'!R872/'Portfolio Adjusted Prices'!R871),0)</f>
        <v>6.2270266850467902E-3</v>
      </c>
      <c r="R878" s="1">
        <f>+IFERROR(LN('Portfolio Adjusted Prices'!S872/'Portfolio Adjusted Prices'!S871),0)</f>
        <v>2.1189634151679662E-3</v>
      </c>
      <c r="S878" s="1">
        <f>+IFERROR(LN('Portfolio Adjusted Prices'!T872/'Portfolio Adjusted Prices'!T871),0)</f>
        <v>-8.0163964775904345E-3</v>
      </c>
      <c r="T878" s="1">
        <f>+IFERROR(LN('Portfolio Adjusted Prices'!U872/'Portfolio Adjusted Prices'!U871),0)</f>
        <v>4.313356335574324E-4</v>
      </c>
      <c r="U878" s="1">
        <f>+IFERROR(LN('Portfolio Adjusted Prices'!V872/'Portfolio Adjusted Prices'!V871),0)</f>
        <v>-6.7006849971427704E-3</v>
      </c>
      <c r="W878" s="83">
        <f>+IFERROR(LN('Portfolio Adjusted Prices'!X872/'Portfolio Adjusted Prices'!X871),0)</f>
        <v>-8.9757446007033524E-3</v>
      </c>
    </row>
    <row r="879" spans="2:23">
      <c r="B879" s="1">
        <f>+IFERROR(LN('Portfolio Adjusted Prices'!C873/'Portfolio Adjusted Prices'!C872),0)</f>
        <v>1.4812435378438007E-2</v>
      </c>
      <c r="C879" s="1">
        <f>+IFERROR(LN('Portfolio Adjusted Prices'!D873/'Portfolio Adjusted Prices'!D872),0)</f>
        <v>1.1034232556648697E-2</v>
      </c>
      <c r="D879" s="1">
        <f>+IFERROR(LN('Portfolio Adjusted Prices'!E873/'Portfolio Adjusted Prices'!E872),0)</f>
        <v>3.933894082846659E-2</v>
      </c>
      <c r="E879" s="1">
        <f>+IFERROR(LN('Portfolio Adjusted Prices'!F873/'Portfolio Adjusted Prices'!F872),0)</f>
        <v>1.4228147186696401E-2</v>
      </c>
      <c r="F879" s="1">
        <f>+IFERROR(LN('Portfolio Adjusted Prices'!G873/'Portfolio Adjusted Prices'!G872),0)</f>
        <v>3.1067561791534137E-2</v>
      </c>
      <c r="G879" s="1">
        <f>+IFERROR(LN('Portfolio Adjusted Prices'!H873/'Portfolio Adjusted Prices'!H872),0)</f>
        <v>3.2217518089190947E-2</v>
      </c>
      <c r="H879" s="1">
        <f>+IFERROR(LN('Portfolio Adjusted Prices'!I873/'Portfolio Adjusted Prices'!I872),0)</f>
        <v>3.8008735200807171E-2</v>
      </c>
      <c r="I879" s="1">
        <f>+IFERROR(LN('Portfolio Adjusted Prices'!J873/'Portfolio Adjusted Prices'!J872),0)</f>
        <v>1.3302211181932876E-2</v>
      </c>
      <c r="J879" s="1">
        <f>+IFERROR(LN('Portfolio Adjusted Prices'!K873/'Portfolio Adjusted Prices'!K872),0)</f>
        <v>-3.4616690754635327E-3</v>
      </c>
      <c r="K879" s="1">
        <f>+IFERROR(LN('Portfolio Adjusted Prices'!L873/'Portfolio Adjusted Prices'!L872),0)</f>
        <v>3.5694016071488206E-2</v>
      </c>
      <c r="L879" s="1">
        <f>+IFERROR(LN('Portfolio Adjusted Prices'!M873/'Portfolio Adjusted Prices'!M872),0)</f>
        <v>-3.6853936863141569E-3</v>
      </c>
      <c r="M879" s="1">
        <f>+IFERROR(LN('Portfolio Adjusted Prices'!N873/'Portfolio Adjusted Prices'!N872),0)</f>
        <v>1.6463206738641104E-2</v>
      </c>
      <c r="N879" s="1">
        <f>+IFERROR(LN('Portfolio Adjusted Prices'!O873/'Portfolio Adjusted Prices'!O872),0)</f>
        <v>4.6872851104777423E-2</v>
      </c>
      <c r="O879" s="1">
        <f>+IFERROR(LN('Portfolio Adjusted Prices'!P873/'Portfolio Adjusted Prices'!P872),0)</f>
        <v>2.2296669014159935E-2</v>
      </c>
      <c r="P879" s="1">
        <f>+IFERROR(LN('Portfolio Adjusted Prices'!Q873/'Portfolio Adjusted Prices'!Q872),0)</f>
        <v>1.1497321030596638E-3</v>
      </c>
      <c r="Q879" s="1">
        <f>+IFERROR(LN('Portfolio Adjusted Prices'!R873/'Portfolio Adjusted Prices'!R872),0)</f>
        <v>2.3425417271747746E-2</v>
      </c>
      <c r="R879" s="1">
        <f>+IFERROR(LN('Portfolio Adjusted Prices'!S873/'Portfolio Adjusted Prices'!S872),0)</f>
        <v>1.3802955648601109E-2</v>
      </c>
      <c r="S879" s="1">
        <f>+IFERROR(LN('Portfolio Adjusted Prices'!T873/'Portfolio Adjusted Prices'!T872),0)</f>
        <v>1.0243848959223178E-2</v>
      </c>
      <c r="T879" s="1">
        <f>+IFERROR(LN('Portfolio Adjusted Prices'!U873/'Portfolio Adjusted Prices'!U872),0)</f>
        <v>1.6741561427503187E-3</v>
      </c>
      <c r="U879" s="1">
        <f>+IFERROR(LN('Portfolio Adjusted Prices'!V873/'Portfolio Adjusted Prices'!V872),0)</f>
        <v>2.6447477702182504E-2</v>
      </c>
      <c r="W879" s="83">
        <f>+IFERROR(LN('Portfolio Adjusted Prices'!X873/'Portfolio Adjusted Prices'!X872),0)</f>
        <v>8.8432455743068378E-3</v>
      </c>
    </row>
    <row r="880" spans="2:23">
      <c r="B880" s="1">
        <f>+IFERROR(LN('Portfolio Adjusted Prices'!C874/'Portfolio Adjusted Prices'!C873),0)</f>
        <v>-3.8428282218314756E-2</v>
      </c>
      <c r="C880" s="1">
        <f>+IFERROR(LN('Portfolio Adjusted Prices'!D874/'Portfolio Adjusted Prices'!D873),0)</f>
        <v>-3.9351322865331557E-2</v>
      </c>
      <c r="D880" s="1">
        <f>+IFERROR(LN('Portfolio Adjusted Prices'!E874/'Portfolio Adjusted Prices'!E873),0)</f>
        <v>-9.6818485517627645E-2</v>
      </c>
      <c r="E880" s="1">
        <f>+IFERROR(LN('Portfolio Adjusted Prices'!F874/'Portfolio Adjusted Prices'!F873),0)</f>
        <v>-1.8142036258107744E-2</v>
      </c>
      <c r="F880" s="1">
        <f>+IFERROR(LN('Portfolio Adjusted Prices'!G874/'Portfolio Adjusted Prices'!G873),0)</f>
        <v>-3.9953090789797786E-2</v>
      </c>
      <c r="G880" s="1">
        <f>+IFERROR(LN('Portfolio Adjusted Prices'!H874/'Portfolio Adjusted Prices'!H873),0)</f>
        <v>-5.2044285581802616E-2</v>
      </c>
      <c r="H880" s="1">
        <f>+IFERROR(LN('Portfolio Adjusted Prices'!I874/'Portfolio Adjusted Prices'!I873),0)</f>
        <v>-4.7678553393353126E-2</v>
      </c>
      <c r="I880" s="1">
        <f>+IFERROR(LN('Portfolio Adjusted Prices'!J874/'Portfolio Adjusted Prices'!J873),0)</f>
        <v>-2.3736914325612087E-2</v>
      </c>
      <c r="J880" s="1">
        <f>+IFERROR(LN('Portfolio Adjusted Prices'!K874/'Portfolio Adjusted Prices'!K873),0)</f>
        <v>-2.73230189838508E-2</v>
      </c>
      <c r="K880" s="1">
        <f>+IFERROR(LN('Portfolio Adjusted Prices'!L874/'Portfolio Adjusted Prices'!L873),0)</f>
        <v>-5.4673341796015976E-2</v>
      </c>
      <c r="L880" s="1">
        <f>+IFERROR(LN('Portfolio Adjusted Prices'!M874/'Portfolio Adjusted Prices'!M873),0)</f>
        <v>-2.7622145640451842E-2</v>
      </c>
      <c r="M880" s="1">
        <f>+IFERROR(LN('Portfolio Adjusted Prices'!N874/'Portfolio Adjusted Prices'!N873),0)</f>
        <v>-1.7847350230197116E-2</v>
      </c>
      <c r="N880" s="1">
        <f>+IFERROR(LN('Portfolio Adjusted Prices'!O874/'Portfolio Adjusted Prices'!O873),0)</f>
        <v>-6.372935398581657E-2</v>
      </c>
      <c r="O880" s="1">
        <f>+IFERROR(LN('Portfolio Adjusted Prices'!P874/'Portfolio Adjusted Prices'!P873),0)</f>
        <v>-4.7537781272933392E-2</v>
      </c>
      <c r="P880" s="1">
        <f>+IFERROR(LN('Portfolio Adjusted Prices'!Q874/'Portfolio Adjusted Prices'!Q873),0)</f>
        <v>-6.2388955537551471E-2</v>
      </c>
      <c r="Q880" s="1">
        <f>+IFERROR(LN('Portfolio Adjusted Prices'!R874/'Portfolio Adjusted Prices'!R873),0)</f>
        <v>-5.2628866827242798E-2</v>
      </c>
      <c r="R880" s="1">
        <f>+IFERROR(LN('Portfolio Adjusted Prices'!S874/'Portfolio Adjusted Prices'!S873),0)</f>
        <v>-3.5012158818244328E-2</v>
      </c>
      <c r="S880" s="1">
        <f>+IFERROR(LN('Portfolio Adjusted Prices'!T874/'Portfolio Adjusted Prices'!T873),0)</f>
        <v>-2.162004352641109E-2</v>
      </c>
      <c r="T880" s="1">
        <f>+IFERROR(LN('Portfolio Adjusted Prices'!U874/'Portfolio Adjusted Prices'!U873),0)</f>
        <v>-1.2700374449680286E-2</v>
      </c>
      <c r="U880" s="1">
        <f>+IFERROR(LN('Portfolio Adjusted Prices'!V874/'Portfolio Adjusted Prices'!V873),0)</f>
        <v>-1.3577644394685756E-2</v>
      </c>
      <c r="W880" s="83">
        <f>+IFERROR(LN('Portfolio Adjusted Prices'!X874/'Portfolio Adjusted Prices'!X873),0)</f>
        <v>-3.4315654536584514E-2</v>
      </c>
    </row>
    <row r="881" spans="2:23">
      <c r="B881" s="1">
        <f>+IFERROR(LN('Portfolio Adjusted Prices'!C875/'Portfolio Adjusted Prices'!C874),0)</f>
        <v>-1.3784724049948694E-2</v>
      </c>
      <c r="C881" s="1">
        <f>+IFERROR(LN('Portfolio Adjusted Prices'!D875/'Portfolio Adjusted Prices'!D874),0)</f>
        <v>-1.0725397363861215E-2</v>
      </c>
      <c r="D881" s="1">
        <f>+IFERROR(LN('Portfolio Adjusted Prices'!E875/'Portfolio Adjusted Prices'!E874),0)</f>
        <v>-2.8635015620213391E-2</v>
      </c>
      <c r="E881" s="1">
        <f>+IFERROR(LN('Portfolio Adjusted Prices'!F875/'Portfolio Adjusted Prices'!F874),0)</f>
        <v>-3.0468930651442499E-2</v>
      </c>
      <c r="F881" s="1">
        <f>+IFERROR(LN('Portfolio Adjusted Prices'!G875/'Portfolio Adjusted Prices'!G874),0)</f>
        <v>-2.3451177282022964E-2</v>
      </c>
      <c r="G881" s="1">
        <f>+IFERROR(LN('Portfolio Adjusted Prices'!H875/'Portfolio Adjusted Prices'!H874),0)</f>
        <v>-2.0727916722243441E-2</v>
      </c>
      <c r="H881" s="1">
        <f>+IFERROR(LN('Portfolio Adjusted Prices'!I875/'Portfolio Adjusted Prices'!I874),0)</f>
        <v>-1.6279691777463481E-2</v>
      </c>
      <c r="I881" s="1">
        <f>+IFERROR(LN('Portfolio Adjusted Prices'!J875/'Portfolio Adjusted Prices'!J874),0)</f>
        <v>-1.7292809010404461E-2</v>
      </c>
      <c r="J881" s="1">
        <f>+IFERROR(LN('Portfolio Adjusted Prices'!K875/'Portfolio Adjusted Prices'!K874),0)</f>
        <v>-1.1415491099770716E-2</v>
      </c>
      <c r="K881" s="1">
        <f>+IFERROR(LN('Portfolio Adjusted Prices'!L875/'Portfolio Adjusted Prices'!L874),0)</f>
        <v>-1.2907931933711545E-2</v>
      </c>
      <c r="L881" s="1">
        <f>+IFERROR(LN('Portfolio Adjusted Prices'!M875/'Portfolio Adjusted Prices'!M874),0)</f>
        <v>2.0044842330616442E-3</v>
      </c>
      <c r="M881" s="1">
        <f>+IFERROR(LN('Portfolio Adjusted Prices'!N875/'Portfolio Adjusted Prices'!N874),0)</f>
        <v>-1.4164942623970639E-2</v>
      </c>
      <c r="N881" s="1">
        <f>+IFERROR(LN('Portfolio Adjusted Prices'!O875/'Portfolio Adjusted Prices'!O874),0)</f>
        <v>-2.9946050993922075E-2</v>
      </c>
      <c r="O881" s="1">
        <f>+IFERROR(LN('Portfolio Adjusted Prices'!P875/'Portfolio Adjusted Prices'!P874),0)</f>
        <v>-5.3144312018814019E-2</v>
      </c>
      <c r="P881" s="1">
        <f>+IFERROR(LN('Portfolio Adjusted Prices'!Q875/'Portfolio Adjusted Prices'!Q874),0)</f>
        <v>1.654023769870467E-2</v>
      </c>
      <c r="Q881" s="1">
        <f>+IFERROR(LN('Portfolio Adjusted Prices'!R875/'Portfolio Adjusted Prices'!R874),0)</f>
        <v>-9.3404067140799903E-3</v>
      </c>
      <c r="R881" s="1">
        <f>+IFERROR(LN('Portfolio Adjusted Prices'!S875/'Portfolio Adjusted Prices'!S874),0)</f>
        <v>-1.4300777759160552E-3</v>
      </c>
      <c r="S881" s="1">
        <f>+IFERROR(LN('Portfolio Adjusted Prices'!T875/'Portfolio Adjusted Prices'!T874),0)</f>
        <v>-4.7048355551282724E-3</v>
      </c>
      <c r="T881" s="1">
        <f>+IFERROR(LN('Portfolio Adjusted Prices'!U875/'Portfolio Adjusted Prices'!U874),0)</f>
        <v>-5.7361242430918509E-3</v>
      </c>
      <c r="U881" s="1">
        <f>+IFERROR(LN('Portfolio Adjusted Prices'!V875/'Portfolio Adjusted Prices'!V874),0)</f>
        <v>-1.6759912674030929E-3</v>
      </c>
      <c r="W881" s="83">
        <f>+IFERROR(LN('Portfolio Adjusted Prices'!X875/'Portfolio Adjusted Prices'!X874),0)</f>
        <v>-7.631282080327503E-3</v>
      </c>
    </row>
    <row r="882" spans="2:23">
      <c r="B882" s="1">
        <f>+IFERROR(LN('Portfolio Adjusted Prices'!C876/'Portfolio Adjusted Prices'!C875),0)</f>
        <v>-1.5423850735042949E-2</v>
      </c>
      <c r="C882" s="1">
        <f>+IFERROR(LN('Portfolio Adjusted Prices'!D876/'Portfolio Adjusted Prices'!D875),0)</f>
        <v>-8.5573690432251479E-3</v>
      </c>
      <c r="D882" s="1">
        <f>+IFERROR(LN('Portfolio Adjusted Prices'!E876/'Portfolio Adjusted Prices'!E875),0)</f>
        <v>-2.1299730350407928E-2</v>
      </c>
      <c r="E882" s="1">
        <f>+IFERROR(LN('Portfolio Adjusted Prices'!F876/'Portfolio Adjusted Prices'!F875),0)</f>
        <v>-1.4613154643872729E-2</v>
      </c>
      <c r="F882" s="1">
        <f>+IFERROR(LN('Portfolio Adjusted Prices'!G876/'Portfolio Adjusted Prices'!G875),0)</f>
        <v>2.7236552729768618E-3</v>
      </c>
      <c r="G882" s="1">
        <f>+IFERROR(LN('Portfolio Adjusted Prices'!H876/'Portfolio Adjusted Prices'!H875),0)</f>
        <v>-1.2552001665194264E-2</v>
      </c>
      <c r="H882" s="1">
        <f>+IFERROR(LN('Portfolio Adjusted Prices'!I876/'Portfolio Adjusted Prices'!I875),0)</f>
        <v>-1.7815730318834787E-2</v>
      </c>
      <c r="I882" s="1">
        <f>+IFERROR(LN('Portfolio Adjusted Prices'!J876/'Portfolio Adjusted Prices'!J875),0)</f>
        <v>-1.0077886158263872E-2</v>
      </c>
      <c r="J882" s="1">
        <f>+IFERROR(LN('Portfolio Adjusted Prices'!K876/'Portfolio Adjusted Prices'!K875),0)</f>
        <v>-2.5315989236163752E-2</v>
      </c>
      <c r="K882" s="1">
        <f>+IFERROR(LN('Portfolio Adjusted Prices'!L876/'Portfolio Adjusted Prices'!L875),0)</f>
        <v>-1.526615696759436E-2</v>
      </c>
      <c r="L882" s="1">
        <f>+IFERROR(LN('Portfolio Adjusted Prices'!M876/'Portfolio Adjusted Prices'!M875),0)</f>
        <v>-1.4097542260808159E-2</v>
      </c>
      <c r="M882" s="1">
        <f>+IFERROR(LN('Portfolio Adjusted Prices'!N876/'Portfolio Adjusted Prices'!N875),0)</f>
        <v>-1.1795248905001944E-2</v>
      </c>
      <c r="N882" s="1">
        <f>+IFERROR(LN('Portfolio Adjusted Prices'!O876/'Portfolio Adjusted Prices'!O875),0)</f>
        <v>-1.7671273496180709E-2</v>
      </c>
      <c r="O882" s="1">
        <f>+IFERROR(LN('Portfolio Adjusted Prices'!P876/'Portfolio Adjusted Prices'!P875),0)</f>
        <v>-5.2527851837921363E-3</v>
      </c>
      <c r="P882" s="1">
        <f>+IFERROR(LN('Portfolio Adjusted Prices'!Q876/'Portfolio Adjusted Prices'!Q875),0)</f>
        <v>-2.7377774677834884E-3</v>
      </c>
      <c r="Q882" s="1">
        <f>+IFERROR(LN('Portfolio Adjusted Prices'!R876/'Portfolio Adjusted Prices'!R875),0)</f>
        <v>-8.83656767612849E-3</v>
      </c>
      <c r="R882" s="1">
        <f>+IFERROR(LN('Portfolio Adjusted Prices'!S876/'Portfolio Adjusted Prices'!S875),0)</f>
        <v>-1.3116157168315891E-2</v>
      </c>
      <c r="S882" s="1">
        <f>+IFERROR(LN('Portfolio Adjusted Prices'!T876/'Portfolio Adjusted Prices'!T875),0)</f>
        <v>-1.1798399405392201E-3</v>
      </c>
      <c r="T882" s="1">
        <f>+IFERROR(LN('Portfolio Adjusted Prices'!U876/'Portfolio Adjusted Prices'!U875),0)</f>
        <v>-7.4164801256295862E-3</v>
      </c>
      <c r="U882" s="1">
        <f>+IFERROR(LN('Portfolio Adjusted Prices'!V876/'Portfolio Adjusted Prices'!V875),0)</f>
        <v>-1.0238253860657541E-2</v>
      </c>
      <c r="W882" s="83">
        <f>+IFERROR(LN('Portfolio Adjusted Prices'!X876/'Portfolio Adjusted Prices'!X875),0)</f>
        <v>-1.3643879343502991E-2</v>
      </c>
    </row>
    <row r="883" spans="2:23">
      <c r="B883" s="1">
        <f>+IFERROR(LN('Portfolio Adjusted Prices'!C877/'Portfolio Adjusted Prices'!C876),0)</f>
        <v>-1.0692035026621955E-2</v>
      </c>
      <c r="C883" s="1">
        <f>+IFERROR(LN('Portfolio Adjusted Prices'!D877/'Portfolio Adjusted Prices'!D876),0)</f>
        <v>-5.7204724198325427E-3</v>
      </c>
      <c r="D883" s="1">
        <f>+IFERROR(LN('Portfolio Adjusted Prices'!E877/'Portfolio Adjusted Prices'!E876),0)</f>
        <v>-2.447605657193723E-2</v>
      </c>
      <c r="E883" s="1">
        <f>+IFERROR(LN('Portfolio Adjusted Prices'!F877/'Portfolio Adjusted Prices'!F876),0)</f>
        <v>-1.420655735951102E-2</v>
      </c>
      <c r="F883" s="1">
        <f>+IFERROR(LN('Portfolio Adjusted Prices'!G877/'Portfolio Adjusted Prices'!G876),0)</f>
        <v>8.2618406967856009E-3</v>
      </c>
      <c r="G883" s="1">
        <f>+IFERROR(LN('Portfolio Adjusted Prices'!H877/'Portfolio Adjusted Prices'!H876),0)</f>
        <v>-1.7856526459577755E-2</v>
      </c>
      <c r="H883" s="1">
        <f>+IFERROR(LN('Portfolio Adjusted Prices'!I877/'Portfolio Adjusted Prices'!I876),0)</f>
        <v>-8.7086889497030515E-3</v>
      </c>
      <c r="I883" s="1">
        <f>+IFERROR(LN('Portfolio Adjusted Prices'!J877/'Portfolio Adjusted Prices'!J876),0)</f>
        <v>-1.9104122068905067E-2</v>
      </c>
      <c r="J883" s="1">
        <f>+IFERROR(LN('Portfolio Adjusted Prices'!K877/'Portfolio Adjusted Prices'!K876),0)</f>
        <v>-7.5546684680421802E-3</v>
      </c>
      <c r="K883" s="1">
        <f>+IFERROR(LN('Portfolio Adjusted Prices'!L877/'Portfolio Adjusted Prices'!L876),0)</f>
        <v>-1.448079685957632E-2</v>
      </c>
      <c r="L883" s="1">
        <f>+IFERROR(LN('Portfolio Adjusted Prices'!M877/'Portfolio Adjusted Prices'!M876),0)</f>
        <v>-8.368985053251364E-3</v>
      </c>
      <c r="M883" s="1">
        <f>+IFERROR(LN('Portfolio Adjusted Prices'!N877/'Portfolio Adjusted Prices'!N876),0)</f>
        <v>-7.2435891292902035E-3</v>
      </c>
      <c r="N883" s="1">
        <f>+IFERROR(LN('Portfolio Adjusted Prices'!O877/'Portfolio Adjusted Prices'!O876),0)</f>
        <v>-2.4097547298342709E-2</v>
      </c>
      <c r="O883" s="1">
        <f>+IFERROR(LN('Portfolio Adjusted Prices'!P877/'Portfolio Adjusted Prices'!P876),0)</f>
        <v>-9.0420609043271091E-3</v>
      </c>
      <c r="P883" s="1">
        <f>+IFERROR(LN('Portfolio Adjusted Prices'!Q877/'Portfolio Adjusted Prices'!Q876),0)</f>
        <v>-1.6028691975140591E-2</v>
      </c>
      <c r="Q883" s="1">
        <f>+IFERROR(LN('Portfolio Adjusted Prices'!R877/'Portfolio Adjusted Prices'!R876),0)</f>
        <v>-2.7650745395352461E-3</v>
      </c>
      <c r="R883" s="1">
        <f>+IFERROR(LN('Portfolio Adjusted Prices'!S877/'Portfolio Adjusted Prices'!S876),0)</f>
        <v>-3.8997907193064432E-3</v>
      </c>
      <c r="S883" s="1">
        <f>+IFERROR(LN('Portfolio Adjusted Prices'!T877/'Portfolio Adjusted Prices'!T876),0)</f>
        <v>-8.0737436347600826E-3</v>
      </c>
      <c r="T883" s="1">
        <f>+IFERROR(LN('Portfolio Adjusted Prices'!U877/'Portfolio Adjusted Prices'!U876),0)</f>
        <v>-1.2536000695306896E-2</v>
      </c>
      <c r="U883" s="1">
        <f>+IFERROR(LN('Portfolio Adjusted Prices'!V877/'Portfolio Adjusted Prices'!V876),0)</f>
        <v>-9.2551392280143703E-3</v>
      </c>
      <c r="W883" s="83">
        <f>+IFERROR(LN('Portfolio Adjusted Prices'!X877/'Portfolio Adjusted Prices'!X876),0)</f>
        <v>-1.0407825990775535E-2</v>
      </c>
    </row>
    <row r="884" spans="2:23">
      <c r="B884" s="1">
        <f>+IFERROR(LN('Portfolio Adjusted Prices'!C878/'Portfolio Adjusted Prices'!C877),0)</f>
        <v>4.6959482940245097E-3</v>
      </c>
      <c r="C884" s="1">
        <f>+IFERROR(LN('Portfolio Adjusted Prices'!D878/'Portfolio Adjusted Prices'!D877),0)</f>
        <v>-4.1007666569048218E-3</v>
      </c>
      <c r="D884" s="1">
        <f>+IFERROR(LN('Portfolio Adjusted Prices'!E878/'Portfolio Adjusted Prices'!E877),0)</f>
        <v>-7.9750163817480638E-2</v>
      </c>
      <c r="E884" s="1">
        <f>+IFERROR(LN('Portfolio Adjusted Prices'!F878/'Portfolio Adjusted Prices'!F877),0)</f>
        <v>-1.4749962696988922E-2</v>
      </c>
      <c r="F884" s="1">
        <f>+IFERROR(LN('Portfolio Adjusted Prices'!G878/'Portfolio Adjusted Prices'!G877),0)</f>
        <v>-1.3853230905566954E-2</v>
      </c>
      <c r="G884" s="1">
        <f>+IFERROR(LN('Portfolio Adjusted Prices'!H878/'Portfolio Adjusted Prices'!H877),0)</f>
        <v>2.2946767724242367E-2</v>
      </c>
      <c r="H884" s="1">
        <f>+IFERROR(LN('Portfolio Adjusted Prices'!I878/'Portfolio Adjusted Prices'!I877),0)</f>
        <v>-2.0610264554886237E-2</v>
      </c>
      <c r="I884" s="1">
        <f>+IFERROR(LN('Portfolio Adjusted Prices'!J878/'Portfolio Adjusted Prices'!J877),0)</f>
        <v>2.5887765927604157E-2</v>
      </c>
      <c r="J884" s="1">
        <f>+IFERROR(LN('Portfolio Adjusted Prices'!K878/'Portfolio Adjusted Prices'!K877),0)</f>
        <v>5.6082001698278148E-3</v>
      </c>
      <c r="K884" s="1">
        <f>+IFERROR(LN('Portfolio Adjusted Prices'!L878/'Portfolio Adjusted Prices'!L877),0)</f>
        <v>-1.4327385161130796E-2</v>
      </c>
      <c r="L884" s="1">
        <f>+IFERROR(LN('Portfolio Adjusted Prices'!M878/'Portfolio Adjusted Prices'!M877),0)</f>
        <v>1.2371254503016245E-2</v>
      </c>
      <c r="M884" s="1">
        <f>+IFERROR(LN('Portfolio Adjusted Prices'!N878/'Portfolio Adjusted Prices'!N877),0)</f>
        <v>2.9779849441514358E-3</v>
      </c>
      <c r="N884" s="1">
        <f>+IFERROR(LN('Portfolio Adjusted Prices'!O878/'Portfolio Adjusted Prices'!O877),0)</f>
        <v>-3.0385122793043923E-2</v>
      </c>
      <c r="O884" s="1">
        <f>+IFERROR(LN('Portfolio Adjusted Prices'!P878/'Portfolio Adjusted Prices'!P877),0)</f>
        <v>-4.2437818583818641E-2</v>
      </c>
      <c r="P884" s="1">
        <f>+IFERROR(LN('Portfolio Adjusted Prices'!Q878/'Portfolio Adjusted Prices'!Q877),0)</f>
        <v>1.6576797259702351E-2</v>
      </c>
      <c r="Q884" s="1">
        <f>+IFERROR(LN('Portfolio Adjusted Prices'!R878/'Portfolio Adjusted Prices'!R877),0)</f>
        <v>-8.5411710632530367E-3</v>
      </c>
      <c r="R884" s="1">
        <f>+IFERROR(LN('Portfolio Adjusted Prices'!S878/'Portfolio Adjusted Prices'!S877),0)</f>
        <v>1.3450621586211671E-2</v>
      </c>
      <c r="S884" s="1">
        <f>+IFERROR(LN('Portfolio Adjusted Prices'!T878/'Portfolio Adjusted Prices'!T877),0)</f>
        <v>2.9242449722541898E-2</v>
      </c>
      <c r="T884" s="1">
        <f>+IFERROR(LN('Portfolio Adjusted Prices'!U878/'Portfolio Adjusted Prices'!U877),0)</f>
        <v>3.3125094939182781E-2</v>
      </c>
      <c r="U884" s="1">
        <f>+IFERROR(LN('Portfolio Adjusted Prices'!V878/'Portfolio Adjusted Prices'!V877),0)</f>
        <v>-5.3006241610788329E-3</v>
      </c>
      <c r="W884" s="83">
        <f>+IFERROR(LN('Portfolio Adjusted Prices'!X878/'Portfolio Adjusted Prices'!X877),0)</f>
        <v>6.9357000211479189E-3</v>
      </c>
    </row>
    <row r="885" spans="2:23">
      <c r="B885" s="1">
        <f>+IFERROR(LN('Portfolio Adjusted Prices'!C879/'Portfolio Adjusted Prices'!C878),0)</f>
        <v>-1.3704629362429983E-2</v>
      </c>
      <c r="C885" s="1">
        <f>+IFERROR(LN('Portfolio Adjusted Prices'!D879/'Portfolio Adjusted Prices'!D878),0)</f>
        <v>-1.6806987449749049E-2</v>
      </c>
      <c r="D885" s="1">
        <f>+IFERROR(LN('Portfolio Adjusted Prices'!E879/'Portfolio Adjusted Prices'!E878),0)</f>
        <v>-2.1027546659348965E-2</v>
      </c>
      <c r="E885" s="1">
        <f>+IFERROR(LN('Portfolio Adjusted Prices'!F879/'Portfolio Adjusted Prices'!F878),0)</f>
        <v>-6.8887843778504942E-3</v>
      </c>
      <c r="F885" s="1">
        <f>+IFERROR(LN('Portfolio Adjusted Prices'!G879/'Portfolio Adjusted Prices'!G878),0)</f>
        <v>-5.0730766165252876E-3</v>
      </c>
      <c r="G885" s="1">
        <f>+IFERROR(LN('Portfolio Adjusted Prices'!H879/'Portfolio Adjusted Prices'!H878),0)</f>
        <v>-1.9930035965973151E-2</v>
      </c>
      <c r="H885" s="1">
        <f>+IFERROR(LN('Portfolio Adjusted Prices'!I879/'Portfolio Adjusted Prices'!I878),0)</f>
        <v>-5.5326860108254475E-3</v>
      </c>
      <c r="I885" s="1">
        <f>+IFERROR(LN('Portfolio Adjusted Prices'!J879/'Portfolio Adjusted Prices'!J878),0)</f>
        <v>-2.5555756979117095E-2</v>
      </c>
      <c r="J885" s="1">
        <f>+IFERROR(LN('Portfolio Adjusted Prices'!K879/'Portfolio Adjusted Prices'!K878),0)</f>
        <v>-2.5395567131661082E-2</v>
      </c>
      <c r="K885" s="1">
        <f>+IFERROR(LN('Portfolio Adjusted Prices'!L879/'Portfolio Adjusted Prices'!L878),0)</f>
        <v>1.6549031435200149E-2</v>
      </c>
      <c r="L885" s="1">
        <f>+IFERROR(LN('Portfolio Adjusted Prices'!M879/'Portfolio Adjusted Prices'!M878),0)</f>
        <v>-1.1583572155293159E-2</v>
      </c>
      <c r="M885" s="1">
        <f>+IFERROR(LN('Portfolio Adjusted Prices'!N879/'Portfolio Adjusted Prices'!N878),0)</f>
        <v>-6.2418843021556881E-3</v>
      </c>
      <c r="N885" s="1">
        <f>+IFERROR(LN('Portfolio Adjusted Prices'!O879/'Portfolio Adjusted Prices'!O878),0)</f>
        <v>-2.5713466520098031E-2</v>
      </c>
      <c r="O885" s="1">
        <f>+IFERROR(LN('Portfolio Adjusted Prices'!P879/'Portfolio Adjusted Prices'!P878),0)</f>
        <v>-2.8946005961587112E-2</v>
      </c>
      <c r="P885" s="1">
        <f>+IFERROR(LN('Portfolio Adjusted Prices'!Q879/'Portfolio Adjusted Prices'!Q878),0)</f>
        <v>-1.3128268491319007E-2</v>
      </c>
      <c r="Q885" s="1">
        <f>+IFERROR(LN('Portfolio Adjusted Prices'!R879/'Portfolio Adjusted Prices'!R878),0)</f>
        <v>-1.7710145172909017E-2</v>
      </c>
      <c r="R885" s="1">
        <f>+IFERROR(LN('Portfolio Adjusted Prices'!S879/'Portfolio Adjusted Prices'!S878),0)</f>
        <v>-1.9193821208980999E-2</v>
      </c>
      <c r="S885" s="1">
        <f>+IFERROR(LN('Portfolio Adjusted Prices'!T879/'Portfolio Adjusted Prices'!T878),0)</f>
        <v>-1.579758693468138E-2</v>
      </c>
      <c r="T885" s="1">
        <f>+IFERROR(LN('Portfolio Adjusted Prices'!U879/'Portfolio Adjusted Prices'!U878),0)</f>
        <v>-3.3882622769947537E-2</v>
      </c>
      <c r="U885" s="1">
        <f>+IFERROR(LN('Portfolio Adjusted Prices'!V879/'Portfolio Adjusted Prices'!V878),0)</f>
        <v>-8.0038964716024879E-3</v>
      </c>
      <c r="W885" s="83">
        <f>+IFERROR(LN('Portfolio Adjusted Prices'!X879/'Portfolio Adjusted Prices'!X878),0)</f>
        <v>-1.535400596774885E-2</v>
      </c>
    </row>
    <row r="886" spans="2:23">
      <c r="B886" s="1">
        <f>+IFERROR(LN('Portfolio Adjusted Prices'!C880/'Portfolio Adjusted Prices'!C879),0)</f>
        <v>-8.2491118947368609E-3</v>
      </c>
      <c r="C886" s="1">
        <f>+IFERROR(LN('Portfolio Adjusted Prices'!D880/'Portfolio Adjusted Prices'!D879),0)</f>
        <v>-1.103467053783494E-2</v>
      </c>
      <c r="D886" s="1">
        <f>+IFERROR(LN('Portfolio Adjusted Prices'!E880/'Portfolio Adjusted Prices'!E879),0)</f>
        <v>-1.3425863894869284E-2</v>
      </c>
      <c r="E886" s="1">
        <f>+IFERROR(LN('Portfolio Adjusted Prices'!F880/'Portfolio Adjusted Prices'!F879),0)</f>
        <v>4.1978393994609366E-3</v>
      </c>
      <c r="F886" s="1">
        <f>+IFERROR(LN('Portfolio Adjusted Prices'!G880/'Portfolio Adjusted Prices'!G879),0)</f>
        <v>4.525777215135687E-3</v>
      </c>
      <c r="G886" s="1">
        <f>+IFERROR(LN('Portfolio Adjusted Prices'!H880/'Portfolio Adjusted Prices'!H879),0)</f>
        <v>2.5741190265044542E-4</v>
      </c>
      <c r="H886" s="1">
        <f>+IFERROR(LN('Portfolio Adjusted Prices'!I880/'Portfolio Adjusted Prices'!I879),0)</f>
        <v>-1.4027835975889873E-2</v>
      </c>
      <c r="I886" s="1">
        <f>+IFERROR(LN('Portfolio Adjusted Prices'!J880/'Portfolio Adjusted Prices'!J879),0)</f>
        <v>1.8055260161827871E-2</v>
      </c>
      <c r="J886" s="1">
        <f>+IFERROR(LN('Portfolio Adjusted Prices'!K880/'Portfolio Adjusted Prices'!K879),0)</f>
        <v>1.5460425583854878E-2</v>
      </c>
      <c r="K886" s="1">
        <f>+IFERROR(LN('Portfolio Adjusted Prices'!L880/'Portfolio Adjusted Prices'!L879),0)</f>
        <v>-4.0463882856829388E-3</v>
      </c>
      <c r="L886" s="1">
        <f>+IFERROR(LN('Portfolio Adjusted Prices'!M880/'Portfolio Adjusted Prices'!M879),0)</f>
        <v>4.694662873329679E-3</v>
      </c>
      <c r="M886" s="1">
        <f>+IFERROR(LN('Portfolio Adjusted Prices'!N880/'Portfolio Adjusted Prices'!N879),0)</f>
        <v>2.3799323168903412E-3</v>
      </c>
      <c r="N886" s="1">
        <f>+IFERROR(LN('Portfolio Adjusted Prices'!O880/'Portfolio Adjusted Prices'!O879),0)</f>
        <v>-1.9124848779770644E-2</v>
      </c>
      <c r="O886" s="1">
        <f>+IFERROR(LN('Portfolio Adjusted Prices'!P880/'Portfolio Adjusted Prices'!P879),0)</f>
        <v>-2.6713115175112479E-2</v>
      </c>
      <c r="P886" s="1">
        <f>+IFERROR(LN('Portfolio Adjusted Prices'!Q880/'Portfolio Adjusted Prices'!Q879),0)</f>
        <v>-1.9285284024812933E-2</v>
      </c>
      <c r="Q886" s="1">
        <f>+IFERROR(LN('Portfolio Adjusted Prices'!R880/'Portfolio Adjusted Prices'!R879),0)</f>
        <v>-1.4933406217752796E-2</v>
      </c>
      <c r="R886" s="1">
        <f>+IFERROR(LN('Portfolio Adjusted Prices'!S880/'Portfolio Adjusted Prices'!S879),0)</f>
        <v>-4.0462697817587363E-4</v>
      </c>
      <c r="S886" s="1">
        <f>+IFERROR(LN('Portfolio Adjusted Prices'!T880/'Portfolio Adjusted Prices'!T879),0)</f>
        <v>9.5667389938385895E-3</v>
      </c>
      <c r="T886" s="1">
        <f>+IFERROR(LN('Portfolio Adjusted Prices'!U880/'Portfolio Adjusted Prices'!U879),0)</f>
        <v>-1.1519410608423836E-2</v>
      </c>
      <c r="U886" s="1">
        <f>+IFERROR(LN('Portfolio Adjusted Prices'!V880/'Portfolio Adjusted Prices'!V879),0)</f>
        <v>2.27445009200067E-2</v>
      </c>
      <c r="W886" s="83">
        <f>+IFERROR(LN('Portfolio Adjusted Prices'!X880/'Portfolio Adjusted Prices'!X879),0)</f>
        <v>3.1696990113119247E-3</v>
      </c>
    </row>
    <row r="887" spans="2:23">
      <c r="B887" s="1">
        <f>+IFERROR(LN('Portfolio Adjusted Prices'!C881/'Portfolio Adjusted Prices'!C880),0)</f>
        <v>9.2113468416571195E-3</v>
      </c>
      <c r="C887" s="1">
        <f>+IFERROR(LN('Portfolio Adjusted Prices'!D881/'Portfolio Adjusted Prices'!D880),0)</f>
        <v>1.8931209957005056E-2</v>
      </c>
      <c r="D887" s="1">
        <f>+IFERROR(LN('Portfolio Adjusted Prices'!E881/'Portfolio Adjusted Prices'!E880),0)</f>
        <v>1.862054970682276E-2</v>
      </c>
      <c r="E887" s="1">
        <f>+IFERROR(LN('Portfolio Adjusted Prices'!F881/'Portfolio Adjusted Prices'!F880),0)</f>
        <v>1.7752418230454387E-2</v>
      </c>
      <c r="F887" s="1">
        <f>+IFERROR(LN('Portfolio Adjusted Prices'!G881/'Portfolio Adjusted Prices'!G880),0)</f>
        <v>2.8995371642376044E-2</v>
      </c>
      <c r="G887" s="1">
        <f>+IFERROR(LN('Portfolio Adjusted Prices'!H881/'Portfolio Adjusted Prices'!H880),0)</f>
        <v>-2.992859821077961E-2</v>
      </c>
      <c r="H887" s="1">
        <f>+IFERROR(LN('Portfolio Adjusted Prices'!I881/'Portfolio Adjusted Prices'!I880),0)</f>
        <v>2.1664538535379422E-2</v>
      </c>
      <c r="I887" s="1">
        <f>+IFERROR(LN('Portfolio Adjusted Prices'!J881/'Portfolio Adjusted Prices'!J880),0)</f>
        <v>1.5458947300244479E-2</v>
      </c>
      <c r="J887" s="1">
        <f>+IFERROR(LN('Portfolio Adjusted Prices'!K881/'Portfolio Adjusted Prices'!K880),0)</f>
        <v>3.3257556418408336E-2</v>
      </c>
      <c r="K887" s="1">
        <f>+IFERROR(LN('Portfolio Adjusted Prices'!L881/'Portfolio Adjusted Prices'!L880),0)</f>
        <v>1.3814108927834984E-2</v>
      </c>
      <c r="L887" s="1">
        <f>+IFERROR(LN('Portfolio Adjusted Prices'!M881/'Portfolio Adjusted Prices'!M880),0)</f>
        <v>3.0594425152000344E-2</v>
      </c>
      <c r="M887" s="1">
        <f>+IFERROR(LN('Portfolio Adjusted Prices'!N881/'Portfolio Adjusted Prices'!N880),0)</f>
        <v>3.0915580162218601E-2</v>
      </c>
      <c r="N887" s="1">
        <f>+IFERROR(LN('Portfolio Adjusted Prices'!O881/'Portfolio Adjusted Prices'!O880),0)</f>
        <v>1.1242452516360317E-2</v>
      </c>
      <c r="O887" s="1">
        <f>+IFERROR(LN('Portfolio Adjusted Prices'!P881/'Portfolio Adjusted Prices'!P880),0)</f>
        <v>5.303446454267656E-2</v>
      </c>
      <c r="P887" s="1">
        <f>+IFERROR(LN('Portfolio Adjusted Prices'!Q881/'Portfolio Adjusted Prices'!Q880),0)</f>
        <v>1.125757672464932E-2</v>
      </c>
      <c r="Q887" s="1">
        <f>+IFERROR(LN('Portfolio Adjusted Prices'!R881/'Portfolio Adjusted Prices'!R880),0)</f>
        <v>1.8581496785787355E-2</v>
      </c>
      <c r="R887" s="1">
        <f>+IFERROR(LN('Portfolio Adjusted Prices'!S881/'Portfolio Adjusted Prices'!S880),0)</f>
        <v>2.0486206537771154E-2</v>
      </c>
      <c r="S887" s="1">
        <f>+IFERROR(LN('Portfolio Adjusted Prices'!T881/'Portfolio Adjusted Prices'!T880),0)</f>
        <v>8.1071000071004321E-3</v>
      </c>
      <c r="T887" s="1">
        <f>+IFERROR(LN('Portfolio Adjusted Prices'!U881/'Portfolio Adjusted Prices'!U880),0)</f>
        <v>3.8401574713173285E-2</v>
      </c>
      <c r="U887" s="1">
        <f>+IFERROR(LN('Portfolio Adjusted Prices'!V881/'Portfolio Adjusted Prices'!V880),0)</f>
        <v>4.458306570863959E-2</v>
      </c>
      <c r="W887" s="83">
        <f>+IFERROR(LN('Portfolio Adjusted Prices'!X881/'Portfolio Adjusted Prices'!X880),0)</f>
        <v>2.1686193945999778E-2</v>
      </c>
    </row>
    <row r="888" spans="2:23">
      <c r="B888" s="1">
        <f>+IFERROR(LN('Portfolio Adjusted Prices'!C882/'Portfolio Adjusted Prices'!C881),0)</f>
        <v>-9.6642704603503472E-3</v>
      </c>
      <c r="C888" s="1">
        <f>+IFERROR(LN('Portfolio Adjusted Prices'!D882/'Portfolio Adjusted Prices'!D881),0)</f>
        <v>1.6645861441924913E-3</v>
      </c>
      <c r="D888" s="1">
        <f>+IFERROR(LN('Portfolio Adjusted Prices'!E882/'Portfolio Adjusted Prices'!E881),0)</f>
        <v>1.9925643312679309E-2</v>
      </c>
      <c r="E888" s="1">
        <f>+IFERROR(LN('Portfolio Adjusted Prices'!F882/'Portfolio Adjusted Prices'!F881),0)</f>
        <v>4.5940863592942973E-3</v>
      </c>
      <c r="F888" s="1">
        <f>+IFERROR(LN('Portfolio Adjusted Prices'!G882/'Portfolio Adjusted Prices'!G881),0)</f>
        <v>3.0759458374439018E-2</v>
      </c>
      <c r="G888" s="1">
        <f>+IFERROR(LN('Portfolio Adjusted Prices'!H882/'Portfolio Adjusted Prices'!H881),0)</f>
        <v>-1.6038543918687122E-2</v>
      </c>
      <c r="H888" s="1">
        <f>+IFERROR(LN('Portfolio Adjusted Prices'!I882/'Portfolio Adjusted Prices'!I881),0)</f>
        <v>3.8529374233370758E-2</v>
      </c>
      <c r="I888" s="1">
        <f>+IFERROR(LN('Portfolio Adjusted Prices'!J882/'Portfolio Adjusted Prices'!J881),0)</f>
        <v>1.2438352743035407E-2</v>
      </c>
      <c r="J888" s="1">
        <f>+IFERROR(LN('Portfolio Adjusted Prices'!K882/'Portfolio Adjusted Prices'!K881),0)</f>
        <v>1.9408586563541944E-2</v>
      </c>
      <c r="K888" s="1">
        <f>+IFERROR(LN('Portfolio Adjusted Prices'!L882/'Portfolio Adjusted Prices'!L881),0)</f>
        <v>1.337216829959067E-2</v>
      </c>
      <c r="L888" s="1">
        <f>+IFERROR(LN('Portfolio Adjusted Prices'!M882/'Portfolio Adjusted Prices'!M881),0)</f>
        <v>-1.7356676405069886E-3</v>
      </c>
      <c r="M888" s="1">
        <f>+IFERROR(LN('Portfolio Adjusted Prices'!N882/'Portfolio Adjusted Prices'!N881),0)</f>
        <v>2.7296847444564358E-3</v>
      </c>
      <c r="N888" s="1">
        <f>+IFERROR(LN('Portfolio Adjusted Prices'!O882/'Portfolio Adjusted Prices'!O881),0)</f>
        <v>3.9046750806976026E-2</v>
      </c>
      <c r="O888" s="1">
        <f>+IFERROR(LN('Portfolio Adjusted Prices'!P882/'Portfolio Adjusted Prices'!P881),0)</f>
        <v>5.9357321265960786E-2</v>
      </c>
      <c r="P888" s="1">
        <f>+IFERROR(LN('Portfolio Adjusted Prices'!Q882/'Portfolio Adjusted Prices'!Q881),0)</f>
        <v>2.1375200696042741E-2</v>
      </c>
      <c r="Q888" s="1">
        <f>+IFERROR(LN('Portfolio Adjusted Prices'!R882/'Portfolio Adjusted Prices'!R881),0)</f>
        <v>1.2864498083317844E-2</v>
      </c>
      <c r="R888" s="1">
        <f>+IFERROR(LN('Portfolio Adjusted Prices'!S882/'Portfolio Adjusted Prices'!S881),0)</f>
        <v>-9.8202763952431426E-4</v>
      </c>
      <c r="S888" s="1">
        <f>+IFERROR(LN('Portfolio Adjusted Prices'!T882/'Portfolio Adjusted Prices'!T881),0)</f>
        <v>1.296444954212898E-2</v>
      </c>
      <c r="T888" s="1">
        <f>+IFERROR(LN('Portfolio Adjusted Prices'!U882/'Portfolio Adjusted Prices'!U881),0)</f>
        <v>0.17266525030584745</v>
      </c>
      <c r="U888" s="1">
        <f>+IFERROR(LN('Portfolio Adjusted Prices'!V882/'Portfolio Adjusted Prices'!V881),0)</f>
        <v>2.7518410116278601E-2</v>
      </c>
      <c r="W888" s="83">
        <f>+IFERROR(LN('Portfolio Adjusted Prices'!X882/'Portfolio Adjusted Prices'!X881),0)</f>
        <v>6.8991653136475806E-3</v>
      </c>
    </row>
    <row r="889" spans="2:23">
      <c r="B889" s="1">
        <f>+IFERROR(LN('Portfolio Adjusted Prices'!C883/'Portfolio Adjusted Prices'!C882),0)</f>
        <v>1.8664619471726727E-2</v>
      </c>
      <c r="C889" s="1">
        <f>+IFERROR(LN('Portfolio Adjusted Prices'!D883/'Portfolio Adjusted Prices'!D882),0)</f>
        <v>2.2717140326087432E-2</v>
      </c>
      <c r="D889" s="1">
        <f>+IFERROR(LN('Portfolio Adjusted Prices'!E883/'Portfolio Adjusted Prices'!E882),0)</f>
        <v>2.7982143695894322E-2</v>
      </c>
      <c r="E889" s="1">
        <f>+IFERROR(LN('Portfolio Adjusted Prices'!F883/'Portfolio Adjusted Prices'!F882),0)</f>
        <v>3.5423336430614381E-4</v>
      </c>
      <c r="F889" s="1">
        <f>+IFERROR(LN('Portfolio Adjusted Prices'!G883/'Portfolio Adjusted Prices'!G882),0)</f>
        <v>1.484157006497089E-2</v>
      </c>
      <c r="G889" s="1">
        <f>+IFERROR(LN('Portfolio Adjusted Prices'!H883/'Portfolio Adjusted Prices'!H882),0)</f>
        <v>3.4095360125925088E-2</v>
      </c>
      <c r="H889" s="1">
        <f>+IFERROR(LN('Portfolio Adjusted Prices'!I883/'Portfolio Adjusted Prices'!I882),0)</f>
        <v>2.1360195599292007E-2</v>
      </c>
      <c r="I889" s="1">
        <f>+IFERROR(LN('Portfolio Adjusted Prices'!J883/'Portfolio Adjusted Prices'!J882),0)</f>
        <v>6.9490207680242225E-3</v>
      </c>
      <c r="J889" s="1">
        <f>+IFERROR(LN('Portfolio Adjusted Prices'!K883/'Portfolio Adjusted Prices'!K882),0)</f>
        <v>3.5389242849343028E-2</v>
      </c>
      <c r="K889" s="1">
        <f>+IFERROR(LN('Portfolio Adjusted Prices'!L883/'Portfolio Adjusted Prices'!L882),0)</f>
        <v>2.0245599890082091E-2</v>
      </c>
      <c r="L889" s="1">
        <f>+IFERROR(LN('Portfolio Adjusted Prices'!M883/'Portfolio Adjusted Prices'!M882),0)</f>
        <v>2.6546645835507253E-3</v>
      </c>
      <c r="M889" s="1">
        <f>+IFERROR(LN('Portfolio Adjusted Prices'!N883/'Portfolio Adjusted Prices'!N882),0)</f>
        <v>7.0838030539261861E-3</v>
      </c>
      <c r="N889" s="1">
        <f>+IFERROR(LN('Portfolio Adjusted Prices'!O883/'Portfolio Adjusted Prices'!O882),0)</f>
        <v>3.1744902273406844E-2</v>
      </c>
      <c r="O889" s="1">
        <f>+IFERROR(LN('Portfolio Adjusted Prices'!P883/'Portfolio Adjusted Prices'!P882),0)</f>
        <v>9.0087223745168778E-3</v>
      </c>
      <c r="P889" s="1">
        <f>+IFERROR(LN('Portfolio Adjusted Prices'!Q883/'Portfolio Adjusted Prices'!Q882),0)</f>
        <v>7.9672533592086616E-3</v>
      </c>
      <c r="Q889" s="1">
        <f>+IFERROR(LN('Portfolio Adjusted Prices'!R883/'Portfolio Adjusted Prices'!R882),0)</f>
        <v>2.8159624081985347E-2</v>
      </c>
      <c r="R889" s="1">
        <f>+IFERROR(LN('Portfolio Adjusted Prices'!S883/'Portfolio Adjusted Prices'!S882),0)</f>
        <v>1.4000201730711764E-2</v>
      </c>
      <c r="S889" s="1">
        <f>+IFERROR(LN('Portfolio Adjusted Prices'!T883/'Portfolio Adjusted Prices'!T882),0)</f>
        <v>6.3842472299041253E-3</v>
      </c>
      <c r="T889" s="1">
        <f>+IFERROR(LN('Portfolio Adjusted Prices'!U883/'Portfolio Adjusted Prices'!U882),0)</f>
        <v>2.1589389677652487E-2</v>
      </c>
      <c r="U889" s="1">
        <f>+IFERROR(LN('Portfolio Adjusted Prices'!V883/'Portfolio Adjusted Prices'!V882),0)</f>
        <v>-5.4473957135520439E-4</v>
      </c>
      <c r="W889" s="83">
        <f>+IFERROR(LN('Portfolio Adjusted Prices'!X883/'Portfolio Adjusted Prices'!X882),0)</f>
        <v>1.1126859690105715E-2</v>
      </c>
    </row>
    <row r="890" spans="2:23">
      <c r="B890" s="1">
        <f>+IFERROR(LN('Portfolio Adjusted Prices'!C884/'Portfolio Adjusted Prices'!C883),0)</f>
        <v>3.7784745181078383E-2</v>
      </c>
      <c r="C890" s="1">
        <f>+IFERROR(LN('Portfolio Adjusted Prices'!D884/'Portfolio Adjusted Prices'!D883),0)</f>
        <v>8.2469974949912518E-3</v>
      </c>
      <c r="D890" s="1">
        <f>+IFERROR(LN('Portfolio Adjusted Prices'!E884/'Portfolio Adjusted Prices'!E883),0)</f>
        <v>8.1684190926223782E-3</v>
      </c>
      <c r="E890" s="1">
        <f>+IFERROR(LN('Portfolio Adjusted Prices'!F884/'Portfolio Adjusted Prices'!F883),0)</f>
        <v>1.9508804223183962E-2</v>
      </c>
      <c r="F890" s="1">
        <f>+IFERROR(LN('Portfolio Adjusted Prices'!G884/'Portfolio Adjusted Prices'!G883),0)</f>
        <v>1.0155772715354388E-3</v>
      </c>
      <c r="G890" s="1">
        <f>+IFERROR(LN('Portfolio Adjusted Prices'!H884/'Portfolio Adjusted Prices'!H883),0)</f>
        <v>2.6470525775582503E-2</v>
      </c>
      <c r="H890" s="1">
        <f>+IFERROR(LN('Portfolio Adjusted Prices'!I884/'Portfolio Adjusted Prices'!I883),0)</f>
        <v>-3.3513449877285596E-3</v>
      </c>
      <c r="I890" s="1">
        <f>+IFERROR(LN('Portfolio Adjusted Prices'!J884/'Portfolio Adjusted Prices'!J883),0)</f>
        <v>-7.8367675023189916E-3</v>
      </c>
      <c r="J890" s="1">
        <f>+IFERROR(LN('Portfolio Adjusted Prices'!K884/'Portfolio Adjusted Prices'!K883),0)</f>
        <v>1.5693156705111615E-2</v>
      </c>
      <c r="K890" s="1">
        <f>+IFERROR(LN('Portfolio Adjusted Prices'!L884/'Portfolio Adjusted Prices'!L883),0)</f>
        <v>1.2668318769727155E-2</v>
      </c>
      <c r="L890" s="1">
        <f>+IFERROR(LN('Portfolio Adjusted Prices'!M884/'Portfolio Adjusted Prices'!M883),0)</f>
        <v>9.6391730192095602E-3</v>
      </c>
      <c r="M890" s="1">
        <f>+IFERROR(LN('Portfolio Adjusted Prices'!N884/'Portfolio Adjusted Prices'!N883),0)</f>
        <v>-4.2015791709071673E-3</v>
      </c>
      <c r="N890" s="1">
        <f>+IFERROR(LN('Portfolio Adjusted Prices'!O884/'Portfolio Adjusted Prices'!O883),0)</f>
        <v>-9.5244129487994569E-3</v>
      </c>
      <c r="O890" s="1">
        <f>+IFERROR(LN('Portfolio Adjusted Prices'!P884/'Portfolio Adjusted Prices'!P883),0)</f>
        <v>1.3409141407650666E-2</v>
      </c>
      <c r="P890" s="1">
        <f>+IFERROR(LN('Portfolio Adjusted Prices'!Q884/'Portfolio Adjusted Prices'!Q883),0)</f>
        <v>9.8438099781092449E-3</v>
      </c>
      <c r="Q890" s="1">
        <f>+IFERROR(LN('Portfolio Adjusted Prices'!R884/'Portfolio Adjusted Prices'!R883),0)</f>
        <v>2.2654172271046293E-2</v>
      </c>
      <c r="R890" s="1">
        <f>+IFERROR(LN('Portfolio Adjusted Prices'!S884/'Portfolio Adjusted Prices'!S883),0)</f>
        <v>5.4642791384433209E-3</v>
      </c>
      <c r="S890" s="1">
        <f>+IFERROR(LN('Portfolio Adjusted Prices'!T884/'Portfolio Adjusted Prices'!T883),0)</f>
        <v>5.7816268298718342E-3</v>
      </c>
      <c r="T890" s="1">
        <f>+IFERROR(LN('Portfolio Adjusted Prices'!U884/'Portfolio Adjusted Prices'!U883),0)</f>
        <v>-1.8926626752195152E-2</v>
      </c>
      <c r="U890" s="1">
        <f>+IFERROR(LN('Portfolio Adjusted Prices'!V884/'Portfolio Adjusted Prices'!V883),0)</f>
        <v>2.5398822437031853E-2</v>
      </c>
      <c r="W890" s="83">
        <f>+IFERROR(LN('Portfolio Adjusted Prices'!X884/'Portfolio Adjusted Prices'!X883),0)</f>
        <v>9.1680133951593159E-3</v>
      </c>
    </row>
    <row r="891" spans="2:23">
      <c r="B891" s="1">
        <f>+IFERROR(LN('Portfolio Adjusted Prices'!C885/'Portfolio Adjusted Prices'!C884),0)</f>
        <v>-6.0471511871456392E-2</v>
      </c>
      <c r="C891" s="1">
        <f>+IFERROR(LN('Portfolio Adjusted Prices'!D885/'Portfolio Adjusted Prices'!D884),0)</f>
        <v>-5.6547554519182461E-2</v>
      </c>
      <c r="D891" s="1">
        <f>+IFERROR(LN('Portfolio Adjusted Prices'!E885/'Portfolio Adjusted Prices'!E884),0)</f>
        <v>-9.9517586691038953E-2</v>
      </c>
      <c r="E891" s="1">
        <f>+IFERROR(LN('Portfolio Adjusted Prices'!F885/'Portfolio Adjusted Prices'!F884),0)</f>
        <v>-1.3858203982280373E-2</v>
      </c>
      <c r="F891" s="1">
        <f>+IFERROR(LN('Portfolio Adjusted Prices'!G885/'Portfolio Adjusted Prices'!G884),0)</f>
        <v>-3.498704887436499E-2</v>
      </c>
      <c r="G891" s="1">
        <f>+IFERROR(LN('Portfolio Adjusted Prices'!H885/'Portfolio Adjusted Prices'!H884),0)</f>
        <v>-5.7414242624442231E-2</v>
      </c>
      <c r="H891" s="1">
        <f>+IFERROR(LN('Portfolio Adjusted Prices'!I885/'Portfolio Adjusted Prices'!I884),0)</f>
        <v>-4.8107885224357431E-2</v>
      </c>
      <c r="I891" s="1">
        <f>+IFERROR(LN('Portfolio Adjusted Prices'!J885/'Portfolio Adjusted Prices'!J884),0)</f>
        <v>-2.8118272617668652E-2</v>
      </c>
      <c r="J891" s="1">
        <f>+IFERROR(LN('Portfolio Adjusted Prices'!K885/'Portfolio Adjusted Prices'!K884),0)</f>
        <v>-4.1209445573060652E-2</v>
      </c>
      <c r="K891" s="1">
        <f>+IFERROR(LN('Portfolio Adjusted Prices'!L885/'Portfolio Adjusted Prices'!L884),0)</f>
        <v>-4.9220324107612144E-2</v>
      </c>
      <c r="L891" s="1">
        <f>+IFERROR(LN('Portfolio Adjusted Prices'!M885/'Portfolio Adjusted Prices'!M884),0)</f>
        <v>-3.7639069300119496E-2</v>
      </c>
      <c r="M891" s="1">
        <f>+IFERROR(LN('Portfolio Adjusted Prices'!N885/'Portfolio Adjusted Prices'!N884),0)</f>
        <v>-1.5143711593929493E-2</v>
      </c>
      <c r="N891" s="1">
        <f>+IFERROR(LN('Portfolio Adjusted Prices'!O885/'Portfolio Adjusted Prices'!O884),0)</f>
        <v>-9.4212020381079176E-2</v>
      </c>
      <c r="O891" s="1">
        <f>+IFERROR(LN('Portfolio Adjusted Prices'!P885/'Portfolio Adjusted Prices'!P884),0)</f>
        <v>-7.3019503235730865E-2</v>
      </c>
      <c r="P891" s="1">
        <f>+IFERROR(LN('Portfolio Adjusted Prices'!Q885/'Portfolio Adjusted Prices'!Q884),0)</f>
        <v>-3.1380727683216834E-2</v>
      </c>
      <c r="Q891" s="1">
        <f>+IFERROR(LN('Portfolio Adjusted Prices'!R885/'Portfolio Adjusted Prices'!R884),0)</f>
        <v>-5.2212928601939546E-2</v>
      </c>
      <c r="R891" s="1">
        <f>+IFERROR(LN('Portfolio Adjusted Prices'!S885/'Portfolio Adjusted Prices'!S884),0)</f>
        <v>-5.5681206142218116E-2</v>
      </c>
      <c r="S891" s="1">
        <f>+IFERROR(LN('Portfolio Adjusted Prices'!T885/'Portfolio Adjusted Prices'!T884),0)</f>
        <v>-2.6428838364504121E-2</v>
      </c>
      <c r="T891" s="1">
        <f>+IFERROR(LN('Portfolio Adjusted Prices'!U885/'Portfolio Adjusted Prices'!U884),0)</f>
        <v>-1.3242565757883153E-2</v>
      </c>
      <c r="U891" s="1">
        <f>+IFERROR(LN('Portfolio Adjusted Prices'!V885/'Portfolio Adjusted Prices'!V884),0)</f>
        <v>-6.9428383187034648E-2</v>
      </c>
      <c r="W891" s="83">
        <f>+IFERROR(LN('Portfolio Adjusted Prices'!X885/'Portfolio Adjusted Prices'!X884),0)</f>
        <v>-4.214169394638255E-2</v>
      </c>
    </row>
    <row r="892" spans="2:23">
      <c r="B892" s="1">
        <f>+IFERROR(LN('Portfolio Adjusted Prices'!C886/'Portfolio Adjusted Prices'!C885),0)</f>
        <v>9.5100293926034443E-3</v>
      </c>
      <c r="C892" s="1">
        <f>+IFERROR(LN('Portfolio Adjusted Prices'!D886/'Portfolio Adjusted Prices'!D885),0)</f>
        <v>9.1223776578502793E-4</v>
      </c>
      <c r="D892" s="1">
        <f>+IFERROR(LN('Portfolio Adjusted Prices'!E886/'Portfolio Adjusted Prices'!E885),0)</f>
        <v>-2.285380801136467E-4</v>
      </c>
      <c r="E892" s="1">
        <f>+IFERROR(LN('Portfolio Adjusted Prices'!F886/'Portfolio Adjusted Prices'!F885),0)</f>
        <v>2.101769483811931E-2</v>
      </c>
      <c r="F892" s="1">
        <f>+IFERROR(LN('Portfolio Adjusted Prices'!G886/'Portfolio Adjusted Prices'!G885),0)</f>
        <v>9.024986674937922E-3</v>
      </c>
      <c r="G892" s="1">
        <f>+IFERROR(LN('Portfolio Adjusted Prices'!H886/'Portfolio Adjusted Prices'!H885),0)</f>
        <v>-3.3441686116543875E-3</v>
      </c>
      <c r="H892" s="1">
        <f>+IFERROR(LN('Portfolio Adjusted Prices'!I886/'Portfolio Adjusted Prices'!I885),0)</f>
        <v>1.7256602194354775E-2</v>
      </c>
      <c r="I892" s="1">
        <f>+IFERROR(LN('Portfolio Adjusted Prices'!J886/'Portfolio Adjusted Prices'!J885),0)</f>
        <v>1.0160805575246203E-2</v>
      </c>
      <c r="J892" s="1">
        <f>+IFERROR(LN('Portfolio Adjusted Prices'!K886/'Portfolio Adjusted Prices'!K885),0)</f>
        <v>3.5245873940170286E-2</v>
      </c>
      <c r="K892" s="1">
        <f>+IFERROR(LN('Portfolio Adjusted Prices'!L886/'Portfolio Adjusted Prices'!L885),0)</f>
        <v>1.3998630070313505E-2</v>
      </c>
      <c r="L892" s="1">
        <f>+IFERROR(LN('Portfolio Adjusted Prices'!M886/'Portfolio Adjusted Prices'!M885),0)</f>
        <v>-2.5050980399084579E-3</v>
      </c>
      <c r="M892" s="1">
        <f>+IFERROR(LN('Portfolio Adjusted Prices'!N886/'Portfolio Adjusted Prices'!N885),0)</f>
        <v>1.5680027835553196E-3</v>
      </c>
      <c r="N892" s="1">
        <f>+IFERROR(LN('Portfolio Adjusted Prices'!O886/'Portfolio Adjusted Prices'!O885),0)</f>
        <v>5.4375869421741004E-3</v>
      </c>
      <c r="O892" s="1">
        <f>+IFERROR(LN('Portfolio Adjusted Prices'!P886/'Portfolio Adjusted Prices'!P885),0)</f>
        <v>4.0934195367697677E-2</v>
      </c>
      <c r="P892" s="1">
        <f>+IFERROR(LN('Portfolio Adjusted Prices'!Q886/'Portfolio Adjusted Prices'!Q885),0)</f>
        <v>-7.0278992292545986E-2</v>
      </c>
      <c r="Q892" s="1">
        <f>+IFERROR(LN('Portfolio Adjusted Prices'!R886/'Portfolio Adjusted Prices'!R885),0)</f>
        <v>2.7963096615242506E-3</v>
      </c>
      <c r="R892" s="1">
        <f>+IFERROR(LN('Portfolio Adjusted Prices'!S886/'Portfolio Adjusted Prices'!S885),0)</f>
        <v>-4.517225670876009E-3</v>
      </c>
      <c r="S892" s="1">
        <f>+IFERROR(LN('Portfolio Adjusted Prices'!T886/'Portfolio Adjusted Prices'!T885),0)</f>
        <v>7.336055014190295E-3</v>
      </c>
      <c r="T892" s="1">
        <f>+IFERROR(LN('Portfolio Adjusted Prices'!U886/'Portfolio Adjusted Prices'!U885),0)</f>
        <v>-5.3895663800966522E-3</v>
      </c>
      <c r="U892" s="1">
        <f>+IFERROR(LN('Portfolio Adjusted Prices'!V886/'Portfolio Adjusted Prices'!V885),0)</f>
        <v>2.0059388159977005E-3</v>
      </c>
      <c r="W892" s="83">
        <f>+IFERROR(LN('Portfolio Adjusted Prices'!X886/'Portfolio Adjusted Prices'!X885),0)</f>
        <v>1.8231657372299603E-3</v>
      </c>
    </row>
    <row r="893" spans="2:23">
      <c r="B893" s="1">
        <f>+IFERROR(LN('Portfolio Adjusted Prices'!C887/'Portfolio Adjusted Prices'!C886),0)</f>
        <v>-1.9111368497079277E-2</v>
      </c>
      <c r="C893" s="1">
        <f>+IFERROR(LN('Portfolio Adjusted Prices'!D887/'Portfolio Adjusted Prices'!D886),0)</f>
        <v>-2.749363562356831E-2</v>
      </c>
      <c r="D893" s="1">
        <f>+IFERROR(LN('Portfolio Adjusted Prices'!E887/'Portfolio Adjusted Prices'!E886),0)</f>
        <v>-1.5274463741195489E-2</v>
      </c>
      <c r="E893" s="1">
        <f>+IFERROR(LN('Portfolio Adjusted Prices'!F887/'Portfolio Adjusted Prices'!F886),0)</f>
        <v>-1.2972287413265499E-2</v>
      </c>
      <c r="F893" s="1">
        <f>+IFERROR(LN('Portfolio Adjusted Prices'!G887/'Portfolio Adjusted Prices'!G886),0)</f>
        <v>2.625704030010988E-4</v>
      </c>
      <c r="G893" s="1">
        <f>+IFERROR(LN('Portfolio Adjusted Prices'!H887/'Portfolio Adjusted Prices'!H886),0)</f>
        <v>-1.3059859351653186E-2</v>
      </c>
      <c r="H893" s="1">
        <f>+IFERROR(LN('Portfolio Adjusted Prices'!I887/'Portfolio Adjusted Prices'!I886),0)</f>
        <v>-2.704974895357861E-2</v>
      </c>
      <c r="I893" s="1">
        <f>+IFERROR(LN('Portfolio Adjusted Prices'!J887/'Portfolio Adjusted Prices'!J886),0)</f>
        <v>-4.5216907653230267E-4</v>
      </c>
      <c r="J893" s="1">
        <f>+IFERROR(LN('Portfolio Adjusted Prices'!K887/'Portfolio Adjusted Prices'!K886),0)</f>
        <v>3.7601953268914948E-3</v>
      </c>
      <c r="K893" s="1">
        <f>+IFERROR(LN('Portfolio Adjusted Prices'!L887/'Portfolio Adjusted Prices'!L886),0)</f>
        <v>-2.0992007821194248E-2</v>
      </c>
      <c r="L893" s="1">
        <f>+IFERROR(LN('Portfolio Adjusted Prices'!M887/'Portfolio Adjusted Prices'!M886),0)</f>
        <v>5.5774203544973703E-3</v>
      </c>
      <c r="M893" s="1">
        <f>+IFERROR(LN('Portfolio Adjusted Prices'!N887/'Portfolio Adjusted Prices'!N886),0)</f>
        <v>-3.1383840898046946E-3</v>
      </c>
      <c r="N893" s="1">
        <f>+IFERROR(LN('Portfolio Adjusted Prices'!O887/'Portfolio Adjusted Prices'!O886),0)</f>
        <v>-1.0252419736729393E-2</v>
      </c>
      <c r="O893" s="1">
        <f>+IFERROR(LN('Portfolio Adjusted Prices'!P887/'Portfolio Adjusted Prices'!P886),0)</f>
        <v>-2.3058775822078471E-2</v>
      </c>
      <c r="P893" s="1">
        <f>+IFERROR(LN('Portfolio Adjusted Prices'!Q887/'Portfolio Adjusted Prices'!Q886),0)</f>
        <v>2.4483353984516541E-2</v>
      </c>
      <c r="Q893" s="1">
        <f>+IFERROR(LN('Portfolio Adjusted Prices'!R887/'Portfolio Adjusted Prices'!R886),0)</f>
        <v>-1.0022296471770666E-2</v>
      </c>
      <c r="R893" s="1">
        <f>+IFERROR(LN('Portfolio Adjusted Prices'!S887/'Portfolio Adjusted Prices'!S886),0)</f>
        <v>-8.8977202474415686E-3</v>
      </c>
      <c r="S893" s="1">
        <f>+IFERROR(LN('Portfolio Adjusted Prices'!T887/'Portfolio Adjusted Prices'!T886),0)</f>
        <v>2.0989071670332368E-2</v>
      </c>
      <c r="T893" s="1">
        <f>+IFERROR(LN('Portfolio Adjusted Prices'!U887/'Portfolio Adjusted Prices'!U886),0)</f>
        <v>1.1728180832706306E-2</v>
      </c>
      <c r="U893" s="1">
        <f>+IFERROR(LN('Portfolio Adjusted Prices'!V887/'Portfolio Adjusted Prices'!V886),0)</f>
        <v>1.4696269058222872E-2</v>
      </c>
      <c r="W893" s="83">
        <f>+IFERROR(LN('Portfolio Adjusted Prices'!X887/'Portfolio Adjusted Prices'!X886),0)</f>
        <v>-1.084864850628109E-3</v>
      </c>
    </row>
    <row r="894" spans="2:23">
      <c r="B894" s="1">
        <f>+IFERROR(LN('Portfolio Adjusted Prices'!C888/'Portfolio Adjusted Prices'!C887),0)</f>
        <v>-1.1020763626501442E-2</v>
      </c>
      <c r="C894" s="1">
        <f>+IFERROR(LN('Portfolio Adjusted Prices'!D888/'Portfolio Adjusted Prices'!D887),0)</f>
        <v>-2.6116038438779745E-3</v>
      </c>
      <c r="D894" s="1">
        <f>+IFERROR(LN('Portfolio Adjusted Prices'!E888/'Portfolio Adjusted Prices'!E887),0)</f>
        <v>2.0592416069789048E-2</v>
      </c>
      <c r="E894" s="1">
        <f>+IFERROR(LN('Portfolio Adjusted Prices'!F888/'Portfolio Adjusted Prices'!F887),0)</f>
        <v>1.7209174315635727E-2</v>
      </c>
      <c r="F894" s="1">
        <f>+IFERROR(LN('Portfolio Adjusted Prices'!G888/'Portfolio Adjusted Prices'!G887),0)</f>
        <v>-2.0548231878468683E-2</v>
      </c>
      <c r="G894" s="1">
        <f>+IFERROR(LN('Portfolio Adjusted Prices'!H888/'Portfolio Adjusted Prices'!H887),0)</f>
        <v>-9.1302739503659035E-3</v>
      </c>
      <c r="H894" s="1">
        <f>+IFERROR(LN('Portfolio Adjusted Prices'!I888/'Portfolio Adjusted Prices'!I887),0)</f>
        <v>-5.4390482959806126E-3</v>
      </c>
      <c r="I894" s="1">
        <f>+IFERROR(LN('Portfolio Adjusted Prices'!J888/'Portfolio Adjusted Prices'!J887),0)</f>
        <v>-1.8758682540418034E-3</v>
      </c>
      <c r="J894" s="1">
        <f>+IFERROR(LN('Portfolio Adjusted Prices'!K888/'Portfolio Adjusted Prices'!K887),0)</f>
        <v>-1.3177201460756736E-3</v>
      </c>
      <c r="K894" s="1">
        <f>+IFERROR(LN('Portfolio Adjusted Prices'!L888/'Portfolio Adjusted Prices'!L887),0)</f>
        <v>4.7074926089967087E-3</v>
      </c>
      <c r="L894" s="1">
        <f>+IFERROR(LN('Portfolio Adjusted Prices'!M888/'Portfolio Adjusted Prices'!M887),0)</f>
        <v>9.6089496041820866E-3</v>
      </c>
      <c r="M894" s="1">
        <f>+IFERROR(LN('Portfolio Adjusted Prices'!N888/'Portfolio Adjusted Prices'!N887),0)</f>
        <v>-2.7861359470655114E-2</v>
      </c>
      <c r="N894" s="1">
        <f>+IFERROR(LN('Portfolio Adjusted Prices'!O888/'Portfolio Adjusted Prices'!O887),0)</f>
        <v>-1.9586285585143364E-3</v>
      </c>
      <c r="O894" s="1">
        <f>+IFERROR(LN('Portfolio Adjusted Prices'!P888/'Portfolio Adjusted Prices'!P887),0)</f>
        <v>-8.8978257992761139E-3</v>
      </c>
      <c r="P894" s="1">
        <f>+IFERROR(LN('Portfolio Adjusted Prices'!Q888/'Portfolio Adjusted Prices'!Q887),0)</f>
        <v>-2.020272180141959E-2</v>
      </c>
      <c r="Q894" s="1">
        <f>+IFERROR(LN('Portfolio Adjusted Prices'!R888/'Portfolio Adjusted Prices'!R887),0)</f>
        <v>-2.2820875809950927E-2</v>
      </c>
      <c r="R894" s="1">
        <f>+IFERROR(LN('Portfolio Adjusted Prices'!S888/'Portfolio Adjusted Prices'!S887),0)</f>
        <v>1.2703188110177112E-3</v>
      </c>
      <c r="S894" s="1">
        <f>+IFERROR(LN('Portfolio Adjusted Prices'!T888/'Portfolio Adjusted Prices'!T887),0)</f>
        <v>1.0817788624993089E-2</v>
      </c>
      <c r="T894" s="1">
        <f>+IFERROR(LN('Portfolio Adjusted Prices'!U888/'Portfolio Adjusted Prices'!U887),0)</f>
        <v>6.2846830759895099E-3</v>
      </c>
      <c r="U894" s="1">
        <f>+IFERROR(LN('Portfolio Adjusted Prices'!V888/'Portfolio Adjusted Prices'!V887),0)</f>
        <v>-6.2083734842215263E-3</v>
      </c>
      <c r="W894" s="83">
        <f>+IFERROR(LN('Portfolio Adjusted Prices'!X888/'Portfolio Adjusted Prices'!X887),0)</f>
        <v>4.1238071905973141E-3</v>
      </c>
    </row>
    <row r="895" spans="2:23">
      <c r="B895" s="1">
        <f>+IFERROR(LN('Portfolio Adjusted Prices'!C889/'Portfolio Adjusted Prices'!C888),0)</f>
        <v>2.4773563781526117E-2</v>
      </c>
      <c r="C895" s="1">
        <f>+IFERROR(LN('Portfolio Adjusted Prices'!D889/'Portfolio Adjusted Prices'!D888),0)</f>
        <v>-8.9927091404174494E-4</v>
      </c>
      <c r="D895" s="1">
        <f>+IFERROR(LN('Portfolio Adjusted Prices'!E889/'Portfolio Adjusted Prices'!E888),0)</f>
        <v>1.3845414631850969E-2</v>
      </c>
      <c r="E895" s="1">
        <f>+IFERROR(LN('Portfolio Adjusted Prices'!F889/'Portfolio Adjusted Prices'!F888),0)</f>
        <v>-3.5186402586788887E-2</v>
      </c>
      <c r="F895" s="1">
        <f>+IFERROR(LN('Portfolio Adjusted Prices'!G889/'Portfolio Adjusted Prices'!G888),0)</f>
        <v>1.726244421939974E-2</v>
      </c>
      <c r="G895" s="1">
        <f>+IFERROR(LN('Portfolio Adjusted Prices'!H889/'Portfolio Adjusted Prices'!H888),0)</f>
        <v>1.6591902918333474E-2</v>
      </c>
      <c r="H895" s="1">
        <f>+IFERROR(LN('Portfolio Adjusted Prices'!I889/'Portfolio Adjusted Prices'!I888),0)</f>
        <v>-3.5229615520605512E-3</v>
      </c>
      <c r="I895" s="1">
        <f>+IFERROR(LN('Portfolio Adjusted Prices'!J889/'Portfolio Adjusted Prices'!J888),0)</f>
        <v>-1.2378607059851296E-2</v>
      </c>
      <c r="J895" s="1">
        <f>+IFERROR(LN('Portfolio Adjusted Prices'!K889/'Portfolio Adjusted Prices'!K888),0)</f>
        <v>1.8680537647816089E-2</v>
      </c>
      <c r="K895" s="1">
        <f>+IFERROR(LN('Portfolio Adjusted Prices'!L889/'Portfolio Adjusted Prices'!L888),0)</f>
        <v>-1.3143428707754635E-3</v>
      </c>
      <c r="L895" s="1">
        <f>+IFERROR(LN('Portfolio Adjusted Prices'!M889/'Portfolio Adjusted Prices'!M888),0)</f>
        <v>-3.1931393684237468E-2</v>
      </c>
      <c r="M895" s="1">
        <f>+IFERROR(LN('Portfolio Adjusted Prices'!N889/'Portfolio Adjusted Prices'!N888),0)</f>
        <v>1.0752963541179869E-2</v>
      </c>
      <c r="N895" s="1">
        <f>+IFERROR(LN('Portfolio Adjusted Prices'!O889/'Portfolio Adjusted Prices'!O888),0)</f>
        <v>3.392415947960423E-3</v>
      </c>
      <c r="O895" s="1">
        <f>+IFERROR(LN('Portfolio Adjusted Prices'!P889/'Portfolio Adjusted Prices'!P888),0)</f>
        <v>5.1764868426722253E-2</v>
      </c>
      <c r="P895" s="1">
        <f>+IFERROR(LN('Portfolio Adjusted Prices'!Q889/'Portfolio Adjusted Prices'!Q888),0)</f>
        <v>5.7970925677345167E-3</v>
      </c>
      <c r="Q895" s="1">
        <f>+IFERROR(LN('Portfolio Adjusted Prices'!R889/'Portfolio Adjusted Prices'!R888),0)</f>
        <v>2.0198677865703198E-2</v>
      </c>
      <c r="R895" s="1">
        <f>+IFERROR(LN('Portfolio Adjusted Prices'!S889/'Portfolio Adjusted Prices'!S888),0)</f>
        <v>4.8084993986197838E-3</v>
      </c>
      <c r="S895" s="1">
        <f>+IFERROR(LN('Portfolio Adjusted Prices'!T889/'Portfolio Adjusted Prices'!T888),0)</f>
        <v>-9.7655568105204822E-3</v>
      </c>
      <c r="T895" s="1">
        <f>+IFERROR(LN('Portfolio Adjusted Prices'!U889/'Portfolio Adjusted Prices'!U888),0)</f>
        <v>7.0705928678176603E-3</v>
      </c>
      <c r="U895" s="1">
        <f>+IFERROR(LN('Portfolio Adjusted Prices'!V889/'Portfolio Adjusted Prices'!V888),0)</f>
        <v>1.6850061019170408E-2</v>
      </c>
      <c r="W895" s="83">
        <f>+IFERROR(LN('Portfolio Adjusted Prices'!X889/'Portfolio Adjusted Prices'!X888),0)</f>
        <v>-1.1728220451090093E-2</v>
      </c>
    </row>
    <row r="896" spans="2:23">
      <c r="B896" s="1">
        <f>+IFERROR(LN('Portfolio Adjusted Prices'!C890/'Portfolio Adjusted Prices'!C889),0)</f>
        <v>1.5543952120345437E-2</v>
      </c>
      <c r="C896" s="1">
        <f>+IFERROR(LN('Portfolio Adjusted Prices'!D890/'Portfolio Adjusted Prices'!D889),0)</f>
        <v>-8.501740029847344E-3</v>
      </c>
      <c r="D896" s="1">
        <f>+IFERROR(LN('Portfolio Adjusted Prices'!E890/'Portfolio Adjusted Prices'!E889),0)</f>
        <v>-1.5513589944321532E-2</v>
      </c>
      <c r="E896" s="1">
        <f>+IFERROR(LN('Portfolio Adjusted Prices'!F890/'Portfolio Adjusted Prices'!F889),0)</f>
        <v>5.1118665288895531E-4</v>
      </c>
      <c r="F896" s="1">
        <f>+IFERROR(LN('Portfolio Adjusted Prices'!G890/'Portfolio Adjusted Prices'!G889),0)</f>
        <v>-2.9932838428345869E-2</v>
      </c>
      <c r="G896" s="1">
        <f>+IFERROR(LN('Portfolio Adjusted Prices'!H890/'Portfolio Adjusted Prices'!H889),0)</f>
        <v>-1.8365009895745243E-2</v>
      </c>
      <c r="H896" s="1">
        <f>+IFERROR(LN('Portfolio Adjusted Prices'!I890/'Portfolio Adjusted Prices'!I889),0)</f>
        <v>-1.3398812648512328E-2</v>
      </c>
      <c r="I896" s="1">
        <f>+IFERROR(LN('Portfolio Adjusted Prices'!J890/'Portfolio Adjusted Prices'!J889),0)</f>
        <v>-1.1074075258906304E-2</v>
      </c>
      <c r="J896" s="1">
        <f>+IFERROR(LN('Portfolio Adjusted Prices'!K890/'Portfolio Adjusted Prices'!K889),0)</f>
        <v>-1.1006680548354805E-3</v>
      </c>
      <c r="K896" s="1">
        <f>+IFERROR(LN('Portfolio Adjusted Prices'!L890/'Portfolio Adjusted Prices'!L889),0)</f>
        <v>-1.7650390964043479E-2</v>
      </c>
      <c r="L896" s="1">
        <f>+IFERROR(LN('Portfolio Adjusted Prices'!M890/'Portfolio Adjusted Prices'!M889),0)</f>
        <v>1.6022760220276287E-2</v>
      </c>
      <c r="M896" s="1">
        <f>+IFERROR(LN('Portfolio Adjusted Prices'!N890/'Portfolio Adjusted Prices'!N889),0)</f>
        <v>-1.2314335174281796E-2</v>
      </c>
      <c r="N896" s="1">
        <f>+IFERROR(LN('Portfolio Adjusted Prices'!O890/'Portfolio Adjusted Prices'!O889),0)</f>
        <v>-1.9997991483667366E-2</v>
      </c>
      <c r="O896" s="1">
        <f>+IFERROR(LN('Portfolio Adjusted Prices'!P890/'Portfolio Adjusted Prices'!P889),0)</f>
        <v>-3.668542823980879E-2</v>
      </c>
      <c r="P896" s="1">
        <f>+IFERROR(LN('Portfolio Adjusted Prices'!Q890/'Portfolio Adjusted Prices'!Q889),0)</f>
        <v>-1.6173416861382937E-2</v>
      </c>
      <c r="Q896" s="1">
        <f>+IFERROR(LN('Portfolio Adjusted Prices'!R890/'Portfolio Adjusted Prices'!R889),0)</f>
        <v>-3.7662759155929662E-2</v>
      </c>
      <c r="R896" s="1">
        <f>+IFERROR(LN('Portfolio Adjusted Prices'!S890/'Portfolio Adjusted Prices'!S889),0)</f>
        <v>-1.4014893711074818E-2</v>
      </c>
      <c r="S896" s="1">
        <f>+IFERROR(LN('Portfolio Adjusted Prices'!T890/'Portfolio Adjusted Prices'!T889),0)</f>
        <v>-6.2583436640516778E-3</v>
      </c>
      <c r="T896" s="1">
        <f>+IFERROR(LN('Portfolio Adjusted Prices'!U890/'Portfolio Adjusted Prices'!U889),0)</f>
        <v>-1.566722594763386E-2</v>
      </c>
      <c r="U896" s="1">
        <f>+IFERROR(LN('Portfolio Adjusted Prices'!V890/'Portfolio Adjusted Prices'!V889),0)</f>
        <v>-1.768077004649856E-2</v>
      </c>
      <c r="W896" s="83">
        <f>+IFERROR(LN('Portfolio Adjusted Prices'!X890/'Portfolio Adjusted Prices'!X889),0)</f>
        <v>-4.3672912381749463E-4</v>
      </c>
    </row>
    <row r="897" spans="2:23">
      <c r="B897" s="1">
        <f>+IFERROR(LN('Portfolio Adjusted Prices'!C891/'Portfolio Adjusted Prices'!C890),0)</f>
        <v>-2.0475778272835077E-2</v>
      </c>
      <c r="C897" s="1">
        <f>+IFERROR(LN('Portfolio Adjusted Prices'!D891/'Portfolio Adjusted Prices'!D890),0)</f>
        <v>-1.4541076267436778E-2</v>
      </c>
      <c r="D897" s="1">
        <f>+IFERROR(LN('Portfolio Adjusted Prices'!E891/'Portfolio Adjusted Prices'!E890),0)</f>
        <v>6.430283372962706E-3</v>
      </c>
      <c r="E897" s="1">
        <f>+IFERROR(LN('Portfolio Adjusted Prices'!F891/'Portfolio Adjusted Prices'!F890),0)</f>
        <v>-8.22421574427221E-4</v>
      </c>
      <c r="F897" s="1">
        <f>+IFERROR(LN('Portfolio Adjusted Prices'!G891/'Portfolio Adjusted Prices'!G890),0)</f>
        <v>-3.5202824199080801E-2</v>
      </c>
      <c r="G897" s="1">
        <f>+IFERROR(LN('Portfolio Adjusted Prices'!H891/'Portfolio Adjusted Prices'!H890),0)</f>
        <v>-7.8386886675607878E-3</v>
      </c>
      <c r="H897" s="1">
        <f>+IFERROR(LN('Portfolio Adjusted Prices'!I891/'Portfolio Adjusted Prices'!I890),0)</f>
        <v>-2.1570955261348522E-2</v>
      </c>
      <c r="I897" s="1">
        <f>+IFERROR(LN('Portfolio Adjusted Prices'!J891/'Portfolio Adjusted Prices'!J890),0)</f>
        <v>-1.7552854881313883E-2</v>
      </c>
      <c r="J897" s="1">
        <f>+IFERROR(LN('Portfolio Adjusted Prices'!K891/'Portfolio Adjusted Prices'!K890),0)</f>
        <v>-2.6021592607864231E-2</v>
      </c>
      <c r="K897" s="1">
        <f>+IFERROR(LN('Portfolio Adjusted Prices'!L891/'Portfolio Adjusted Prices'!L890),0)</f>
        <v>-1.4046117165245536E-2</v>
      </c>
      <c r="L897" s="1">
        <f>+IFERROR(LN('Portfolio Adjusted Prices'!M891/'Portfolio Adjusted Prices'!M890),0)</f>
        <v>-1.2962058967274852E-2</v>
      </c>
      <c r="M897" s="1">
        <f>+IFERROR(LN('Portfolio Adjusted Prices'!N891/'Portfolio Adjusted Prices'!N890),0)</f>
        <v>-2.7442471728982371E-2</v>
      </c>
      <c r="N897" s="1">
        <f>+IFERROR(LN('Portfolio Adjusted Prices'!O891/'Portfolio Adjusted Prices'!O890),0)</f>
        <v>-1.028522558856342E-2</v>
      </c>
      <c r="O897" s="1">
        <f>+IFERROR(LN('Portfolio Adjusted Prices'!P891/'Portfolio Adjusted Prices'!P890),0)</f>
        <v>-3.9913585413674291E-2</v>
      </c>
      <c r="P897" s="1">
        <f>+IFERROR(LN('Portfolio Adjusted Prices'!Q891/'Portfolio Adjusted Prices'!Q890),0)</f>
        <v>-3.0430779077174744E-2</v>
      </c>
      <c r="Q897" s="1">
        <f>+IFERROR(LN('Portfolio Adjusted Prices'!R891/'Portfolio Adjusted Prices'!R890),0)</f>
        <v>-3.3265306345485676E-2</v>
      </c>
      <c r="R897" s="1">
        <f>+IFERROR(LN('Portfolio Adjusted Prices'!S891/'Portfolio Adjusted Prices'!S890),0)</f>
        <v>-1.2996488732755855E-2</v>
      </c>
      <c r="S897" s="1">
        <f>+IFERROR(LN('Portfolio Adjusted Prices'!T891/'Portfolio Adjusted Prices'!T890),0)</f>
        <v>-1.035184898600741E-2</v>
      </c>
      <c r="T897" s="1">
        <f>+IFERROR(LN('Portfolio Adjusted Prices'!U891/'Portfolio Adjusted Prices'!U890),0)</f>
        <v>-2.8212212260733768E-2</v>
      </c>
      <c r="U897" s="1">
        <f>+IFERROR(LN('Portfolio Adjusted Prices'!V891/'Portfolio Adjusted Prices'!V890),0)</f>
        <v>-2.1662366199184515E-2</v>
      </c>
      <c r="W897" s="83">
        <f>+IFERROR(LN('Portfolio Adjusted Prices'!X891/'Portfolio Adjusted Prices'!X890),0)</f>
        <v>-1.3988576953466621E-2</v>
      </c>
    </row>
    <row r="898" spans="2:23">
      <c r="B898" s="1">
        <f>+IFERROR(LN('Portfolio Adjusted Prices'!C892/'Portfolio Adjusted Prices'!C891),0)</f>
        <v>-6.395610359732423E-3</v>
      </c>
      <c r="C898" s="1">
        <f>+IFERROR(LN('Portfolio Adjusted Prices'!D892/'Portfolio Adjusted Prices'!D891),0)</f>
        <v>8.4595205742899002E-3</v>
      </c>
      <c r="D898" s="1">
        <f>+IFERROR(LN('Portfolio Adjusted Prices'!E892/'Portfolio Adjusted Prices'!E891),0)</f>
        <v>-5.4230531599535357E-2</v>
      </c>
      <c r="E898" s="1">
        <f>+IFERROR(LN('Portfolio Adjusted Prices'!F892/'Portfolio Adjusted Prices'!F891),0)</f>
        <v>-2.2738254934187775E-2</v>
      </c>
      <c r="F898" s="1">
        <f>+IFERROR(LN('Portfolio Adjusted Prices'!G892/'Portfolio Adjusted Prices'!G891),0)</f>
        <v>-5.7695670006745754E-2</v>
      </c>
      <c r="G898" s="1">
        <f>+IFERROR(LN('Portfolio Adjusted Prices'!H892/'Portfolio Adjusted Prices'!H891),0)</f>
        <v>-2.911607553985112E-2</v>
      </c>
      <c r="H898" s="1">
        <f>+IFERROR(LN('Portfolio Adjusted Prices'!I892/'Portfolio Adjusted Prices'!I891),0)</f>
        <v>-3.0791812094714634E-2</v>
      </c>
      <c r="I898" s="1">
        <f>+IFERROR(LN('Portfolio Adjusted Prices'!J892/'Portfolio Adjusted Prices'!J891),0)</f>
        <v>4.739491779794968E-2</v>
      </c>
      <c r="J898" s="1">
        <f>+IFERROR(LN('Portfolio Adjusted Prices'!K892/'Portfolio Adjusted Prices'!K891),0)</f>
        <v>-4.1438568478664839E-2</v>
      </c>
      <c r="K898" s="1">
        <f>+IFERROR(LN('Portfolio Adjusted Prices'!L892/'Portfolio Adjusted Prices'!L891),0)</f>
        <v>-9.4401033060929219E-3</v>
      </c>
      <c r="L898" s="1">
        <f>+IFERROR(LN('Portfolio Adjusted Prices'!M892/'Portfolio Adjusted Prices'!M891),0)</f>
        <v>-1.0213541706210319E-2</v>
      </c>
      <c r="M898" s="1">
        <f>+IFERROR(LN('Portfolio Adjusted Prices'!N892/'Portfolio Adjusted Prices'!N891),0)</f>
        <v>-1.0321634968292014E-2</v>
      </c>
      <c r="N898" s="1">
        <f>+IFERROR(LN('Portfolio Adjusted Prices'!O892/'Portfolio Adjusted Prices'!O891),0)</f>
        <v>-6.9203925469675298E-2</v>
      </c>
      <c r="O898" s="1">
        <f>+IFERROR(LN('Portfolio Adjusted Prices'!P892/'Portfolio Adjusted Prices'!P891),0)</f>
        <v>-8.8613665741671871E-2</v>
      </c>
      <c r="P898" s="1">
        <f>+IFERROR(LN('Portfolio Adjusted Prices'!Q892/'Portfolio Adjusted Prices'!Q891),0)</f>
        <v>-2.4649369919199478E-2</v>
      </c>
      <c r="Q898" s="1">
        <f>+IFERROR(LN('Portfolio Adjusted Prices'!R892/'Portfolio Adjusted Prices'!R891),0)</f>
        <v>-2.2142684436908103E-2</v>
      </c>
      <c r="R898" s="1">
        <f>+IFERROR(LN('Portfolio Adjusted Prices'!S892/'Portfolio Adjusted Prices'!S891),0)</f>
        <v>-1.2037958410730857E-2</v>
      </c>
      <c r="S898" s="1">
        <f>+IFERROR(LN('Portfolio Adjusted Prices'!T892/'Portfolio Adjusted Prices'!T891),0)</f>
        <v>1.9060423758529621E-2</v>
      </c>
      <c r="T898" s="1">
        <f>+IFERROR(LN('Portfolio Adjusted Prices'!U892/'Portfolio Adjusted Prices'!U891),0)</f>
        <v>5.2881342326172066E-3</v>
      </c>
      <c r="U898" s="1">
        <f>+IFERROR(LN('Portfolio Adjusted Prices'!V892/'Portfolio Adjusted Prices'!V891),0)</f>
        <v>-2.4004366654748879E-2</v>
      </c>
      <c r="W898" s="83">
        <f>+IFERROR(LN('Portfolio Adjusted Prices'!X892/'Portfolio Adjusted Prices'!X891),0)</f>
        <v>-1.3140763472170677E-2</v>
      </c>
    </row>
    <row r="899" spans="2:23">
      <c r="B899" s="1">
        <f>+IFERROR(LN('Portfolio Adjusted Prices'!C893/'Portfolio Adjusted Prices'!C892),0)</f>
        <v>-1.523939010190355E-2</v>
      </c>
      <c r="C899" s="1">
        <f>+IFERROR(LN('Portfolio Adjusted Prices'!D893/'Portfolio Adjusted Prices'!D892),0)</f>
        <v>-1.2779452386649586E-2</v>
      </c>
      <c r="D899" s="1">
        <f>+IFERROR(LN('Portfolio Adjusted Prices'!E893/'Portfolio Adjusted Prices'!E892),0)</f>
        <v>-3.5889255090824448E-3</v>
      </c>
      <c r="E899" s="1">
        <f>+IFERROR(LN('Portfolio Adjusted Prices'!F893/'Portfolio Adjusted Prices'!F892),0)</f>
        <v>-2.6929564333229399E-2</v>
      </c>
      <c r="F899" s="1">
        <f>+IFERROR(LN('Portfolio Adjusted Prices'!G893/'Portfolio Adjusted Prices'!G892),0)</f>
        <v>-2.9609407690814892E-2</v>
      </c>
      <c r="G899" s="1">
        <f>+IFERROR(LN('Portfolio Adjusted Prices'!H893/'Portfolio Adjusted Prices'!H892),0)</f>
        <v>1.4825173999166738E-2</v>
      </c>
      <c r="H899" s="1">
        <f>+IFERROR(LN('Portfolio Adjusted Prices'!I893/'Portfolio Adjusted Prices'!I892),0)</f>
        <v>-1.7626536330687406E-2</v>
      </c>
      <c r="I899" s="1">
        <f>+IFERROR(LN('Portfolio Adjusted Prices'!J893/'Portfolio Adjusted Prices'!J892),0)</f>
        <v>1.8962370625816539E-3</v>
      </c>
      <c r="J899" s="1">
        <f>+IFERROR(LN('Portfolio Adjusted Prices'!K893/'Portfolio Adjusted Prices'!K892),0)</f>
        <v>-4.7036653542681939E-2</v>
      </c>
      <c r="K899" s="1">
        <f>+IFERROR(LN('Portfolio Adjusted Prices'!L893/'Portfolio Adjusted Prices'!L892),0)</f>
        <v>-1.8874258690334562E-2</v>
      </c>
      <c r="L899" s="1">
        <f>+IFERROR(LN('Portfolio Adjusted Prices'!M893/'Portfolio Adjusted Prices'!M892),0)</f>
        <v>6.7952233388158872E-3</v>
      </c>
      <c r="M899" s="1">
        <f>+IFERROR(LN('Portfolio Adjusted Prices'!N893/'Portfolio Adjusted Prices'!N892),0)</f>
        <v>-4.0653904793507261E-3</v>
      </c>
      <c r="N899" s="1">
        <f>+IFERROR(LN('Portfolio Adjusted Prices'!O893/'Portfolio Adjusted Prices'!O892),0)</f>
        <v>-2.2407469238576543E-2</v>
      </c>
      <c r="O899" s="1">
        <f>+IFERROR(LN('Portfolio Adjusted Prices'!P893/'Portfolio Adjusted Prices'!P892),0)</f>
        <v>-1.5469459643585336E-2</v>
      </c>
      <c r="P899" s="1">
        <f>+IFERROR(LN('Portfolio Adjusted Prices'!Q893/'Portfolio Adjusted Prices'!Q892),0)</f>
        <v>-2.9179006393585329E-3</v>
      </c>
      <c r="Q899" s="1">
        <f>+IFERROR(LN('Portfolio Adjusted Prices'!R893/'Portfolio Adjusted Prices'!R892),0)</f>
        <v>-2.7417500676706459E-2</v>
      </c>
      <c r="R899" s="1">
        <f>+IFERROR(LN('Portfolio Adjusted Prices'!S893/'Portfolio Adjusted Prices'!S892),0)</f>
        <v>-4.3569544508241027E-2</v>
      </c>
      <c r="S899" s="1">
        <f>+IFERROR(LN('Portfolio Adjusted Prices'!T893/'Portfolio Adjusted Prices'!T892),0)</f>
        <v>3.4952727019412307E-4</v>
      </c>
      <c r="T899" s="1">
        <f>+IFERROR(LN('Portfolio Adjusted Prices'!U893/'Portfolio Adjusted Prices'!U892),0)</f>
        <v>1.3092093188006061E-2</v>
      </c>
      <c r="U899" s="1">
        <f>+IFERROR(LN('Portfolio Adjusted Prices'!V893/'Portfolio Adjusted Prices'!V892),0)</f>
        <v>-5.9202922726114384E-3</v>
      </c>
      <c r="W899" s="83">
        <f>+IFERROR(LN('Portfolio Adjusted Prices'!X893/'Portfolio Adjusted Prices'!X892),0)</f>
        <v>-7.707466752235782E-3</v>
      </c>
    </row>
    <row r="900" spans="2:23">
      <c r="B900" s="1">
        <f>+IFERROR(LN('Portfolio Adjusted Prices'!C894/'Portfolio Adjusted Prices'!C893),0)</f>
        <v>2.2576886081932218E-3</v>
      </c>
      <c r="C900" s="1">
        <f>+IFERROR(LN('Portfolio Adjusted Prices'!D894/'Portfolio Adjusted Prices'!D893),0)</f>
        <v>-1.9773292971903183E-3</v>
      </c>
      <c r="D900" s="1">
        <f>+IFERROR(LN('Portfolio Adjusted Prices'!E894/'Portfolio Adjusted Prices'!E893),0)</f>
        <v>-2.3279498704828372E-2</v>
      </c>
      <c r="E900" s="1">
        <f>+IFERROR(LN('Portfolio Adjusted Prices'!F894/'Portfolio Adjusted Prices'!F893),0)</f>
        <v>6.3074915903273035E-4</v>
      </c>
      <c r="F900" s="1">
        <f>+IFERROR(LN('Portfolio Adjusted Prices'!G894/'Portfolio Adjusted Prices'!G893),0)</f>
        <v>-2.2953949388796399E-2</v>
      </c>
      <c r="G900" s="1">
        <f>+IFERROR(LN('Portfolio Adjusted Prices'!H894/'Portfolio Adjusted Prices'!H893),0)</f>
        <v>-6.0487654976141246E-4</v>
      </c>
      <c r="H900" s="1">
        <f>+IFERROR(LN('Portfolio Adjusted Prices'!I894/'Portfolio Adjusted Prices'!I893),0)</f>
        <v>-1.3188060594391827E-2</v>
      </c>
      <c r="I900" s="1">
        <f>+IFERROR(LN('Portfolio Adjusted Prices'!J894/'Portfolio Adjusted Prices'!J893),0)</f>
        <v>-1.279590895403483E-2</v>
      </c>
      <c r="J900" s="1">
        <f>+IFERROR(LN('Portfolio Adjusted Prices'!K894/'Portfolio Adjusted Prices'!K893),0)</f>
        <v>2.466802853813553E-3</v>
      </c>
      <c r="K900" s="1">
        <f>+IFERROR(LN('Portfolio Adjusted Prices'!L894/'Portfolio Adjusted Prices'!L893),0)</f>
        <v>-1.3792719634210179E-2</v>
      </c>
      <c r="L900" s="1">
        <f>+IFERROR(LN('Portfolio Adjusted Prices'!M894/'Portfolio Adjusted Prices'!M893),0)</f>
        <v>-1.5082409029566533E-3</v>
      </c>
      <c r="M900" s="1">
        <f>+IFERROR(LN('Portfolio Adjusted Prices'!N894/'Portfolio Adjusted Prices'!N893),0)</f>
        <v>-1.3888718677597422E-2</v>
      </c>
      <c r="N900" s="1">
        <f>+IFERROR(LN('Portfolio Adjusted Prices'!O894/'Portfolio Adjusted Prices'!O893),0)</f>
        <v>-2.4729340110824796E-2</v>
      </c>
      <c r="O900" s="1">
        <f>+IFERROR(LN('Portfolio Adjusted Prices'!P894/'Portfolio Adjusted Prices'!P893),0)</f>
        <v>-2.9414923723916062E-3</v>
      </c>
      <c r="P900" s="1">
        <f>+IFERROR(LN('Portfolio Adjusted Prices'!Q894/'Portfolio Adjusted Prices'!Q893),0)</f>
        <v>-1.2786263082888147E-2</v>
      </c>
      <c r="Q900" s="1">
        <f>+IFERROR(LN('Portfolio Adjusted Prices'!R894/'Portfolio Adjusted Prices'!R893),0)</f>
        <v>-5.2541912734884889E-3</v>
      </c>
      <c r="R900" s="1">
        <f>+IFERROR(LN('Portfolio Adjusted Prices'!S894/'Portfolio Adjusted Prices'!S893),0)</f>
        <v>2.9367232535877818E-2</v>
      </c>
      <c r="S900" s="1">
        <f>+IFERROR(LN('Portfolio Adjusted Prices'!T894/'Portfolio Adjusted Prices'!T893),0)</f>
        <v>-1.3015833637490265E-2</v>
      </c>
      <c r="T900" s="1">
        <f>+IFERROR(LN('Portfolio Adjusted Prices'!U894/'Portfolio Adjusted Prices'!U893),0)</f>
        <v>-1.6235426785077618E-2</v>
      </c>
      <c r="U900" s="1">
        <f>+IFERROR(LN('Portfolio Adjusted Prices'!V894/'Portfolio Adjusted Prices'!V893),0)</f>
        <v>-1.8610840399427821E-2</v>
      </c>
      <c r="W900" s="83">
        <f>+IFERROR(LN('Portfolio Adjusted Prices'!X894/'Portfolio Adjusted Prices'!X893),0)</f>
        <v>-2.5648629381805533E-4</v>
      </c>
    </row>
    <row r="901" spans="2:23">
      <c r="B901" s="1">
        <f>+IFERROR(LN('Portfolio Adjusted Prices'!C895/'Portfolio Adjusted Prices'!C894),0)</f>
        <v>6.5448224666265469E-3</v>
      </c>
      <c r="C901" s="1">
        <f>+IFERROR(LN('Portfolio Adjusted Prices'!D895/'Portfolio Adjusted Prices'!D894),0)</f>
        <v>-4.3894760039489104E-3</v>
      </c>
      <c r="D901" s="1">
        <f>+IFERROR(LN('Portfolio Adjusted Prices'!E895/'Portfolio Adjusted Prices'!E894),0)</f>
        <v>1.5015949709283232E-2</v>
      </c>
      <c r="E901" s="1">
        <f>+IFERROR(LN('Portfolio Adjusted Prices'!F895/'Portfolio Adjusted Prices'!F894),0)</f>
        <v>-6.114186781551385E-3</v>
      </c>
      <c r="F901" s="1">
        <f>+IFERROR(LN('Portfolio Adjusted Prices'!G895/'Portfolio Adjusted Prices'!G894),0)</f>
        <v>5.3200336286770783E-3</v>
      </c>
      <c r="G901" s="1">
        <f>+IFERROR(LN('Portfolio Adjusted Prices'!H895/'Portfolio Adjusted Prices'!H894),0)</f>
        <v>7.5156296433453E-3</v>
      </c>
      <c r="H901" s="1">
        <f>+IFERROR(LN('Portfolio Adjusted Prices'!I895/'Portfolio Adjusted Prices'!I894),0)</f>
        <v>1.572066335413078E-2</v>
      </c>
      <c r="I901" s="1">
        <f>+IFERROR(LN('Portfolio Adjusted Prices'!J895/'Portfolio Adjusted Prices'!J894),0)</f>
        <v>1.1639332579221276E-2</v>
      </c>
      <c r="J901" s="1">
        <f>+IFERROR(LN('Portfolio Adjusted Prices'!K895/'Portfolio Adjusted Prices'!K894),0)</f>
        <v>2.4797737333228192E-2</v>
      </c>
      <c r="K901" s="1">
        <f>+IFERROR(LN('Portfolio Adjusted Prices'!L895/'Portfolio Adjusted Prices'!L894),0)</f>
        <v>5.3721564373394133E-3</v>
      </c>
      <c r="L901" s="1">
        <f>+IFERROR(LN('Portfolio Adjusted Prices'!M895/'Portfolio Adjusted Prices'!M894),0)</f>
        <v>2.7759705959302383E-3</v>
      </c>
      <c r="M901" s="1">
        <f>+IFERROR(LN('Portfolio Adjusted Prices'!N895/'Portfolio Adjusted Prices'!N894),0)</f>
        <v>1.5919756477694098E-3</v>
      </c>
      <c r="N901" s="1">
        <f>+IFERROR(LN('Portfolio Adjusted Prices'!O895/'Portfolio Adjusted Prices'!O894),0)</f>
        <v>1.3036748797420086E-2</v>
      </c>
      <c r="O901" s="1">
        <f>+IFERROR(LN('Portfolio Adjusted Prices'!P895/'Portfolio Adjusted Prices'!P894),0)</f>
        <v>1.7631966724262125E-2</v>
      </c>
      <c r="P901" s="1">
        <f>+IFERROR(LN('Portfolio Adjusted Prices'!Q895/'Portfolio Adjusted Prices'!Q894),0)</f>
        <v>-5.2899423670410561E-3</v>
      </c>
      <c r="Q901" s="1">
        <f>+IFERROR(LN('Portfolio Adjusted Prices'!R895/'Portfolio Adjusted Prices'!R894),0)</f>
        <v>6.1651675940803067E-3</v>
      </c>
      <c r="R901" s="1">
        <f>+IFERROR(LN('Portfolio Adjusted Prices'!S895/'Portfolio Adjusted Prices'!S894),0)</f>
        <v>-4.1727289643814208E-3</v>
      </c>
      <c r="S901" s="1">
        <f>+IFERROR(LN('Portfolio Adjusted Prices'!T895/'Portfolio Adjusted Prices'!T894),0)</f>
        <v>3.6051375664756741E-3</v>
      </c>
      <c r="T901" s="1">
        <f>+IFERROR(LN('Portfolio Adjusted Prices'!U895/'Portfolio Adjusted Prices'!U894),0)</f>
        <v>1.2902893888524234E-2</v>
      </c>
      <c r="U901" s="1">
        <f>+IFERROR(LN('Portfolio Adjusted Prices'!V895/'Portfolio Adjusted Prices'!V894),0)</f>
        <v>1.5574793092615856E-2</v>
      </c>
      <c r="W901" s="83">
        <f>+IFERROR(LN('Portfolio Adjusted Prices'!X895/'Portfolio Adjusted Prices'!X894),0)</f>
        <v>4.6148242279493192E-3</v>
      </c>
    </row>
    <row r="902" spans="2:23">
      <c r="B902" s="1">
        <f>+IFERROR(LN('Portfolio Adjusted Prices'!C896/'Portfolio Adjusted Prices'!C895),0)</f>
        <v>-1.2732342204323385E-2</v>
      </c>
      <c r="C902" s="1">
        <f>+IFERROR(LN('Portfolio Adjusted Prices'!D896/'Portfolio Adjusted Prices'!D895),0)</f>
        <v>1.9519841984448304E-2</v>
      </c>
      <c r="D902" s="1">
        <f>+IFERROR(LN('Portfolio Adjusted Prices'!E896/'Portfolio Adjusted Prices'!E895),0)</f>
        <v>2.5688274658177544E-2</v>
      </c>
      <c r="E902" s="1">
        <f>+IFERROR(LN('Portfolio Adjusted Prices'!F896/'Portfolio Adjusted Prices'!F895),0)</f>
        <v>1.7377542816587238E-2</v>
      </c>
      <c r="F902" s="1">
        <f>+IFERROR(LN('Portfolio Adjusted Prices'!G896/'Portfolio Adjusted Prices'!G895),0)</f>
        <v>1.7787169621724427E-2</v>
      </c>
      <c r="G902" s="1">
        <f>+IFERROR(LN('Portfolio Adjusted Prices'!H896/'Portfolio Adjusted Prices'!H895),0)</f>
        <v>2.5419797419447179E-2</v>
      </c>
      <c r="H902" s="1">
        <f>+IFERROR(LN('Portfolio Adjusted Prices'!I896/'Portfolio Adjusted Prices'!I895),0)</f>
        <v>2.3427699657920242E-2</v>
      </c>
      <c r="I902" s="1">
        <f>+IFERROR(LN('Portfolio Adjusted Prices'!J896/'Portfolio Adjusted Prices'!J895),0)</f>
        <v>7.2163496180787712E-2</v>
      </c>
      <c r="J902" s="1">
        <f>+IFERROR(LN('Portfolio Adjusted Prices'!K896/'Portfolio Adjusted Prices'!K895),0)</f>
        <v>1.7065662059065439E-2</v>
      </c>
      <c r="K902" s="1">
        <f>+IFERROR(LN('Portfolio Adjusted Prices'!L896/'Portfolio Adjusted Prices'!L895),0)</f>
        <v>2.6000874445075081E-3</v>
      </c>
      <c r="L902" s="1">
        <f>+IFERROR(LN('Portfolio Adjusted Prices'!M896/'Portfolio Adjusted Prices'!M895),0)</f>
        <v>3.2769821581052523E-2</v>
      </c>
      <c r="M902" s="1">
        <f>+IFERROR(LN('Portfolio Adjusted Prices'!N896/'Portfolio Adjusted Prices'!N895),0)</f>
        <v>6.2843497866561099E-3</v>
      </c>
      <c r="N902" s="1">
        <f>+IFERROR(LN('Portfolio Adjusted Prices'!O896/'Portfolio Adjusted Prices'!O895),0)</f>
        <v>1.7561175157115153E-2</v>
      </c>
      <c r="O902" s="1">
        <f>+IFERROR(LN('Portfolio Adjusted Prices'!P896/'Portfolio Adjusted Prices'!P895),0)</f>
        <v>3.2204302320699367E-2</v>
      </c>
      <c r="P902" s="1">
        <f>+IFERROR(LN('Portfolio Adjusted Prices'!Q896/'Portfolio Adjusted Prices'!Q895),0)</f>
        <v>1.1319869195533142E-2</v>
      </c>
      <c r="Q902" s="1">
        <f>+IFERROR(LN('Portfolio Adjusted Prices'!R896/'Portfolio Adjusted Prices'!R895),0)</f>
        <v>2.4509360146174657E-2</v>
      </c>
      <c r="R902" s="1">
        <f>+IFERROR(LN('Portfolio Adjusted Prices'!S896/'Portfolio Adjusted Prices'!S895),0)</f>
        <v>2.0671324051096389E-2</v>
      </c>
      <c r="S902" s="1">
        <f>+IFERROR(LN('Portfolio Adjusted Prices'!T896/'Portfolio Adjusted Prices'!T895),0)</f>
        <v>2.0118038828601779E-2</v>
      </c>
      <c r="T902" s="1">
        <f>+IFERROR(LN('Portfolio Adjusted Prices'!U896/'Portfolio Adjusted Prices'!U895),0)</f>
        <v>1.4867097879679738E-2</v>
      </c>
      <c r="U902" s="1">
        <f>+IFERROR(LN('Portfolio Adjusted Prices'!V896/'Portfolio Adjusted Prices'!V895),0)</f>
        <v>3.4233729065287537E-2</v>
      </c>
      <c r="W902" s="83">
        <f>+IFERROR(LN('Portfolio Adjusted Prices'!X896/'Portfolio Adjusted Prices'!X895),0)</f>
        <v>2.993484700510176E-2</v>
      </c>
    </row>
    <row r="903" spans="2:23">
      <c r="B903" s="1">
        <f>+IFERROR(LN('Portfolio Adjusted Prices'!C897/'Portfolio Adjusted Prices'!C896),0)</f>
        <v>-5.0366292173027315E-2</v>
      </c>
      <c r="C903" s="1">
        <f>+IFERROR(LN('Portfolio Adjusted Prices'!D897/'Portfolio Adjusted Prices'!D896),0)</f>
        <v>-1.4919875737397427E-2</v>
      </c>
      <c r="D903" s="1">
        <f>+IFERROR(LN('Portfolio Adjusted Prices'!E897/'Portfolio Adjusted Prices'!E896),0)</f>
        <v>-4.135867857678293E-2</v>
      </c>
      <c r="E903" s="1">
        <f>+IFERROR(LN('Portfolio Adjusted Prices'!F897/'Portfolio Adjusted Prices'!F896),0)</f>
        <v>-1.9094388014778151E-2</v>
      </c>
      <c r="F903" s="1">
        <f>+IFERROR(LN('Portfolio Adjusted Prices'!G897/'Portfolio Adjusted Prices'!G896),0)</f>
        <v>-4.3553253012302701E-2</v>
      </c>
      <c r="G903" s="1">
        <f>+IFERROR(LN('Portfolio Adjusted Prices'!H897/'Portfolio Adjusted Prices'!H896),0)</f>
        <v>-7.8377371901097517E-3</v>
      </c>
      <c r="H903" s="1">
        <f>+IFERROR(LN('Portfolio Adjusted Prices'!I897/'Portfolio Adjusted Prices'!I896),0)</f>
        <v>-1.5900740696530264E-2</v>
      </c>
      <c r="I903" s="1">
        <f>+IFERROR(LN('Portfolio Adjusted Prices'!J897/'Portfolio Adjusted Prices'!J896),0)</f>
        <v>-1.3154866164047705E-2</v>
      </c>
      <c r="J903" s="1">
        <f>+IFERROR(LN('Portfolio Adjusted Prices'!K897/'Portfolio Adjusted Prices'!K896),0)</f>
        <v>-7.0530307817390517E-2</v>
      </c>
      <c r="K903" s="1">
        <f>+IFERROR(LN('Portfolio Adjusted Prices'!L897/'Portfolio Adjusted Prices'!L896),0)</f>
        <v>-3.456331965706437E-2</v>
      </c>
      <c r="L903" s="1">
        <f>+IFERROR(LN('Portfolio Adjusted Prices'!M897/'Portfolio Adjusted Prices'!M896),0)</f>
        <v>-4.8146186391110372E-3</v>
      </c>
      <c r="M903" s="1">
        <f>+IFERROR(LN('Portfolio Adjusted Prices'!N897/'Portfolio Adjusted Prices'!N896),0)</f>
        <v>1.9887152619364364E-3</v>
      </c>
      <c r="N903" s="1">
        <f>+IFERROR(LN('Portfolio Adjusted Prices'!O897/'Portfolio Adjusted Prices'!O896),0)</f>
        <v>-6.371968242679947E-2</v>
      </c>
      <c r="O903" s="1">
        <f>+IFERROR(LN('Portfolio Adjusted Prices'!P897/'Portfolio Adjusted Prices'!P896),0)</f>
        <v>-2.0913497433035277E-2</v>
      </c>
      <c r="P903" s="1">
        <f>+IFERROR(LN('Portfolio Adjusted Prices'!Q897/'Portfolio Adjusted Prices'!Q896),0)</f>
        <v>-6.4160363566137749E-3</v>
      </c>
      <c r="Q903" s="1">
        <f>+IFERROR(LN('Portfolio Adjusted Prices'!R897/'Portfolio Adjusted Prices'!R896),0)</f>
        <v>-3.8954176808527113E-2</v>
      </c>
      <c r="R903" s="1">
        <f>+IFERROR(LN('Portfolio Adjusted Prices'!S897/'Portfolio Adjusted Prices'!S896),0)</f>
        <v>-1.9250593000926623E-2</v>
      </c>
      <c r="S903" s="1">
        <f>+IFERROR(LN('Portfolio Adjusted Prices'!T897/'Portfolio Adjusted Prices'!T896),0)</f>
        <v>-1.308694929562044E-2</v>
      </c>
      <c r="T903" s="1">
        <f>+IFERROR(LN('Portfolio Adjusted Prices'!U897/'Portfolio Adjusted Prices'!U896),0)</f>
        <v>-1.9467529119537606E-2</v>
      </c>
      <c r="U903" s="1">
        <f>+IFERROR(LN('Portfolio Adjusted Prices'!V897/'Portfolio Adjusted Prices'!V896),0)</f>
        <v>-2.1494318212523608E-2</v>
      </c>
      <c r="W903" s="83">
        <f>+IFERROR(LN('Portfolio Adjusted Prices'!X897/'Portfolio Adjusted Prices'!X896),0)</f>
        <v>-1.595838608794603E-2</v>
      </c>
    </row>
    <row r="904" spans="2:23">
      <c r="B904" s="1">
        <f>+IFERROR(LN('Portfolio Adjusted Prices'!C898/'Portfolio Adjusted Prices'!C897),0)</f>
        <v>-3.0499823089793224E-2</v>
      </c>
      <c r="C904" s="1">
        <f>+IFERROR(LN('Portfolio Adjusted Prices'!D898/'Portfolio Adjusted Prices'!D897),0)</f>
        <v>-1.9558429472555035E-2</v>
      </c>
      <c r="D904" s="1">
        <f>+IFERROR(LN('Portfolio Adjusted Prices'!E898/'Portfolio Adjusted Prices'!E897),0)</f>
        <v>-6.6505995756976338E-3</v>
      </c>
      <c r="E904" s="1">
        <f>+IFERROR(LN('Portfolio Adjusted Prices'!F898/'Portfolio Adjusted Prices'!F897),0)</f>
        <v>-3.0664974231338814E-2</v>
      </c>
      <c r="F904" s="1">
        <f>+IFERROR(LN('Portfolio Adjusted Prices'!G898/'Portfolio Adjusted Prices'!G897),0)</f>
        <v>-8.0387229088967459E-3</v>
      </c>
      <c r="G904" s="1">
        <f>+IFERROR(LN('Portfolio Adjusted Prices'!H898/'Portfolio Adjusted Prices'!H897),0)</f>
        <v>-2.1513728324712343E-2</v>
      </c>
      <c r="H904" s="1">
        <f>+IFERROR(LN('Portfolio Adjusted Prices'!I898/'Portfolio Adjusted Prices'!I897),0)</f>
        <v>-2.6348875073015223E-2</v>
      </c>
      <c r="I904" s="1">
        <f>+IFERROR(LN('Portfolio Adjusted Prices'!J898/'Portfolio Adjusted Prices'!J897),0)</f>
        <v>-2.0387617270142405E-2</v>
      </c>
      <c r="J904" s="1">
        <f>+IFERROR(LN('Portfolio Adjusted Prices'!K898/'Portfolio Adjusted Prices'!K897),0)</f>
        <v>-1.1097446407076465E-2</v>
      </c>
      <c r="K904" s="1">
        <f>+IFERROR(LN('Portfolio Adjusted Prices'!L898/'Portfolio Adjusted Prices'!L897),0)</f>
        <v>-1.3689342672866082E-2</v>
      </c>
      <c r="L904" s="1">
        <f>+IFERROR(LN('Portfolio Adjusted Prices'!M898/'Portfolio Adjusted Prices'!M897),0)</f>
        <v>-7.9471642459047632E-3</v>
      </c>
      <c r="M904" s="1">
        <f>+IFERROR(LN('Portfolio Adjusted Prices'!N898/'Portfolio Adjusted Prices'!N897),0)</f>
        <v>4.6724167871178515E-4</v>
      </c>
      <c r="N904" s="1">
        <f>+IFERROR(LN('Portfolio Adjusted Prices'!O898/'Portfolio Adjusted Prices'!O897),0)</f>
        <v>-1.2235427609836201E-2</v>
      </c>
      <c r="O904" s="1">
        <f>+IFERROR(LN('Portfolio Adjusted Prices'!P898/'Portfolio Adjusted Prices'!P897),0)</f>
        <v>-1.8729280080114275E-3</v>
      </c>
      <c r="P904" s="1">
        <f>+IFERROR(LN('Portfolio Adjusted Prices'!Q898/'Portfolio Adjusted Prices'!Q897),0)</f>
        <v>1.6720983406317662E-3</v>
      </c>
      <c r="Q904" s="1">
        <f>+IFERROR(LN('Portfolio Adjusted Prices'!R898/'Portfolio Adjusted Prices'!R897),0)</f>
        <v>-6.9526879389237217E-3</v>
      </c>
      <c r="R904" s="1">
        <f>+IFERROR(LN('Portfolio Adjusted Prices'!S898/'Portfolio Adjusted Prices'!S897),0)</f>
        <v>-1.4107947841330879E-2</v>
      </c>
      <c r="S904" s="1">
        <f>+IFERROR(LN('Portfolio Adjusted Prices'!T898/'Portfolio Adjusted Prices'!T897),0)</f>
        <v>-6.1478577269416218E-2</v>
      </c>
      <c r="T904" s="1">
        <f>+IFERROR(LN('Portfolio Adjusted Prices'!U898/'Portfolio Adjusted Prices'!U897),0)</f>
        <v>-4.2732498836261963E-3</v>
      </c>
      <c r="U904" s="1">
        <f>+IFERROR(LN('Portfolio Adjusted Prices'!V898/'Portfolio Adjusted Prices'!V897),0)</f>
        <v>-3.3005531340456508E-2</v>
      </c>
      <c r="W904" s="83">
        <f>+IFERROR(LN('Portfolio Adjusted Prices'!X898/'Portfolio Adjusted Prices'!X897),0)</f>
        <v>-1.2890883306383783E-2</v>
      </c>
    </row>
    <row r="905" spans="2:23">
      <c r="B905" s="1">
        <f>+IFERROR(LN('Portfolio Adjusted Prices'!C899/'Portfolio Adjusted Prices'!C898),0)</f>
        <v>3.0289183067409416E-2</v>
      </c>
      <c r="C905" s="1">
        <f>+IFERROR(LN('Portfolio Adjusted Prices'!D899/'Portfolio Adjusted Prices'!D898),0)</f>
        <v>3.3108412872323342E-2</v>
      </c>
      <c r="D905" s="1">
        <f>+IFERROR(LN('Portfolio Adjusted Prices'!E899/'Portfolio Adjusted Prices'!E898),0)</f>
        <v>3.0264847572318912E-2</v>
      </c>
      <c r="E905" s="1">
        <f>+IFERROR(LN('Portfolio Adjusted Prices'!F899/'Portfolio Adjusted Prices'!F898),0)</f>
        <v>2.8473532586646349E-2</v>
      </c>
      <c r="F905" s="1">
        <f>+IFERROR(LN('Portfolio Adjusted Prices'!G899/'Portfolio Adjusted Prices'!G898),0)</f>
        <v>3.2867917868162053E-2</v>
      </c>
      <c r="G905" s="1">
        <f>+IFERROR(LN('Portfolio Adjusted Prices'!H899/'Portfolio Adjusted Prices'!H898),0)</f>
        <v>5.1319397883195686E-2</v>
      </c>
      <c r="H905" s="1">
        <f>+IFERROR(LN('Portfolio Adjusted Prices'!I899/'Portfolio Adjusted Prices'!I898),0)</f>
        <v>4.4907110715113649E-2</v>
      </c>
      <c r="I905" s="1">
        <f>+IFERROR(LN('Portfolio Adjusted Prices'!J899/'Portfolio Adjusted Prices'!J898),0)</f>
        <v>-5.582378707789595E-3</v>
      </c>
      <c r="J905" s="1">
        <f>+IFERROR(LN('Portfolio Adjusted Prices'!K899/'Portfolio Adjusted Prices'!K898),0)</f>
        <v>-9.0083548478454928E-2</v>
      </c>
      <c r="K905" s="1">
        <f>+IFERROR(LN('Portfolio Adjusted Prices'!L899/'Portfolio Adjusted Prices'!L898),0)</f>
        <v>2.8354780642954613E-2</v>
      </c>
      <c r="L905" s="1">
        <f>+IFERROR(LN('Portfolio Adjusted Prices'!M899/'Portfolio Adjusted Prices'!M898),0)</f>
        <v>2.5708631538929921E-2</v>
      </c>
      <c r="M905" s="1">
        <f>+IFERROR(LN('Portfolio Adjusted Prices'!N899/'Portfolio Adjusted Prices'!N898),0)</f>
        <v>3.0824843330054221E-2</v>
      </c>
      <c r="N905" s="1">
        <f>+IFERROR(LN('Portfolio Adjusted Prices'!O899/'Portfolio Adjusted Prices'!O898),0)</f>
        <v>4.2487273438606178E-2</v>
      </c>
      <c r="O905" s="1">
        <f>+IFERROR(LN('Portfolio Adjusted Prices'!P899/'Portfolio Adjusted Prices'!P898),0)</f>
        <v>5.9373555362647809E-3</v>
      </c>
      <c r="P905" s="1">
        <f>+IFERROR(LN('Portfolio Adjusted Prices'!Q899/'Portfolio Adjusted Prices'!Q898),0)</f>
        <v>2.7756708421552728E-2</v>
      </c>
      <c r="Q905" s="1">
        <f>+IFERROR(LN('Portfolio Adjusted Prices'!R899/'Portfolio Adjusted Prices'!R898),0)</f>
        <v>2.2307651799267535E-2</v>
      </c>
      <c r="R905" s="1">
        <f>+IFERROR(LN('Portfolio Adjusted Prices'!S899/'Portfolio Adjusted Prices'!S898),0)</f>
        <v>1.1494850892933969E-2</v>
      </c>
      <c r="S905" s="1">
        <f>+IFERROR(LN('Portfolio Adjusted Prices'!T899/'Portfolio Adjusted Prices'!T898),0)</f>
        <v>3.0163998866161945E-2</v>
      </c>
      <c r="T905" s="1">
        <f>+IFERROR(LN('Portfolio Adjusted Prices'!U899/'Portfolio Adjusted Prices'!U898),0)</f>
        <v>6.499479408539599E-2</v>
      </c>
      <c r="U905" s="1">
        <f>+IFERROR(LN('Portfolio Adjusted Prices'!V899/'Portfolio Adjusted Prices'!V898),0)</f>
        <v>3.2664972375519935E-2</v>
      </c>
      <c r="W905" s="83">
        <f>+IFERROR(LN('Portfolio Adjusted Prices'!X899/'Portfolio Adjusted Prices'!X898),0)</f>
        <v>1.8011018678378163E-2</v>
      </c>
    </row>
    <row r="906" spans="2:23">
      <c r="B906" s="1">
        <f>+IFERROR(LN('Portfolio Adjusted Prices'!C900/'Portfolio Adjusted Prices'!C899),0)</f>
        <v>2.5300344474875457E-2</v>
      </c>
      <c r="C906" s="1">
        <f>+IFERROR(LN('Portfolio Adjusted Prices'!D900/'Portfolio Adjusted Prices'!D899),0)</f>
        <v>3.325332660217252E-2</v>
      </c>
      <c r="D906" s="1">
        <f>+IFERROR(LN('Portfolio Adjusted Prices'!E900/'Portfolio Adjusted Prices'!E899),0)</f>
        <v>5.1025450642245229E-2</v>
      </c>
      <c r="E906" s="1">
        <f>+IFERROR(LN('Portfolio Adjusted Prices'!F900/'Portfolio Adjusted Prices'!F899),0)</f>
        <v>3.9841141401638198E-2</v>
      </c>
      <c r="F906" s="1">
        <f>+IFERROR(LN('Portfolio Adjusted Prices'!G900/'Portfolio Adjusted Prices'!G899),0)</f>
        <v>7.0116842145731245E-2</v>
      </c>
      <c r="G906" s="1">
        <f>+IFERROR(LN('Portfolio Adjusted Prices'!H900/'Portfolio Adjusted Prices'!H899),0)</f>
        <v>4.2209597201806892E-2</v>
      </c>
      <c r="H906" s="1">
        <f>+IFERROR(LN('Portfolio Adjusted Prices'!I900/'Portfolio Adjusted Prices'!I899),0)</f>
        <v>3.3428418540884713E-2</v>
      </c>
      <c r="I906" s="1">
        <f>+IFERROR(LN('Portfolio Adjusted Prices'!J900/'Portfolio Adjusted Prices'!J899),0)</f>
        <v>2.5606222705906283E-2</v>
      </c>
      <c r="J906" s="1">
        <f>+IFERROR(LN('Portfolio Adjusted Prices'!K900/'Portfolio Adjusted Prices'!K899),0)</f>
        <v>2.862918608137684E-2</v>
      </c>
      <c r="K906" s="1">
        <f>+IFERROR(LN('Portfolio Adjusted Prices'!L900/'Portfolio Adjusted Prices'!L899),0)</f>
        <v>4.9292457094830128E-2</v>
      </c>
      <c r="L906" s="1">
        <f>+IFERROR(LN('Portfolio Adjusted Prices'!M900/'Portfolio Adjusted Prices'!M899),0)</f>
        <v>3.3252361577415534E-3</v>
      </c>
      <c r="M906" s="1">
        <f>+IFERROR(LN('Portfolio Adjusted Prices'!N900/'Portfolio Adjusted Prices'!N899),0)</f>
        <v>1.9238254684068749E-2</v>
      </c>
      <c r="N906" s="1">
        <f>+IFERROR(LN('Portfolio Adjusted Prices'!O900/'Portfolio Adjusted Prices'!O899),0)</f>
        <v>2.6716026459242561E-2</v>
      </c>
      <c r="O906" s="1">
        <f>+IFERROR(LN('Portfolio Adjusted Prices'!P900/'Portfolio Adjusted Prices'!P899),0)</f>
        <v>3.3737090498519084E-2</v>
      </c>
      <c r="P906" s="1">
        <f>+IFERROR(LN('Portfolio Adjusted Prices'!Q900/'Portfolio Adjusted Prices'!Q899),0)</f>
        <v>1.0816326396776734E-2</v>
      </c>
      <c r="Q906" s="1">
        <f>+IFERROR(LN('Portfolio Adjusted Prices'!R900/'Portfolio Adjusted Prices'!R899),0)</f>
        <v>7.4903596498683125E-2</v>
      </c>
      <c r="R906" s="1">
        <f>+IFERROR(LN('Portfolio Adjusted Prices'!S900/'Portfolio Adjusted Prices'!S899),0)</f>
        <v>1.7430314827491793E-2</v>
      </c>
      <c r="S906" s="1">
        <f>+IFERROR(LN('Portfolio Adjusted Prices'!T900/'Portfolio Adjusted Prices'!T899),0)</f>
        <v>2.6186728306281631E-2</v>
      </c>
      <c r="T906" s="1">
        <f>+IFERROR(LN('Portfolio Adjusted Prices'!U900/'Portfolio Adjusted Prices'!U899),0)</f>
        <v>5.9809806150644173E-3</v>
      </c>
      <c r="U906" s="1">
        <f>+IFERROR(LN('Portfolio Adjusted Prices'!V900/'Portfolio Adjusted Prices'!V899),0)</f>
        <v>3.3609472891901748E-2</v>
      </c>
      <c r="W906" s="83">
        <f>+IFERROR(LN('Portfolio Adjusted Prices'!X900/'Portfolio Adjusted Prices'!X899),0)</f>
        <v>1.8795810330634346E-2</v>
      </c>
    </row>
    <row r="907" spans="2:23">
      <c r="B907" s="1">
        <f>+IFERROR(LN('Portfolio Adjusted Prices'!C901/'Portfolio Adjusted Prices'!C900),0)</f>
        <v>2.0511500251357779E-3</v>
      </c>
      <c r="C907" s="1">
        <f>+IFERROR(LN('Portfolio Adjusted Prices'!D901/'Portfolio Adjusted Prices'!D900),0)</f>
        <v>1.2848397436749951E-3</v>
      </c>
      <c r="D907" s="1">
        <f>+IFERROR(LN('Portfolio Adjusted Prices'!E901/'Portfolio Adjusted Prices'!E900),0)</f>
        <v>3.1847641899140238E-3</v>
      </c>
      <c r="E907" s="1">
        <f>+IFERROR(LN('Portfolio Adjusted Prices'!F901/'Portfolio Adjusted Prices'!F900),0)</f>
        <v>-2.6330222864873417E-3</v>
      </c>
      <c r="F907" s="1">
        <f>+IFERROR(LN('Portfolio Adjusted Prices'!G901/'Portfolio Adjusted Prices'!G900),0)</f>
        <v>-6.867829862097807E-3</v>
      </c>
      <c r="G907" s="1">
        <f>+IFERROR(LN('Portfolio Adjusted Prices'!H901/'Portfolio Adjusted Prices'!H900),0)</f>
        <v>-2.4558899289702099E-3</v>
      </c>
      <c r="H907" s="1">
        <f>+IFERROR(LN('Portfolio Adjusted Prices'!I901/'Portfolio Adjusted Prices'!I900),0)</f>
        <v>5.3631292477873301E-3</v>
      </c>
      <c r="I907" s="1">
        <f>+IFERROR(LN('Portfolio Adjusted Prices'!J901/'Portfolio Adjusted Prices'!J900),0)</f>
        <v>5.7128315491382772E-3</v>
      </c>
      <c r="J907" s="1">
        <f>+IFERROR(LN('Portfolio Adjusted Prices'!K901/'Portfolio Adjusted Prices'!K900),0)</f>
        <v>-3.5210184423727448E-2</v>
      </c>
      <c r="K907" s="1">
        <f>+IFERROR(LN('Portfolio Adjusted Prices'!L901/'Portfolio Adjusted Prices'!L900),0)</f>
        <v>1.0242101041952934E-2</v>
      </c>
      <c r="L907" s="1">
        <f>+IFERROR(LN('Portfolio Adjusted Prices'!M901/'Portfolio Adjusted Prices'!M900),0)</f>
        <v>1.8164797261834311E-2</v>
      </c>
      <c r="M907" s="1">
        <f>+IFERROR(LN('Portfolio Adjusted Prices'!N901/'Portfolio Adjusted Prices'!N900),0)</f>
        <v>9.6747691974908324E-3</v>
      </c>
      <c r="N907" s="1">
        <f>+IFERROR(LN('Portfolio Adjusted Prices'!O901/'Portfolio Adjusted Prices'!O900),0)</f>
        <v>5.8894163008293065E-4</v>
      </c>
      <c r="O907" s="1">
        <f>+IFERROR(LN('Portfolio Adjusted Prices'!P901/'Portfolio Adjusted Prices'!P900),0)</f>
        <v>-5.7364199628075339E-2</v>
      </c>
      <c r="P907" s="1">
        <f>+IFERROR(LN('Portfolio Adjusted Prices'!Q901/'Portfolio Adjusted Prices'!Q900),0)</f>
        <v>-7.4227103698672344E-4</v>
      </c>
      <c r="Q907" s="1">
        <f>+IFERROR(LN('Portfolio Adjusted Prices'!R901/'Portfolio Adjusted Prices'!R900),0)</f>
        <v>-2.1122665912181402E-3</v>
      </c>
      <c r="R907" s="1">
        <f>+IFERROR(LN('Portfolio Adjusted Prices'!S901/'Portfolio Adjusted Prices'!S900),0)</f>
        <v>-1.2023441879034258E-2</v>
      </c>
      <c r="S907" s="1">
        <f>+IFERROR(LN('Portfolio Adjusted Prices'!T901/'Portfolio Adjusted Prices'!T900),0)</f>
        <v>9.3931119827843981E-3</v>
      </c>
      <c r="T907" s="1">
        <f>+IFERROR(LN('Portfolio Adjusted Prices'!U901/'Portfolio Adjusted Prices'!U900),0)</f>
        <v>8.2682023521799403E-3</v>
      </c>
      <c r="U907" s="1">
        <f>+IFERROR(LN('Portfolio Adjusted Prices'!V901/'Portfolio Adjusted Prices'!V900),0)</f>
        <v>2.071028872602004E-2</v>
      </c>
      <c r="W907" s="83">
        <f>+IFERROR(LN('Portfolio Adjusted Prices'!X901/'Portfolio Adjusted Prices'!X900),0)</f>
        <v>4.7498026025817545E-3</v>
      </c>
    </row>
    <row r="908" spans="2:23">
      <c r="B908" s="1">
        <f>+IFERROR(LN('Portfolio Adjusted Prices'!C902/'Portfolio Adjusted Prices'!C901),0)</f>
        <v>-6.6476836228896909E-3</v>
      </c>
      <c r="C908" s="1">
        <f>+IFERROR(LN('Portfolio Adjusted Prices'!D902/'Portfolio Adjusted Prices'!D901),0)</f>
        <v>-9.7180460682202551E-3</v>
      </c>
      <c r="D908" s="1">
        <f>+IFERROR(LN('Portfolio Adjusted Prices'!E902/'Portfolio Adjusted Prices'!E901),0)</f>
        <v>-5.998632371940712E-3</v>
      </c>
      <c r="E908" s="1">
        <f>+IFERROR(LN('Portfolio Adjusted Prices'!F902/'Portfolio Adjusted Prices'!F901),0)</f>
        <v>-6.1298181933524945E-2</v>
      </c>
      <c r="F908" s="1">
        <f>+IFERROR(LN('Portfolio Adjusted Prices'!G902/'Portfolio Adjusted Prices'!G901),0)</f>
        <v>-1.4473564823359569E-2</v>
      </c>
      <c r="G908" s="1">
        <f>+IFERROR(LN('Portfolio Adjusted Prices'!H902/'Portfolio Adjusted Prices'!H901),0)</f>
        <v>1.7065237282963729E-2</v>
      </c>
      <c r="H908" s="1">
        <f>+IFERROR(LN('Portfolio Adjusted Prices'!I902/'Portfolio Adjusted Prices'!I901),0)</f>
        <v>-4.7521976910219485E-3</v>
      </c>
      <c r="I908" s="1">
        <f>+IFERROR(LN('Portfolio Adjusted Prices'!J902/'Portfolio Adjusted Prices'!J901),0)</f>
        <v>3.5202997825783868E-3</v>
      </c>
      <c r="J908" s="1">
        <f>+IFERROR(LN('Portfolio Adjusted Prices'!K902/'Portfolio Adjusted Prices'!K901),0)</f>
        <v>-1.1191467132618767E-2</v>
      </c>
      <c r="K908" s="1">
        <f>+IFERROR(LN('Portfolio Adjusted Prices'!L902/'Portfolio Adjusted Prices'!L901),0)</f>
        <v>-1.0992435302633335E-2</v>
      </c>
      <c r="L908" s="1">
        <f>+IFERROR(LN('Portfolio Adjusted Prices'!M902/'Portfolio Adjusted Prices'!M901),0)</f>
        <v>-1.3256361887727877E-2</v>
      </c>
      <c r="M908" s="1">
        <f>+IFERROR(LN('Portfolio Adjusted Prices'!N902/'Portfolio Adjusted Prices'!N901),0)</f>
        <v>-1.4742809254923507E-2</v>
      </c>
      <c r="N908" s="1">
        <f>+IFERROR(LN('Portfolio Adjusted Prices'!O902/'Portfolio Adjusted Prices'!O901),0)</f>
        <v>-1.3256348753024408E-3</v>
      </c>
      <c r="O908" s="1">
        <f>+IFERROR(LN('Portfolio Adjusted Prices'!P902/'Portfolio Adjusted Prices'!P901),0)</f>
        <v>6.2660993507518883E-3</v>
      </c>
      <c r="P908" s="1">
        <f>+IFERROR(LN('Portfolio Adjusted Prices'!Q902/'Portfolio Adjusted Prices'!Q901),0)</f>
        <v>-7.0785730030041415E-3</v>
      </c>
      <c r="Q908" s="1">
        <f>+IFERROR(LN('Portfolio Adjusted Prices'!R902/'Portfolio Adjusted Prices'!R901),0)</f>
        <v>-5.3005987343761746E-3</v>
      </c>
      <c r="R908" s="1">
        <f>+IFERROR(LN('Portfolio Adjusted Prices'!S902/'Portfolio Adjusted Prices'!S901),0)</f>
        <v>4.5074798605727242E-3</v>
      </c>
      <c r="S908" s="1">
        <f>+IFERROR(LN('Portfolio Adjusted Prices'!T902/'Portfolio Adjusted Prices'!T901),0)</f>
        <v>-2.1438119682551268E-2</v>
      </c>
      <c r="T908" s="1">
        <f>+IFERROR(LN('Portfolio Adjusted Prices'!U902/'Portfolio Adjusted Prices'!U901),0)</f>
        <v>-1.8707325107265433E-2</v>
      </c>
      <c r="U908" s="1">
        <f>+IFERROR(LN('Portfolio Adjusted Prices'!V902/'Portfolio Adjusted Prices'!V901),0)</f>
        <v>-1.7315914628072617E-3</v>
      </c>
      <c r="W908" s="83">
        <f>+IFERROR(LN('Portfolio Adjusted Prices'!X902/'Portfolio Adjusted Prices'!X901),0)</f>
        <v>-9.3879706084240358E-3</v>
      </c>
    </row>
    <row r="909" spans="2:23">
      <c r="B909" s="1">
        <f>+IFERROR(LN('Portfolio Adjusted Prices'!C903/'Portfolio Adjusted Prices'!C902),0)</f>
        <v>-3.7409814614603104E-2</v>
      </c>
      <c r="C909" s="1">
        <f>+IFERROR(LN('Portfolio Adjusted Prices'!D903/'Portfolio Adjusted Prices'!D902),0)</f>
        <v>-5.2191450447028144E-2</v>
      </c>
      <c r="D909" s="1">
        <f>+IFERROR(LN('Portfolio Adjusted Prices'!E903/'Portfolio Adjusted Prices'!E902),0)</f>
        <v>-8.3679654204015755E-2</v>
      </c>
      <c r="E909" s="1">
        <f>+IFERROR(LN('Portfolio Adjusted Prices'!F903/'Portfolio Adjusted Prices'!F902),0)</f>
        <v>-2.848160668109995E-2</v>
      </c>
      <c r="F909" s="1">
        <f>+IFERROR(LN('Portfolio Adjusted Prices'!G903/'Portfolio Adjusted Prices'!G902),0)</f>
        <v>-3.066472873045412E-2</v>
      </c>
      <c r="G909" s="1">
        <f>+IFERROR(LN('Portfolio Adjusted Prices'!H903/'Portfolio Adjusted Prices'!H902),0)</f>
        <v>-6.3831607819811065E-2</v>
      </c>
      <c r="H909" s="1">
        <f>+IFERROR(LN('Portfolio Adjusted Prices'!I903/'Portfolio Adjusted Prices'!I902),0)</f>
        <v>-4.1555037748045837E-2</v>
      </c>
      <c r="I909" s="1">
        <f>+IFERROR(LN('Portfolio Adjusted Prices'!J903/'Portfolio Adjusted Prices'!J902),0)</f>
        <v>-1.9072385177762666E-2</v>
      </c>
      <c r="J909" s="1">
        <f>+IFERROR(LN('Portfolio Adjusted Prices'!K903/'Portfolio Adjusted Prices'!K902),0)</f>
        <v>-6.533110715825334E-2</v>
      </c>
      <c r="K909" s="1">
        <f>+IFERROR(LN('Portfolio Adjusted Prices'!L903/'Portfolio Adjusted Prices'!L902),0)</f>
        <v>-4.0474620461184767E-2</v>
      </c>
      <c r="L909" s="1">
        <f>+IFERROR(LN('Portfolio Adjusted Prices'!M903/'Portfolio Adjusted Prices'!M902),0)</f>
        <v>-1.9080774209907735E-2</v>
      </c>
      <c r="M909" s="1">
        <f>+IFERROR(LN('Portfolio Adjusted Prices'!N903/'Portfolio Adjusted Prices'!N902),0)</f>
        <v>-2.7109017683556509E-2</v>
      </c>
      <c r="N909" s="1">
        <f>+IFERROR(LN('Portfolio Adjusted Prices'!O903/'Portfolio Adjusted Prices'!O902),0)</f>
        <v>-0.14929880040853719</v>
      </c>
      <c r="O909" s="1">
        <f>+IFERROR(LN('Portfolio Adjusted Prices'!P903/'Portfolio Adjusted Prices'!P902),0)</f>
        <v>-4.6578467222389584E-2</v>
      </c>
      <c r="P909" s="1">
        <f>+IFERROR(LN('Portfolio Adjusted Prices'!Q903/'Portfolio Adjusted Prices'!Q902),0)</f>
        <v>-6.9936892189467192E-2</v>
      </c>
      <c r="Q909" s="1">
        <f>+IFERROR(LN('Portfolio Adjusted Prices'!R903/'Portfolio Adjusted Prices'!R902),0)</f>
        <v>-4.6560537287351732E-2</v>
      </c>
      <c r="R909" s="1">
        <f>+IFERROR(LN('Portfolio Adjusted Prices'!S903/'Portfolio Adjusted Prices'!S902),0)</f>
        <v>-3.0171486898691157E-2</v>
      </c>
      <c r="S909" s="1">
        <f>+IFERROR(LN('Portfolio Adjusted Prices'!T903/'Portfolio Adjusted Prices'!T902),0)</f>
        <v>-1.0965893839782909E-2</v>
      </c>
      <c r="T909" s="1">
        <f>+IFERROR(LN('Portfolio Adjusted Prices'!U903/'Portfolio Adjusted Prices'!U902),0)</f>
        <v>-1.3051752581616756E-2</v>
      </c>
      <c r="U909" s="1">
        <f>+IFERROR(LN('Portfolio Adjusted Prices'!V903/'Portfolio Adjusted Prices'!V902),0)</f>
        <v>-1.6407339475323652E-2</v>
      </c>
      <c r="W909" s="83">
        <f>+IFERROR(LN('Portfolio Adjusted Prices'!X903/'Portfolio Adjusted Prices'!X902),0)</f>
        <v>-3.1493322532785258E-2</v>
      </c>
    </row>
    <row r="910" spans="2:23">
      <c r="B910" s="1">
        <f>+IFERROR(LN('Portfolio Adjusted Prices'!C904/'Portfolio Adjusted Prices'!C903),0)</f>
        <v>2.3528926931546865E-3</v>
      </c>
      <c r="C910" s="1">
        <f>+IFERROR(LN('Portfolio Adjusted Prices'!D904/'Portfolio Adjusted Prices'!D903),0)</f>
        <v>-2.1533129990344051E-2</v>
      </c>
      <c r="D910" s="1">
        <f>+IFERROR(LN('Portfolio Adjusted Prices'!E904/'Portfolio Adjusted Prices'!E903),0)</f>
        <v>-3.4198671972715582E-2</v>
      </c>
      <c r="E910" s="1">
        <f>+IFERROR(LN('Portfolio Adjusted Prices'!F904/'Portfolio Adjusted Prices'!F903),0)</f>
        <v>-1.4752780562478706E-2</v>
      </c>
      <c r="F910" s="1">
        <f>+IFERROR(LN('Portfolio Adjusted Prices'!G904/'Portfolio Adjusted Prices'!G903),0)</f>
        <v>-2.2023314554613423E-2</v>
      </c>
      <c r="G910" s="1">
        <f>+IFERROR(LN('Portfolio Adjusted Prices'!H904/'Portfolio Adjusted Prices'!H903),0)</f>
        <v>2.9591571656311155E-2</v>
      </c>
      <c r="H910" s="1">
        <f>+IFERROR(LN('Portfolio Adjusted Prices'!I904/'Portfolio Adjusted Prices'!I903),0)</f>
        <v>-4.8322335525046681E-2</v>
      </c>
      <c r="I910" s="1">
        <f>+IFERROR(LN('Portfolio Adjusted Prices'!J904/'Portfolio Adjusted Prices'!J903),0)</f>
        <v>-8.5159257173297014E-3</v>
      </c>
      <c r="J910" s="1">
        <f>+IFERROR(LN('Portfolio Adjusted Prices'!K904/'Portfolio Adjusted Prices'!K903),0)</f>
        <v>-4.932430962943401E-4</v>
      </c>
      <c r="K910" s="1">
        <f>+IFERROR(LN('Portfolio Adjusted Prices'!L904/'Portfolio Adjusted Prices'!L903),0)</f>
        <v>-5.07356206894218E-2</v>
      </c>
      <c r="L910" s="1">
        <f>+IFERROR(LN('Portfolio Adjusted Prices'!M904/'Portfolio Adjusted Prices'!M903),0)</f>
        <v>2.7018999550965844E-2</v>
      </c>
      <c r="M910" s="1">
        <f>+IFERROR(LN('Portfolio Adjusted Prices'!N904/'Portfolio Adjusted Prices'!N903),0)</f>
        <v>1.2882116525092142E-2</v>
      </c>
      <c r="N910" s="1">
        <f>+IFERROR(LN('Portfolio Adjusted Prices'!O904/'Portfolio Adjusted Prices'!O903),0)</f>
        <v>-1.0838768533702477E-2</v>
      </c>
      <c r="O910" s="1">
        <f>+IFERROR(LN('Portfolio Adjusted Prices'!P904/'Portfolio Adjusted Prices'!P903),0)</f>
        <v>4.1994681172384113E-2</v>
      </c>
      <c r="P910" s="1">
        <f>+IFERROR(LN('Portfolio Adjusted Prices'!Q904/'Portfolio Adjusted Prices'!Q903),0)</f>
        <v>-1.4268616630952174E-2</v>
      </c>
      <c r="Q910" s="1">
        <f>+IFERROR(LN('Portfolio Adjusted Prices'!R904/'Portfolio Adjusted Prices'!R903),0)</f>
        <v>2.0024964584912618E-3</v>
      </c>
      <c r="R910" s="1">
        <f>+IFERROR(LN('Portfolio Adjusted Prices'!S904/'Portfolio Adjusted Prices'!S903),0)</f>
        <v>-3.9380217589340362E-3</v>
      </c>
      <c r="S910" s="1">
        <f>+IFERROR(LN('Portfolio Adjusted Prices'!T904/'Portfolio Adjusted Prices'!T903),0)</f>
        <v>-3.2481645603836661E-3</v>
      </c>
      <c r="T910" s="1">
        <f>+IFERROR(LN('Portfolio Adjusted Prices'!U904/'Portfolio Adjusted Prices'!U903),0)</f>
        <v>1.176652501329669E-2</v>
      </c>
      <c r="U910" s="1">
        <f>+IFERROR(LN('Portfolio Adjusted Prices'!V904/'Portfolio Adjusted Prices'!V903),0)</f>
        <v>-1.1079704067711301E-2</v>
      </c>
      <c r="W910" s="83">
        <f>+IFERROR(LN('Portfolio Adjusted Prices'!X904/'Portfolio Adjusted Prices'!X903),0)</f>
        <v>9.4355810868390847E-3</v>
      </c>
    </row>
    <row r="911" spans="2:23">
      <c r="B911" s="1">
        <f>+IFERROR(LN('Portfolio Adjusted Prices'!C905/'Portfolio Adjusted Prices'!C904),0)</f>
        <v>-1.0307954027545451E-2</v>
      </c>
      <c r="C911" s="1">
        <f>+IFERROR(LN('Portfolio Adjusted Prices'!D905/'Portfolio Adjusted Prices'!D904),0)</f>
        <v>-1.6892057384658387E-2</v>
      </c>
      <c r="D911" s="1">
        <f>+IFERROR(LN('Portfolio Adjusted Prices'!E905/'Portfolio Adjusted Prices'!E904),0)</f>
        <v>-7.2239511267969793E-3</v>
      </c>
      <c r="E911" s="1">
        <f>+IFERROR(LN('Portfolio Adjusted Prices'!F905/'Portfolio Adjusted Prices'!F904),0)</f>
        <v>2.3491213695431518E-2</v>
      </c>
      <c r="F911" s="1">
        <f>+IFERROR(LN('Portfolio Adjusted Prices'!G905/'Portfolio Adjusted Prices'!G904),0)</f>
        <v>-3.6896340679868439E-2</v>
      </c>
      <c r="G911" s="1">
        <f>+IFERROR(LN('Portfolio Adjusted Prices'!H905/'Portfolio Adjusted Prices'!H904),0)</f>
        <v>-3.359681071807259E-4</v>
      </c>
      <c r="H911" s="1">
        <f>+IFERROR(LN('Portfolio Adjusted Prices'!I905/'Portfolio Adjusted Prices'!I904),0)</f>
        <v>-6.3510142904812092E-2</v>
      </c>
      <c r="I911" s="1">
        <f>+IFERROR(LN('Portfolio Adjusted Prices'!J905/'Portfolio Adjusted Prices'!J904),0)</f>
        <v>1.1389307892687826E-2</v>
      </c>
      <c r="J911" s="1">
        <f>+IFERROR(LN('Portfolio Adjusted Prices'!K905/'Portfolio Adjusted Prices'!K904),0)</f>
        <v>-2.9401865843575976E-2</v>
      </c>
      <c r="K911" s="1">
        <f>+IFERROR(LN('Portfolio Adjusted Prices'!L905/'Portfolio Adjusted Prices'!L904),0)</f>
        <v>-1.5982692442641635E-2</v>
      </c>
      <c r="L911" s="1">
        <f>+IFERROR(LN('Portfolio Adjusted Prices'!M905/'Portfolio Adjusted Prices'!M904),0)</f>
        <v>1.5094529197535515E-2</v>
      </c>
      <c r="M911" s="1">
        <f>+IFERROR(LN('Portfolio Adjusted Prices'!N905/'Portfolio Adjusted Prices'!N904),0)</f>
        <v>-2.4950187496415132E-3</v>
      </c>
      <c r="N911" s="1">
        <f>+IFERROR(LN('Portfolio Adjusted Prices'!O905/'Portfolio Adjusted Prices'!O904),0)</f>
        <v>-3.1185108670460648E-3</v>
      </c>
      <c r="O911" s="1">
        <f>+IFERROR(LN('Portfolio Adjusted Prices'!P905/'Portfolio Adjusted Prices'!P904),0)</f>
        <v>-3.3383927603324488E-2</v>
      </c>
      <c r="P911" s="1">
        <f>+IFERROR(LN('Portfolio Adjusted Prices'!Q905/'Portfolio Adjusted Prices'!Q904),0)</f>
        <v>2.0929091526980192E-2</v>
      </c>
      <c r="Q911" s="1">
        <f>+IFERROR(LN('Portfolio Adjusted Prices'!R905/'Portfolio Adjusted Prices'!R904),0)</f>
        <v>-1.9073955308830021E-2</v>
      </c>
      <c r="R911" s="1">
        <f>+IFERROR(LN('Portfolio Adjusted Prices'!S905/'Portfolio Adjusted Prices'!S904),0)</f>
        <v>1.2170785256537449E-2</v>
      </c>
      <c r="S911" s="1">
        <f>+IFERROR(LN('Portfolio Adjusted Prices'!T905/'Portfolio Adjusted Prices'!T904),0)</f>
        <v>2.2872703135463097E-2</v>
      </c>
      <c r="T911" s="1">
        <f>+IFERROR(LN('Portfolio Adjusted Prices'!U905/'Portfolio Adjusted Prices'!U904),0)</f>
        <v>8.8400191951725909E-3</v>
      </c>
      <c r="U911" s="1">
        <f>+IFERROR(LN('Portfolio Adjusted Prices'!V905/'Portfolio Adjusted Prices'!V904),0)</f>
        <v>1.890227589784688E-2</v>
      </c>
      <c r="W911" s="83">
        <f>+IFERROR(LN('Portfolio Adjusted Prices'!X905/'Portfolio Adjusted Prices'!X904),0)</f>
        <v>8.1934421531846043E-3</v>
      </c>
    </row>
    <row r="912" spans="2:23">
      <c r="B912" s="1">
        <f>+IFERROR(LN('Portfolio Adjusted Prices'!C906/'Portfolio Adjusted Prices'!C905),0)</f>
        <v>-4.6154194448789782E-3</v>
      </c>
      <c r="C912" s="1">
        <f>+IFERROR(LN('Portfolio Adjusted Prices'!D906/'Portfolio Adjusted Prices'!D905),0)</f>
        <v>1.5070423181007442E-3</v>
      </c>
      <c r="D912" s="1">
        <f>+IFERROR(LN('Portfolio Adjusted Prices'!E906/'Portfolio Adjusted Prices'!E905),0)</f>
        <v>-7.4504487086690533E-3</v>
      </c>
      <c r="E912" s="1">
        <f>+IFERROR(LN('Portfolio Adjusted Prices'!F906/'Portfolio Adjusted Prices'!F905),0)</f>
        <v>-1.0357404341502384E-3</v>
      </c>
      <c r="F912" s="1">
        <f>+IFERROR(LN('Portfolio Adjusted Prices'!G906/'Portfolio Adjusted Prices'!G905),0)</f>
        <v>3.4110182075157316E-3</v>
      </c>
      <c r="G912" s="1">
        <f>+IFERROR(LN('Portfolio Adjusted Prices'!H906/'Portfolio Adjusted Prices'!H905),0)</f>
        <v>2.5406482296766723E-2</v>
      </c>
      <c r="H912" s="1">
        <f>+IFERROR(LN('Portfolio Adjusted Prices'!I906/'Portfolio Adjusted Prices'!I905),0)</f>
        <v>-2.1990003592886474E-2</v>
      </c>
      <c r="I912" s="1">
        <f>+IFERROR(LN('Portfolio Adjusted Prices'!J906/'Portfolio Adjusted Prices'!J905),0)</f>
        <v>-9.2920046044173664E-3</v>
      </c>
      <c r="J912" s="1">
        <f>+IFERROR(LN('Portfolio Adjusted Prices'!K906/'Portfolio Adjusted Prices'!K905),0)</f>
        <v>3.4122110102532996E-3</v>
      </c>
      <c r="K912" s="1">
        <f>+IFERROR(LN('Portfolio Adjusted Prices'!L906/'Portfolio Adjusted Prices'!L905),0)</f>
        <v>-4.4110490330075532E-4</v>
      </c>
      <c r="L912" s="1">
        <f>+IFERROR(LN('Portfolio Adjusted Prices'!M906/'Portfolio Adjusted Prices'!M905),0)</f>
        <v>-9.5359178489546892E-3</v>
      </c>
      <c r="M912" s="1">
        <f>+IFERROR(LN('Portfolio Adjusted Prices'!N906/'Portfolio Adjusted Prices'!N905),0)</f>
        <v>-7.1794860083253731E-3</v>
      </c>
      <c r="N912" s="1">
        <f>+IFERROR(LN('Portfolio Adjusted Prices'!O906/'Portfolio Adjusted Prices'!O905),0)</f>
        <v>3.8101432806250226E-3</v>
      </c>
      <c r="O912" s="1">
        <f>+IFERROR(LN('Portfolio Adjusted Prices'!P906/'Portfolio Adjusted Prices'!P905),0)</f>
        <v>4.5634828659782981E-2</v>
      </c>
      <c r="P912" s="1">
        <f>+IFERROR(LN('Portfolio Adjusted Prices'!Q906/'Portfolio Adjusted Prices'!Q905),0)</f>
        <v>-1.3365609337885819E-2</v>
      </c>
      <c r="Q912" s="1">
        <f>+IFERROR(LN('Portfolio Adjusted Prices'!R906/'Portfolio Adjusted Prices'!R905),0)</f>
        <v>5.4225604042436575E-3</v>
      </c>
      <c r="R912" s="1">
        <f>+IFERROR(LN('Portfolio Adjusted Prices'!S906/'Portfolio Adjusted Prices'!S905),0)</f>
        <v>-1.2020724440355922E-2</v>
      </c>
      <c r="S912" s="1">
        <f>+IFERROR(LN('Portfolio Adjusted Prices'!T906/'Portfolio Adjusted Prices'!T905),0)</f>
        <v>-1.0870606887543148E-2</v>
      </c>
      <c r="T912" s="1">
        <f>+IFERROR(LN('Portfolio Adjusted Prices'!U906/'Portfolio Adjusted Prices'!U905),0)</f>
        <v>-1.2760551420629719E-2</v>
      </c>
      <c r="U912" s="1">
        <f>+IFERROR(LN('Portfolio Adjusted Prices'!V906/'Portfolio Adjusted Prices'!V905),0)</f>
        <v>2.6630320522711155E-3</v>
      </c>
      <c r="W912" s="83">
        <f>+IFERROR(LN('Portfolio Adjusted Prices'!X906/'Portfolio Adjusted Prices'!X905),0)</f>
        <v>-5.1939677787814402E-3</v>
      </c>
    </row>
    <row r="913" spans="2:23">
      <c r="B913" s="1">
        <f>+IFERROR(LN('Portfolio Adjusted Prices'!C907/'Portfolio Adjusted Prices'!C906),0)</f>
        <v>3.3060264450970919E-2</v>
      </c>
      <c r="C913" s="1">
        <f>+IFERROR(LN('Portfolio Adjusted Prices'!D907/'Portfolio Adjusted Prices'!D906),0)</f>
        <v>3.6918145056901643E-2</v>
      </c>
      <c r="D913" s="1">
        <f>+IFERROR(LN('Portfolio Adjusted Prices'!E907/'Portfolio Adjusted Prices'!E906),0)</f>
        <v>3.9220687617861072E-2</v>
      </c>
      <c r="E913" s="1">
        <f>+IFERROR(LN('Portfolio Adjusted Prices'!F907/'Portfolio Adjusted Prices'!F906),0)</f>
        <v>-3.0640519830556785E-3</v>
      </c>
      <c r="F913" s="1">
        <f>+IFERROR(LN('Portfolio Adjusted Prices'!G907/'Portfolio Adjusted Prices'!G906),0)</f>
        <v>1.8794274084529262E-2</v>
      </c>
      <c r="G913" s="1">
        <f>+IFERROR(LN('Portfolio Adjusted Prices'!H907/'Portfolio Adjusted Prices'!H906),0)</f>
        <v>-2.2460486855044214E-2</v>
      </c>
      <c r="H913" s="1">
        <f>+IFERROR(LN('Portfolio Adjusted Prices'!I907/'Portfolio Adjusted Prices'!I906),0)</f>
        <v>1.3481767363179239E-2</v>
      </c>
      <c r="I913" s="1">
        <f>+IFERROR(LN('Portfolio Adjusted Prices'!J907/'Portfolio Adjusted Prices'!J906),0)</f>
        <v>2.2934798935337848E-2</v>
      </c>
      <c r="J913" s="1">
        <f>+IFERROR(LN('Portfolio Adjusted Prices'!K907/'Portfolio Adjusted Prices'!K906),0)</f>
        <v>2.0412571604412393E-2</v>
      </c>
      <c r="K913" s="1">
        <f>+IFERROR(LN('Portfolio Adjusted Prices'!L907/'Portfolio Adjusted Prices'!L906),0)</f>
        <v>1.7040403448574829E-2</v>
      </c>
      <c r="L913" s="1">
        <f>+IFERROR(LN('Portfolio Adjusted Prices'!M907/'Portfolio Adjusted Prices'!M906),0)</f>
        <v>1.6238841865336924E-2</v>
      </c>
      <c r="M913" s="1">
        <f>+IFERROR(LN('Portfolio Adjusted Prices'!N907/'Portfolio Adjusted Prices'!N906),0)</f>
        <v>2.1441762351839616E-2</v>
      </c>
      <c r="N913" s="1">
        <f>+IFERROR(LN('Portfolio Adjusted Prices'!O907/'Portfolio Adjusted Prices'!O906),0)</f>
        <v>1.8666526746521736E-2</v>
      </c>
      <c r="O913" s="1">
        <f>+IFERROR(LN('Portfolio Adjusted Prices'!P907/'Portfolio Adjusted Prices'!P906),0)</f>
        <v>2.3218440372726281E-3</v>
      </c>
      <c r="P913" s="1">
        <f>+IFERROR(LN('Portfolio Adjusted Prices'!Q907/'Portfolio Adjusted Prices'!Q906),0)</f>
        <v>1.2568723150621375E-2</v>
      </c>
      <c r="Q913" s="1">
        <f>+IFERROR(LN('Portfolio Adjusted Prices'!R907/'Portfolio Adjusted Prices'!R906),0)</f>
        <v>2.5362882137240549E-2</v>
      </c>
      <c r="R913" s="1">
        <f>+IFERROR(LN('Portfolio Adjusted Prices'!S907/'Portfolio Adjusted Prices'!S906),0)</f>
        <v>3.446209580325846E-3</v>
      </c>
      <c r="S913" s="1">
        <f>+IFERROR(LN('Portfolio Adjusted Prices'!T907/'Portfolio Adjusted Prices'!T906),0)</f>
        <v>3.090932565271488E-2</v>
      </c>
      <c r="T913" s="1">
        <f>+IFERROR(LN('Portfolio Adjusted Prices'!U907/'Portfolio Adjusted Prices'!U906),0)</f>
        <v>3.3097265389903319E-2</v>
      </c>
      <c r="U913" s="1">
        <f>+IFERROR(LN('Portfolio Adjusted Prices'!V907/'Portfolio Adjusted Prices'!V906),0)</f>
        <v>1.3996469455825097E-2</v>
      </c>
      <c r="W913" s="83">
        <f>+IFERROR(LN('Portfolio Adjusted Prices'!X907/'Portfolio Adjusted Prices'!X906),0)</f>
        <v>1.253137923429992E-2</v>
      </c>
    </row>
    <row r="914" spans="2:23">
      <c r="B914" s="1">
        <f>+IFERROR(LN('Portfolio Adjusted Prices'!C908/'Portfolio Adjusted Prices'!C907),0)</f>
        <v>-3.2771189711128829E-2</v>
      </c>
      <c r="C914" s="1">
        <f>+IFERROR(LN('Portfolio Adjusted Prices'!D908/'Portfolio Adjusted Prices'!D907),0)</f>
        <v>-2.4547554915411569E-2</v>
      </c>
      <c r="D914" s="1">
        <f>+IFERROR(LN('Portfolio Adjusted Prices'!E908/'Portfolio Adjusted Prices'!E907),0)</f>
        <v>-6.3246157796418775E-2</v>
      </c>
      <c r="E914" s="1">
        <f>+IFERROR(LN('Portfolio Adjusted Prices'!F908/'Portfolio Adjusted Prices'!F907),0)</f>
        <v>-9.0991171048795793E-3</v>
      </c>
      <c r="F914" s="1">
        <f>+IFERROR(LN('Portfolio Adjusted Prices'!G908/'Portfolio Adjusted Prices'!G907),0)</f>
        <v>-2.8407277823845781E-2</v>
      </c>
      <c r="G914" s="1">
        <f>+IFERROR(LN('Portfolio Adjusted Prices'!H908/'Portfolio Adjusted Prices'!H907),0)</f>
        <v>-3.4126475277930793E-2</v>
      </c>
      <c r="H914" s="1">
        <f>+IFERROR(LN('Portfolio Adjusted Prices'!I908/'Portfolio Adjusted Prices'!I907),0)</f>
        <v>-5.4749688752934719E-2</v>
      </c>
      <c r="I914" s="1">
        <f>+IFERROR(LN('Portfolio Adjusted Prices'!J908/'Portfolio Adjusted Prices'!J907),0)</f>
        <v>-2.140127958104014E-3</v>
      </c>
      <c r="J914" s="1">
        <f>+IFERROR(LN('Portfolio Adjusted Prices'!K908/'Portfolio Adjusted Prices'!K907),0)</f>
        <v>-7.8454105799184728E-2</v>
      </c>
      <c r="K914" s="1">
        <f>+IFERROR(LN('Portfolio Adjusted Prices'!L908/'Portfolio Adjusted Prices'!L907),0)</f>
        <v>-2.5132230803917008E-2</v>
      </c>
      <c r="L914" s="1">
        <f>+IFERROR(LN('Portfolio Adjusted Prices'!M908/'Portfolio Adjusted Prices'!M907),0)</f>
        <v>-1.2159917966808268E-2</v>
      </c>
      <c r="M914" s="1">
        <f>+IFERROR(LN('Portfolio Adjusted Prices'!N908/'Portfolio Adjusted Prices'!N907),0)</f>
        <v>-4.7570786097831545E-2</v>
      </c>
      <c r="N914" s="1">
        <f>+IFERROR(LN('Portfolio Adjusted Prices'!O908/'Portfolio Adjusted Prices'!O907),0)</f>
        <v>-5.2240290785278108E-2</v>
      </c>
      <c r="O914" s="1">
        <f>+IFERROR(LN('Portfolio Adjusted Prices'!P908/'Portfolio Adjusted Prices'!P907),0)</f>
        <v>-9.0924439404198545E-2</v>
      </c>
      <c r="P914" s="1">
        <f>+IFERROR(LN('Portfolio Adjusted Prices'!Q908/'Portfolio Adjusted Prices'!Q907),0)</f>
        <v>-1.2837820752794981E-2</v>
      </c>
      <c r="Q914" s="1">
        <f>+IFERROR(LN('Portfolio Adjusted Prices'!R908/'Portfolio Adjusted Prices'!R907),0)</f>
        <v>-2.671578995443074E-2</v>
      </c>
      <c r="R914" s="1">
        <f>+IFERROR(LN('Portfolio Adjusted Prices'!S908/'Portfolio Adjusted Prices'!S907),0)</f>
        <v>-2.8918996826398289E-2</v>
      </c>
      <c r="S914" s="1">
        <f>+IFERROR(LN('Portfolio Adjusted Prices'!T908/'Portfolio Adjusted Prices'!T907),0)</f>
        <v>1.4005168031494425E-4</v>
      </c>
      <c r="T914" s="1">
        <f>+IFERROR(LN('Portfolio Adjusted Prices'!U908/'Portfolio Adjusted Prices'!U907),0)</f>
        <v>-2.2169090591128371E-2</v>
      </c>
      <c r="U914" s="1">
        <f>+IFERROR(LN('Portfolio Adjusted Prices'!V908/'Portfolio Adjusted Prices'!V907),0)</f>
        <v>-6.28443926158703E-3</v>
      </c>
      <c r="W914" s="83">
        <f>+IFERROR(LN('Portfolio Adjusted Prices'!X908/'Portfolio Adjusted Prices'!X907),0)</f>
        <v>-2.1438707705841428E-2</v>
      </c>
    </row>
    <row r="915" spans="2:23">
      <c r="B915" s="1">
        <f>+IFERROR(LN('Portfolio Adjusted Prices'!C909/'Portfolio Adjusted Prices'!C908),0)</f>
        <v>2.8706703501654596E-2</v>
      </c>
      <c r="C915" s="1">
        <f>+IFERROR(LN('Portfolio Adjusted Prices'!D909/'Portfolio Adjusted Prices'!D908),0)</f>
        <v>3.849522665672539E-2</v>
      </c>
      <c r="D915" s="1">
        <f>+IFERROR(LN('Portfolio Adjusted Prices'!E909/'Portfolio Adjusted Prices'!E908),0)</f>
        <v>5.7207860905180534E-2</v>
      </c>
      <c r="E915" s="1">
        <f>+IFERROR(LN('Portfolio Adjusted Prices'!F909/'Portfolio Adjusted Prices'!F908),0)</f>
        <v>2.1910484107848054E-2</v>
      </c>
      <c r="F915" s="1">
        <f>+IFERROR(LN('Portfolio Adjusted Prices'!G909/'Portfolio Adjusted Prices'!G908),0)</f>
        <v>5.3550042453969611E-2</v>
      </c>
      <c r="G915" s="1">
        <f>+IFERROR(LN('Portfolio Adjusted Prices'!H909/'Portfolio Adjusted Prices'!H908),0)</f>
        <v>2.8749983506754527E-2</v>
      </c>
      <c r="H915" s="1">
        <f>+IFERROR(LN('Portfolio Adjusted Prices'!I909/'Portfolio Adjusted Prices'!I908),0)</f>
        <v>-1.8218375291903803E-3</v>
      </c>
      <c r="I915" s="1">
        <f>+IFERROR(LN('Portfolio Adjusted Prices'!J909/'Portfolio Adjusted Prices'!J908),0)</f>
        <v>4.125443353079245E-3</v>
      </c>
      <c r="J915" s="1">
        <f>+IFERROR(LN('Portfolio Adjusted Prices'!K909/'Portfolio Adjusted Prices'!K908),0)</f>
        <v>6.7707431179663324E-2</v>
      </c>
      <c r="K915" s="1">
        <f>+IFERROR(LN('Portfolio Adjusted Prices'!L909/'Portfolio Adjusted Prices'!L908),0)</f>
        <v>1.9178104414824253E-2</v>
      </c>
      <c r="L915" s="1">
        <f>+IFERROR(LN('Portfolio Adjusted Prices'!M909/'Portfolio Adjusted Prices'!M908),0)</f>
        <v>1.5234803866728831E-2</v>
      </c>
      <c r="M915" s="1">
        <f>+IFERROR(LN('Portfolio Adjusted Prices'!N909/'Portfolio Adjusted Prices'!N908),0)</f>
        <v>2.7329086726834935E-2</v>
      </c>
      <c r="N915" s="1">
        <f>+IFERROR(LN('Portfolio Adjusted Prices'!O909/'Portfolio Adjusted Prices'!O908),0)</f>
        <v>3.5473438432177491E-2</v>
      </c>
      <c r="O915" s="1">
        <f>+IFERROR(LN('Portfolio Adjusted Prices'!P909/'Portfolio Adjusted Prices'!P908),0)</f>
        <v>7.1634130992495423E-2</v>
      </c>
      <c r="P915" s="1">
        <f>+IFERROR(LN('Portfolio Adjusted Prices'!Q909/'Portfolio Adjusted Prices'!Q908),0)</f>
        <v>1.1774249398131389E-2</v>
      </c>
      <c r="Q915" s="1">
        <f>+IFERROR(LN('Portfolio Adjusted Prices'!R909/'Portfolio Adjusted Prices'!R908),0)</f>
        <v>1.9218414981100076E-2</v>
      </c>
      <c r="R915" s="1">
        <f>+IFERROR(LN('Portfolio Adjusted Prices'!S909/'Portfolio Adjusted Prices'!S908),0)</f>
        <v>2.0722921559184305E-2</v>
      </c>
      <c r="S915" s="1">
        <f>+IFERROR(LN('Portfolio Adjusted Prices'!T909/'Portfolio Adjusted Prices'!T908),0)</f>
        <v>1.0231530705862524E-2</v>
      </c>
      <c r="T915" s="1">
        <f>+IFERROR(LN('Portfolio Adjusted Prices'!U909/'Portfolio Adjusted Prices'!U908),0)</f>
        <v>-1.3583454676590392E-4</v>
      </c>
      <c r="U915" s="1">
        <f>+IFERROR(LN('Portfolio Adjusted Prices'!V909/'Portfolio Adjusted Prices'!V908),0)</f>
        <v>3.5374385094197346E-2</v>
      </c>
      <c r="W915" s="83">
        <f>+IFERROR(LN('Portfolio Adjusted Prices'!X909/'Portfolio Adjusted Prices'!X908),0)</f>
        <v>2.118860211381679E-2</v>
      </c>
    </row>
    <row r="916" spans="2:23">
      <c r="B916" s="1">
        <f>+IFERROR(LN('Portfolio Adjusted Prices'!C910/'Portfolio Adjusted Prices'!C909),0)</f>
        <v>9.3655250274960362E-3</v>
      </c>
      <c r="C916" s="1">
        <f>+IFERROR(LN('Portfolio Adjusted Prices'!D910/'Portfolio Adjusted Prices'!D909),0)</f>
        <v>4.0754343741817023E-3</v>
      </c>
      <c r="D916" s="1">
        <f>+IFERROR(LN('Portfolio Adjusted Prices'!E910/'Portfolio Adjusted Prices'!E909),0)</f>
        <v>6.6233975199671384E-3</v>
      </c>
      <c r="E916" s="1">
        <f>+IFERROR(LN('Portfolio Adjusted Prices'!F910/'Portfolio Adjusted Prices'!F909),0)</f>
        <v>2.5879028360799822E-2</v>
      </c>
      <c r="F916" s="1">
        <f>+IFERROR(LN('Portfolio Adjusted Prices'!G910/'Portfolio Adjusted Prices'!G909),0)</f>
        <v>3.7763281164196354E-2</v>
      </c>
      <c r="G916" s="1">
        <f>+IFERROR(LN('Portfolio Adjusted Prices'!H910/'Portfolio Adjusted Prices'!H909),0)</f>
        <v>5.674536810661066E-3</v>
      </c>
      <c r="H916" s="1">
        <f>+IFERROR(LN('Portfolio Adjusted Prices'!I910/'Portfolio Adjusted Prices'!I909),0)</f>
        <v>2.0828623123914494E-2</v>
      </c>
      <c r="I916" s="1">
        <f>+IFERROR(LN('Portfolio Adjusted Prices'!J910/'Portfolio Adjusted Prices'!J909),0)</f>
        <v>6.7985316696585231E-3</v>
      </c>
      <c r="J916" s="1">
        <f>+IFERROR(LN('Portfolio Adjusted Prices'!K910/'Portfolio Adjusted Prices'!K909),0)</f>
        <v>3.8221656467295334E-3</v>
      </c>
      <c r="K916" s="1">
        <f>+IFERROR(LN('Portfolio Adjusted Prices'!L910/'Portfolio Adjusted Prices'!L909),0)</f>
        <v>-1.2411812293118519E-3</v>
      </c>
      <c r="L916" s="1">
        <f>+IFERROR(LN('Portfolio Adjusted Prices'!M910/'Portfolio Adjusted Prices'!M909),0)</f>
        <v>7.4272116805402149E-3</v>
      </c>
      <c r="M916" s="1">
        <f>+IFERROR(LN('Portfolio Adjusted Prices'!N910/'Portfolio Adjusted Prices'!N909),0)</f>
        <v>6.0362511658397034E-3</v>
      </c>
      <c r="N916" s="1">
        <f>+IFERROR(LN('Portfolio Adjusted Prices'!O910/'Portfolio Adjusted Prices'!O909),0)</f>
        <v>-6.9038519268738543E-4</v>
      </c>
      <c r="O916" s="1">
        <f>+IFERROR(LN('Portfolio Adjusted Prices'!P910/'Portfolio Adjusted Prices'!P909),0)</f>
        <v>5.725530431615289E-3</v>
      </c>
      <c r="P916" s="1">
        <f>+IFERROR(LN('Portfolio Adjusted Prices'!Q910/'Portfolio Adjusted Prices'!Q909),0)</f>
        <v>1.8604575419281088E-3</v>
      </c>
      <c r="Q916" s="1">
        <f>+IFERROR(LN('Portfolio Adjusted Prices'!R910/'Portfolio Adjusted Prices'!R909),0)</f>
        <v>2.7506720275533719E-2</v>
      </c>
      <c r="R916" s="1">
        <f>+IFERROR(LN('Portfolio Adjusted Prices'!S910/'Portfolio Adjusted Prices'!S909),0)</f>
        <v>1.9415189160169495E-2</v>
      </c>
      <c r="S916" s="1">
        <f>+IFERROR(LN('Portfolio Adjusted Prices'!T910/'Portfolio Adjusted Prices'!T909),0)</f>
        <v>1.3148251205627364E-3</v>
      </c>
      <c r="T916" s="1">
        <f>+IFERROR(LN('Portfolio Adjusted Prices'!U910/'Portfolio Adjusted Prices'!U909),0)</f>
        <v>-1.8167733685180439E-2</v>
      </c>
      <c r="U916" s="1">
        <f>+IFERROR(LN('Portfolio Adjusted Prices'!V910/'Portfolio Adjusted Prices'!V909),0)</f>
        <v>2.1697683030878816E-2</v>
      </c>
      <c r="W916" s="83">
        <f>+IFERROR(LN('Portfolio Adjusted Prices'!X910/'Portfolio Adjusted Prices'!X909),0)</f>
        <v>9.6762987111971635E-3</v>
      </c>
    </row>
    <row r="917" spans="2:23">
      <c r="B917" s="1">
        <f>+IFERROR(LN('Portfolio Adjusted Prices'!C911/'Portfolio Adjusted Prices'!C910),0)</f>
        <v>7.6472181433691246E-4</v>
      </c>
      <c r="C917" s="1">
        <f>+IFERROR(LN('Portfolio Adjusted Prices'!D911/'Portfolio Adjusted Prices'!D910),0)</f>
        <v>-8.505742461201846E-3</v>
      </c>
      <c r="D917" s="1">
        <f>+IFERROR(LN('Portfolio Adjusted Prices'!E911/'Portfolio Adjusted Prices'!E910),0)</f>
        <v>6.9947610120941551E-3</v>
      </c>
      <c r="E917" s="1">
        <f>+IFERROR(LN('Portfolio Adjusted Prices'!F911/'Portfolio Adjusted Prices'!F910),0)</f>
        <v>-2.6685614738042148E-2</v>
      </c>
      <c r="F917" s="1">
        <f>+IFERROR(LN('Portfolio Adjusted Prices'!G911/'Portfolio Adjusted Prices'!G910),0)</f>
        <v>-1.6118380374309155E-2</v>
      </c>
      <c r="G917" s="1">
        <f>+IFERROR(LN('Portfolio Adjusted Prices'!H911/'Portfolio Adjusted Prices'!H910),0)</f>
        <v>-2.9734640357992302E-2</v>
      </c>
      <c r="H917" s="1">
        <f>+IFERROR(LN('Portfolio Adjusted Prices'!I911/'Portfolio Adjusted Prices'!I910),0)</f>
        <v>1.1836051261215957E-2</v>
      </c>
      <c r="I917" s="1">
        <f>+IFERROR(LN('Portfolio Adjusted Prices'!J911/'Portfolio Adjusted Prices'!J910),0)</f>
        <v>-1.7281247634951768E-2</v>
      </c>
      <c r="J917" s="1">
        <f>+IFERROR(LN('Portfolio Adjusted Prices'!K911/'Portfolio Adjusted Prices'!K910),0)</f>
        <v>8.3666945003458195E-3</v>
      </c>
      <c r="K917" s="1">
        <f>+IFERROR(LN('Portfolio Adjusted Prices'!L911/'Portfolio Adjusted Prices'!L910),0)</f>
        <v>1.080469307687083E-3</v>
      </c>
      <c r="L917" s="1">
        <f>+IFERROR(LN('Portfolio Adjusted Prices'!M911/'Portfolio Adjusted Prices'!M910),0)</f>
        <v>-7.4228402126019135E-3</v>
      </c>
      <c r="M917" s="1">
        <f>+IFERROR(LN('Portfolio Adjusted Prices'!N911/'Portfolio Adjusted Prices'!N910),0)</f>
        <v>1.0785203942492886E-2</v>
      </c>
      <c r="N917" s="1">
        <f>+IFERROR(LN('Portfolio Adjusted Prices'!O911/'Portfolio Adjusted Prices'!O910),0)</f>
        <v>-1.1984488041602894E-2</v>
      </c>
      <c r="O917" s="1">
        <f>+IFERROR(LN('Portfolio Adjusted Prices'!P911/'Portfolio Adjusted Prices'!P910),0)</f>
        <v>-5.2159799736125008E-2</v>
      </c>
      <c r="P917" s="1">
        <f>+IFERROR(LN('Portfolio Adjusted Prices'!Q911/'Portfolio Adjusted Prices'!Q910),0)</f>
        <v>5.2966427251705077E-3</v>
      </c>
      <c r="Q917" s="1">
        <f>+IFERROR(LN('Portfolio Adjusted Prices'!R911/'Portfolio Adjusted Prices'!R910),0)</f>
        <v>-1.4532233051596122E-2</v>
      </c>
      <c r="R917" s="1">
        <f>+IFERROR(LN('Portfolio Adjusted Prices'!S911/'Portfolio Adjusted Prices'!S910),0)</f>
        <v>-3.895402434605288E-3</v>
      </c>
      <c r="S917" s="1">
        <f>+IFERROR(LN('Portfolio Adjusted Prices'!T911/'Portfolio Adjusted Prices'!T910),0)</f>
        <v>-1.0218017952989327E-2</v>
      </c>
      <c r="T917" s="1">
        <f>+IFERROR(LN('Portfolio Adjusted Prices'!U911/'Portfolio Adjusted Prices'!U910),0)</f>
        <v>-1.8630820293017224E-2</v>
      </c>
      <c r="U917" s="1">
        <f>+IFERROR(LN('Portfolio Adjusted Prices'!V911/'Portfolio Adjusted Prices'!V910),0)</f>
        <v>-1.8222520317155086E-2</v>
      </c>
      <c r="W917" s="83">
        <f>+IFERROR(LN('Portfolio Adjusted Prices'!X911/'Portfolio Adjusted Prices'!X910),0)</f>
        <v>-9.7118014904054081E-3</v>
      </c>
    </row>
    <row r="918" spans="2:23">
      <c r="B918" s="1">
        <f>+IFERROR(LN('Portfolio Adjusted Prices'!C912/'Portfolio Adjusted Prices'!C911),0)</f>
        <v>-3.2723054187388289E-3</v>
      </c>
      <c r="C918" s="1">
        <f>+IFERROR(LN('Portfolio Adjusted Prices'!D912/'Portfolio Adjusted Prices'!D911),0)</f>
        <v>-1.3965002854997703E-3</v>
      </c>
      <c r="D918" s="1">
        <f>+IFERROR(LN('Portfolio Adjusted Prices'!E912/'Portfolio Adjusted Prices'!E911),0)</f>
        <v>1.1796375942955864E-2</v>
      </c>
      <c r="E918" s="1">
        <f>+IFERROR(LN('Portfolio Adjusted Prices'!F912/'Portfolio Adjusted Prices'!F911),0)</f>
        <v>-8.8072972245684003E-4</v>
      </c>
      <c r="F918" s="1">
        <f>+IFERROR(LN('Portfolio Adjusted Prices'!G912/'Portfolio Adjusted Prices'!G911),0)</f>
        <v>7.5642408472353243E-3</v>
      </c>
      <c r="G918" s="1">
        <f>+IFERROR(LN('Portfolio Adjusted Prices'!H912/'Portfolio Adjusted Prices'!H911),0)</f>
        <v>-1.1998423417080937E-2</v>
      </c>
      <c r="H918" s="1">
        <f>+IFERROR(LN('Portfolio Adjusted Prices'!I912/'Portfolio Adjusted Prices'!I911),0)</f>
        <v>1.8398803571528427E-2</v>
      </c>
      <c r="I918" s="1">
        <f>+IFERROR(LN('Portfolio Adjusted Prices'!J912/'Portfolio Adjusted Prices'!J911),0)</f>
        <v>-6.6830532170517173E-4</v>
      </c>
      <c r="J918" s="1">
        <f>+IFERROR(LN('Portfolio Adjusted Prices'!K912/'Portfolio Adjusted Prices'!K911),0)</f>
        <v>-6.8786985220059563E-2</v>
      </c>
      <c r="K918" s="1">
        <f>+IFERROR(LN('Portfolio Adjusted Prices'!L912/'Portfolio Adjusted Prices'!L911),0)</f>
        <v>-1.1552918097543897E-2</v>
      </c>
      <c r="L918" s="1">
        <f>+IFERROR(LN('Portfolio Adjusted Prices'!M912/'Portfolio Adjusted Prices'!M911),0)</f>
        <v>-1.3617484128575837E-2</v>
      </c>
      <c r="M918" s="1">
        <f>+IFERROR(LN('Portfolio Adjusted Prices'!N912/'Portfolio Adjusted Prices'!N911),0)</f>
        <v>-2.4044065632477265E-2</v>
      </c>
      <c r="N918" s="1">
        <f>+IFERROR(LN('Portfolio Adjusted Prices'!O912/'Portfolio Adjusted Prices'!O911),0)</f>
        <v>9.3913892947299904E-3</v>
      </c>
      <c r="O918" s="1">
        <f>+IFERROR(LN('Portfolio Adjusted Prices'!P912/'Portfolio Adjusted Prices'!P911),0)</f>
        <v>-1.4852029926937479E-2</v>
      </c>
      <c r="P918" s="1">
        <f>+IFERROR(LN('Portfolio Adjusted Prices'!Q912/'Portfolio Adjusted Prices'!Q911),0)</f>
        <v>-2.0952253300185634E-2</v>
      </c>
      <c r="Q918" s="1">
        <f>+IFERROR(LN('Portfolio Adjusted Prices'!R912/'Portfolio Adjusted Prices'!R911),0)</f>
        <v>-1.8968398208119863E-2</v>
      </c>
      <c r="R918" s="1">
        <f>+IFERROR(LN('Portfolio Adjusted Prices'!S912/'Portfolio Adjusted Prices'!S911),0)</f>
        <v>-1.4550690516661385E-2</v>
      </c>
      <c r="S918" s="1">
        <f>+IFERROR(LN('Portfolio Adjusted Prices'!T912/'Portfolio Adjusted Prices'!T911),0)</f>
        <v>-1.3985294583743096E-3</v>
      </c>
      <c r="T918" s="1">
        <f>+IFERROR(LN('Portfolio Adjusted Prices'!U912/'Portfolio Adjusted Prices'!U911),0)</f>
        <v>-4.9178065631661806E-3</v>
      </c>
      <c r="U918" s="1">
        <f>+IFERROR(LN('Portfolio Adjusted Prices'!V912/'Portfolio Adjusted Prices'!V911),0)</f>
        <v>-1.9221778498023531E-2</v>
      </c>
      <c r="W918" s="83">
        <f>+IFERROR(LN('Portfolio Adjusted Prices'!X912/'Portfolio Adjusted Prices'!X911),0)</f>
        <v>-1.2592212423242556E-2</v>
      </c>
    </row>
    <row r="919" spans="2:23">
      <c r="B919" s="1">
        <f>+IFERROR(LN('Portfolio Adjusted Prices'!C913/'Portfolio Adjusted Prices'!C912),0)</f>
        <v>2.6699466489126716E-2</v>
      </c>
      <c r="C919" s="1">
        <f>+IFERROR(LN('Portfolio Adjusted Prices'!D913/'Portfolio Adjusted Prices'!D912),0)</f>
        <v>2.4966432174609521E-2</v>
      </c>
      <c r="D919" s="1">
        <f>+IFERROR(LN('Portfolio Adjusted Prices'!E913/'Portfolio Adjusted Prices'!E912),0)</f>
        <v>2.2061042737969012E-2</v>
      </c>
      <c r="E919" s="1">
        <f>+IFERROR(LN('Portfolio Adjusted Prices'!F913/'Portfolio Adjusted Prices'!F912),0)</f>
        <v>2.6153570036792722E-3</v>
      </c>
      <c r="F919" s="1">
        <f>+IFERROR(LN('Portfolio Adjusted Prices'!G913/'Portfolio Adjusted Prices'!G912),0)</f>
        <v>2.9990423427667248E-2</v>
      </c>
      <c r="G919" s="1">
        <f>+IFERROR(LN('Portfolio Adjusted Prices'!H913/'Portfolio Adjusted Prices'!H912),0)</f>
        <v>1.0731946316912707E-2</v>
      </c>
      <c r="H919" s="1">
        <f>+IFERROR(LN('Portfolio Adjusted Prices'!I913/'Portfolio Adjusted Prices'!I912),0)</f>
        <v>4.7997402813718337E-2</v>
      </c>
      <c r="I919" s="1">
        <f>+IFERROR(LN('Portfolio Adjusted Prices'!J913/'Portfolio Adjusted Prices'!J912),0)</f>
        <v>3.4937316087583645E-2</v>
      </c>
      <c r="J919" s="1">
        <f>+IFERROR(LN('Portfolio Adjusted Prices'!K913/'Portfolio Adjusted Prices'!K912),0)</f>
        <v>3.3959459979663091E-2</v>
      </c>
      <c r="K919" s="1">
        <f>+IFERROR(LN('Portfolio Adjusted Prices'!L913/'Portfolio Adjusted Prices'!L912),0)</f>
        <v>4.4164836966201187E-2</v>
      </c>
      <c r="L919" s="1">
        <f>+IFERROR(LN('Portfolio Adjusted Prices'!M913/'Portfolio Adjusted Prices'!M912),0)</f>
        <v>1.8509846806773034E-2</v>
      </c>
      <c r="M919" s="1">
        <f>+IFERROR(LN('Portfolio Adjusted Prices'!N913/'Portfolio Adjusted Prices'!N912),0)</f>
        <v>8.8776824733856514E-3</v>
      </c>
      <c r="N919" s="1">
        <f>+IFERROR(LN('Portfolio Adjusted Prices'!O913/'Portfolio Adjusted Prices'!O912),0)</f>
        <v>1.8012310220474833E-2</v>
      </c>
      <c r="O919" s="1">
        <f>+IFERROR(LN('Portfolio Adjusted Prices'!P913/'Portfolio Adjusted Prices'!P912),0)</f>
        <v>2.5060423209286246E-2</v>
      </c>
      <c r="P919" s="1">
        <f>+IFERROR(LN('Portfolio Adjusted Prices'!Q913/'Portfolio Adjusted Prices'!Q912),0)</f>
        <v>-4.0541008466922074E-3</v>
      </c>
      <c r="Q919" s="1">
        <f>+IFERROR(LN('Portfolio Adjusted Prices'!R913/'Portfolio Adjusted Prices'!R912),0)</f>
        <v>3.1345024845782894E-2</v>
      </c>
      <c r="R919" s="1">
        <f>+IFERROR(LN('Portfolio Adjusted Prices'!S913/'Portfolio Adjusted Prices'!S912),0)</f>
        <v>2.8767334549774159E-2</v>
      </c>
      <c r="S919" s="1">
        <f>+IFERROR(LN('Portfolio Adjusted Prices'!T913/'Portfolio Adjusted Prices'!T912),0)</f>
        <v>2.8485791086378057E-2</v>
      </c>
      <c r="T919" s="1">
        <f>+IFERROR(LN('Portfolio Adjusted Prices'!U913/'Portfolio Adjusted Prices'!U912),0)</f>
        <v>1.1297427616647177E-2</v>
      </c>
      <c r="U919" s="1">
        <f>+IFERROR(LN('Portfolio Adjusted Prices'!V913/'Portfolio Adjusted Prices'!V912),0)</f>
        <v>4.3546316607133956E-2</v>
      </c>
      <c r="W919" s="83">
        <f>+IFERROR(LN('Portfolio Adjusted Prices'!X913/'Portfolio Adjusted Prices'!X912),0)</f>
        <v>2.1146264042532968E-2</v>
      </c>
    </row>
    <row r="920" spans="2:23">
      <c r="B920" s="1">
        <f>+IFERROR(LN('Portfolio Adjusted Prices'!C914/'Portfolio Adjusted Prices'!C913),0)</f>
        <v>1.4694219506836968E-2</v>
      </c>
      <c r="C920" s="1">
        <f>+IFERROR(LN('Portfolio Adjusted Prices'!D914/'Portfolio Adjusted Prices'!D913),0)</f>
        <v>2.0966438880327884E-2</v>
      </c>
      <c r="D920" s="1">
        <f>+IFERROR(LN('Portfolio Adjusted Prices'!E914/'Portfolio Adjusted Prices'!E913),0)</f>
        <v>1.0612342481108128E-2</v>
      </c>
      <c r="E920" s="1">
        <f>+IFERROR(LN('Portfolio Adjusted Prices'!F914/'Portfolio Adjusted Prices'!F913),0)</f>
        <v>1.5069212538789111E-2</v>
      </c>
      <c r="F920" s="1">
        <f>+IFERROR(LN('Portfolio Adjusted Prices'!G914/'Portfolio Adjusted Prices'!G913),0)</f>
        <v>8.1573309675281903E-3</v>
      </c>
      <c r="G920" s="1">
        <f>+IFERROR(LN('Portfolio Adjusted Prices'!H914/'Portfolio Adjusted Prices'!H913),0)</f>
        <v>3.3194834622948088E-2</v>
      </c>
      <c r="H920" s="1">
        <f>+IFERROR(LN('Portfolio Adjusted Prices'!I914/'Portfolio Adjusted Prices'!I913),0)</f>
        <v>1.6245604016676705E-2</v>
      </c>
      <c r="I920" s="1">
        <f>+IFERROR(LN('Portfolio Adjusted Prices'!J914/'Portfolio Adjusted Prices'!J913),0)</f>
        <v>2.0707264426102951E-2</v>
      </c>
      <c r="J920" s="1">
        <f>+IFERROR(LN('Portfolio Adjusted Prices'!K914/'Portfolio Adjusted Prices'!K913),0)</f>
        <v>-1.4987724107084403E-2</v>
      </c>
      <c r="K920" s="1">
        <f>+IFERROR(LN('Portfolio Adjusted Prices'!L914/'Portfolio Adjusted Prices'!L913),0)</f>
        <v>1.4985078936496947E-2</v>
      </c>
      <c r="L920" s="1">
        <f>+IFERROR(LN('Portfolio Adjusted Prices'!M914/'Portfolio Adjusted Prices'!M913),0)</f>
        <v>4.5240318631074826E-2</v>
      </c>
      <c r="M920" s="1">
        <f>+IFERROR(LN('Portfolio Adjusted Prices'!N914/'Portfolio Adjusted Prices'!N913),0)</f>
        <v>2.1325495732942356E-2</v>
      </c>
      <c r="N920" s="1">
        <f>+IFERROR(LN('Portfolio Adjusted Prices'!O914/'Portfolio Adjusted Prices'!O913),0)</f>
        <v>-2.042188106232498E-3</v>
      </c>
      <c r="O920" s="1">
        <f>+IFERROR(LN('Portfolio Adjusted Prices'!P914/'Portfolio Adjusted Prices'!P913),0)</f>
        <v>-1.7072302235959555E-2</v>
      </c>
      <c r="P920" s="1">
        <f>+IFERROR(LN('Portfolio Adjusted Prices'!Q914/'Portfolio Adjusted Prices'!Q913),0)</f>
        <v>2.6194189548414348E-2</v>
      </c>
      <c r="Q920" s="1">
        <f>+IFERROR(LN('Portfolio Adjusted Prices'!R914/'Portfolio Adjusted Prices'!R913),0)</f>
        <v>-1.7279040048536797E-3</v>
      </c>
      <c r="R920" s="1">
        <f>+IFERROR(LN('Portfolio Adjusted Prices'!S914/'Portfolio Adjusted Prices'!S913),0)</f>
        <v>3.8542442893518165E-2</v>
      </c>
      <c r="S920" s="1">
        <f>+IFERROR(LN('Portfolio Adjusted Prices'!T914/'Portfolio Adjusted Prices'!T913),0)</f>
        <v>2.5710496516747425E-2</v>
      </c>
      <c r="T920" s="1">
        <f>+IFERROR(LN('Portfolio Adjusted Prices'!U914/'Portfolio Adjusted Prices'!U913),0)</f>
        <v>3.2034566058408404E-2</v>
      </c>
      <c r="U920" s="1">
        <f>+IFERROR(LN('Portfolio Adjusted Prices'!V914/'Portfolio Adjusted Prices'!V913),0)</f>
        <v>-4.579960209066666E-3</v>
      </c>
      <c r="W920" s="83">
        <f>+IFERROR(LN('Portfolio Adjusted Prices'!X914/'Portfolio Adjusted Prices'!X913),0)</f>
        <v>3.2093203871510712E-2</v>
      </c>
    </row>
    <row r="921" spans="2:23">
      <c r="B921" s="1">
        <f>+IFERROR(LN('Portfolio Adjusted Prices'!C915/'Portfolio Adjusted Prices'!C914),0)</f>
        <v>1.9152902145797669E-2</v>
      </c>
      <c r="C921" s="1">
        <f>+IFERROR(LN('Portfolio Adjusted Prices'!D915/'Portfolio Adjusted Prices'!D914),0)</f>
        <v>1.3697383104943808E-2</v>
      </c>
      <c r="D921" s="1">
        <f>+IFERROR(LN('Portfolio Adjusted Prices'!E915/'Portfolio Adjusted Prices'!E914),0)</f>
        <v>5.120999515740874E-2</v>
      </c>
      <c r="E921" s="1">
        <f>+IFERROR(LN('Portfolio Adjusted Prices'!F915/'Portfolio Adjusted Prices'!F914),0)</f>
        <v>3.9763425205633536E-2</v>
      </c>
      <c r="F921" s="1">
        <f>+IFERROR(LN('Portfolio Adjusted Prices'!G915/'Portfolio Adjusted Prices'!G914),0)</f>
        <v>4.1767485961470986E-2</v>
      </c>
      <c r="G921" s="1">
        <f>+IFERROR(LN('Portfolio Adjusted Prices'!H915/'Portfolio Adjusted Prices'!H914),0)</f>
        <v>1.7708687134515698E-2</v>
      </c>
      <c r="H921" s="1">
        <f>+IFERROR(LN('Portfolio Adjusted Prices'!I915/'Portfolio Adjusted Prices'!I914),0)</f>
        <v>3.1588733142830221E-2</v>
      </c>
      <c r="I921" s="1">
        <f>+IFERROR(LN('Portfolio Adjusted Prices'!J915/'Portfolio Adjusted Prices'!J914),0)</f>
        <v>9.7539744477149401E-3</v>
      </c>
      <c r="J921" s="1">
        <f>+IFERROR(LN('Portfolio Adjusted Prices'!K915/'Portfolio Adjusted Prices'!K914),0)</f>
        <v>5.1525211920992062E-2</v>
      </c>
      <c r="K921" s="1">
        <f>+IFERROR(LN('Portfolio Adjusted Prices'!L915/'Portfolio Adjusted Prices'!L914),0)</f>
        <v>7.7461663812570733E-3</v>
      </c>
      <c r="L921" s="1">
        <f>+IFERROR(LN('Portfolio Adjusted Prices'!M915/'Portfolio Adjusted Prices'!M914),0)</f>
        <v>1.3355732153296381E-2</v>
      </c>
      <c r="M921" s="1">
        <f>+IFERROR(LN('Portfolio Adjusted Prices'!N915/'Portfolio Adjusted Prices'!N914),0)</f>
        <v>-2.1040421244373966E-2</v>
      </c>
      <c r="N921" s="1">
        <f>+IFERROR(LN('Portfolio Adjusted Prices'!O915/'Portfolio Adjusted Prices'!O914),0)</f>
        <v>4.610953094611929E-2</v>
      </c>
      <c r="O921" s="1">
        <f>+IFERROR(LN('Portfolio Adjusted Prices'!P915/'Portfolio Adjusted Prices'!P914),0)</f>
        <v>4.7992556502024983E-2</v>
      </c>
      <c r="P921" s="1">
        <f>+IFERROR(LN('Portfolio Adjusted Prices'!Q915/'Portfolio Adjusted Prices'!Q914),0)</f>
        <v>9.8172096687432001E-2</v>
      </c>
      <c r="Q921" s="1">
        <f>+IFERROR(LN('Portfolio Adjusted Prices'!R915/'Portfolio Adjusted Prices'!R914),0)</f>
        <v>2.159813140418728E-2</v>
      </c>
      <c r="R921" s="1">
        <f>+IFERROR(LN('Portfolio Adjusted Prices'!S915/'Portfolio Adjusted Prices'!S914),0)</f>
        <v>4.1966688615255867E-3</v>
      </c>
      <c r="S921" s="1">
        <f>+IFERROR(LN('Portfolio Adjusted Prices'!T915/'Portfolio Adjusted Prices'!T914),0)</f>
        <v>-7.1165429338212157E-3</v>
      </c>
      <c r="T921" s="1">
        <f>+IFERROR(LN('Portfolio Adjusted Prices'!U915/'Portfolio Adjusted Prices'!U914),0)</f>
        <v>1.3715445103256724E-2</v>
      </c>
      <c r="U921" s="1">
        <f>+IFERROR(LN('Portfolio Adjusted Prices'!V915/'Portfolio Adjusted Prices'!V914),0)</f>
        <v>2.0717500063878812E-2</v>
      </c>
      <c r="W921" s="83">
        <f>+IFERROR(LN('Portfolio Adjusted Prices'!X915/'Portfolio Adjusted Prices'!X914),0)</f>
        <v>1.9308188094561373E-2</v>
      </c>
    </row>
    <row r="922" spans="2:23">
      <c r="B922" s="1">
        <f>+IFERROR(LN('Portfolio Adjusted Prices'!C916/'Portfolio Adjusted Prices'!C915),0)</f>
        <v>-1.9822237181611319E-2</v>
      </c>
      <c r="C922" s="1">
        <f>+IFERROR(LN('Portfolio Adjusted Prices'!D916/'Portfolio Adjusted Prices'!D915),0)</f>
        <v>-8.029531337892705E-2</v>
      </c>
      <c r="D922" s="1">
        <f>+IFERROR(LN('Portfolio Adjusted Prices'!E916/'Portfolio Adjusted Prices'!E915),0)</f>
        <v>-2.7909981995267483E-2</v>
      </c>
      <c r="E922" s="1">
        <f>+IFERROR(LN('Portfolio Adjusted Prices'!F916/'Portfolio Adjusted Prices'!F915),0)</f>
        <v>3.3650407428277324E-2</v>
      </c>
      <c r="F922" s="1">
        <f>+IFERROR(LN('Portfolio Adjusted Prices'!G916/'Portfolio Adjusted Prices'!G915),0)</f>
        <v>4.1653879888164484E-3</v>
      </c>
      <c r="G922" s="1">
        <f>+IFERROR(LN('Portfolio Adjusted Prices'!H916/'Portfolio Adjusted Prices'!H915),0)</f>
        <v>1.713859629036422E-3</v>
      </c>
      <c r="H922" s="1">
        <f>+IFERROR(LN('Portfolio Adjusted Prices'!I916/'Portfolio Adjusted Prices'!I915),0)</f>
        <v>5.0060647556858318E-3</v>
      </c>
      <c r="I922" s="1">
        <f>+IFERROR(LN('Portfolio Adjusted Prices'!J916/'Portfolio Adjusted Prices'!J915),0)</f>
        <v>1.8472738106564107E-2</v>
      </c>
      <c r="J922" s="1">
        <f>+IFERROR(LN('Portfolio Adjusted Prices'!K916/'Portfolio Adjusted Prices'!K915),0)</f>
        <v>9.931639962148223E-3</v>
      </c>
      <c r="K922" s="1">
        <f>+IFERROR(LN('Portfolio Adjusted Prices'!L916/'Portfolio Adjusted Prices'!L915),0)</f>
        <v>2.4096472113053556E-3</v>
      </c>
      <c r="L922" s="1">
        <f>+IFERROR(LN('Portfolio Adjusted Prices'!M916/'Portfolio Adjusted Prices'!M915),0)</f>
        <v>-6.6658942078784049E-3</v>
      </c>
      <c r="M922" s="1">
        <f>+IFERROR(LN('Portfolio Adjusted Prices'!N916/'Portfolio Adjusted Prices'!N915),0)</f>
        <v>2.7894729466612809E-3</v>
      </c>
      <c r="N922" s="1">
        <f>+IFERROR(LN('Portfolio Adjusted Prices'!O916/'Portfolio Adjusted Prices'!O915),0)</f>
        <v>-2.8714871697103673E-2</v>
      </c>
      <c r="O922" s="1">
        <f>+IFERROR(LN('Portfolio Adjusted Prices'!P916/'Portfolio Adjusted Prices'!P915),0)</f>
        <v>2.3490974516939475E-2</v>
      </c>
      <c r="P922" s="1">
        <f>+IFERROR(LN('Portfolio Adjusted Prices'!Q916/'Portfolio Adjusted Prices'!Q915),0)</f>
        <v>1.3893304234199004E-2</v>
      </c>
      <c r="Q922" s="1">
        <f>+IFERROR(LN('Portfolio Adjusted Prices'!R916/'Portfolio Adjusted Prices'!R915),0)</f>
        <v>2.0312793912647134E-2</v>
      </c>
      <c r="R922" s="1">
        <f>+IFERROR(LN('Portfolio Adjusted Prices'!S916/'Portfolio Adjusted Prices'!S915),0)</f>
        <v>7.8110449107432803E-4</v>
      </c>
      <c r="S922" s="1">
        <f>+IFERROR(LN('Portfolio Adjusted Prices'!T916/'Portfolio Adjusted Prices'!T915),0)</f>
        <v>1.7795498424904327E-2</v>
      </c>
      <c r="T922" s="1">
        <f>+IFERROR(LN('Portfolio Adjusted Prices'!U916/'Portfolio Adjusted Prices'!U915),0)</f>
        <v>-1.802512384179358E-2</v>
      </c>
      <c r="U922" s="1">
        <f>+IFERROR(LN('Portfolio Adjusted Prices'!V916/'Portfolio Adjusted Prices'!V915),0)</f>
        <v>-2.1298365204572442E-2</v>
      </c>
      <c r="W922" s="83">
        <f>+IFERROR(LN('Portfolio Adjusted Prices'!X916/'Portfolio Adjusted Prices'!X915),0)</f>
        <v>4.5042889975304722E-5</v>
      </c>
    </row>
    <row r="923" spans="2:23">
      <c r="B923" s="1">
        <f>+IFERROR(LN('Portfolio Adjusted Prices'!C917/'Portfolio Adjusted Prices'!C916),0)</f>
        <v>-3.0939065671173556E-2</v>
      </c>
      <c r="C923" s="1">
        <f>+IFERROR(LN('Portfolio Adjusted Prices'!D917/'Portfolio Adjusted Prices'!D916),0)</f>
        <v>-1.99540441997395E-2</v>
      </c>
      <c r="D923" s="1">
        <f>+IFERROR(LN('Portfolio Adjusted Prices'!E917/'Portfolio Adjusted Prices'!E916),0)</f>
        <v>2.1479698622304696E-2</v>
      </c>
      <c r="E923" s="1">
        <f>+IFERROR(LN('Portfolio Adjusted Prices'!F917/'Portfolio Adjusted Prices'!F916),0)</f>
        <v>5.8598544827381527E-2</v>
      </c>
      <c r="F923" s="1">
        <f>+IFERROR(LN('Portfolio Adjusted Prices'!G917/'Portfolio Adjusted Prices'!G916),0)</f>
        <v>2.6661061608957332E-2</v>
      </c>
      <c r="G923" s="1">
        <f>+IFERROR(LN('Portfolio Adjusted Prices'!H917/'Portfolio Adjusted Prices'!H916),0)</f>
        <v>-3.7450493662924772E-2</v>
      </c>
      <c r="H923" s="1">
        <f>+IFERROR(LN('Portfolio Adjusted Prices'!I917/'Portfolio Adjusted Prices'!I916),0)</f>
        <v>8.1586092505701469E-3</v>
      </c>
      <c r="I923" s="1">
        <f>+IFERROR(LN('Portfolio Adjusted Prices'!J917/'Portfolio Adjusted Prices'!J916),0)</f>
        <v>-4.2845260443974149E-3</v>
      </c>
      <c r="J923" s="1">
        <f>+IFERROR(LN('Portfolio Adjusted Prices'!K917/'Portfolio Adjusted Prices'!K916),0)</f>
        <v>2.0011878357912281E-3</v>
      </c>
      <c r="K923" s="1">
        <f>+IFERROR(LN('Portfolio Adjusted Prices'!L917/'Portfolio Adjusted Prices'!L916),0)</f>
        <v>-1.2612133141473499E-2</v>
      </c>
      <c r="L923" s="1">
        <f>+IFERROR(LN('Portfolio Adjusted Prices'!M917/'Portfolio Adjusted Prices'!M916),0)</f>
        <v>3.9674025580260827E-2</v>
      </c>
      <c r="M923" s="1">
        <f>+IFERROR(LN('Portfolio Adjusted Prices'!N917/'Portfolio Adjusted Prices'!N916),0)</f>
        <v>9.167067071200111E-3</v>
      </c>
      <c r="N923" s="1">
        <f>+IFERROR(LN('Portfolio Adjusted Prices'!O917/'Portfolio Adjusted Prices'!O916),0)</f>
        <v>-1.9099728536254593E-2</v>
      </c>
      <c r="O923" s="1">
        <f>+IFERROR(LN('Portfolio Adjusted Prices'!P917/'Portfolio Adjusted Prices'!P916),0)</f>
        <v>-1.2012113062903538E-2</v>
      </c>
      <c r="P923" s="1">
        <f>+IFERROR(LN('Portfolio Adjusted Prices'!Q917/'Portfolio Adjusted Prices'!Q916),0)</f>
        <v>-8.6457972683813399E-3</v>
      </c>
      <c r="Q923" s="1">
        <f>+IFERROR(LN('Portfolio Adjusted Prices'!R917/'Portfolio Adjusted Prices'!R916),0)</f>
        <v>1.010622946224844E-2</v>
      </c>
      <c r="R923" s="1">
        <f>+IFERROR(LN('Portfolio Adjusted Prices'!S917/'Portfolio Adjusted Prices'!S916),0)</f>
        <v>-4.0397527584184884E-3</v>
      </c>
      <c r="S923" s="1">
        <f>+IFERROR(LN('Portfolio Adjusted Prices'!T917/'Portfolio Adjusted Prices'!T916),0)</f>
        <v>6.4703808884032108E-3</v>
      </c>
      <c r="T923" s="1">
        <f>+IFERROR(LN('Portfolio Adjusted Prices'!U917/'Portfolio Adjusted Prices'!U916),0)</f>
        <v>-1.2475623026988947E-2</v>
      </c>
      <c r="U923" s="1">
        <f>+IFERROR(LN('Portfolio Adjusted Prices'!V917/'Portfolio Adjusted Prices'!V916),0)</f>
        <v>-4.1035103297792953E-3</v>
      </c>
      <c r="W923" s="83">
        <f>+IFERROR(LN('Portfolio Adjusted Prices'!X917/'Portfolio Adjusted Prices'!X916),0)</f>
        <v>1.8685135327495425E-2</v>
      </c>
    </row>
    <row r="924" spans="2:23">
      <c r="B924" s="1">
        <f>+IFERROR(LN('Portfolio Adjusted Prices'!C918/'Portfolio Adjusted Prices'!C917),0)</f>
        <v>7.2834391624478675E-2</v>
      </c>
      <c r="C924" s="1">
        <f>+IFERROR(LN('Portfolio Adjusted Prices'!D918/'Portfolio Adjusted Prices'!D917),0)</f>
        <v>3.9432726377965563E-2</v>
      </c>
      <c r="D924" s="1">
        <f>+IFERROR(LN('Portfolio Adjusted Prices'!E918/'Portfolio Adjusted Prices'!E917),0)</f>
        <v>4.8732204503419523E-2</v>
      </c>
      <c r="E924" s="1">
        <f>+IFERROR(LN('Portfolio Adjusted Prices'!F918/'Portfolio Adjusted Prices'!F917),0)</f>
        <v>2.1966492836933488E-2</v>
      </c>
      <c r="F924" s="1">
        <f>+IFERROR(LN('Portfolio Adjusted Prices'!G918/'Portfolio Adjusted Prices'!G917),0)</f>
        <v>3.6690380329225204E-2</v>
      </c>
      <c r="G924" s="1">
        <f>+IFERROR(LN('Portfolio Adjusted Prices'!H918/'Portfolio Adjusted Prices'!H917),0)</f>
        <v>2.3140848205703977E-2</v>
      </c>
      <c r="H924" s="1">
        <f>+IFERROR(LN('Portfolio Adjusted Prices'!I918/'Portfolio Adjusted Prices'!I917),0)</f>
        <v>3.9947471901607953E-2</v>
      </c>
      <c r="I924" s="1">
        <f>+IFERROR(LN('Portfolio Adjusted Prices'!J918/'Portfolio Adjusted Prices'!J917),0)</f>
        <v>9.9689638982054414E-3</v>
      </c>
      <c r="J924" s="1">
        <f>+IFERROR(LN('Portfolio Adjusted Prices'!K918/'Portfolio Adjusted Prices'!K917),0)</f>
        <v>1.512344659627041E-2</v>
      </c>
      <c r="K924" s="1">
        <f>+IFERROR(LN('Portfolio Adjusted Prices'!L918/'Portfolio Adjusted Prices'!L917),0)</f>
        <v>3.7707746054835879E-2</v>
      </c>
      <c r="L924" s="1">
        <f>+IFERROR(LN('Portfolio Adjusted Prices'!M918/'Portfolio Adjusted Prices'!M917),0)</f>
        <v>8.5800416139716392E-3</v>
      </c>
      <c r="M924" s="1">
        <f>+IFERROR(LN('Portfolio Adjusted Prices'!N918/'Portfolio Adjusted Prices'!N917),0)</f>
        <v>6.0382637365315885E-2</v>
      </c>
      <c r="N924" s="1">
        <f>+IFERROR(LN('Portfolio Adjusted Prices'!O918/'Portfolio Adjusted Prices'!O917),0)</f>
        <v>5.6560964750029259E-2</v>
      </c>
      <c r="O924" s="1">
        <f>+IFERROR(LN('Portfolio Adjusted Prices'!P918/'Portfolio Adjusted Prices'!P917),0)</f>
        <v>2.5955385172716599E-2</v>
      </c>
      <c r="P924" s="1">
        <f>+IFERROR(LN('Portfolio Adjusted Prices'!Q918/'Portfolio Adjusted Prices'!Q917),0)</f>
        <v>2.0369260545003296E-2</v>
      </c>
      <c r="Q924" s="1">
        <f>+IFERROR(LN('Portfolio Adjusted Prices'!R918/'Portfolio Adjusted Prices'!R917),0)</f>
        <v>1.3250710920193417E-2</v>
      </c>
      <c r="R924" s="1">
        <f>+IFERROR(LN('Portfolio Adjusted Prices'!S918/'Portfolio Adjusted Prices'!S917),0)</f>
        <v>2.8451030875746224E-2</v>
      </c>
      <c r="S924" s="1">
        <f>+IFERROR(LN('Portfolio Adjusted Prices'!T918/'Portfolio Adjusted Prices'!T917),0)</f>
        <v>-3.9126765520630637E-2</v>
      </c>
      <c r="T924" s="1">
        <f>+IFERROR(LN('Portfolio Adjusted Prices'!U918/'Portfolio Adjusted Prices'!U917),0)</f>
        <v>3.5079909145867998E-2</v>
      </c>
      <c r="U924" s="1">
        <f>+IFERROR(LN('Portfolio Adjusted Prices'!V918/'Portfolio Adjusted Prices'!V917),0)</f>
        <v>-4.1351134541526668E-2</v>
      </c>
      <c r="W924" s="83">
        <f>+IFERROR(LN('Portfolio Adjusted Prices'!X918/'Portfolio Adjusted Prices'!X917),0)</f>
        <v>1.6852094950853446E-2</v>
      </c>
    </row>
    <row r="925" spans="2:23">
      <c r="B925" s="1">
        <f>+IFERROR(LN('Portfolio Adjusted Prices'!C919/'Portfolio Adjusted Prices'!C918),0)</f>
        <v>-1.5530262712890491E-2</v>
      </c>
      <c r="C925" s="1">
        <f>+IFERROR(LN('Portfolio Adjusted Prices'!D919/'Portfolio Adjusted Prices'!D918),0)</f>
        <v>-1.5983215006381911E-2</v>
      </c>
      <c r="D925" s="1">
        <f>+IFERROR(LN('Portfolio Adjusted Prices'!E919/'Portfolio Adjusted Prices'!E918),0)</f>
        <v>-2.4661943550280008E-2</v>
      </c>
      <c r="E925" s="1">
        <f>+IFERROR(LN('Portfolio Adjusted Prices'!F919/'Portfolio Adjusted Prices'!F918),0)</f>
        <v>-1.3009134413617727E-2</v>
      </c>
      <c r="F925" s="1">
        <f>+IFERROR(LN('Portfolio Adjusted Prices'!G919/'Portfolio Adjusted Prices'!G918),0)</f>
        <v>-1.3881883353110839E-2</v>
      </c>
      <c r="G925" s="1">
        <f>+IFERROR(LN('Portfolio Adjusted Prices'!H919/'Portfolio Adjusted Prices'!H918),0)</f>
        <v>1.4673722615167053E-2</v>
      </c>
      <c r="H925" s="1">
        <f>+IFERROR(LN('Portfolio Adjusted Prices'!I919/'Portfolio Adjusted Prices'!I918),0)</f>
        <v>-1.5832263344218746E-2</v>
      </c>
      <c r="I925" s="1">
        <f>+IFERROR(LN('Portfolio Adjusted Prices'!J919/'Portfolio Adjusted Prices'!J918),0)</f>
        <v>6.0665558412615365E-3</v>
      </c>
      <c r="J925" s="1">
        <f>+IFERROR(LN('Portfolio Adjusted Prices'!K919/'Portfolio Adjusted Prices'!K918),0)</f>
        <v>-4.2977349472303767E-3</v>
      </c>
      <c r="K925" s="1">
        <f>+IFERROR(LN('Portfolio Adjusted Prices'!L919/'Portfolio Adjusted Prices'!L918),0)</f>
        <v>-5.8959763042930871E-3</v>
      </c>
      <c r="L925" s="1">
        <f>+IFERROR(LN('Portfolio Adjusted Prices'!M919/'Portfolio Adjusted Prices'!M918),0)</f>
        <v>-4.1841363044227602E-3</v>
      </c>
      <c r="M925" s="1">
        <f>+IFERROR(LN('Portfolio Adjusted Prices'!N919/'Portfolio Adjusted Prices'!N918),0)</f>
        <v>-7.9860900823490351E-3</v>
      </c>
      <c r="N925" s="1">
        <f>+IFERROR(LN('Portfolio Adjusted Prices'!O919/'Portfolio Adjusted Prices'!O918),0)</f>
        <v>-3.1951549873604851E-2</v>
      </c>
      <c r="O925" s="1">
        <f>+IFERROR(LN('Portfolio Adjusted Prices'!P919/'Portfolio Adjusted Prices'!P918),0)</f>
        <v>-7.0022099993759428E-3</v>
      </c>
      <c r="P925" s="1">
        <f>+IFERROR(LN('Portfolio Adjusted Prices'!Q919/'Portfolio Adjusted Prices'!Q918),0)</f>
        <v>-7.8395744296089233E-3</v>
      </c>
      <c r="Q925" s="1">
        <f>+IFERROR(LN('Portfolio Adjusted Prices'!R919/'Portfolio Adjusted Prices'!R918),0)</f>
        <v>-1.5304833836853576E-2</v>
      </c>
      <c r="R925" s="1">
        <f>+IFERROR(LN('Portfolio Adjusted Prices'!S919/'Portfolio Adjusted Prices'!S918),0)</f>
        <v>-1.85115693676287E-2</v>
      </c>
      <c r="S925" s="1">
        <f>+IFERROR(LN('Portfolio Adjusted Prices'!T919/'Portfolio Adjusted Prices'!T918),0)</f>
        <v>-8.2310465028278181E-3</v>
      </c>
      <c r="T925" s="1">
        <f>+IFERROR(LN('Portfolio Adjusted Prices'!U919/'Portfolio Adjusted Prices'!U918),0)</f>
        <v>-2.680890366042164E-3</v>
      </c>
      <c r="U925" s="1">
        <f>+IFERROR(LN('Portfolio Adjusted Prices'!V919/'Portfolio Adjusted Prices'!V918),0)</f>
        <v>1.3174700341863108E-2</v>
      </c>
      <c r="W925" s="83">
        <f>+IFERROR(LN('Portfolio Adjusted Prices'!X919/'Portfolio Adjusted Prices'!X918),0)</f>
        <v>-5.4539420606467652E-3</v>
      </c>
    </row>
    <row r="926" spans="2:23">
      <c r="B926" s="1">
        <f>+IFERROR(LN('Portfolio Adjusted Prices'!C920/'Portfolio Adjusted Prices'!C919),0)</f>
        <v>-1.7698458807126814E-2</v>
      </c>
      <c r="C926" s="1">
        <f>+IFERROR(LN('Portfolio Adjusted Prices'!D920/'Portfolio Adjusted Prices'!D919),0)</f>
        <v>-1.7206512372133366E-2</v>
      </c>
      <c r="D926" s="1">
        <f>+IFERROR(LN('Portfolio Adjusted Prices'!E920/'Portfolio Adjusted Prices'!E919),0)</f>
        <v>3.4024754142594001E-3</v>
      </c>
      <c r="E926" s="1">
        <f>+IFERROR(LN('Portfolio Adjusted Prices'!F920/'Portfolio Adjusted Prices'!F919),0)</f>
        <v>-5.6965916910369932E-3</v>
      </c>
      <c r="F926" s="1">
        <f>+IFERROR(LN('Portfolio Adjusted Prices'!G920/'Portfolio Adjusted Prices'!G919),0)</f>
        <v>2.9367998436827938E-2</v>
      </c>
      <c r="G926" s="1">
        <f>+IFERROR(LN('Portfolio Adjusted Prices'!H920/'Portfolio Adjusted Prices'!H919),0)</f>
        <v>-6.3199798650800439E-3</v>
      </c>
      <c r="H926" s="1">
        <f>+IFERROR(LN('Portfolio Adjusted Prices'!I920/'Portfolio Adjusted Prices'!I919),0)</f>
        <v>1.4836407922522749E-2</v>
      </c>
      <c r="I926" s="1">
        <f>+IFERROR(LN('Portfolio Adjusted Prices'!J920/'Portfolio Adjusted Prices'!J919),0)</f>
        <v>-2.6615152930701297E-2</v>
      </c>
      <c r="J926" s="1">
        <f>+IFERROR(LN('Portfolio Adjusted Prices'!K920/'Portfolio Adjusted Prices'!K919),0)</f>
        <v>1.22985801565912E-3</v>
      </c>
      <c r="K926" s="1">
        <f>+IFERROR(LN('Portfolio Adjusted Prices'!L920/'Portfolio Adjusted Prices'!L919),0)</f>
        <v>-4.7334096242581001E-3</v>
      </c>
      <c r="L926" s="1">
        <f>+IFERROR(LN('Portfolio Adjusted Prices'!M920/'Portfolio Adjusted Prices'!M919),0)</f>
        <v>8.3668806688665066E-4</v>
      </c>
      <c r="M926" s="1">
        <f>+IFERROR(LN('Portfolio Adjusted Prices'!N920/'Portfolio Adjusted Prices'!N919),0)</f>
        <v>1.8158940483234654E-3</v>
      </c>
      <c r="N926" s="1">
        <f>+IFERROR(LN('Portfolio Adjusted Prices'!O920/'Portfolio Adjusted Prices'!O919),0)</f>
        <v>-6.6823088915243453E-3</v>
      </c>
      <c r="O926" s="1">
        <f>+IFERROR(LN('Portfolio Adjusted Prices'!P920/'Portfolio Adjusted Prices'!P919),0)</f>
        <v>-5.7256527417516257E-3</v>
      </c>
      <c r="P926" s="1">
        <f>+IFERROR(LN('Portfolio Adjusted Prices'!Q920/'Portfolio Adjusted Prices'!Q919),0)</f>
        <v>9.353547243998445E-3</v>
      </c>
      <c r="Q926" s="1">
        <f>+IFERROR(LN('Portfolio Adjusted Prices'!R920/'Portfolio Adjusted Prices'!R919),0)</f>
        <v>1.7125740791280375E-2</v>
      </c>
      <c r="R926" s="1">
        <f>+IFERROR(LN('Portfolio Adjusted Prices'!S920/'Portfolio Adjusted Prices'!S919),0)</f>
        <v>-3.0755133305566517E-3</v>
      </c>
      <c r="S926" s="1">
        <f>+IFERROR(LN('Portfolio Adjusted Prices'!T920/'Portfolio Adjusted Prices'!T919),0)</f>
        <v>3.4774961623924997E-3</v>
      </c>
      <c r="T926" s="1">
        <f>+IFERROR(LN('Portfolio Adjusted Prices'!U920/'Portfolio Adjusted Prices'!U919),0)</f>
        <v>1.4794820445430495E-2</v>
      </c>
      <c r="U926" s="1">
        <f>+IFERROR(LN('Portfolio Adjusted Prices'!V920/'Portfolio Adjusted Prices'!V919),0)</f>
        <v>3.6614653045022108E-2</v>
      </c>
      <c r="W926" s="83">
        <f>+IFERROR(LN('Portfolio Adjusted Prices'!X920/'Portfolio Adjusted Prices'!X919),0)</f>
        <v>-1.7732202408828207E-3</v>
      </c>
    </row>
    <row r="927" spans="2:23">
      <c r="B927" s="1">
        <f>+IFERROR(LN('Portfolio Adjusted Prices'!C921/'Portfolio Adjusted Prices'!C920),0)</f>
        <v>-3.8018596333161715E-2</v>
      </c>
      <c r="C927" s="1">
        <f>+IFERROR(LN('Portfolio Adjusted Prices'!D921/'Portfolio Adjusted Prices'!D920),0)</f>
        <v>-3.600896640989891E-2</v>
      </c>
      <c r="D927" s="1">
        <f>+IFERROR(LN('Portfolio Adjusted Prices'!E921/'Portfolio Adjusted Prices'!E920),0)</f>
        <v>-2.4214593617027567E-2</v>
      </c>
      <c r="E927" s="1">
        <f>+IFERROR(LN('Portfolio Adjusted Prices'!F921/'Portfolio Adjusted Prices'!F920),0)</f>
        <v>-6.199337532934595E-2</v>
      </c>
      <c r="F927" s="1">
        <f>+IFERROR(LN('Portfolio Adjusted Prices'!G921/'Portfolio Adjusted Prices'!G920),0)</f>
        <v>-1.8873285114701755E-2</v>
      </c>
      <c r="G927" s="1">
        <f>+IFERROR(LN('Portfolio Adjusted Prices'!H921/'Portfolio Adjusted Prices'!H920),0)</f>
        <v>-4.6814946386302583E-2</v>
      </c>
      <c r="H927" s="1">
        <f>+IFERROR(LN('Portfolio Adjusted Prices'!I921/'Portfolio Adjusted Prices'!I920),0)</f>
        <v>-2.7653072434525569E-2</v>
      </c>
      <c r="I927" s="1">
        <f>+IFERROR(LN('Portfolio Adjusted Prices'!J921/'Portfolio Adjusted Prices'!J920),0)</f>
        <v>6.7275126933883395E-3</v>
      </c>
      <c r="J927" s="1">
        <f>+IFERROR(LN('Portfolio Adjusted Prices'!K921/'Portfolio Adjusted Prices'!K920),0)</f>
        <v>-5.8010894949756975E-2</v>
      </c>
      <c r="K927" s="1">
        <f>+IFERROR(LN('Portfolio Adjusted Prices'!L921/'Portfolio Adjusted Prices'!L920),0)</f>
        <v>-2.5695877664686558E-2</v>
      </c>
      <c r="L927" s="1">
        <f>+IFERROR(LN('Portfolio Adjusted Prices'!M921/'Portfolio Adjusted Prices'!M920),0)</f>
        <v>-2.2467504209323797E-2</v>
      </c>
      <c r="M927" s="1">
        <f>+IFERROR(LN('Portfolio Adjusted Prices'!N921/'Portfolio Adjusted Prices'!N920),0)</f>
        <v>-1.1105983360630347E-2</v>
      </c>
      <c r="N927" s="1">
        <f>+IFERROR(LN('Portfolio Adjusted Prices'!O921/'Portfolio Adjusted Prices'!O920),0)</f>
        <v>-1.7415247334958823E-2</v>
      </c>
      <c r="O927" s="1">
        <f>+IFERROR(LN('Portfolio Adjusted Prices'!P921/'Portfolio Adjusted Prices'!P920),0)</f>
        <v>-4.4135596798398541E-2</v>
      </c>
      <c r="P927" s="1">
        <f>+IFERROR(LN('Portfolio Adjusted Prices'!Q921/'Portfolio Adjusted Prices'!Q920),0)</f>
        <v>-1.0176153753256522E-2</v>
      </c>
      <c r="Q927" s="1">
        <f>+IFERROR(LN('Portfolio Adjusted Prices'!R921/'Portfolio Adjusted Prices'!R920),0)</f>
        <v>7.4514734336801215E-3</v>
      </c>
      <c r="R927" s="1">
        <f>+IFERROR(LN('Portfolio Adjusted Prices'!S921/'Portfolio Adjusted Prices'!S920),0)</f>
        <v>-3.3456075237930802E-2</v>
      </c>
      <c r="S927" s="1">
        <f>+IFERROR(LN('Portfolio Adjusted Prices'!T921/'Portfolio Adjusted Prices'!T920),0)</f>
        <v>-1.6402318184673321E-2</v>
      </c>
      <c r="T927" s="1">
        <f>+IFERROR(LN('Portfolio Adjusted Prices'!U921/'Portfolio Adjusted Prices'!U920),0)</f>
        <v>-2.5901371686304946E-2</v>
      </c>
      <c r="U927" s="1">
        <f>+IFERROR(LN('Portfolio Adjusted Prices'!V921/'Portfolio Adjusted Prices'!V920),0)</f>
        <v>-4.614758028975316E-2</v>
      </c>
      <c r="W927" s="83">
        <f>+IFERROR(LN('Portfolio Adjusted Prices'!X921/'Portfolio Adjusted Prices'!X920),0)</f>
        <v>-2.7201186221488365E-2</v>
      </c>
    </row>
    <row r="928" spans="2:23">
      <c r="B928" s="1">
        <f>+IFERROR(LN('Portfolio Adjusted Prices'!C922/'Portfolio Adjusted Prices'!C921),0)</f>
        <v>-4.3330215020829579E-2</v>
      </c>
      <c r="C928" s="1">
        <f>+IFERROR(LN('Portfolio Adjusted Prices'!D922/'Portfolio Adjusted Prices'!D921),0)</f>
        <v>-2.6938529167548908E-2</v>
      </c>
      <c r="D928" s="1">
        <f>+IFERROR(LN('Portfolio Adjusted Prices'!E922/'Portfolio Adjusted Prices'!E921),0)</f>
        <v>1.5165346464227437E-2</v>
      </c>
      <c r="E928" s="1">
        <f>+IFERROR(LN('Portfolio Adjusted Prices'!F922/'Portfolio Adjusted Prices'!F921),0)</f>
        <v>-2.4475893075349836E-2</v>
      </c>
      <c r="F928" s="1">
        <f>+IFERROR(LN('Portfolio Adjusted Prices'!G922/'Portfolio Adjusted Prices'!G921),0)</f>
        <v>4.8167569329980254E-3</v>
      </c>
      <c r="G928" s="1">
        <f>+IFERROR(LN('Portfolio Adjusted Prices'!H922/'Portfolio Adjusted Prices'!H921),0)</f>
        <v>1.0087560718745834E-2</v>
      </c>
      <c r="H928" s="1">
        <f>+IFERROR(LN('Portfolio Adjusted Prices'!I922/'Portfolio Adjusted Prices'!I921),0)</f>
        <v>6.4446715909126494E-3</v>
      </c>
      <c r="I928" s="1">
        <f>+IFERROR(LN('Portfolio Adjusted Prices'!J922/'Portfolio Adjusted Prices'!J921),0)</f>
        <v>1.8754720926090141E-2</v>
      </c>
      <c r="J928" s="1">
        <f>+IFERROR(LN('Portfolio Adjusted Prices'!K922/'Portfolio Adjusted Prices'!K921),0)</f>
        <v>1.5338580999058947E-3</v>
      </c>
      <c r="K928" s="1">
        <f>+IFERROR(LN('Portfolio Adjusted Prices'!L922/'Portfolio Adjusted Prices'!L921),0)</f>
        <v>-2.6463886924437106E-2</v>
      </c>
      <c r="L928" s="1">
        <f>+IFERROR(LN('Portfolio Adjusted Prices'!M922/'Portfolio Adjusted Prices'!M921),0)</f>
        <v>-8.8749039983256737E-5</v>
      </c>
      <c r="M928" s="1">
        <f>+IFERROR(LN('Portfolio Adjusted Prices'!N922/'Portfolio Adjusted Prices'!N921),0)</f>
        <v>1.0732399582353308E-2</v>
      </c>
      <c r="N928" s="1">
        <f>+IFERROR(LN('Portfolio Adjusted Prices'!O922/'Portfolio Adjusted Prices'!O921),0)</f>
        <v>2.4929698010963001E-2</v>
      </c>
      <c r="O928" s="1">
        <f>+IFERROR(LN('Portfolio Adjusted Prices'!P922/'Portfolio Adjusted Prices'!P921),0)</f>
        <v>2.541014558967707E-2</v>
      </c>
      <c r="P928" s="1">
        <f>+IFERROR(LN('Portfolio Adjusted Prices'!Q922/'Portfolio Adjusted Prices'!Q921),0)</f>
        <v>2.3515073027909501E-4</v>
      </c>
      <c r="Q928" s="1">
        <f>+IFERROR(LN('Portfolio Adjusted Prices'!R922/'Portfolio Adjusted Prices'!R921),0)</f>
        <v>-2.7666491651409619E-2</v>
      </c>
      <c r="R928" s="1">
        <f>+IFERROR(LN('Portfolio Adjusted Prices'!S922/'Portfolio Adjusted Prices'!S921),0)</f>
        <v>5.7331964182852774E-3</v>
      </c>
      <c r="S928" s="1">
        <f>+IFERROR(LN('Portfolio Adjusted Prices'!T922/'Portfolio Adjusted Prices'!T921),0)</f>
        <v>-6.9212834105308212E-4</v>
      </c>
      <c r="T928" s="1">
        <f>+IFERROR(LN('Portfolio Adjusted Prices'!U922/'Portfolio Adjusted Prices'!U921),0)</f>
        <v>-2.4337985263927276E-3</v>
      </c>
      <c r="U928" s="1">
        <f>+IFERROR(LN('Portfolio Adjusted Prices'!V922/'Portfolio Adjusted Prices'!V921),0)</f>
        <v>2.7207996356479251E-2</v>
      </c>
      <c r="W928" s="83">
        <f>+IFERROR(LN('Portfolio Adjusted Prices'!X922/'Portfolio Adjusted Prices'!X921),0)</f>
        <v>2.1667208508121009E-3</v>
      </c>
    </row>
    <row r="929" spans="2:23">
      <c r="B929" s="1">
        <f>+IFERROR(LN('Portfolio Adjusted Prices'!C923/'Portfolio Adjusted Prices'!C922),0)</f>
        <v>-1.9493653822682719E-3</v>
      </c>
      <c r="C929" s="1">
        <f>+IFERROR(LN('Portfolio Adjusted Prices'!D923/'Portfolio Adjusted Prices'!D922),0)</f>
        <v>3.2782345641242085E-2</v>
      </c>
      <c r="D929" s="1">
        <f>+IFERROR(LN('Portfolio Adjusted Prices'!E923/'Portfolio Adjusted Prices'!E922),0)</f>
        <v>5.331800415677123E-2</v>
      </c>
      <c r="E929" s="1">
        <f>+IFERROR(LN('Portfolio Adjusted Prices'!F923/'Portfolio Adjusted Prices'!F922),0)</f>
        <v>-3.0503253451446828E-3</v>
      </c>
      <c r="F929" s="1">
        <f>+IFERROR(LN('Portfolio Adjusted Prices'!G923/'Portfolio Adjusted Prices'!G922),0)</f>
        <v>1.8656082328090486E-2</v>
      </c>
      <c r="G929" s="1">
        <f>+IFERROR(LN('Portfolio Adjusted Prices'!H923/'Portfolio Adjusted Prices'!H922),0)</f>
        <v>3.3203104556699864E-2</v>
      </c>
      <c r="H929" s="1">
        <f>+IFERROR(LN('Portfolio Adjusted Prices'!I923/'Portfolio Adjusted Prices'!I922),0)</f>
        <v>4.2311701323009203E-2</v>
      </c>
      <c r="I929" s="1">
        <f>+IFERROR(LN('Portfolio Adjusted Prices'!J923/'Portfolio Adjusted Prices'!J922),0)</f>
        <v>-1.187612592056244E-2</v>
      </c>
      <c r="J929" s="1">
        <f>+IFERROR(LN('Portfolio Adjusted Prices'!K923/'Portfolio Adjusted Prices'!K922),0)</f>
        <v>-3.7092081982257795E-2</v>
      </c>
      <c r="K929" s="1">
        <f>+IFERROR(LN('Portfolio Adjusted Prices'!L923/'Portfolio Adjusted Prices'!L922),0)</f>
        <v>4.6587499402316573E-2</v>
      </c>
      <c r="L929" s="1">
        <f>+IFERROR(LN('Portfolio Adjusted Prices'!M923/'Portfolio Adjusted Prices'!M922),0)</f>
        <v>-5.4049695551926782E-3</v>
      </c>
      <c r="M929" s="1">
        <f>+IFERROR(LN('Portfolio Adjusted Prices'!N923/'Portfolio Adjusted Prices'!N922),0)</f>
        <v>5.535778356422826E-3</v>
      </c>
      <c r="N929" s="1">
        <f>+IFERROR(LN('Portfolio Adjusted Prices'!O923/'Portfolio Adjusted Prices'!O922),0)</f>
        <v>3.4017965828632278E-2</v>
      </c>
      <c r="O929" s="1">
        <f>+IFERROR(LN('Portfolio Adjusted Prices'!P923/'Portfolio Adjusted Prices'!P922),0)</f>
        <v>-3.015300860869383E-2</v>
      </c>
      <c r="P929" s="1">
        <f>+IFERROR(LN('Portfolio Adjusted Prices'!Q923/'Portfolio Adjusted Prices'!Q922),0)</f>
        <v>-4.017083925210671E-2</v>
      </c>
      <c r="Q929" s="1">
        <f>+IFERROR(LN('Portfolio Adjusted Prices'!R923/'Portfolio Adjusted Prices'!R922),0)</f>
        <v>5.7124016213367469E-2</v>
      </c>
      <c r="R929" s="1">
        <f>+IFERROR(LN('Portfolio Adjusted Prices'!S923/'Portfolio Adjusted Prices'!S922),0)</f>
        <v>2.4672083210012467E-4</v>
      </c>
      <c r="S929" s="1">
        <f>+IFERROR(LN('Portfolio Adjusted Prices'!T923/'Portfolio Adjusted Prices'!T922),0)</f>
        <v>5.9372143778943813E-3</v>
      </c>
      <c r="T929" s="1">
        <f>+IFERROR(LN('Portfolio Adjusted Prices'!U923/'Portfolio Adjusted Prices'!U922),0)</f>
        <v>2.0691597449597025E-3</v>
      </c>
      <c r="U929" s="1">
        <f>+IFERROR(LN('Portfolio Adjusted Prices'!V923/'Portfolio Adjusted Prices'!V922),0)</f>
        <v>-7.1286947025192039E-3</v>
      </c>
      <c r="W929" s="83">
        <f>+IFERROR(LN('Portfolio Adjusted Prices'!X923/'Portfolio Adjusted Prices'!X922),0)</f>
        <v>-5.8206673606709357E-4</v>
      </c>
    </row>
    <row r="930" spans="2:23">
      <c r="B930" s="1">
        <f>+IFERROR(LN('Portfolio Adjusted Prices'!C924/'Portfolio Adjusted Prices'!C923),0)</f>
        <v>3.8944957569427103E-3</v>
      </c>
      <c r="C930" s="1">
        <f>+IFERROR(LN('Portfolio Adjusted Prices'!D924/'Portfolio Adjusted Prices'!D923),0)</f>
        <v>2.8849432651759644E-2</v>
      </c>
      <c r="D930" s="1">
        <f>+IFERROR(LN('Portfolio Adjusted Prices'!E924/'Portfolio Adjusted Prices'!E923),0)</f>
        <v>1.0190762901998831E-2</v>
      </c>
      <c r="E930" s="1">
        <f>+IFERROR(LN('Portfolio Adjusted Prices'!F924/'Portfolio Adjusted Prices'!F923),0)</f>
        <v>3.4395814213396664E-3</v>
      </c>
      <c r="F930" s="1">
        <f>+IFERROR(LN('Portfolio Adjusted Prices'!G924/'Portfolio Adjusted Prices'!G923),0)</f>
        <v>1.4552653514647995E-2</v>
      </c>
      <c r="G930" s="1">
        <f>+IFERROR(LN('Portfolio Adjusted Prices'!H924/'Portfolio Adjusted Prices'!H923),0)</f>
        <v>3.6364852136210338E-2</v>
      </c>
      <c r="H930" s="1">
        <f>+IFERROR(LN('Portfolio Adjusted Prices'!I924/'Portfolio Adjusted Prices'!I923),0)</f>
        <v>2.7482245808031571E-2</v>
      </c>
      <c r="I930" s="1">
        <f>+IFERROR(LN('Portfolio Adjusted Prices'!J924/'Portfolio Adjusted Prices'!J923),0)</f>
        <v>2.1205431349738388E-2</v>
      </c>
      <c r="J930" s="1">
        <f>+IFERROR(LN('Portfolio Adjusted Prices'!K924/'Portfolio Adjusted Prices'!K923),0)</f>
        <v>-5.1377009822120186E-2</v>
      </c>
      <c r="K930" s="1">
        <f>+IFERROR(LN('Portfolio Adjusted Prices'!L924/'Portfolio Adjusted Prices'!L923),0)</f>
        <v>2.1095491239839198E-2</v>
      </c>
      <c r="L930" s="1">
        <f>+IFERROR(LN('Portfolio Adjusted Prices'!M924/'Portfolio Adjusted Prices'!M923),0)</f>
        <v>1.6060316204616846E-2</v>
      </c>
      <c r="M930" s="1">
        <f>+IFERROR(LN('Portfolio Adjusted Prices'!N924/'Portfolio Adjusted Prices'!N923),0)</f>
        <v>1.8929003014547079E-2</v>
      </c>
      <c r="N930" s="1">
        <f>+IFERROR(LN('Portfolio Adjusted Prices'!O924/'Portfolio Adjusted Prices'!O923),0)</f>
        <v>1.4209598088723218E-2</v>
      </c>
      <c r="O930" s="1">
        <f>+IFERROR(LN('Portfolio Adjusted Prices'!P924/'Portfolio Adjusted Prices'!P923),0)</f>
        <v>8.7739699144043053E-3</v>
      </c>
      <c r="P930" s="1">
        <f>+IFERROR(LN('Portfolio Adjusted Prices'!Q924/'Portfolio Adjusted Prices'!Q923),0)</f>
        <v>1.4816807244629894E-2</v>
      </c>
      <c r="Q930" s="1">
        <f>+IFERROR(LN('Portfolio Adjusted Prices'!R924/'Portfolio Adjusted Prices'!R923),0)</f>
        <v>2.3299447769818675E-2</v>
      </c>
      <c r="R930" s="1">
        <f>+IFERROR(LN('Portfolio Adjusted Prices'!S924/'Portfolio Adjusted Prices'!S923),0)</f>
        <v>4.3898568238804518E-3</v>
      </c>
      <c r="S930" s="1">
        <f>+IFERROR(LN('Portfolio Adjusted Prices'!T924/'Portfolio Adjusted Prices'!T923),0)</f>
        <v>1.9224776491346924E-2</v>
      </c>
      <c r="T930" s="1">
        <f>+IFERROR(LN('Portfolio Adjusted Prices'!U924/'Portfolio Adjusted Prices'!U923),0)</f>
        <v>1.4378469204424411E-2</v>
      </c>
      <c r="U930" s="1">
        <f>+IFERROR(LN('Portfolio Adjusted Prices'!V924/'Portfolio Adjusted Prices'!V923),0)</f>
        <v>-3.3030268399702696E-2</v>
      </c>
      <c r="W930" s="83">
        <f>+IFERROR(LN('Portfolio Adjusted Prices'!X924/'Portfolio Adjusted Prices'!X923),0)</f>
        <v>1.248313386531787E-2</v>
      </c>
    </row>
    <row r="931" spans="2:23">
      <c r="B931" s="1">
        <f>+IFERROR(LN('Portfolio Adjusted Prices'!C925/'Portfolio Adjusted Prices'!C924),0)</f>
        <v>4.1665473861047164E-3</v>
      </c>
      <c r="C931" s="1">
        <f>+IFERROR(LN('Portfolio Adjusted Prices'!D925/'Portfolio Adjusted Prices'!D924),0)</f>
        <v>4.3788061374680672E-3</v>
      </c>
      <c r="D931" s="1">
        <f>+IFERROR(LN('Portfolio Adjusted Prices'!E925/'Portfolio Adjusted Prices'!E924),0)</f>
        <v>2.0829232388910348E-2</v>
      </c>
      <c r="E931" s="1">
        <f>+IFERROR(LN('Portfolio Adjusted Prices'!F925/'Portfolio Adjusted Prices'!F924),0)</f>
        <v>3.083476408076721E-2</v>
      </c>
      <c r="F931" s="1">
        <f>+IFERROR(LN('Portfolio Adjusted Prices'!G925/'Portfolio Adjusted Prices'!G924),0)</f>
        <v>5.1376118701100572E-3</v>
      </c>
      <c r="G931" s="1">
        <f>+IFERROR(LN('Portfolio Adjusted Prices'!H925/'Portfolio Adjusted Prices'!H924),0)</f>
        <v>2.8251729843555427E-2</v>
      </c>
      <c r="H931" s="1">
        <f>+IFERROR(LN('Portfolio Adjusted Prices'!I925/'Portfolio Adjusted Prices'!I924),0)</f>
        <v>1.4603533976410586E-2</v>
      </c>
      <c r="I931" s="1">
        <f>+IFERROR(LN('Portfolio Adjusted Prices'!J925/'Portfolio Adjusted Prices'!J924),0)</f>
        <v>4.3458975684257939E-3</v>
      </c>
      <c r="J931" s="1">
        <f>+IFERROR(LN('Portfolio Adjusted Prices'!K925/'Portfolio Adjusted Prices'!K924),0)</f>
        <v>-2.9766854567743705E-2</v>
      </c>
      <c r="K931" s="1">
        <f>+IFERROR(LN('Portfolio Adjusted Prices'!L925/'Portfolio Adjusted Prices'!L924),0)</f>
        <v>1.4394529492414912E-2</v>
      </c>
      <c r="L931" s="1">
        <f>+IFERROR(LN('Portfolio Adjusted Prices'!M925/'Portfolio Adjusted Prices'!M924),0)</f>
        <v>-3.7635100573989938E-3</v>
      </c>
      <c r="M931" s="1">
        <f>+IFERROR(LN('Portfolio Adjusted Prices'!N925/'Portfolio Adjusted Prices'!N924),0)</f>
        <v>2.0813011028845071E-3</v>
      </c>
      <c r="N931" s="1">
        <f>+IFERROR(LN('Portfolio Adjusted Prices'!O925/'Portfolio Adjusted Prices'!O924),0)</f>
        <v>1.2132767458342313E-2</v>
      </c>
      <c r="O931" s="1">
        <f>+IFERROR(LN('Portfolio Adjusted Prices'!P925/'Portfolio Adjusted Prices'!P924),0)</f>
        <v>-5.4808252242894498E-2</v>
      </c>
      <c r="P931" s="1">
        <f>+IFERROR(LN('Portfolio Adjusted Prices'!Q925/'Portfolio Adjusted Prices'!Q924),0)</f>
        <v>1.2578818997189829E-2</v>
      </c>
      <c r="Q931" s="1">
        <f>+IFERROR(LN('Portfolio Adjusted Prices'!R925/'Portfolio Adjusted Prices'!R924),0)</f>
        <v>2.2813511782543107E-3</v>
      </c>
      <c r="R931" s="1">
        <f>+IFERROR(LN('Portfolio Adjusted Prices'!S925/'Portfolio Adjusted Prices'!S924),0)</f>
        <v>8.5804422207383258E-3</v>
      </c>
      <c r="S931" s="1">
        <f>+IFERROR(LN('Portfolio Adjusted Prices'!T925/'Portfolio Adjusted Prices'!T924),0)</f>
        <v>2.8992468440158089E-3</v>
      </c>
      <c r="T931" s="1">
        <f>+IFERROR(LN('Portfolio Adjusted Prices'!U925/'Portfolio Adjusted Prices'!U924),0)</f>
        <v>1.35741999967927E-3</v>
      </c>
      <c r="U931" s="1">
        <f>+IFERROR(LN('Portfolio Adjusted Prices'!V925/'Portfolio Adjusted Prices'!V924),0)</f>
        <v>-2.6056212186091051E-2</v>
      </c>
      <c r="W931" s="83">
        <f>+IFERROR(LN('Portfolio Adjusted Prices'!X925/'Portfolio Adjusted Prices'!X924),0)</f>
        <v>3.5016706206864559E-3</v>
      </c>
    </row>
    <row r="932" spans="2:23">
      <c r="B932" s="1">
        <f>+IFERROR(LN('Portfolio Adjusted Prices'!C926/'Portfolio Adjusted Prices'!C925),0)</f>
        <v>-3.3753303652217251E-2</v>
      </c>
      <c r="C932" s="1">
        <f>+IFERROR(LN('Portfolio Adjusted Prices'!D926/'Portfolio Adjusted Prices'!D925),0)</f>
        <v>-1.923388256515585E-2</v>
      </c>
      <c r="D932" s="1">
        <f>+IFERROR(LN('Portfolio Adjusted Prices'!E926/'Portfolio Adjusted Prices'!E925),0)</f>
        <v>-5.8230719807449129E-2</v>
      </c>
      <c r="E932" s="1">
        <f>+IFERROR(LN('Portfolio Adjusted Prices'!F926/'Portfolio Adjusted Prices'!F925),0)</f>
        <v>-1.5118279356809433E-2</v>
      </c>
      <c r="F932" s="1">
        <f>+IFERROR(LN('Portfolio Adjusted Prices'!G926/'Portfolio Adjusted Prices'!G925),0)</f>
        <v>-1.0806894547435695E-2</v>
      </c>
      <c r="G932" s="1">
        <f>+IFERROR(LN('Portfolio Adjusted Prices'!H926/'Portfolio Adjusted Prices'!H925),0)</f>
        <v>-2.867744090157609E-2</v>
      </c>
      <c r="H932" s="1">
        <f>+IFERROR(LN('Portfolio Adjusted Prices'!I926/'Portfolio Adjusted Prices'!I925),0)</f>
        <v>-1.356606870167325E-2</v>
      </c>
      <c r="I932" s="1">
        <f>+IFERROR(LN('Portfolio Adjusted Prices'!J926/'Portfolio Adjusted Prices'!J925),0)</f>
        <v>-9.2887459422629579E-3</v>
      </c>
      <c r="J932" s="1">
        <f>+IFERROR(LN('Portfolio Adjusted Prices'!K926/'Portfolio Adjusted Prices'!K925),0)</f>
        <v>-7.4365390353581654E-2</v>
      </c>
      <c r="K932" s="1">
        <f>+IFERROR(LN('Portfolio Adjusted Prices'!L926/'Portfolio Adjusted Prices'!L925),0)</f>
        <v>-2.6567934789539411E-2</v>
      </c>
      <c r="L932" s="1">
        <f>+IFERROR(LN('Portfolio Adjusted Prices'!M926/'Portfolio Adjusted Prices'!M925),0)</f>
        <v>-1.2382082214176875E-2</v>
      </c>
      <c r="M932" s="1">
        <f>+IFERROR(LN('Portfolio Adjusted Prices'!N926/'Portfolio Adjusted Prices'!N925),0)</f>
        <v>-2.0002302661551778E-2</v>
      </c>
      <c r="N932" s="1">
        <f>+IFERROR(LN('Portfolio Adjusted Prices'!O926/'Portfolio Adjusted Prices'!O925),0)</f>
        <v>-6.3526249930038817E-2</v>
      </c>
      <c r="O932" s="1">
        <f>+IFERROR(LN('Portfolio Adjusted Prices'!P926/'Portfolio Adjusted Prices'!P925),0)</f>
        <v>-4.6092217506525202E-2</v>
      </c>
      <c r="P932" s="1">
        <f>+IFERROR(LN('Portfolio Adjusted Prices'!Q926/'Portfolio Adjusted Prices'!Q925),0)</f>
        <v>-1.4296255537771566E-3</v>
      </c>
      <c r="Q932" s="1">
        <f>+IFERROR(LN('Portfolio Adjusted Prices'!R926/'Portfolio Adjusted Prices'!R925),0)</f>
        <v>-4.1882929375620027E-2</v>
      </c>
      <c r="R932" s="1">
        <f>+IFERROR(LN('Portfolio Adjusted Prices'!S926/'Portfolio Adjusted Prices'!S925),0)</f>
        <v>-5.6780174046514535E-3</v>
      </c>
      <c r="S932" s="1">
        <f>+IFERROR(LN('Portfolio Adjusted Prices'!T926/'Portfolio Adjusted Prices'!T925),0)</f>
        <v>-6.1456003416978091E-3</v>
      </c>
      <c r="T932" s="1">
        <f>+IFERROR(LN('Portfolio Adjusted Prices'!U926/'Portfolio Adjusted Prices'!U925),0)</f>
        <v>-1.2041084478611104E-2</v>
      </c>
      <c r="U932" s="1">
        <f>+IFERROR(LN('Portfolio Adjusted Prices'!V926/'Portfolio Adjusted Prices'!V925),0)</f>
        <v>-1.0949194226433331E-2</v>
      </c>
      <c r="W932" s="83">
        <f>+IFERROR(LN('Portfolio Adjusted Prices'!X926/'Portfolio Adjusted Prices'!X925),0)</f>
        <v>-1.6985118379948427E-2</v>
      </c>
    </row>
    <row r="933" spans="2:23">
      <c r="B933" s="1">
        <f>+IFERROR(LN('Portfolio Adjusted Prices'!C927/'Portfolio Adjusted Prices'!C926),0)</f>
        <v>8.523649464249422E-2</v>
      </c>
      <c r="C933" s="1">
        <f>+IFERROR(LN('Portfolio Adjusted Prices'!D927/'Portfolio Adjusted Prices'!D926),0)</f>
        <v>7.9058944791261646E-2</v>
      </c>
      <c r="D933" s="1">
        <f>+IFERROR(LN('Portfolio Adjusted Prices'!E927/'Portfolio Adjusted Prices'!E926),0)</f>
        <v>0.13391257572694101</v>
      </c>
      <c r="E933" s="1">
        <f>+IFERROR(LN('Portfolio Adjusted Prices'!F927/'Portfolio Adjusted Prices'!F926),0)</f>
        <v>0.27078603431357257</v>
      </c>
      <c r="F933" s="1">
        <f>+IFERROR(LN('Portfolio Adjusted Prices'!G927/'Portfolio Adjusted Prices'!G926),0)</f>
        <v>7.1894426829363298E-2</v>
      </c>
      <c r="G933" s="1">
        <f>+IFERROR(LN('Portfolio Adjusted Prices'!H927/'Portfolio Adjusted Prices'!H926),0)</f>
        <v>8.0964884793188363E-2</v>
      </c>
      <c r="H933" s="1">
        <f>+IFERROR(LN('Portfolio Adjusted Prices'!I927/'Portfolio Adjusted Prices'!I926),0)</f>
        <v>8.71373995373253E-2</v>
      </c>
      <c r="I933" s="1">
        <f>+IFERROR(LN('Portfolio Adjusted Prices'!J927/'Portfolio Adjusted Prices'!J926),0)</f>
        <v>1.4891289228328617E-2</v>
      </c>
      <c r="J933" s="1">
        <f>+IFERROR(LN('Portfolio Adjusted Prices'!K927/'Portfolio Adjusted Prices'!K926),0)</f>
        <v>7.1328888232123758E-2</v>
      </c>
      <c r="K933" s="1">
        <f>+IFERROR(LN('Portfolio Adjusted Prices'!L927/'Portfolio Adjusted Prices'!L926),0)</f>
        <v>7.6058106488191043E-2</v>
      </c>
      <c r="L933" s="1">
        <f>+IFERROR(LN('Portfolio Adjusted Prices'!M927/'Portfolio Adjusted Prices'!M926),0)</f>
        <v>1.1231593930679309E-3</v>
      </c>
      <c r="M933" s="1">
        <f>+IFERROR(LN('Portfolio Adjusted Prices'!N927/'Portfolio Adjusted Prices'!N926),0)</f>
        <v>2.3167857713500412E-2</v>
      </c>
      <c r="N933" s="1">
        <f>+IFERROR(LN('Portfolio Adjusted Prices'!O927/'Portfolio Adjusted Prices'!O926),0)</f>
        <v>0.13338540231062185</v>
      </c>
      <c r="O933" s="1">
        <f>+IFERROR(LN('Portfolio Adjusted Prices'!P927/'Portfolio Adjusted Prices'!P926),0)</f>
        <v>0.125985524518788</v>
      </c>
      <c r="P933" s="1">
        <f>+IFERROR(LN('Portfolio Adjusted Prices'!Q927/'Portfolio Adjusted Prices'!Q926),0)</f>
        <v>6.5356190064142679E-3</v>
      </c>
      <c r="Q933" s="1">
        <f>+IFERROR(LN('Portfolio Adjusted Prices'!R927/'Portfolio Adjusted Prices'!R926),0)</f>
        <v>0.11321532459818284</v>
      </c>
      <c r="R933" s="1">
        <f>+IFERROR(LN('Portfolio Adjusted Prices'!S927/'Portfolio Adjusted Prices'!S926),0)</f>
        <v>4.6184944174170156E-2</v>
      </c>
      <c r="S933" s="1">
        <f>+IFERROR(LN('Portfolio Adjusted Prices'!T927/'Portfolio Adjusted Prices'!T926),0)</f>
        <v>1.412550313167365E-2</v>
      </c>
      <c r="T933" s="1">
        <f>+IFERROR(LN('Portfolio Adjusted Prices'!U927/'Portfolio Adjusted Prices'!U926),0)</f>
        <v>-2.5201593903049864E-3</v>
      </c>
      <c r="U933" s="1">
        <f>+IFERROR(LN('Portfolio Adjusted Prices'!V927/'Portfolio Adjusted Prices'!V926),0)</f>
        <v>6.1801367250960339E-2</v>
      </c>
      <c r="W933" s="83">
        <f>+IFERROR(LN('Portfolio Adjusted Prices'!X927/'Portfolio Adjusted Prices'!X926),0)</f>
        <v>4.6208709393637998E-2</v>
      </c>
    </row>
    <row r="934" spans="2:23">
      <c r="B934" s="1">
        <f>+IFERROR(LN('Portfolio Adjusted Prices'!C928/'Portfolio Adjusted Prices'!C927),0)</f>
        <v>1.9085560751669312E-2</v>
      </c>
      <c r="C934" s="1">
        <f>+IFERROR(LN('Portfolio Adjusted Prices'!D928/'Portfolio Adjusted Prices'!D927),0)</f>
        <v>1.6854442014095097E-2</v>
      </c>
      <c r="D934" s="1">
        <f>+IFERROR(LN('Portfolio Adjusted Prices'!E928/'Portfolio Adjusted Prices'!E927),0)</f>
        <v>3.5979754846348189E-2</v>
      </c>
      <c r="E934" s="1">
        <f>+IFERROR(LN('Portfolio Adjusted Prices'!F928/'Portfolio Adjusted Prices'!F927),0)</f>
        <v>4.3374987215760483E-2</v>
      </c>
      <c r="F934" s="1">
        <f>+IFERROR(LN('Portfolio Adjusted Prices'!G928/'Portfolio Adjusted Prices'!G927),0)</f>
        <v>-1.1232610889398219E-2</v>
      </c>
      <c r="G934" s="1">
        <f>+IFERROR(LN('Portfolio Adjusted Prices'!H928/'Portfolio Adjusted Prices'!H927),0)</f>
        <v>2.7367941130212309E-2</v>
      </c>
      <c r="H934" s="1">
        <f>+IFERROR(LN('Portfolio Adjusted Prices'!I928/'Portfolio Adjusted Prices'!I927),0)</f>
        <v>3.1961720434965861E-2</v>
      </c>
      <c r="I934" s="1">
        <f>+IFERROR(LN('Portfolio Adjusted Prices'!J928/'Portfolio Adjusted Prices'!J927),0)</f>
        <v>-4.5554590856160912E-2</v>
      </c>
      <c r="J934" s="1">
        <f>+IFERROR(LN('Portfolio Adjusted Prices'!K928/'Portfolio Adjusted Prices'!K927),0)</f>
        <v>2.7155202242509627E-2</v>
      </c>
      <c r="K934" s="1">
        <f>+IFERROR(LN('Portfolio Adjusted Prices'!L928/'Portfolio Adjusted Prices'!L927),0)</f>
        <v>2.2486455057638369E-2</v>
      </c>
      <c r="L934" s="1">
        <f>+IFERROR(LN('Portfolio Adjusted Prices'!M928/'Portfolio Adjusted Prices'!M927),0)</f>
        <v>-2.4062729094502276E-2</v>
      </c>
      <c r="M934" s="1">
        <f>+IFERROR(LN('Portfolio Adjusted Prices'!N928/'Portfolio Adjusted Prices'!N927),0)</f>
        <v>-3.6943498789943741E-2</v>
      </c>
      <c r="N934" s="1">
        <f>+IFERROR(LN('Portfolio Adjusted Prices'!O928/'Portfolio Adjusted Prices'!O927),0)</f>
        <v>5.5396175868714419E-2</v>
      </c>
      <c r="O934" s="1">
        <f>+IFERROR(LN('Portfolio Adjusted Prices'!P928/'Portfolio Adjusted Prices'!P927),0)</f>
        <v>4.5362700650224248E-2</v>
      </c>
      <c r="P934" s="1">
        <f>+IFERROR(LN('Portfolio Adjusted Prices'!Q928/'Portfolio Adjusted Prices'!Q927),0)</f>
        <v>-2.8350254372812189E-2</v>
      </c>
      <c r="Q934" s="1">
        <f>+IFERROR(LN('Portfolio Adjusted Prices'!R928/'Portfolio Adjusted Prices'!R927),0)</f>
        <v>1.2339262471508518E-2</v>
      </c>
      <c r="R934" s="1">
        <f>+IFERROR(LN('Portfolio Adjusted Prices'!S928/'Portfolio Adjusted Prices'!S927),0)</f>
        <v>4.5499715192051727E-3</v>
      </c>
      <c r="S934" s="1">
        <f>+IFERROR(LN('Portfolio Adjusted Prices'!T928/'Portfolio Adjusted Prices'!T927),0)</f>
        <v>2.9346311726739017E-3</v>
      </c>
      <c r="T934" s="1">
        <f>+IFERROR(LN('Portfolio Adjusted Prices'!U928/'Portfolio Adjusted Prices'!U927),0)</f>
        <v>-8.9866683444728545E-3</v>
      </c>
      <c r="U934" s="1">
        <f>+IFERROR(LN('Portfolio Adjusted Prices'!V928/'Portfolio Adjusted Prices'!V927),0)</f>
        <v>-1.6268945101796026E-2</v>
      </c>
      <c r="W934" s="83">
        <f>+IFERROR(LN('Portfolio Adjusted Prices'!X928/'Portfolio Adjusted Prices'!X927),0)</f>
        <v>-5.9218707268630377E-3</v>
      </c>
    </row>
    <row r="935" spans="2:23">
      <c r="B935" s="1">
        <f>+IFERROR(LN('Portfolio Adjusted Prices'!C929/'Portfolio Adjusted Prices'!C928),0)</f>
        <v>-9.5310258363269489E-3</v>
      </c>
      <c r="C935" s="1">
        <f>+IFERROR(LN('Portfolio Adjusted Prices'!D929/'Portfolio Adjusted Prices'!D928),0)</f>
        <v>-2.2757100772711921E-2</v>
      </c>
      <c r="D935" s="1">
        <f>+IFERROR(LN('Portfolio Adjusted Prices'!E929/'Portfolio Adjusted Prices'!E928),0)</f>
        <v>-1.9618786322123543E-3</v>
      </c>
      <c r="E935" s="1">
        <f>+IFERROR(LN('Portfolio Adjusted Prices'!F929/'Portfolio Adjusted Prices'!F928),0)</f>
        <v>-2.4441615078355874E-2</v>
      </c>
      <c r="F935" s="1">
        <f>+IFERROR(LN('Portfolio Adjusted Prices'!G929/'Portfolio Adjusted Prices'!G928),0)</f>
        <v>-5.5872313452280477E-2</v>
      </c>
      <c r="G935" s="1">
        <f>+IFERROR(LN('Portfolio Adjusted Prices'!H929/'Portfolio Adjusted Prices'!H928),0)</f>
        <v>5.0928323519925669E-4</v>
      </c>
      <c r="H935" s="1">
        <f>+IFERROR(LN('Portfolio Adjusted Prices'!I929/'Portfolio Adjusted Prices'!I928),0)</f>
        <v>-2.6426883415734351E-3</v>
      </c>
      <c r="I935" s="1">
        <f>+IFERROR(LN('Portfolio Adjusted Prices'!J929/'Portfolio Adjusted Prices'!J928),0)</f>
        <v>1.3401928686254878E-2</v>
      </c>
      <c r="J935" s="1">
        <f>+IFERROR(LN('Portfolio Adjusted Prices'!K929/'Portfolio Adjusted Prices'!K928),0)</f>
        <v>-2.5949994830442125E-2</v>
      </c>
      <c r="K935" s="1">
        <f>+IFERROR(LN('Portfolio Adjusted Prices'!L929/'Portfolio Adjusted Prices'!L928),0)</f>
        <v>-9.44437487578818E-3</v>
      </c>
      <c r="L935" s="1">
        <f>+IFERROR(LN('Portfolio Adjusted Prices'!M929/'Portfolio Adjusted Prices'!M928),0)</f>
        <v>1.560612725479895E-2</v>
      </c>
      <c r="M935" s="1">
        <f>+IFERROR(LN('Portfolio Adjusted Prices'!N929/'Portfolio Adjusted Prices'!N928),0)</f>
        <v>-1.2372401049829836E-3</v>
      </c>
      <c r="N935" s="1">
        <f>+IFERROR(LN('Portfolio Adjusted Prices'!O929/'Portfolio Adjusted Prices'!O928),0)</f>
        <v>1.5901582776724366E-2</v>
      </c>
      <c r="O935" s="1">
        <f>+IFERROR(LN('Portfolio Adjusted Prices'!P929/'Portfolio Adjusted Prices'!P928),0)</f>
        <v>-2.3739650447453069E-2</v>
      </c>
      <c r="P935" s="1">
        <f>+IFERROR(LN('Portfolio Adjusted Prices'!Q929/'Portfolio Adjusted Prices'!Q928),0)</f>
        <v>-3.6559355943537871E-4</v>
      </c>
      <c r="Q935" s="1">
        <f>+IFERROR(LN('Portfolio Adjusted Prices'!R929/'Portfolio Adjusted Prices'!R928),0)</f>
        <v>-6.2531752041963679E-2</v>
      </c>
      <c r="R935" s="1">
        <f>+IFERROR(LN('Portfolio Adjusted Prices'!S929/'Portfolio Adjusted Prices'!S928),0)</f>
        <v>-1.1296045601530254E-2</v>
      </c>
      <c r="S935" s="1">
        <f>+IFERROR(LN('Portfolio Adjusted Prices'!T929/'Portfolio Adjusted Prices'!T928),0)</f>
        <v>1.0467103953464361E-2</v>
      </c>
      <c r="T935" s="1">
        <f>+IFERROR(LN('Portfolio Adjusted Prices'!U929/'Portfolio Adjusted Prices'!U928),0)</f>
        <v>1.0240796928489906E-2</v>
      </c>
      <c r="U935" s="1">
        <f>+IFERROR(LN('Portfolio Adjusted Prices'!V929/'Portfolio Adjusted Prices'!V928),0)</f>
        <v>-5.6173547543975105E-2</v>
      </c>
      <c r="W935" s="83">
        <f>+IFERROR(LN('Portfolio Adjusted Prices'!X929/'Portfolio Adjusted Prices'!X928),0)</f>
        <v>1.5767591636045022E-3</v>
      </c>
    </row>
    <row r="936" spans="2:23">
      <c r="B936" s="1">
        <f>+IFERROR(LN('Portfolio Adjusted Prices'!C930/'Portfolio Adjusted Prices'!C929),0)</f>
        <v>1.1799542069574044E-2</v>
      </c>
      <c r="C936" s="1">
        <f>+IFERROR(LN('Portfolio Adjusted Prices'!D930/'Portfolio Adjusted Prices'!D929),0)</f>
        <v>1.7371767030669458E-3</v>
      </c>
      <c r="D936" s="1">
        <f>+IFERROR(LN('Portfolio Adjusted Prices'!E930/'Portfolio Adjusted Prices'!E929),0)</f>
        <v>2.2512388550579372E-2</v>
      </c>
      <c r="E936" s="1">
        <f>+IFERROR(LN('Portfolio Adjusted Prices'!F930/'Portfolio Adjusted Prices'!F929),0)</f>
        <v>3.9016294141304371E-2</v>
      </c>
      <c r="F936" s="1">
        <f>+IFERROR(LN('Portfolio Adjusted Prices'!G930/'Portfolio Adjusted Prices'!G929),0)</f>
        <v>9.1370176876490131E-3</v>
      </c>
      <c r="G936" s="1">
        <f>+IFERROR(LN('Portfolio Adjusted Prices'!H930/'Portfolio Adjusted Prices'!H929),0)</f>
        <v>1.208189315915153E-2</v>
      </c>
      <c r="H936" s="1">
        <f>+IFERROR(LN('Portfolio Adjusted Prices'!I930/'Portfolio Adjusted Prices'!I929),0)</f>
        <v>2.0014747072280802E-2</v>
      </c>
      <c r="I936" s="1">
        <f>+IFERROR(LN('Portfolio Adjusted Prices'!J930/'Portfolio Adjusted Prices'!J929),0)</f>
        <v>-1.7309051236216323E-2</v>
      </c>
      <c r="J936" s="1">
        <f>+IFERROR(LN('Portfolio Adjusted Prices'!K930/'Portfolio Adjusted Prices'!K929),0)</f>
        <v>1.8009160285333989E-2</v>
      </c>
      <c r="K936" s="1">
        <f>+IFERROR(LN('Portfolio Adjusted Prices'!L930/'Portfolio Adjusted Prices'!L929),0)</f>
        <v>2.1588262158878647E-2</v>
      </c>
      <c r="L936" s="1">
        <f>+IFERROR(LN('Portfolio Adjusted Prices'!M930/'Portfolio Adjusted Prices'!M929),0)</f>
        <v>-8.7347389984807934E-3</v>
      </c>
      <c r="M936" s="1">
        <f>+IFERROR(LN('Portfolio Adjusted Prices'!N930/'Portfolio Adjusted Prices'!N929),0)</f>
        <v>1.0761736325405474E-2</v>
      </c>
      <c r="N936" s="1">
        <f>+IFERROR(LN('Portfolio Adjusted Prices'!O930/'Portfolio Adjusted Prices'!O929),0)</f>
        <v>3.7896515257738878E-2</v>
      </c>
      <c r="O936" s="1">
        <f>+IFERROR(LN('Portfolio Adjusted Prices'!P930/'Portfolio Adjusted Prices'!P929),0)</f>
        <v>7.6119683818873282E-2</v>
      </c>
      <c r="P936" s="1">
        <f>+IFERROR(LN('Portfolio Adjusted Prices'!Q930/'Portfolio Adjusted Prices'!Q929),0)</f>
        <v>-2.9313863954417395E-2</v>
      </c>
      <c r="Q936" s="1">
        <f>+IFERROR(LN('Portfolio Adjusted Prices'!R930/'Portfolio Adjusted Prices'!R929),0)</f>
        <v>1.0205086543021935E-2</v>
      </c>
      <c r="R936" s="1">
        <f>+IFERROR(LN('Portfolio Adjusted Prices'!S930/'Portfolio Adjusted Prices'!S929),0)</f>
        <v>3.2411331069880853E-2</v>
      </c>
      <c r="S936" s="1">
        <f>+IFERROR(LN('Portfolio Adjusted Prices'!T930/'Portfolio Adjusted Prices'!T929),0)</f>
        <v>8.5307242883257278E-3</v>
      </c>
      <c r="T936" s="1">
        <f>+IFERROR(LN('Portfolio Adjusted Prices'!U930/'Portfolio Adjusted Prices'!U929),0)</f>
        <v>-1.8059467094078997E-2</v>
      </c>
      <c r="U936" s="1">
        <f>+IFERROR(LN('Portfolio Adjusted Prices'!V930/'Portfolio Adjusted Prices'!V929),0)</f>
        <v>6.2499855979541746E-2</v>
      </c>
      <c r="W936" s="83">
        <f>+IFERROR(LN('Portfolio Adjusted Prices'!X930/'Portfolio Adjusted Prices'!X929),0)</f>
        <v>5.5834673188325931E-3</v>
      </c>
    </row>
    <row r="937" spans="2:23">
      <c r="B937" s="1">
        <f>+IFERROR(LN('Portfolio Adjusted Prices'!C931/'Portfolio Adjusted Prices'!C930),0)</f>
        <v>-8.366130311244991E-3</v>
      </c>
      <c r="C937" s="1">
        <f>+IFERROR(LN('Portfolio Adjusted Prices'!D931/'Portfolio Adjusted Prices'!D930),0)</f>
        <v>1.8219578325501416E-3</v>
      </c>
      <c r="D937" s="1">
        <f>+IFERROR(LN('Portfolio Adjusted Prices'!E931/'Portfolio Adjusted Prices'!E930),0)</f>
        <v>-4.6422823945213812E-2</v>
      </c>
      <c r="E937" s="1">
        <f>+IFERROR(LN('Portfolio Adjusted Prices'!F931/'Portfolio Adjusted Prices'!F930),0)</f>
        <v>2.2359854080645277E-3</v>
      </c>
      <c r="F937" s="1">
        <f>+IFERROR(LN('Portfolio Adjusted Prices'!G931/'Portfolio Adjusted Prices'!G930),0)</f>
        <v>-1.670991102504521E-2</v>
      </c>
      <c r="G937" s="1">
        <f>+IFERROR(LN('Portfolio Adjusted Prices'!H931/'Portfolio Adjusted Prices'!H930),0)</f>
        <v>-3.4932893617530825E-2</v>
      </c>
      <c r="H937" s="1">
        <f>+IFERROR(LN('Portfolio Adjusted Prices'!I931/'Portfolio Adjusted Prices'!I930),0)</f>
        <v>-4.0033378155913693E-2</v>
      </c>
      <c r="I937" s="1">
        <f>+IFERROR(LN('Portfolio Adjusted Prices'!J931/'Portfolio Adjusted Prices'!J930),0)</f>
        <v>8.4794772215027701E-3</v>
      </c>
      <c r="J937" s="1">
        <f>+IFERROR(LN('Portfolio Adjusted Prices'!K931/'Portfolio Adjusted Prices'!K930),0)</f>
        <v>-3.9340049938587973E-2</v>
      </c>
      <c r="K937" s="1">
        <f>+IFERROR(LN('Portfolio Adjusted Prices'!L931/'Portfolio Adjusted Prices'!L930),0)</f>
        <v>-2.4495673340708009E-2</v>
      </c>
      <c r="L937" s="1">
        <f>+IFERROR(LN('Portfolio Adjusted Prices'!M931/'Portfolio Adjusted Prices'!M930),0)</f>
        <v>1.0217213417541456E-2</v>
      </c>
      <c r="M937" s="1">
        <f>+IFERROR(LN('Portfolio Adjusted Prices'!N931/'Portfolio Adjusted Prices'!N930),0)</f>
        <v>9.1706650265448372E-3</v>
      </c>
      <c r="N937" s="1">
        <f>+IFERROR(LN('Portfolio Adjusted Prices'!O931/'Portfolio Adjusted Prices'!O930),0)</f>
        <v>-4.9248642302378777E-2</v>
      </c>
      <c r="O937" s="1">
        <f>+IFERROR(LN('Portfolio Adjusted Prices'!P931/'Portfolio Adjusted Prices'!P930),0)</f>
        <v>2.3111953000142783E-2</v>
      </c>
      <c r="P937" s="1">
        <f>+IFERROR(LN('Portfolio Adjusted Prices'!Q931/'Portfolio Adjusted Prices'!Q930),0)</f>
        <v>-2.0102536284497428E-3</v>
      </c>
      <c r="Q937" s="1">
        <f>+IFERROR(LN('Portfolio Adjusted Prices'!R931/'Portfolio Adjusted Prices'!R930),0)</f>
        <v>-1.9197187262125312E-2</v>
      </c>
      <c r="R937" s="1">
        <f>+IFERROR(LN('Portfolio Adjusted Prices'!S931/'Portfolio Adjusted Prices'!S930),0)</f>
        <v>-4.4927895030398603E-3</v>
      </c>
      <c r="S937" s="1">
        <f>+IFERROR(LN('Portfolio Adjusted Prices'!T931/'Portfolio Adjusted Prices'!T930),0)</f>
        <v>-7.674401263193794E-3</v>
      </c>
      <c r="T937" s="1">
        <f>+IFERROR(LN('Portfolio Adjusted Prices'!U931/'Portfolio Adjusted Prices'!U930),0)</f>
        <v>9.4783591531792492E-3</v>
      </c>
      <c r="U937" s="1">
        <f>+IFERROR(LN('Portfolio Adjusted Prices'!V931/'Portfolio Adjusted Prices'!V930),0)</f>
        <v>-7.7776378513963018E-4</v>
      </c>
      <c r="W937" s="83">
        <f>+IFERROR(LN('Portfolio Adjusted Prices'!X931/'Portfolio Adjusted Prices'!X930),0)</f>
        <v>-2.122464631864278E-3</v>
      </c>
    </row>
    <row r="938" spans="2:23">
      <c r="B938" s="1">
        <f>+IFERROR(LN('Portfolio Adjusted Prices'!C932/'Portfolio Adjusted Prices'!C931),0)</f>
        <v>1.2888088212296325E-2</v>
      </c>
      <c r="C938" s="1">
        <f>+IFERROR(LN('Portfolio Adjusted Prices'!D932/'Portfolio Adjusted Prices'!D931),0)</f>
        <v>-2.0692722619138879E-4</v>
      </c>
      <c r="D938" s="1">
        <f>+IFERROR(LN('Portfolio Adjusted Prices'!E932/'Portfolio Adjusted Prices'!E931),0)</f>
        <v>-1.4753175832569779E-2</v>
      </c>
      <c r="E938" s="1">
        <f>+IFERROR(LN('Portfolio Adjusted Prices'!F932/'Portfolio Adjusted Prices'!F931),0)</f>
        <v>-5.1747373716767832E-2</v>
      </c>
      <c r="F938" s="1">
        <f>+IFERROR(LN('Portfolio Adjusted Prices'!G932/'Portfolio Adjusted Prices'!G931),0)</f>
        <v>-1.3263956421570338E-2</v>
      </c>
      <c r="G938" s="1">
        <f>+IFERROR(LN('Portfolio Adjusted Prices'!H932/'Portfolio Adjusted Prices'!H931),0)</f>
        <v>-2.7727339302318976E-2</v>
      </c>
      <c r="H938" s="1">
        <f>+IFERROR(LN('Portfolio Adjusted Prices'!I932/'Portfolio Adjusted Prices'!I931),0)</f>
        <v>1.4925064597751066E-2</v>
      </c>
      <c r="I938" s="1">
        <f>+IFERROR(LN('Portfolio Adjusted Prices'!J932/'Portfolio Adjusted Prices'!J931),0)</f>
        <v>2.1970832348046809E-2</v>
      </c>
      <c r="J938" s="1">
        <f>+IFERROR(LN('Portfolio Adjusted Prices'!K932/'Portfolio Adjusted Prices'!K931),0)</f>
        <v>-2.0266034660649818E-2</v>
      </c>
      <c r="K938" s="1">
        <f>+IFERROR(LN('Portfolio Adjusted Prices'!L932/'Portfolio Adjusted Prices'!L931),0)</f>
        <v>7.4224171646647223E-4</v>
      </c>
      <c r="L938" s="1">
        <f>+IFERROR(LN('Portfolio Adjusted Prices'!M932/'Portfolio Adjusted Prices'!M931),0)</f>
        <v>-1.2189816156518795E-2</v>
      </c>
      <c r="M938" s="1">
        <f>+IFERROR(LN('Portfolio Adjusted Prices'!N932/'Portfolio Adjusted Prices'!N931),0)</f>
        <v>4.0023409768491338E-3</v>
      </c>
      <c r="N938" s="1">
        <f>+IFERROR(LN('Portfolio Adjusted Prices'!O932/'Portfolio Adjusted Prices'!O931),0)</f>
        <v>1.6371506039982026E-2</v>
      </c>
      <c r="O938" s="1">
        <f>+IFERROR(LN('Portfolio Adjusted Prices'!P932/'Portfolio Adjusted Prices'!P931),0)</f>
        <v>-9.5818585290197902E-3</v>
      </c>
      <c r="P938" s="1">
        <f>+IFERROR(LN('Portfolio Adjusted Prices'!Q932/'Portfolio Adjusted Prices'!Q931),0)</f>
        <v>1.770176049763569E-2</v>
      </c>
      <c r="Q938" s="1">
        <f>+IFERROR(LN('Portfolio Adjusted Prices'!R932/'Portfolio Adjusted Prices'!R931),0)</f>
        <v>-2.2840757673294628E-2</v>
      </c>
      <c r="R938" s="1">
        <f>+IFERROR(LN('Portfolio Adjusted Prices'!S932/'Portfolio Adjusted Prices'!S931),0)</f>
        <v>-5.3375953936106897E-3</v>
      </c>
      <c r="S938" s="1">
        <f>+IFERROR(LN('Portfolio Adjusted Prices'!T932/'Portfolio Adjusted Prices'!T931),0)</f>
        <v>1.9076450308653714E-3</v>
      </c>
      <c r="T938" s="1">
        <f>+IFERROR(LN('Portfolio Adjusted Prices'!U932/'Portfolio Adjusted Prices'!U931),0)</f>
        <v>4.6245672244268161E-3</v>
      </c>
      <c r="U938" s="1">
        <f>+IFERROR(LN('Portfolio Adjusted Prices'!V932/'Portfolio Adjusted Prices'!V931),0)</f>
        <v>1.7001658480344704E-2</v>
      </c>
      <c r="W938" s="83">
        <f>+IFERROR(LN('Portfolio Adjusted Prices'!X932/'Portfolio Adjusted Prices'!X931),0)</f>
        <v>-1.1118521289306953E-2</v>
      </c>
    </row>
    <row r="939" spans="2:23">
      <c r="B939" s="1">
        <f>+IFERROR(LN('Portfolio Adjusted Prices'!C933/'Portfolio Adjusted Prices'!C932),0)</f>
        <v>3.7745574786237929E-3</v>
      </c>
      <c r="C939" s="1">
        <f>+IFERROR(LN('Portfolio Adjusted Prices'!D933/'Portfolio Adjusted Prices'!D932),0)</f>
        <v>-1.9051284528063918E-3</v>
      </c>
      <c r="D939" s="1">
        <f>+IFERROR(LN('Portfolio Adjusted Prices'!E933/'Portfolio Adjusted Prices'!E932),0)</f>
        <v>-1.7242970213117482E-2</v>
      </c>
      <c r="E939" s="1">
        <f>+IFERROR(LN('Portfolio Adjusted Prices'!F933/'Portfolio Adjusted Prices'!F932),0)</f>
        <v>-1.8075853887457281E-2</v>
      </c>
      <c r="F939" s="1">
        <f>+IFERROR(LN('Portfolio Adjusted Prices'!G933/'Portfolio Adjusted Prices'!G932),0)</f>
        <v>-1.2661615846633953E-2</v>
      </c>
      <c r="G939" s="1">
        <f>+IFERROR(LN('Portfolio Adjusted Prices'!H933/'Portfolio Adjusted Prices'!H932),0)</f>
        <v>-1.4403567668363831E-3</v>
      </c>
      <c r="H939" s="1">
        <f>+IFERROR(LN('Portfolio Adjusted Prices'!I933/'Portfolio Adjusted Prices'!I932),0)</f>
        <v>9.305100169610291E-4</v>
      </c>
      <c r="I939" s="1">
        <f>+IFERROR(LN('Portfolio Adjusted Prices'!J933/'Portfolio Adjusted Prices'!J932),0)</f>
        <v>2.4917239649207648E-3</v>
      </c>
      <c r="J939" s="1">
        <f>+IFERROR(LN('Portfolio Adjusted Prices'!K933/'Portfolio Adjusted Prices'!K932),0)</f>
        <v>-1.6402810087859241E-2</v>
      </c>
      <c r="K939" s="1">
        <f>+IFERROR(LN('Portfolio Adjusted Prices'!L933/'Portfolio Adjusted Prices'!L932),0)</f>
        <v>5.9382221794718653E-3</v>
      </c>
      <c r="L939" s="1">
        <f>+IFERROR(LN('Portfolio Adjusted Prices'!M933/'Portfolio Adjusted Prices'!M932),0)</f>
        <v>1.6396436801645192E-2</v>
      </c>
      <c r="M939" s="1">
        <f>+IFERROR(LN('Portfolio Adjusted Prices'!N933/'Portfolio Adjusted Prices'!N932),0)</f>
        <v>2.1113544771140885E-2</v>
      </c>
      <c r="N939" s="1">
        <f>+IFERROR(LN('Portfolio Adjusted Prices'!O933/'Portfolio Adjusted Prices'!O932),0)</f>
        <v>-4.4755188059716709E-3</v>
      </c>
      <c r="O939" s="1">
        <f>+IFERROR(LN('Portfolio Adjusted Prices'!P933/'Portfolio Adjusted Prices'!P932),0)</f>
        <v>-2.7658064874873111E-2</v>
      </c>
      <c r="P939" s="1">
        <f>+IFERROR(LN('Portfolio Adjusted Prices'!Q933/'Portfolio Adjusted Prices'!Q932),0)</f>
        <v>2.1393151226143235E-2</v>
      </c>
      <c r="Q939" s="1">
        <f>+IFERROR(LN('Portfolio Adjusted Prices'!R933/'Portfolio Adjusted Prices'!R932),0)</f>
        <v>-1.9271686279104456E-3</v>
      </c>
      <c r="R939" s="1">
        <f>+IFERROR(LN('Portfolio Adjusted Prices'!S933/'Portfolio Adjusted Prices'!S932),0)</f>
        <v>4.497715509998404E-3</v>
      </c>
      <c r="S939" s="1">
        <f>+IFERROR(LN('Portfolio Adjusted Prices'!T933/'Portfolio Adjusted Prices'!T932),0)</f>
        <v>1.8363553344755909E-2</v>
      </c>
      <c r="T939" s="1">
        <f>+IFERROR(LN('Portfolio Adjusted Prices'!U933/'Portfolio Adjusted Prices'!U932),0)</f>
        <v>-3.1847441218997405E-3</v>
      </c>
      <c r="U939" s="1">
        <f>+IFERROR(LN('Portfolio Adjusted Prices'!V933/'Portfolio Adjusted Prices'!V932),0)</f>
        <v>6.1665669466504355E-2</v>
      </c>
      <c r="W939" s="83">
        <f>+IFERROR(LN('Portfolio Adjusted Prices'!X933/'Portfolio Adjusted Prices'!X932),0)</f>
        <v>5.8699995965318793E-3</v>
      </c>
    </row>
    <row r="940" spans="2:23">
      <c r="B940" s="1">
        <f>+IFERROR(LN('Portfolio Adjusted Prices'!C934/'Portfolio Adjusted Prices'!C933),0)</f>
        <v>-2.1918603004014967E-2</v>
      </c>
      <c r="C940" s="1">
        <f>+IFERROR(LN('Portfolio Adjusted Prices'!D934/'Portfolio Adjusted Prices'!D933),0)</f>
        <v>3.4348544653583927E-3</v>
      </c>
      <c r="D940" s="1">
        <f>+IFERROR(LN('Portfolio Adjusted Prices'!E934/'Portfolio Adjusted Prices'!E933),0)</f>
        <v>-5.9884180046811336E-3</v>
      </c>
      <c r="E940" s="1">
        <f>+IFERROR(LN('Portfolio Adjusted Prices'!F934/'Portfolio Adjusted Prices'!F933),0)</f>
        <v>9.138914276318447E-3</v>
      </c>
      <c r="F940" s="1">
        <f>+IFERROR(LN('Portfolio Adjusted Prices'!G934/'Portfolio Adjusted Prices'!G933),0)</f>
        <v>9.4469147442615992E-3</v>
      </c>
      <c r="G940" s="1">
        <f>+IFERROR(LN('Portfolio Adjusted Prices'!H934/'Portfolio Adjusted Prices'!H933),0)</f>
        <v>8.7110870345285792E-4</v>
      </c>
      <c r="H940" s="1">
        <f>+IFERROR(LN('Portfolio Adjusted Prices'!I934/'Portfolio Adjusted Prices'!I933),0)</f>
        <v>-1.130370455542766E-2</v>
      </c>
      <c r="I940" s="1">
        <f>+IFERROR(LN('Portfolio Adjusted Prices'!J934/'Portfolio Adjusted Prices'!J933),0)</f>
        <v>-1.3835530094917971E-3</v>
      </c>
      <c r="J940" s="1">
        <f>+IFERROR(LN('Portfolio Adjusted Prices'!K934/'Portfolio Adjusted Prices'!K933),0)</f>
        <v>-7.082202204033014E-2</v>
      </c>
      <c r="K940" s="1">
        <f>+IFERROR(LN('Portfolio Adjusted Prices'!L934/'Portfolio Adjusted Prices'!L933),0)</f>
        <v>4.4160419840322956E-3</v>
      </c>
      <c r="L940" s="1">
        <f>+IFERROR(LN('Portfolio Adjusted Prices'!M934/'Portfolio Adjusted Prices'!M933),0)</f>
        <v>1.6187861106242367E-2</v>
      </c>
      <c r="M940" s="1">
        <f>+IFERROR(LN('Portfolio Adjusted Prices'!N934/'Portfolio Adjusted Prices'!N933),0)</f>
        <v>7.2806990621812496E-3</v>
      </c>
      <c r="N940" s="1">
        <f>+IFERROR(LN('Portfolio Adjusted Prices'!O934/'Portfolio Adjusted Prices'!O933),0)</f>
        <v>-1.5202656964074713E-2</v>
      </c>
      <c r="O940" s="1">
        <f>+IFERROR(LN('Portfolio Adjusted Prices'!P934/'Portfolio Adjusted Prices'!P933),0)</f>
        <v>-9.3227228639130907E-3</v>
      </c>
      <c r="P940" s="1">
        <f>+IFERROR(LN('Portfolio Adjusted Prices'!Q934/'Portfolio Adjusted Prices'!Q933),0)</f>
        <v>-6.7961129079253989E-3</v>
      </c>
      <c r="Q940" s="1">
        <f>+IFERROR(LN('Portfolio Adjusted Prices'!R934/'Portfolio Adjusted Prices'!R933),0)</f>
        <v>-9.88660694358523E-3</v>
      </c>
      <c r="R940" s="1">
        <f>+IFERROR(LN('Portfolio Adjusted Prices'!S934/'Portfolio Adjusted Prices'!S933),0)</f>
        <v>-5.7306922783825884E-4</v>
      </c>
      <c r="S940" s="1">
        <f>+IFERROR(LN('Portfolio Adjusted Prices'!T934/'Portfolio Adjusted Prices'!T933),0)</f>
        <v>1.3649953607438549E-2</v>
      </c>
      <c r="T940" s="1">
        <f>+IFERROR(LN('Portfolio Adjusted Prices'!U934/'Portfolio Adjusted Prices'!U933),0)</f>
        <v>3.0493820643216806E-3</v>
      </c>
      <c r="U940" s="1">
        <f>+IFERROR(LN('Portfolio Adjusted Prices'!V934/'Portfolio Adjusted Prices'!V933),0)</f>
        <v>-2.9794815355840033E-2</v>
      </c>
      <c r="W940" s="83">
        <f>+IFERROR(LN('Portfolio Adjusted Prices'!X934/'Portfolio Adjusted Prices'!X933),0)</f>
        <v>4.751428258471641E-3</v>
      </c>
    </row>
    <row r="941" spans="2:23">
      <c r="B941" s="1">
        <f>+IFERROR(LN('Portfolio Adjusted Prices'!C935/'Portfolio Adjusted Prices'!C934),0)</f>
        <v>1.4554797151523927E-2</v>
      </c>
      <c r="C941" s="1">
        <f>+IFERROR(LN('Portfolio Adjusted Prices'!D935/'Portfolio Adjusted Prices'!D934),0)</f>
        <v>1.2236431114243239E-2</v>
      </c>
      <c r="D941" s="1">
        <f>+IFERROR(LN('Portfolio Adjusted Prices'!E935/'Portfolio Adjusted Prices'!E934),0)</f>
        <v>4.5997580557056245E-2</v>
      </c>
      <c r="E941" s="1">
        <f>+IFERROR(LN('Portfolio Adjusted Prices'!F935/'Portfolio Adjusted Prices'!F934),0)</f>
        <v>-6.1928725422502988E-3</v>
      </c>
      <c r="F941" s="1">
        <f>+IFERROR(LN('Portfolio Adjusted Prices'!G935/'Portfolio Adjusted Prices'!G934),0)</f>
        <v>1.0506138609204924E-2</v>
      </c>
      <c r="G941" s="1">
        <f>+IFERROR(LN('Portfolio Adjusted Prices'!H935/'Portfolio Adjusted Prices'!H934),0)</f>
        <v>-9.0832786944448646E-3</v>
      </c>
      <c r="H941" s="1">
        <f>+IFERROR(LN('Portfolio Adjusted Prices'!I935/'Portfolio Adjusted Prices'!I934),0)</f>
        <v>2.6702355156843487E-2</v>
      </c>
      <c r="I941" s="1">
        <f>+IFERROR(LN('Portfolio Adjusted Prices'!J935/'Portfolio Adjusted Prices'!J934),0)</f>
        <v>-8.030598283555163E-4</v>
      </c>
      <c r="J941" s="1">
        <f>+IFERROR(LN('Portfolio Adjusted Prices'!K935/'Portfolio Adjusted Prices'!K934),0)</f>
        <v>1.2079065403437771E-2</v>
      </c>
      <c r="K941" s="1">
        <f>+IFERROR(LN('Portfolio Adjusted Prices'!L935/'Portfolio Adjusted Prices'!L934),0)</f>
        <v>2.4077624407311447E-2</v>
      </c>
      <c r="L941" s="1">
        <f>+IFERROR(LN('Portfolio Adjusted Prices'!M935/'Portfolio Adjusted Prices'!M934),0)</f>
        <v>1.1058207631249128E-2</v>
      </c>
      <c r="M941" s="1">
        <f>+IFERROR(LN('Portfolio Adjusted Prices'!N935/'Portfolio Adjusted Prices'!N934),0)</f>
        <v>7.5321483406095091E-3</v>
      </c>
      <c r="N941" s="1">
        <f>+IFERROR(LN('Portfolio Adjusted Prices'!O935/'Portfolio Adjusted Prices'!O934),0)</f>
        <v>3.778123079698769E-2</v>
      </c>
      <c r="O941" s="1">
        <f>+IFERROR(LN('Portfolio Adjusted Prices'!P935/'Portfolio Adjusted Prices'!P934),0)</f>
        <v>-3.0859411425026798E-2</v>
      </c>
      <c r="P941" s="1">
        <f>+IFERROR(LN('Portfolio Adjusted Prices'!Q935/'Portfolio Adjusted Prices'!Q934),0)</f>
        <v>1.0176927288814622E-2</v>
      </c>
      <c r="Q941" s="1">
        <f>+IFERROR(LN('Portfolio Adjusted Prices'!R935/'Portfolio Adjusted Prices'!R934),0)</f>
        <v>1.0079423948064201E-2</v>
      </c>
      <c r="R941" s="1">
        <f>+IFERROR(LN('Portfolio Adjusted Prices'!S935/'Portfolio Adjusted Prices'!S934),0)</f>
        <v>1.6260911043006591E-2</v>
      </c>
      <c r="S941" s="1">
        <f>+IFERROR(LN('Portfolio Adjusted Prices'!T935/'Portfolio Adjusted Prices'!T934),0)</f>
        <v>1.6914363162836808E-2</v>
      </c>
      <c r="T941" s="1">
        <f>+IFERROR(LN('Portfolio Adjusted Prices'!U935/'Portfolio Adjusted Prices'!U934),0)</f>
        <v>1.3775155859535888E-2</v>
      </c>
      <c r="U941" s="1">
        <f>+IFERROR(LN('Portfolio Adjusted Prices'!V935/'Portfolio Adjusted Prices'!V934),0)</f>
        <v>1.5657015934475188E-2</v>
      </c>
      <c r="W941" s="83">
        <f>+IFERROR(LN('Portfolio Adjusted Prices'!X935/'Portfolio Adjusted Prices'!X934),0)</f>
        <v>9.3651418295547621E-3</v>
      </c>
    </row>
    <row r="942" spans="2:23">
      <c r="B942" s="1">
        <f>+IFERROR(LN('Portfolio Adjusted Prices'!C936/'Portfolio Adjusted Prices'!C935),0)</f>
        <v>5.9088413726245525E-3</v>
      </c>
      <c r="C942" s="1">
        <f>+IFERROR(LN('Portfolio Adjusted Prices'!D936/'Portfolio Adjusted Prices'!D935),0)</f>
        <v>1.0353156291516572E-2</v>
      </c>
      <c r="D942" s="1">
        <f>+IFERROR(LN('Portfolio Adjusted Prices'!E936/'Portfolio Adjusted Prices'!E935),0)</f>
        <v>2.955032921703029E-2</v>
      </c>
      <c r="E942" s="1">
        <f>+IFERROR(LN('Portfolio Adjusted Prices'!F936/'Portfolio Adjusted Prices'!F935),0)</f>
        <v>2.40229224034461E-3</v>
      </c>
      <c r="F942" s="1">
        <f>+IFERROR(LN('Portfolio Adjusted Prices'!G936/'Portfolio Adjusted Prices'!G935),0)</f>
        <v>6.8588832920582878E-3</v>
      </c>
      <c r="G942" s="1">
        <f>+IFERROR(LN('Portfolio Adjusted Prices'!H936/'Portfolio Adjusted Prices'!H935),0)</f>
        <v>3.8114937595120258E-3</v>
      </c>
      <c r="H942" s="1">
        <f>+IFERROR(LN('Portfolio Adjusted Prices'!I936/'Portfolio Adjusted Prices'!I935),0)</f>
        <v>8.9866857721640544E-3</v>
      </c>
      <c r="I942" s="1">
        <f>+IFERROR(LN('Portfolio Adjusted Prices'!J936/'Portfolio Adjusted Prices'!J935),0)</f>
        <v>2.3248031703707039E-3</v>
      </c>
      <c r="J942" s="1">
        <f>+IFERROR(LN('Portfolio Adjusted Prices'!K936/'Portfolio Adjusted Prices'!K935),0)</f>
        <v>7.5309528931066683E-2</v>
      </c>
      <c r="K942" s="1">
        <f>+IFERROR(LN('Portfolio Adjusted Prices'!L936/'Portfolio Adjusted Prices'!L935),0)</f>
        <v>6.7502558123634249E-3</v>
      </c>
      <c r="L942" s="1">
        <f>+IFERROR(LN('Portfolio Adjusted Prices'!M936/'Portfolio Adjusted Prices'!M935),0)</f>
        <v>-4.847991568855326E-3</v>
      </c>
      <c r="M942" s="1">
        <f>+IFERROR(LN('Portfolio Adjusted Prices'!N936/'Portfolio Adjusted Prices'!N935),0)</f>
        <v>4.5633173233545674E-4</v>
      </c>
      <c r="N942" s="1">
        <f>+IFERROR(LN('Portfolio Adjusted Prices'!O936/'Portfolio Adjusted Prices'!O935),0)</f>
        <v>1.5166812515726574E-2</v>
      </c>
      <c r="O942" s="1">
        <f>+IFERROR(LN('Portfolio Adjusted Prices'!P936/'Portfolio Adjusted Prices'!P935),0)</f>
        <v>0.10919555198958764</v>
      </c>
      <c r="P942" s="1">
        <f>+IFERROR(LN('Portfolio Adjusted Prices'!Q936/'Portfolio Adjusted Prices'!Q935),0)</f>
        <v>8.0437216658635607E-3</v>
      </c>
      <c r="Q942" s="1">
        <f>+IFERROR(LN('Portfolio Adjusted Prices'!R936/'Portfolio Adjusted Prices'!R935),0)</f>
        <v>4.4261188902170951E-3</v>
      </c>
      <c r="R942" s="1">
        <f>+IFERROR(LN('Portfolio Adjusted Prices'!S936/'Portfolio Adjusted Prices'!S935),0)</f>
        <v>4.7634078083287866E-3</v>
      </c>
      <c r="S942" s="1">
        <f>+IFERROR(LN('Portfolio Adjusted Prices'!T936/'Portfolio Adjusted Prices'!T935),0)</f>
        <v>-2.5064187470344359E-3</v>
      </c>
      <c r="T942" s="1">
        <f>+IFERROR(LN('Portfolio Adjusted Prices'!U936/'Portfolio Adjusted Prices'!U935),0)</f>
        <v>-1.8685831111796017E-2</v>
      </c>
      <c r="U942" s="1">
        <f>+IFERROR(LN('Portfolio Adjusted Prices'!V936/'Portfolio Adjusted Prices'!V935),0)</f>
        <v>2.3101249912522794E-2</v>
      </c>
      <c r="W942" s="83">
        <f>+IFERROR(LN('Portfolio Adjusted Prices'!X936/'Portfolio Adjusted Prices'!X935),0)</f>
        <v>4.2032165108644888E-3</v>
      </c>
    </row>
    <row r="943" spans="2:23">
      <c r="B943" s="1">
        <f>+IFERROR(LN('Portfolio Adjusted Prices'!C937/'Portfolio Adjusted Prices'!C936),0)</f>
        <v>-1.9788119033329832E-2</v>
      </c>
      <c r="C943" s="1">
        <f>+IFERROR(LN('Portfolio Adjusted Prices'!D937/'Portfolio Adjusted Prices'!D936),0)</f>
        <v>-3.6367160935915724E-4</v>
      </c>
      <c r="D943" s="1">
        <f>+IFERROR(LN('Portfolio Adjusted Prices'!E937/'Portfolio Adjusted Prices'!E936),0)</f>
        <v>-1.5188322353085539E-2</v>
      </c>
      <c r="E943" s="1">
        <f>+IFERROR(LN('Portfolio Adjusted Prices'!F937/'Portfolio Adjusted Prices'!F936),0)</f>
        <v>1.6741856714150984E-2</v>
      </c>
      <c r="F943" s="1">
        <f>+IFERROR(LN('Portfolio Adjusted Prices'!G937/'Portfolio Adjusted Prices'!G936),0)</f>
        <v>-6.7313371624069789E-3</v>
      </c>
      <c r="G943" s="1">
        <f>+IFERROR(LN('Portfolio Adjusted Prices'!H937/'Portfolio Adjusted Prices'!H936),0)</f>
        <v>-1.0287310742166385E-2</v>
      </c>
      <c r="H943" s="1">
        <f>+IFERROR(LN('Portfolio Adjusted Prices'!I937/'Portfolio Adjusted Prices'!I936),0)</f>
        <v>-1.4654561521362242E-2</v>
      </c>
      <c r="I943" s="1">
        <f>+IFERROR(LN('Portfolio Adjusted Prices'!J937/'Portfolio Adjusted Prices'!J936),0)</f>
        <v>9.7116323046181462E-3</v>
      </c>
      <c r="J943" s="1">
        <f>+IFERROR(LN('Portfolio Adjusted Prices'!K937/'Portfolio Adjusted Prices'!K936),0)</f>
        <v>-1.8575995078712307E-3</v>
      </c>
      <c r="K943" s="1">
        <f>+IFERROR(LN('Portfolio Adjusted Prices'!L937/'Portfolio Adjusted Prices'!L936),0)</f>
        <v>-7.0142790807253275E-3</v>
      </c>
      <c r="L943" s="1">
        <f>+IFERROR(LN('Portfolio Adjusted Prices'!M937/'Portfolio Adjusted Prices'!M936),0)</f>
        <v>1.7934218565765936E-2</v>
      </c>
      <c r="M943" s="1">
        <f>+IFERROR(LN('Portfolio Adjusted Prices'!N937/'Portfolio Adjusted Prices'!N936),0)</f>
        <v>9.9342596255211513E-3</v>
      </c>
      <c r="N943" s="1">
        <f>+IFERROR(LN('Portfolio Adjusted Prices'!O937/'Portfolio Adjusted Prices'!O936),0)</f>
        <v>-1.6629684121747538E-2</v>
      </c>
      <c r="O943" s="1">
        <f>+IFERROR(LN('Portfolio Adjusted Prices'!P937/'Portfolio Adjusted Prices'!P936),0)</f>
        <v>4.9925957227957923E-2</v>
      </c>
      <c r="P943" s="1">
        <f>+IFERROR(LN('Portfolio Adjusted Prices'!Q937/'Portfolio Adjusted Prices'!Q936),0)</f>
        <v>1.4600572415264594E-2</v>
      </c>
      <c r="Q943" s="1">
        <f>+IFERROR(LN('Portfolio Adjusted Prices'!R937/'Portfolio Adjusted Prices'!R936),0)</f>
        <v>-4.4261188902170673E-3</v>
      </c>
      <c r="R943" s="1">
        <f>+IFERROR(LN('Portfolio Adjusted Prices'!S937/'Portfolio Adjusted Prices'!S936),0)</f>
        <v>-1.5542009061560384E-3</v>
      </c>
      <c r="S943" s="1">
        <f>+IFERROR(LN('Portfolio Adjusted Prices'!T937/'Portfolio Adjusted Prices'!T936),0)</f>
        <v>1.4420737490415947E-3</v>
      </c>
      <c r="T943" s="1">
        <f>+IFERROR(LN('Portfolio Adjusted Prices'!U937/'Portfolio Adjusted Prices'!U936),0)</f>
        <v>1.1823880819416175E-3</v>
      </c>
      <c r="U943" s="1">
        <f>+IFERROR(LN('Portfolio Adjusted Prices'!V937/'Portfolio Adjusted Prices'!V936),0)</f>
        <v>6.3161269070363046E-3</v>
      </c>
      <c r="W943" s="83">
        <f>+IFERROR(LN('Portfolio Adjusted Prices'!X937/'Portfolio Adjusted Prices'!X936),0)</f>
        <v>8.8321035195695619E-3</v>
      </c>
    </row>
    <row r="944" spans="2:23">
      <c r="B944" s="1">
        <f>+IFERROR(LN('Portfolio Adjusted Prices'!C938/'Portfolio Adjusted Prices'!C937),0)</f>
        <v>-2.6615550118660236E-2</v>
      </c>
      <c r="C944" s="1">
        <f>+IFERROR(LN('Portfolio Adjusted Prices'!D938/'Portfolio Adjusted Prices'!D937),0)</f>
        <v>-2.3424693624079153E-2</v>
      </c>
      <c r="D944" s="1">
        <f>+IFERROR(LN('Portfolio Adjusted Prices'!E938/'Portfolio Adjusted Prices'!E937),0)</f>
        <v>-2.7605494400372549E-2</v>
      </c>
      <c r="E944" s="1">
        <f>+IFERROR(LN('Portfolio Adjusted Prices'!F938/'Portfolio Adjusted Prices'!F937),0)</f>
        <v>-2.3624649159777462E-3</v>
      </c>
      <c r="F944" s="1">
        <f>+IFERROR(LN('Portfolio Adjusted Prices'!G938/'Portfolio Adjusted Prices'!G937),0)</f>
        <v>-1.6187437340757459E-2</v>
      </c>
      <c r="G944" s="1">
        <f>+IFERROR(LN('Portfolio Adjusted Prices'!H938/'Portfolio Adjusted Prices'!H937),0)</f>
        <v>-1.9474836530584766E-2</v>
      </c>
      <c r="H944" s="1">
        <f>+IFERROR(LN('Portfolio Adjusted Prices'!I938/'Portfolio Adjusted Prices'!I937),0)</f>
        <v>-1.3484524692147155E-2</v>
      </c>
      <c r="I944" s="1">
        <f>+IFERROR(LN('Portfolio Adjusted Prices'!J938/'Portfolio Adjusted Prices'!J937),0)</f>
        <v>1.4226353244933914E-3</v>
      </c>
      <c r="J944" s="1">
        <f>+IFERROR(LN('Portfolio Adjusted Prices'!K938/'Portfolio Adjusted Prices'!K937),0)</f>
        <v>3.2805270562265759E-4</v>
      </c>
      <c r="K944" s="1">
        <f>+IFERROR(LN('Portfolio Adjusted Prices'!L938/'Portfolio Adjusted Prices'!L937),0)</f>
        <v>-1.4637405155462746E-2</v>
      </c>
      <c r="L944" s="1">
        <f>+IFERROR(LN('Portfolio Adjusted Prices'!M938/'Portfolio Adjusted Prices'!M937),0)</f>
        <v>-6.319449550233067E-3</v>
      </c>
      <c r="M944" s="1">
        <f>+IFERROR(LN('Portfolio Adjusted Prices'!N938/'Portfolio Adjusted Prices'!N937),0)</f>
        <v>-1.4454991363024668E-2</v>
      </c>
      <c r="N944" s="1">
        <f>+IFERROR(LN('Portfolio Adjusted Prices'!O938/'Portfolio Adjusted Prices'!O937),0)</f>
        <v>-2.629419905272825E-2</v>
      </c>
      <c r="O944" s="1">
        <f>+IFERROR(LN('Portfolio Adjusted Prices'!P938/'Portfolio Adjusted Prices'!P937),0)</f>
        <v>-1.3084180157586715E-2</v>
      </c>
      <c r="P944" s="1">
        <f>+IFERROR(LN('Portfolio Adjusted Prices'!Q938/'Portfolio Adjusted Prices'!Q937),0)</f>
        <v>8.2454441854818415E-4</v>
      </c>
      <c r="Q944" s="1">
        <f>+IFERROR(LN('Portfolio Adjusted Prices'!R938/'Portfolio Adjusted Prices'!R937),0)</f>
        <v>-2.5391954415577386E-2</v>
      </c>
      <c r="R944" s="1">
        <f>+IFERROR(LN('Portfolio Adjusted Prices'!S938/'Portfolio Adjusted Prices'!S937),0)</f>
        <v>-5.1475638885917184E-3</v>
      </c>
      <c r="S944" s="1">
        <f>+IFERROR(LN('Portfolio Adjusted Prices'!T938/'Portfolio Adjusted Prices'!T937),0)</f>
        <v>-7.4832144963389189E-3</v>
      </c>
      <c r="T944" s="1">
        <f>+IFERROR(LN('Portfolio Adjusted Prices'!U938/'Portfolio Adjusted Prices'!U937),0)</f>
        <v>7.105619137802101E-3</v>
      </c>
      <c r="U944" s="1">
        <f>+IFERROR(LN('Portfolio Adjusted Prices'!V938/'Portfolio Adjusted Prices'!V937),0)</f>
        <v>6.0158115659176351E-3</v>
      </c>
      <c r="W944" s="83">
        <f>+IFERROR(LN('Portfolio Adjusted Prices'!X938/'Portfolio Adjusted Prices'!X937),0)</f>
        <v>-6.905996713031202E-3</v>
      </c>
    </row>
    <row r="945" spans="2:23">
      <c r="B945" s="1">
        <f>+IFERROR(LN('Portfolio Adjusted Prices'!C939/'Portfolio Adjusted Prices'!C938),0)</f>
        <v>-2.1374812238362E-2</v>
      </c>
      <c r="C945" s="1">
        <f>+IFERROR(LN('Portfolio Adjusted Prices'!D939/'Portfolio Adjusted Prices'!D938),0)</f>
        <v>-5.9324978367937377E-3</v>
      </c>
      <c r="D945" s="1">
        <f>+IFERROR(LN('Portfolio Adjusted Prices'!E939/'Portfolio Adjusted Prices'!E938),0)</f>
        <v>-1.1949570550769143E-2</v>
      </c>
      <c r="E945" s="1">
        <f>+IFERROR(LN('Portfolio Adjusted Prices'!F939/'Portfolio Adjusted Prices'!F938),0)</f>
        <v>5.1934021497874192E-3</v>
      </c>
      <c r="F945" s="1">
        <f>+IFERROR(LN('Portfolio Adjusted Prices'!G939/'Portfolio Adjusted Prices'!G938),0)</f>
        <v>1.6820912009195873E-3</v>
      </c>
      <c r="G945" s="1">
        <f>+IFERROR(LN('Portfolio Adjusted Prices'!H939/'Portfolio Adjusted Prices'!H938),0)</f>
        <v>1.2922628730037591E-2</v>
      </c>
      <c r="H945" s="1">
        <f>+IFERROR(LN('Portfolio Adjusted Prices'!I939/'Portfolio Adjusted Prices'!I938),0)</f>
        <v>-1.6015782874687042E-3</v>
      </c>
      <c r="I945" s="1">
        <f>+IFERROR(LN('Portfolio Adjusted Prices'!J939/'Portfolio Adjusted Prices'!J938),0)</f>
        <v>-4.988230673468888E-3</v>
      </c>
      <c r="J945" s="1">
        <f>+IFERROR(LN('Portfolio Adjusted Prices'!K939/'Portfolio Adjusted Prices'!K938),0)</f>
        <v>-1.149151525698865E-2</v>
      </c>
      <c r="K945" s="1">
        <f>+IFERROR(LN('Portfolio Adjusted Prices'!L939/'Portfolio Adjusted Prices'!L938),0)</f>
        <v>-1.5713970784158914E-3</v>
      </c>
      <c r="L945" s="1">
        <f>+IFERROR(LN('Portfolio Adjusted Prices'!M939/'Portfolio Adjusted Prices'!M938),0)</f>
        <v>3.9474802688458004E-3</v>
      </c>
      <c r="M945" s="1">
        <f>+IFERROR(LN('Portfolio Adjusted Prices'!N939/'Portfolio Adjusted Prices'!N938),0)</f>
        <v>-3.8254316628416542E-3</v>
      </c>
      <c r="N945" s="1">
        <f>+IFERROR(LN('Portfolio Adjusted Prices'!O939/'Portfolio Adjusted Prices'!O938),0)</f>
        <v>2.7288452701856318E-3</v>
      </c>
      <c r="O945" s="1">
        <f>+IFERROR(LN('Portfolio Adjusted Prices'!P939/'Portfolio Adjusted Prices'!P938),0)</f>
        <v>-4.7872399240808453E-2</v>
      </c>
      <c r="P945" s="1">
        <f>+IFERROR(LN('Portfolio Adjusted Prices'!Q939/'Portfolio Adjusted Prices'!Q938),0)</f>
        <v>-6.0230727206492755E-3</v>
      </c>
      <c r="Q945" s="1">
        <f>+IFERROR(LN('Portfolio Adjusted Prices'!R939/'Portfolio Adjusted Prices'!R938),0)</f>
        <v>0</v>
      </c>
      <c r="R945" s="1">
        <f>+IFERROR(LN('Portfolio Adjusted Prices'!S939/'Portfolio Adjusted Prices'!S938),0)</f>
        <v>-3.6983106072950595E-3</v>
      </c>
      <c r="S945" s="1">
        <f>+IFERROR(LN('Portfolio Adjusted Prices'!T939/'Portfolio Adjusted Prices'!T938),0)</f>
        <v>-1.4528121389699152E-3</v>
      </c>
      <c r="T945" s="1">
        <f>+IFERROR(LN('Portfolio Adjusted Prices'!U939/'Portfolio Adjusted Prices'!U938),0)</f>
        <v>-7.3093308285102424E-3</v>
      </c>
      <c r="U945" s="1">
        <f>+IFERROR(LN('Portfolio Adjusted Prices'!V939/'Portfolio Adjusted Prices'!V938),0)</f>
        <v>1.3546045468240007E-2</v>
      </c>
      <c r="W945" s="83">
        <f>+IFERROR(LN('Portfolio Adjusted Prices'!X939/'Portfolio Adjusted Prices'!X938),0)</f>
        <v>6.214747175791465E-4</v>
      </c>
    </row>
    <row r="946" spans="2:23">
      <c r="B946" s="1">
        <f>+IFERROR(LN('Portfolio Adjusted Prices'!C940/'Portfolio Adjusted Prices'!C939),0)</f>
        <v>4.7450087062881605E-2</v>
      </c>
      <c r="C946" s="1">
        <f>+IFERROR(LN('Portfolio Adjusted Prices'!D940/'Portfolio Adjusted Prices'!D939),0)</f>
        <v>5.97994432761716E-2</v>
      </c>
      <c r="D946" s="1">
        <f>+IFERROR(LN('Portfolio Adjusted Prices'!E940/'Portfolio Adjusted Prices'!E939),0)</f>
        <v>7.9161584219473946E-2</v>
      </c>
      <c r="E946" s="1">
        <f>+IFERROR(LN('Portfolio Adjusted Prices'!F940/'Portfolio Adjusted Prices'!F939),0)</f>
        <v>4.7891744095508899E-2</v>
      </c>
      <c r="F946" s="1">
        <f>+IFERROR(LN('Portfolio Adjusted Prices'!G940/'Portfolio Adjusted Prices'!G939),0)</f>
        <v>1.348523113869814E-2</v>
      </c>
      <c r="G946" s="1">
        <f>+IFERROR(LN('Portfolio Adjusted Prices'!H940/'Portfolio Adjusted Prices'!H939),0)</f>
        <v>3.5451162128088902E-2</v>
      </c>
      <c r="H946" s="1">
        <f>+IFERROR(LN('Portfolio Adjusted Prices'!I940/'Portfolio Adjusted Prices'!I939),0)</f>
        <v>4.9053488640728886E-2</v>
      </c>
      <c r="I946" s="1">
        <f>+IFERROR(LN('Portfolio Adjusted Prices'!J940/'Portfolio Adjusted Prices'!J939),0)</f>
        <v>1.940100621905963E-2</v>
      </c>
      <c r="J946" s="1">
        <f>+IFERROR(LN('Portfolio Adjusted Prices'!K940/'Portfolio Adjusted Prices'!K939),0)</f>
        <v>7.3902523181274077E-2</v>
      </c>
      <c r="K946" s="1">
        <f>+IFERROR(LN('Portfolio Adjusted Prices'!L940/'Portfolio Adjusted Prices'!L939),0)</f>
        <v>5.529084304777461E-2</v>
      </c>
      <c r="L946" s="1">
        <f>+IFERROR(LN('Portfolio Adjusted Prices'!M940/'Portfolio Adjusted Prices'!M939),0)</f>
        <v>8.938609656953176E-3</v>
      </c>
      <c r="M946" s="1">
        <f>+IFERROR(LN('Portfolio Adjusted Prices'!N940/'Portfolio Adjusted Prices'!N939),0)</f>
        <v>1.7376812571439606E-2</v>
      </c>
      <c r="N946" s="1">
        <f>+IFERROR(LN('Portfolio Adjusted Prices'!O940/'Portfolio Adjusted Prices'!O939),0)</f>
        <v>5.6166236796746996E-2</v>
      </c>
      <c r="O946" s="1">
        <f>+IFERROR(LN('Portfolio Adjusted Prices'!P940/'Portfolio Adjusted Prices'!P939),0)</f>
        <v>7.9997885815467809E-2</v>
      </c>
      <c r="P946" s="1">
        <f>+IFERROR(LN('Portfolio Adjusted Prices'!Q940/'Portfolio Adjusted Prices'!Q939),0)</f>
        <v>3.0678382607193889E-2</v>
      </c>
      <c r="Q946" s="1">
        <f>+IFERROR(LN('Portfolio Adjusted Prices'!R940/'Portfolio Adjusted Prices'!R939),0)</f>
        <v>2.6741154432147588E-2</v>
      </c>
      <c r="R946" s="1">
        <f>+IFERROR(LN('Portfolio Adjusted Prices'!S940/'Portfolio Adjusted Prices'!S939),0)</f>
        <v>1.9266385422736228E-2</v>
      </c>
      <c r="S946" s="1">
        <f>+IFERROR(LN('Portfolio Adjusted Prices'!T940/'Portfolio Adjusted Prices'!T939),0)</f>
        <v>1.8661747720155698E-2</v>
      </c>
      <c r="T946" s="1">
        <f>+IFERROR(LN('Portfolio Adjusted Prices'!U940/'Portfolio Adjusted Prices'!U939),0)</f>
        <v>2.099849273117697E-2</v>
      </c>
      <c r="U946" s="1">
        <f>+IFERROR(LN('Portfolio Adjusted Prices'!V940/'Portfolio Adjusted Prices'!V939),0)</f>
        <v>2.5827089690492949E-2</v>
      </c>
      <c r="W946" s="83">
        <f>+IFERROR(LN('Portfolio Adjusted Prices'!X940/'Portfolio Adjusted Prices'!X939),0)</f>
        <v>2.433908545973169E-2</v>
      </c>
    </row>
    <row r="947" spans="2:23">
      <c r="B947" s="1">
        <f>+IFERROR(LN('Portfolio Adjusted Prices'!C941/'Portfolio Adjusted Prices'!C940),0)</f>
        <v>1.8897396523956474E-3</v>
      </c>
      <c r="C947" s="1">
        <f>+IFERROR(LN('Portfolio Adjusted Prices'!D941/'Portfolio Adjusted Prices'!D940),0)</f>
        <v>-1.7653526136750613E-3</v>
      </c>
      <c r="D947" s="1">
        <f>+IFERROR(LN('Portfolio Adjusted Prices'!E941/'Portfolio Adjusted Prices'!E940),0)</f>
        <v>1.244958492694037E-2</v>
      </c>
      <c r="E947" s="1">
        <f>+IFERROR(LN('Portfolio Adjusted Prices'!F941/'Portfolio Adjusted Prices'!F940),0)</f>
        <v>2.2888070886341E-3</v>
      </c>
      <c r="F947" s="1">
        <f>+IFERROR(LN('Portfolio Adjusted Prices'!G941/'Portfolio Adjusted Prices'!G940),0)</f>
        <v>-4.987622634578648E-3</v>
      </c>
      <c r="G947" s="1">
        <f>+IFERROR(LN('Portfolio Adjusted Prices'!H941/'Portfolio Adjusted Prices'!H940),0)</f>
        <v>-5.7000316192435431E-3</v>
      </c>
      <c r="H947" s="1">
        <f>+IFERROR(LN('Portfolio Adjusted Prices'!I941/'Portfolio Adjusted Prices'!I940),0)</f>
        <v>-6.1744197632534236E-3</v>
      </c>
      <c r="I947" s="1">
        <f>+IFERROR(LN('Portfolio Adjusted Prices'!J941/'Portfolio Adjusted Prices'!J940),0)</f>
        <v>-2.0230581484197178E-3</v>
      </c>
      <c r="J947" s="1">
        <f>+IFERROR(LN('Portfolio Adjusted Prices'!K941/'Portfolio Adjusted Prices'!K940),0)</f>
        <v>0</v>
      </c>
      <c r="K947" s="1">
        <f>+IFERROR(LN('Portfolio Adjusted Prices'!L941/'Portfolio Adjusted Prices'!L940),0)</f>
        <v>-5.0834639239101184E-4</v>
      </c>
      <c r="L947" s="1">
        <f>+IFERROR(LN('Portfolio Adjusted Prices'!M941/'Portfolio Adjusted Prices'!M940),0)</f>
        <v>-1.0144351065826141E-2</v>
      </c>
      <c r="M947" s="1">
        <f>+IFERROR(LN('Portfolio Adjusted Prices'!N941/'Portfolio Adjusted Prices'!N940),0)</f>
        <v>5.6235950107211066E-3</v>
      </c>
      <c r="N947" s="1">
        <f>+IFERROR(LN('Portfolio Adjusted Prices'!O941/'Portfolio Adjusted Prices'!O940),0)</f>
        <v>-1.9340331719209477E-3</v>
      </c>
      <c r="O947" s="1">
        <f>+IFERROR(LN('Portfolio Adjusted Prices'!P941/'Portfolio Adjusted Prices'!P940),0)</f>
        <v>1.8156332638818207E-2</v>
      </c>
      <c r="P947" s="1">
        <f>+IFERROR(LN('Portfolio Adjusted Prices'!Q941/'Portfolio Adjusted Prices'!Q940),0)</f>
        <v>-1.4347179903997715E-2</v>
      </c>
      <c r="Q947" s="1">
        <f>+IFERROR(LN('Portfolio Adjusted Prices'!R941/'Portfolio Adjusted Prices'!R940),0)</f>
        <v>1.2061063393222481E-2</v>
      </c>
      <c r="R947" s="1">
        <f>+IFERROR(LN('Portfolio Adjusted Prices'!S941/'Portfolio Adjusted Prices'!S940),0)</f>
        <v>-6.7880830522687521E-2</v>
      </c>
      <c r="S947" s="1">
        <f>+IFERROR(LN('Portfolio Adjusted Prices'!T941/'Portfolio Adjusted Prices'!T940),0)</f>
        <v>2.7879390941365151E-3</v>
      </c>
      <c r="T947" s="1">
        <f>+IFERROR(LN('Portfolio Adjusted Prices'!U941/'Portfolio Adjusted Prices'!U940),0)</f>
        <v>1.2611345397595192E-2</v>
      </c>
      <c r="U947" s="1">
        <f>+IFERROR(LN('Portfolio Adjusted Prices'!V941/'Portfolio Adjusted Prices'!V940),0)</f>
        <v>-2.146315367140797E-2</v>
      </c>
      <c r="W947" s="83">
        <f>+IFERROR(LN('Portfolio Adjusted Prices'!X941/'Portfolio Adjusted Prices'!X940),0)</f>
        <v>-1.2886782516492296E-2</v>
      </c>
    </row>
    <row r="948" spans="2:23">
      <c r="B948" s="1">
        <f>+IFERROR(LN('Portfolio Adjusted Prices'!C942/'Portfolio Adjusted Prices'!C941),0)</f>
        <v>-3.3769775858910277E-3</v>
      </c>
      <c r="C948" s="1">
        <f>+IFERROR(LN('Portfolio Adjusted Prices'!D942/'Portfolio Adjusted Prices'!D941),0)</f>
        <v>1.2949610620860451E-3</v>
      </c>
      <c r="D948" s="1">
        <f>+IFERROR(LN('Portfolio Adjusted Prices'!E942/'Portfolio Adjusted Prices'!E941),0)</f>
        <v>-1.5230750955767479E-2</v>
      </c>
      <c r="E948" s="1">
        <f>+IFERROR(LN('Portfolio Adjusted Prices'!F942/'Portfolio Adjusted Prices'!F941),0)</f>
        <v>2.8973596551530638E-4</v>
      </c>
      <c r="F948" s="1">
        <f>+IFERROR(LN('Portfolio Adjusted Prices'!G942/'Portfolio Adjusted Prices'!G941),0)</f>
        <v>-2.6370192247130796E-2</v>
      </c>
      <c r="G948" s="1">
        <f>+IFERROR(LN('Portfolio Adjusted Prices'!H942/'Portfolio Adjusted Prices'!H941),0)</f>
        <v>6.493027443107458E-3</v>
      </c>
      <c r="H948" s="1">
        <f>+IFERROR(LN('Portfolio Adjusted Prices'!I942/'Portfolio Adjusted Prices'!I941),0)</f>
        <v>-2.9988908060050593E-3</v>
      </c>
      <c r="I948" s="1">
        <f>+IFERROR(LN('Portfolio Adjusted Prices'!J942/'Portfolio Adjusted Prices'!J941),0)</f>
        <v>1.1891413048233268E-2</v>
      </c>
      <c r="J948" s="1">
        <f>+IFERROR(LN('Portfolio Adjusted Prices'!K942/'Portfolio Adjusted Prices'!K941),0)</f>
        <v>8.2145842545545446E-4</v>
      </c>
      <c r="K948" s="1">
        <f>+IFERROR(LN('Portfolio Adjusted Prices'!L942/'Portfolio Adjusted Prices'!L941),0)</f>
        <v>-1.8231443962378309E-2</v>
      </c>
      <c r="L948" s="1">
        <f>+IFERROR(LN('Portfolio Adjusted Prices'!M942/'Portfolio Adjusted Prices'!M941),0)</f>
        <v>7.2670429923446557E-3</v>
      </c>
      <c r="M948" s="1">
        <f>+IFERROR(LN('Portfolio Adjusted Prices'!N942/'Portfolio Adjusted Prices'!N941),0)</f>
        <v>7.6810987507733124E-3</v>
      </c>
      <c r="N948" s="1">
        <f>+IFERROR(LN('Portfolio Adjusted Prices'!O942/'Portfolio Adjusted Prices'!O941),0)</f>
        <v>-3.2798425786428928E-2</v>
      </c>
      <c r="O948" s="1">
        <f>+IFERROR(LN('Portfolio Adjusted Prices'!P942/'Portfolio Adjusted Prices'!P941),0)</f>
        <v>3.6373985077186574E-2</v>
      </c>
      <c r="P948" s="1">
        <f>+IFERROR(LN('Portfolio Adjusted Prices'!Q942/'Portfolio Adjusted Prices'!Q941),0)</f>
        <v>-2.3306111112858676E-4</v>
      </c>
      <c r="Q948" s="1">
        <f>+IFERROR(LN('Portfolio Adjusted Prices'!R942/'Portfolio Adjusted Prices'!R941),0)</f>
        <v>-5.7252493313165913E-3</v>
      </c>
      <c r="R948" s="1">
        <f>+IFERROR(LN('Portfolio Adjusted Prices'!S942/'Portfolio Adjusted Prices'!S941),0)</f>
        <v>-1.869066235934002E-2</v>
      </c>
      <c r="S948" s="1">
        <f>+IFERROR(LN('Portfolio Adjusted Prices'!T942/'Portfolio Adjusted Prices'!T941),0)</f>
        <v>1.248132135366641E-2</v>
      </c>
      <c r="T948" s="1">
        <f>+IFERROR(LN('Portfolio Adjusted Prices'!U942/'Portfolio Adjusted Prices'!U941),0)</f>
        <v>6.7425278481279601E-3</v>
      </c>
      <c r="U948" s="1">
        <f>+IFERROR(LN('Portfolio Adjusted Prices'!V942/'Portfolio Adjusted Prices'!V941),0)</f>
        <v>-2.7958319740020578E-3</v>
      </c>
      <c r="W948" s="83">
        <f>+IFERROR(LN('Portfolio Adjusted Prices'!X942/'Portfolio Adjusted Prices'!X941),0)</f>
        <v>1.6615823650208094E-3</v>
      </c>
    </row>
    <row r="949" spans="2:23">
      <c r="B949" s="1">
        <f>+IFERROR(LN('Portfolio Adjusted Prices'!C943/'Portfolio Adjusted Prices'!C942),0)</f>
        <v>-8.015401143628597E-3</v>
      </c>
      <c r="C949" s="1">
        <f>+IFERROR(LN('Portfolio Adjusted Prices'!D943/'Portfolio Adjusted Prices'!D942),0)</f>
        <v>-1.908135722665031E-2</v>
      </c>
      <c r="D949" s="1">
        <f>+IFERROR(LN('Portfolio Adjusted Prices'!E943/'Portfolio Adjusted Prices'!E942),0)</f>
        <v>-1.5887546640910365E-2</v>
      </c>
      <c r="E949" s="1">
        <f>+IFERROR(LN('Portfolio Adjusted Prices'!F943/'Portfolio Adjusted Prices'!F942),0)</f>
        <v>-1.4950630936583106E-2</v>
      </c>
      <c r="F949" s="1">
        <f>+IFERROR(LN('Portfolio Adjusted Prices'!G943/'Portfolio Adjusted Prices'!G942),0)</f>
        <v>-4.7856035539250205E-2</v>
      </c>
      <c r="G949" s="1">
        <f>+IFERROR(LN('Portfolio Adjusted Prices'!H943/'Portfolio Adjusted Prices'!H942),0)</f>
        <v>-4.418472178487267E-2</v>
      </c>
      <c r="H949" s="1">
        <f>+IFERROR(LN('Portfolio Adjusted Prices'!I943/'Portfolio Adjusted Prices'!I942),0)</f>
        <v>-2.5445356964791362E-3</v>
      </c>
      <c r="I949" s="1">
        <f>+IFERROR(LN('Portfolio Adjusted Prices'!J943/'Portfolio Adjusted Prices'!J942),0)</f>
        <v>-1.4703601555752588E-2</v>
      </c>
      <c r="J949" s="1">
        <f>+IFERROR(LN('Portfolio Adjusted Prices'!K943/'Portfolio Adjusted Prices'!K942),0)</f>
        <v>-6.5805208973541987E-2</v>
      </c>
      <c r="K949" s="1">
        <f>+IFERROR(LN('Portfolio Adjusted Prices'!L943/'Portfolio Adjusted Prices'!L942),0)</f>
        <v>-1.89656536071625E-2</v>
      </c>
      <c r="L949" s="1">
        <f>+IFERROR(LN('Portfolio Adjusted Prices'!M943/'Portfolio Adjusted Prices'!M942),0)</f>
        <v>-1.7523279930482388E-2</v>
      </c>
      <c r="M949" s="1">
        <f>+IFERROR(LN('Portfolio Adjusted Prices'!N943/'Portfolio Adjusted Prices'!N942),0)</f>
        <v>-2.2257135540203459E-2</v>
      </c>
      <c r="N949" s="1">
        <f>+IFERROR(LN('Portfolio Adjusted Prices'!O943/'Portfolio Adjusted Prices'!O942),0)</f>
        <v>-1.830469082039184E-2</v>
      </c>
      <c r="O949" s="1">
        <f>+IFERROR(LN('Portfolio Adjusted Prices'!P943/'Portfolio Adjusted Prices'!P942),0)</f>
        <v>-3.6021176028292107E-2</v>
      </c>
      <c r="P949" s="1">
        <f>+IFERROR(LN('Portfolio Adjusted Prices'!Q943/'Portfolio Adjusted Prices'!Q942),0)</f>
        <v>6.506326665226863E-3</v>
      </c>
      <c r="Q949" s="1">
        <f>+IFERROR(LN('Portfolio Adjusted Prices'!R943/'Portfolio Adjusted Prices'!R942),0)</f>
        <v>-5.2654157243581523E-2</v>
      </c>
      <c r="R949" s="1">
        <f>+IFERROR(LN('Portfolio Adjusted Prices'!S943/'Portfolio Adjusted Prices'!S942),0)</f>
        <v>-1.1940809668480483E-2</v>
      </c>
      <c r="S949" s="1">
        <f>+IFERROR(LN('Portfolio Adjusted Prices'!T943/'Portfolio Adjusted Prices'!T942),0)</f>
        <v>1.7094376673976075E-3</v>
      </c>
      <c r="T949" s="1">
        <f>+IFERROR(LN('Portfolio Adjusted Prices'!U943/'Portfolio Adjusted Prices'!U942),0)</f>
        <v>-1.4377583323906897E-2</v>
      </c>
      <c r="U949" s="1">
        <f>+IFERROR(LN('Portfolio Adjusted Prices'!V943/'Portfolio Adjusted Prices'!V942),0)</f>
        <v>-3.1891225921427471E-2</v>
      </c>
      <c r="W949" s="83">
        <f>+IFERROR(LN('Portfolio Adjusted Prices'!X943/'Portfolio Adjusted Prices'!X942),0)</f>
        <v>-2.010830980337593E-2</v>
      </c>
    </row>
    <row r="950" spans="2:23">
      <c r="B950" s="1">
        <f>+IFERROR(LN('Portfolio Adjusted Prices'!C944/'Portfolio Adjusted Prices'!C943),0)</f>
        <v>-2.5697255717692654E-2</v>
      </c>
      <c r="C950" s="1">
        <f>+IFERROR(LN('Portfolio Adjusted Prices'!D944/'Portfolio Adjusted Prices'!D943),0)</f>
        <v>-2.051285443759801E-2</v>
      </c>
      <c r="D950" s="1">
        <f>+IFERROR(LN('Portfolio Adjusted Prices'!E944/'Portfolio Adjusted Prices'!E943),0)</f>
        <v>-3.8229027600865259E-2</v>
      </c>
      <c r="E950" s="1">
        <f>+IFERROR(LN('Portfolio Adjusted Prices'!F944/'Portfolio Adjusted Prices'!F943),0)</f>
        <v>-4.0762435631141875E-3</v>
      </c>
      <c r="F950" s="1">
        <f>+IFERROR(LN('Portfolio Adjusted Prices'!G944/'Portfolio Adjusted Prices'!G943),0)</f>
        <v>-2.3501675307808076E-3</v>
      </c>
      <c r="G950" s="1">
        <f>+IFERROR(LN('Portfolio Adjusted Prices'!H944/'Portfolio Adjusted Prices'!H943),0)</f>
        <v>-8.1168702254982329E-3</v>
      </c>
      <c r="H950" s="1">
        <f>+IFERROR(LN('Portfolio Adjusted Prices'!I944/'Portfolio Adjusted Prices'!I943),0)</f>
        <v>-1.3811987804746351E-2</v>
      </c>
      <c r="I950" s="1">
        <f>+IFERROR(LN('Portfolio Adjusted Prices'!J944/'Portfolio Adjusted Prices'!J943),0)</f>
        <v>-2.0328737944756196E-3</v>
      </c>
      <c r="J950" s="1">
        <f>+IFERROR(LN('Portfolio Adjusted Prices'!K944/'Portfolio Adjusted Prices'!K943),0)</f>
        <v>-1.4519754868449791E-2</v>
      </c>
      <c r="K950" s="1">
        <f>+IFERROR(LN('Portfolio Adjusted Prices'!L944/'Portfolio Adjusted Prices'!L943),0)</f>
        <v>-9.1248025995643908E-3</v>
      </c>
      <c r="L950" s="1">
        <f>+IFERROR(LN('Portfolio Adjusted Prices'!M944/'Portfolio Adjusted Prices'!M943),0)</f>
        <v>-2.8092637716793888E-2</v>
      </c>
      <c r="M950" s="1">
        <f>+IFERROR(LN('Portfolio Adjusted Prices'!N944/'Portfolio Adjusted Prices'!N943),0)</f>
        <v>-4.3278641423961572E-3</v>
      </c>
      <c r="N950" s="1">
        <f>+IFERROR(LN('Portfolio Adjusted Prices'!O944/'Portfolio Adjusted Prices'!O943),0)</f>
        <v>-4.657184782625258E-2</v>
      </c>
      <c r="O950" s="1">
        <f>+IFERROR(LN('Portfolio Adjusted Prices'!P944/'Portfolio Adjusted Prices'!P943),0)</f>
        <v>4.7497749947101632E-3</v>
      </c>
      <c r="P950" s="1">
        <f>+IFERROR(LN('Portfolio Adjusted Prices'!Q944/'Portfolio Adjusted Prices'!Q943),0)</f>
        <v>-4.8757720452476585E-3</v>
      </c>
      <c r="Q950" s="1">
        <f>+IFERROR(LN('Portfolio Adjusted Prices'!R944/'Portfolio Adjusted Prices'!R943),0)</f>
        <v>-1.0545643407732754E-2</v>
      </c>
      <c r="R950" s="1">
        <f>+IFERROR(LN('Portfolio Adjusted Prices'!S944/'Portfolio Adjusted Prices'!S943),0)</f>
        <v>-1.5467126454334307E-2</v>
      </c>
      <c r="S950" s="1">
        <f>+IFERROR(LN('Portfolio Adjusted Prices'!T944/'Portfolio Adjusted Prices'!T943),0)</f>
        <v>-1.3427646471584572E-3</v>
      </c>
      <c r="T950" s="1">
        <f>+IFERROR(LN('Portfolio Adjusted Prices'!U944/'Portfolio Adjusted Prices'!U943),0)</f>
        <v>-1.0619482858993886E-2</v>
      </c>
      <c r="U950" s="1">
        <f>+IFERROR(LN('Portfolio Adjusted Prices'!V944/'Portfolio Adjusted Prices'!V943),0)</f>
        <v>-2.0440380840594922E-3</v>
      </c>
      <c r="W950" s="83">
        <f>+IFERROR(LN('Portfolio Adjusted Prices'!X944/'Portfolio Adjusted Prices'!X943),0)</f>
        <v>-1.8270026502733551E-2</v>
      </c>
    </row>
    <row r="951" spans="2:23">
      <c r="B951" s="1">
        <f>+IFERROR(LN('Portfolio Adjusted Prices'!C945/'Portfolio Adjusted Prices'!C944),0)</f>
        <v>-1.388093724104025E-2</v>
      </c>
      <c r="C951" s="1">
        <f>+IFERROR(LN('Portfolio Adjusted Prices'!D945/'Portfolio Adjusted Prices'!D944),0)</f>
        <v>-3.0643487884641409E-3</v>
      </c>
      <c r="D951" s="1">
        <f>+IFERROR(LN('Portfolio Adjusted Prices'!E945/'Portfolio Adjusted Prices'!E944),0)</f>
        <v>8.2848325017079016E-3</v>
      </c>
      <c r="E951" s="1">
        <f>+IFERROR(LN('Portfolio Adjusted Prices'!F945/'Portfolio Adjusted Prices'!F944),0)</f>
        <v>6.3608797427978951E-3</v>
      </c>
      <c r="F951" s="1">
        <f>+IFERROR(LN('Portfolio Adjusted Prices'!G945/'Portfolio Adjusted Prices'!G944),0)</f>
        <v>-1.6326366721180277E-2</v>
      </c>
      <c r="G951" s="1">
        <f>+IFERROR(LN('Portfolio Adjusted Prices'!H945/'Portfolio Adjusted Prices'!H944),0)</f>
        <v>-1.6382684957983893E-3</v>
      </c>
      <c r="H951" s="1">
        <f>+IFERROR(LN('Portfolio Adjusted Prices'!I945/'Portfolio Adjusted Prices'!I944),0)</f>
        <v>1.2575895477895796E-2</v>
      </c>
      <c r="I951" s="1">
        <f>+IFERROR(LN('Portfolio Adjusted Prices'!J945/'Portfolio Adjusted Prices'!J944),0)</f>
        <v>9.2639740594068869E-3</v>
      </c>
      <c r="J951" s="1">
        <f>+IFERROR(LN('Portfolio Adjusted Prices'!K945/'Portfolio Adjusted Prices'!K944),0)</f>
        <v>-3.2671272011558158E-2</v>
      </c>
      <c r="K951" s="1">
        <f>+IFERROR(LN('Portfolio Adjusted Prices'!L945/'Portfolio Adjusted Prices'!L944),0)</f>
        <v>-1.4018951599379909E-2</v>
      </c>
      <c r="L951" s="1">
        <f>+IFERROR(LN('Portfolio Adjusted Prices'!M945/'Portfolio Adjusted Prices'!M944),0)</f>
        <v>-6.7583524857017883E-4</v>
      </c>
      <c r="M951" s="1">
        <f>+IFERROR(LN('Portfolio Adjusted Prices'!N945/'Portfolio Adjusted Prices'!N944),0)</f>
        <v>-1.0360509164186483E-2</v>
      </c>
      <c r="N951" s="1">
        <f>+IFERROR(LN('Portfolio Adjusted Prices'!O945/'Portfolio Adjusted Prices'!O944),0)</f>
        <v>-1.851681422046944E-3</v>
      </c>
      <c r="O951" s="1">
        <f>+IFERROR(LN('Portfolio Adjusted Prices'!P945/'Portfolio Adjusted Prices'!P944),0)</f>
        <v>-2.3079367258493633E-2</v>
      </c>
      <c r="P951" s="1">
        <f>+IFERROR(LN('Portfolio Adjusted Prices'!Q945/'Portfolio Adjusted Prices'!Q944),0)</f>
        <v>1.6390004234925204E-2</v>
      </c>
      <c r="Q951" s="1">
        <f>+IFERROR(LN('Portfolio Adjusted Prices'!R945/'Portfolio Adjusted Prices'!R944),0)</f>
        <v>-3.5273312888646553E-2</v>
      </c>
      <c r="R951" s="1">
        <f>+IFERROR(LN('Portfolio Adjusted Prices'!S945/'Portfolio Adjusted Prices'!S944),0)</f>
        <v>1.6820118177411918E-3</v>
      </c>
      <c r="S951" s="1">
        <f>+IFERROR(LN('Portfolio Adjusted Prices'!T945/'Portfolio Adjusted Prices'!T944),0)</f>
        <v>1.0209050355352838E-2</v>
      </c>
      <c r="T951" s="1">
        <f>+IFERROR(LN('Portfolio Adjusted Prices'!U945/'Portfolio Adjusted Prices'!U944),0)</f>
        <v>2.2227023945653891E-2</v>
      </c>
      <c r="U951" s="1">
        <f>+IFERROR(LN('Portfolio Adjusted Prices'!V945/'Portfolio Adjusted Prices'!V944),0)</f>
        <v>4.0309252543504204E-3</v>
      </c>
      <c r="W951" s="83">
        <f>+IFERROR(LN('Portfolio Adjusted Prices'!X945/'Portfolio Adjusted Prices'!X944),0)</f>
        <v>5.223270522711329E-4</v>
      </c>
    </row>
    <row r="952" spans="2:23">
      <c r="B952" s="1">
        <f>+IFERROR(LN('Portfolio Adjusted Prices'!C946/'Portfolio Adjusted Prices'!C945),0)</f>
        <v>1.2059743874098725E-2</v>
      </c>
      <c r="C952" s="1">
        <f>+IFERROR(LN('Portfolio Adjusted Prices'!D946/'Portfolio Adjusted Prices'!D945),0)</f>
        <v>1.2322896274486838E-2</v>
      </c>
      <c r="D952" s="1">
        <f>+IFERROR(LN('Portfolio Adjusted Prices'!E946/'Portfolio Adjusted Prices'!E945),0)</f>
        <v>6.3044741582537242E-2</v>
      </c>
      <c r="E952" s="1">
        <f>+IFERROR(LN('Portfolio Adjusted Prices'!F946/'Portfolio Adjusted Prices'!F945),0)</f>
        <v>1.8555369832183866E-2</v>
      </c>
      <c r="F952" s="1">
        <f>+IFERROR(LN('Portfolio Adjusted Prices'!G946/'Portfolio Adjusted Prices'!G945),0)</f>
        <v>-1.3027600963732669E-2</v>
      </c>
      <c r="G952" s="1">
        <f>+IFERROR(LN('Portfolio Adjusted Prices'!H946/'Portfolio Adjusted Prices'!H945),0)</f>
        <v>2.1605465846314103E-3</v>
      </c>
      <c r="H952" s="1">
        <f>+IFERROR(LN('Portfolio Adjusted Prices'!I946/'Portfolio Adjusted Prices'!I945),0)</f>
        <v>1.9974862363145524E-2</v>
      </c>
      <c r="I952" s="1">
        <f>+IFERROR(LN('Portfolio Adjusted Prices'!J946/'Portfolio Adjusted Prices'!J945),0)</f>
        <v>-4.8415899491548962E-4</v>
      </c>
      <c r="J952" s="1">
        <f>+IFERROR(LN('Portfolio Adjusted Prices'!K946/'Portfolio Adjusted Prices'!K945),0)</f>
        <v>-3.4533869482508361E-3</v>
      </c>
      <c r="K952" s="1">
        <f>+IFERROR(LN('Portfolio Adjusted Prices'!L946/'Portfolio Adjusted Prices'!L945),0)</f>
        <v>2.3972454130791018E-2</v>
      </c>
      <c r="L952" s="1">
        <f>+IFERROR(LN('Portfolio Adjusted Prices'!M946/'Portfolio Adjusted Prices'!M945),0)</f>
        <v>1.3608140633932488E-2</v>
      </c>
      <c r="M952" s="1">
        <f>+IFERROR(LN('Portfolio Adjusted Prices'!N946/'Portfolio Adjusted Prices'!N945),0)</f>
        <v>5.5013410133404614E-3</v>
      </c>
      <c r="N952" s="1">
        <f>+IFERROR(LN('Portfolio Adjusted Prices'!O946/'Portfolio Adjusted Prices'!O945),0)</f>
        <v>4.6938686511125713E-3</v>
      </c>
      <c r="O952" s="1">
        <f>+IFERROR(LN('Portfolio Adjusted Prices'!P946/'Portfolio Adjusted Prices'!P945),0)</f>
        <v>5.9863708191761456E-2</v>
      </c>
      <c r="P952" s="1">
        <f>+IFERROR(LN('Portfolio Adjusted Prices'!Q946/'Portfolio Adjusted Prices'!Q945),0)</f>
        <v>-9.8942434922447975E-3</v>
      </c>
      <c r="Q952" s="1">
        <f>+IFERROR(LN('Portfolio Adjusted Prices'!R946/'Portfolio Adjusted Prices'!R945),0)</f>
        <v>1.9243349767363443E-2</v>
      </c>
      <c r="R952" s="1">
        <f>+IFERROR(LN('Portfolio Adjusted Prices'!S946/'Portfolio Adjusted Prices'!S945),0)</f>
        <v>-1.1417644922596735E-3</v>
      </c>
      <c r="S952" s="1">
        <f>+IFERROR(LN('Portfolio Adjusted Prices'!T946/'Portfolio Adjusted Prices'!T945),0)</f>
        <v>3.5606540303441841E-3</v>
      </c>
      <c r="T952" s="1">
        <f>+IFERROR(LN('Portfolio Adjusted Prices'!U946/'Portfolio Adjusted Prices'!U945),0)</f>
        <v>1.503525019714393E-3</v>
      </c>
      <c r="U952" s="1">
        <f>+IFERROR(LN('Portfolio Adjusted Prices'!V946/'Portfolio Adjusted Prices'!V945),0)</f>
        <v>7.8032490455172809E-3</v>
      </c>
      <c r="W952" s="83">
        <f>+IFERROR(LN('Portfolio Adjusted Prices'!X946/'Portfolio Adjusted Prices'!X945),0)</f>
        <v>1.0935778720163389E-2</v>
      </c>
    </row>
    <row r="953" spans="2:23">
      <c r="B953" s="1">
        <f>+IFERROR(LN('Portfolio Adjusted Prices'!C947/'Portfolio Adjusted Prices'!C946),0)</f>
        <v>-3.4407379500912038E-3</v>
      </c>
      <c r="C953" s="1">
        <f>+IFERROR(LN('Portfolio Adjusted Prices'!D947/'Portfolio Adjusted Prices'!D946),0)</f>
        <v>-8.0353444327050834E-3</v>
      </c>
      <c r="D953" s="1">
        <f>+IFERROR(LN('Portfolio Adjusted Prices'!E947/'Portfolio Adjusted Prices'!E946),0)</f>
        <v>-9.8333122595195954E-3</v>
      </c>
      <c r="E953" s="1">
        <f>+IFERROR(LN('Portfolio Adjusted Prices'!F947/'Portfolio Adjusted Prices'!F946),0)</f>
        <v>-1.5381906592527412E-2</v>
      </c>
      <c r="F953" s="1">
        <f>+IFERROR(LN('Portfolio Adjusted Prices'!G947/'Portfolio Adjusted Prices'!G946),0)</f>
        <v>-1.435574157230851E-2</v>
      </c>
      <c r="G953" s="1">
        <f>+IFERROR(LN('Portfolio Adjusted Prices'!H947/'Portfolio Adjusted Prices'!H946),0)</f>
        <v>1.7118670600868757E-2</v>
      </c>
      <c r="H953" s="1">
        <f>+IFERROR(LN('Portfolio Adjusted Prices'!I947/'Portfolio Adjusted Prices'!I946),0)</f>
        <v>-6.3597289391150924E-3</v>
      </c>
      <c r="I953" s="1">
        <f>+IFERROR(LN('Portfolio Adjusted Prices'!J947/'Portfolio Adjusted Prices'!J946),0)</f>
        <v>-2.9478864984650865E-2</v>
      </c>
      <c r="J953" s="1">
        <f>+IFERROR(LN('Portfolio Adjusted Prices'!K947/'Portfolio Adjusted Prices'!K946),0)</f>
        <v>3.1833381160954605E-2</v>
      </c>
      <c r="K953" s="1">
        <f>+IFERROR(LN('Portfolio Adjusted Prices'!L947/'Portfolio Adjusted Prices'!L946),0)</f>
        <v>2.5359278292440692E-2</v>
      </c>
      <c r="L953" s="1">
        <f>+IFERROR(LN('Portfolio Adjusted Prices'!M947/'Portfolio Adjusted Prices'!M946),0)</f>
        <v>-1.371812262324555E-2</v>
      </c>
      <c r="M953" s="1">
        <f>+IFERROR(LN('Portfolio Adjusted Prices'!N947/'Portfolio Adjusted Prices'!N946),0)</f>
        <v>-1.6543773163547028E-2</v>
      </c>
      <c r="N953" s="1">
        <f>+IFERROR(LN('Portfolio Adjusted Prices'!O947/'Portfolio Adjusted Prices'!O946),0)</f>
        <v>-2.7040406541313053E-2</v>
      </c>
      <c r="O953" s="1">
        <f>+IFERROR(LN('Portfolio Adjusted Prices'!P947/'Portfolio Adjusted Prices'!P946),0)</f>
        <v>-3.8716719367511587E-2</v>
      </c>
      <c r="P953" s="1">
        <f>+IFERROR(LN('Portfolio Adjusted Prices'!Q947/'Portfolio Adjusted Prices'!Q946),0)</f>
        <v>-2.778719707789346E-3</v>
      </c>
      <c r="Q953" s="1">
        <f>+IFERROR(LN('Portfolio Adjusted Prices'!R947/'Portfolio Adjusted Prices'!R946),0)</f>
        <v>-5.6090965200480932E-3</v>
      </c>
      <c r="R953" s="1">
        <f>+IFERROR(LN('Portfolio Adjusted Prices'!S947/'Portfolio Adjusted Prices'!S946),0)</f>
        <v>3.3179189077661392E-3</v>
      </c>
      <c r="S953" s="1">
        <f>+IFERROR(LN('Portfolio Adjusted Prices'!T947/'Portfolio Adjusted Prices'!T946),0)</f>
        <v>-1.7809243595199958E-2</v>
      </c>
      <c r="T953" s="1">
        <f>+IFERROR(LN('Portfolio Adjusted Prices'!U947/'Portfolio Adjusted Prices'!U946),0)</f>
        <v>-2.027148037526709E-2</v>
      </c>
      <c r="U953" s="1">
        <f>+IFERROR(LN('Portfolio Adjusted Prices'!V947/'Portfolio Adjusted Prices'!V946),0)</f>
        <v>-2.0480889079049377E-2</v>
      </c>
      <c r="W953" s="83">
        <f>+IFERROR(LN('Portfolio Adjusted Prices'!X947/'Portfolio Adjusted Prices'!X946),0)</f>
        <v>-8.9302740885104856E-3</v>
      </c>
    </row>
    <row r="954" spans="2:23">
      <c r="B954" s="1">
        <f>+IFERROR(LN('Portfolio Adjusted Prices'!C948/'Portfolio Adjusted Prices'!C947),0)</f>
        <v>1.6257160144483241E-2</v>
      </c>
      <c r="C954" s="1">
        <f>+IFERROR(LN('Portfolio Adjusted Prices'!D948/'Portfolio Adjusted Prices'!D947),0)</f>
        <v>2.8479805073844639E-2</v>
      </c>
      <c r="D954" s="1">
        <f>+IFERROR(LN('Portfolio Adjusted Prices'!E948/'Portfolio Adjusted Prices'!E947),0)</f>
        <v>3.0926752134156115E-2</v>
      </c>
      <c r="E954" s="1">
        <f>+IFERROR(LN('Portfolio Adjusted Prices'!F948/'Portfolio Adjusted Prices'!F947),0)</f>
        <v>1.3963523486362872E-3</v>
      </c>
      <c r="F954" s="1">
        <f>+IFERROR(LN('Portfolio Adjusted Prices'!G948/'Portfolio Adjusted Prices'!G947),0)</f>
        <v>2.7664674894840927E-2</v>
      </c>
      <c r="G954" s="1">
        <f>+IFERROR(LN('Portfolio Adjusted Prices'!H948/'Portfolio Adjusted Prices'!H947),0)</f>
        <v>3.2223336965231317E-2</v>
      </c>
      <c r="H954" s="1">
        <f>+IFERROR(LN('Portfolio Adjusted Prices'!I948/'Portfolio Adjusted Prices'!I947),0)</f>
        <v>1.8884609260177258E-2</v>
      </c>
      <c r="I954" s="1">
        <f>+IFERROR(LN('Portfolio Adjusted Prices'!J948/'Portfolio Adjusted Prices'!J947),0)</f>
        <v>1.71924107447094E-2</v>
      </c>
      <c r="J954" s="1">
        <f>+IFERROR(LN('Portfolio Adjusted Prices'!K948/'Portfolio Adjusted Prices'!K947),0)</f>
        <v>-6.4773093403383303E-2</v>
      </c>
      <c r="K954" s="1">
        <f>+IFERROR(LN('Portfolio Adjusted Prices'!L948/'Portfolio Adjusted Prices'!L947),0)</f>
        <v>2.162891715485268E-2</v>
      </c>
      <c r="L954" s="1">
        <f>+IFERROR(LN('Portfolio Adjusted Prices'!M948/'Portfolio Adjusted Prices'!M947),0)</f>
        <v>-1.2390775056357111E-3</v>
      </c>
      <c r="M954" s="1">
        <f>+IFERROR(LN('Portfolio Adjusted Prices'!N948/'Portfolio Adjusted Prices'!N947),0)</f>
        <v>9.9074605975895454E-3</v>
      </c>
      <c r="N954" s="1">
        <f>+IFERROR(LN('Portfolio Adjusted Prices'!O948/'Portfolio Adjusted Prices'!O947),0)</f>
        <v>2.9874430672906675E-2</v>
      </c>
      <c r="O954" s="1">
        <f>+IFERROR(LN('Portfolio Adjusted Prices'!P948/'Portfolio Adjusted Prices'!P947),0)</f>
        <v>1.3448784466534148E-2</v>
      </c>
      <c r="P954" s="1">
        <f>+IFERROR(LN('Portfolio Adjusted Prices'!Q948/'Portfolio Adjusted Prices'!Q947),0)</f>
        <v>7.392887915228334E-3</v>
      </c>
      <c r="Q954" s="1">
        <f>+IFERROR(LN('Portfolio Adjusted Prices'!R948/'Portfolio Adjusted Prices'!R947),0)</f>
        <v>6.851470101904884E-3</v>
      </c>
      <c r="R954" s="1">
        <f>+IFERROR(LN('Portfolio Adjusted Prices'!S948/'Portfolio Adjusted Prices'!S947),0)</f>
        <v>9.6013910691434366E-3</v>
      </c>
      <c r="S954" s="1">
        <f>+IFERROR(LN('Portfolio Adjusted Prices'!T948/'Portfolio Adjusted Prices'!T947),0)</f>
        <v>1.3764855817165291E-2</v>
      </c>
      <c r="T954" s="1">
        <f>+IFERROR(LN('Portfolio Adjusted Prices'!U948/'Portfolio Adjusted Prices'!U947),0)</f>
        <v>-1.0157292093864456E-2</v>
      </c>
      <c r="U954" s="1">
        <f>+IFERROR(LN('Portfolio Adjusted Prices'!V948/'Portfolio Adjusted Prices'!V947),0)</f>
        <v>1.6296847238566715E-2</v>
      </c>
      <c r="W954" s="83">
        <f>+IFERROR(LN('Portfolio Adjusted Prices'!X948/'Portfolio Adjusted Prices'!X947),0)</f>
        <v>5.4557839728806012E-3</v>
      </c>
    </row>
    <row r="955" spans="2:23">
      <c r="B955" s="1">
        <f>+IFERROR(LN('Portfolio Adjusted Prices'!C949/'Portfolio Adjusted Prices'!C948),0)</f>
        <v>6.7594840350481376E-3</v>
      </c>
      <c r="C955" s="1">
        <f>+IFERROR(LN('Portfolio Adjusted Prices'!D949/'Portfolio Adjusted Prices'!D948),0)</f>
        <v>1.7313970753672751E-2</v>
      </c>
      <c r="D955" s="1">
        <f>+IFERROR(LN('Portfolio Adjusted Prices'!E949/'Portfolio Adjusted Prices'!E948),0)</f>
        <v>3.0164833673589932E-2</v>
      </c>
      <c r="E955" s="1">
        <f>+IFERROR(LN('Portfolio Adjusted Prices'!F949/'Portfolio Adjusted Prices'!F948),0)</f>
        <v>6.87221250915901E-3</v>
      </c>
      <c r="F955" s="1">
        <f>+IFERROR(LN('Portfolio Adjusted Prices'!G949/'Portfolio Adjusted Prices'!G948),0)</f>
        <v>3.224521164844199E-2</v>
      </c>
      <c r="G955" s="1">
        <f>+IFERROR(LN('Portfolio Adjusted Prices'!H949/'Portfolio Adjusted Prices'!H948),0)</f>
        <v>9.3989607228865211E-3</v>
      </c>
      <c r="H955" s="1">
        <f>+IFERROR(LN('Portfolio Adjusted Prices'!I949/'Portfolio Adjusted Prices'!I948),0)</f>
        <v>2.0051580314283491E-2</v>
      </c>
      <c r="I955" s="1">
        <f>+IFERROR(LN('Portfolio Adjusted Prices'!J949/'Portfolio Adjusted Prices'!J948),0)</f>
        <v>-2.3667851886025732E-2</v>
      </c>
      <c r="J955" s="1">
        <f>+IFERROR(LN('Portfolio Adjusted Prices'!K949/'Portfolio Adjusted Prices'!K948),0)</f>
        <v>-4.1798281301315028E-2</v>
      </c>
      <c r="K955" s="1">
        <f>+IFERROR(LN('Portfolio Adjusted Prices'!L949/'Portfolio Adjusted Prices'!L948),0)</f>
        <v>2.5558458280926691E-2</v>
      </c>
      <c r="L955" s="1">
        <f>+IFERROR(LN('Portfolio Adjusted Prices'!M949/'Portfolio Adjusted Prices'!M948),0)</f>
        <v>-2.4143604972804222E-2</v>
      </c>
      <c r="M955" s="1">
        <f>+IFERROR(LN('Portfolio Adjusted Prices'!N949/'Portfolio Adjusted Prices'!N948),0)</f>
        <v>5.6764679635043275E-4</v>
      </c>
      <c r="N955" s="1">
        <f>+IFERROR(LN('Portfolio Adjusted Prices'!O949/'Portfolio Adjusted Prices'!O948),0)</f>
        <v>1.37720467776334E-2</v>
      </c>
      <c r="O955" s="1">
        <f>+IFERROR(LN('Portfolio Adjusted Prices'!P949/'Portfolio Adjusted Prices'!P948),0)</f>
        <v>3.6366667209214412E-3</v>
      </c>
      <c r="P955" s="1">
        <f>+IFERROR(LN('Portfolio Adjusted Prices'!Q949/'Portfolio Adjusted Prices'!Q948),0)</f>
        <v>-4.3155225603516138E-2</v>
      </c>
      <c r="Q955" s="1">
        <f>+IFERROR(LN('Portfolio Adjusted Prices'!R949/'Portfolio Adjusted Prices'!R948),0)</f>
        <v>3.2769661372949656E-2</v>
      </c>
      <c r="R955" s="1">
        <f>+IFERROR(LN('Portfolio Adjusted Prices'!S949/'Portfolio Adjusted Prices'!S948),0)</f>
        <v>1.0657689880712899E-3</v>
      </c>
      <c r="S955" s="1">
        <f>+IFERROR(LN('Portfolio Adjusted Prices'!T949/'Portfolio Adjusted Prices'!T948),0)</f>
        <v>-3.2112070474821465E-3</v>
      </c>
      <c r="T955" s="1">
        <f>+IFERROR(LN('Portfolio Adjusted Prices'!U949/'Portfolio Adjusted Prices'!U948),0)</f>
        <v>6.8186583545543572E-3</v>
      </c>
      <c r="U955" s="1">
        <f>+IFERROR(LN('Portfolio Adjusted Prices'!V949/'Portfolio Adjusted Prices'!V948),0)</f>
        <v>2.5282906878310268E-3</v>
      </c>
      <c r="W955" s="83">
        <f>+IFERROR(LN('Portfolio Adjusted Prices'!X949/'Portfolio Adjusted Prices'!X948),0)</f>
        <v>-1.0523121155657246E-2</v>
      </c>
    </row>
    <row r="956" spans="2:23">
      <c r="B956" s="1">
        <f>+IFERROR(LN('Portfolio Adjusted Prices'!C950/'Portfolio Adjusted Prices'!C949),0)</f>
        <v>-1.5657754379596805E-2</v>
      </c>
      <c r="C956" s="1">
        <f>+IFERROR(LN('Portfolio Adjusted Prices'!D950/'Portfolio Adjusted Prices'!D949),0)</f>
        <v>1.1670555726361828E-3</v>
      </c>
      <c r="D956" s="1">
        <f>+IFERROR(LN('Portfolio Adjusted Prices'!E950/'Portfolio Adjusted Prices'!E949),0)</f>
        <v>-2.2268943080061231E-2</v>
      </c>
      <c r="E956" s="1">
        <f>+IFERROR(LN('Portfolio Adjusted Prices'!F950/'Portfolio Adjusted Prices'!F949),0)</f>
        <v>-2.2620835137844898E-2</v>
      </c>
      <c r="F956" s="1">
        <f>+IFERROR(LN('Portfolio Adjusted Prices'!G950/'Portfolio Adjusted Prices'!G949),0)</f>
        <v>-1.3297830928368372E-2</v>
      </c>
      <c r="G956" s="1">
        <f>+IFERROR(LN('Portfolio Adjusted Prices'!H950/'Portfolio Adjusted Prices'!H949),0)</f>
        <v>1.5471446593691528E-2</v>
      </c>
      <c r="H956" s="1">
        <f>+IFERROR(LN('Portfolio Adjusted Prices'!I950/'Portfolio Adjusted Prices'!I949),0)</f>
        <v>-6.9183468554492016E-3</v>
      </c>
      <c r="I956" s="1">
        <f>+IFERROR(LN('Portfolio Adjusted Prices'!J950/'Portfolio Adjusted Prices'!J949),0)</f>
        <v>1.3404493955595431E-2</v>
      </c>
      <c r="J956" s="1">
        <f>+IFERROR(LN('Portfolio Adjusted Prices'!K950/'Portfolio Adjusted Prices'!K949),0)</f>
        <v>-2.6122611404860111E-2</v>
      </c>
      <c r="K956" s="1">
        <f>+IFERROR(LN('Portfolio Adjusted Prices'!L950/'Portfolio Adjusted Prices'!L949),0)</f>
        <v>5.9364717875032913E-3</v>
      </c>
      <c r="L956" s="1">
        <f>+IFERROR(LN('Portfolio Adjusted Prices'!M950/'Portfolio Adjusted Prices'!M949),0)</f>
        <v>-1.3879262121930889E-2</v>
      </c>
      <c r="M956" s="1">
        <f>+IFERROR(LN('Portfolio Adjusted Prices'!N950/'Portfolio Adjusted Prices'!N949),0)</f>
        <v>-3.8247186636161993E-3</v>
      </c>
      <c r="N956" s="1">
        <f>+IFERROR(LN('Portfolio Adjusted Prices'!O950/'Portfolio Adjusted Prices'!O949),0)</f>
        <v>-3.8701674245577314E-2</v>
      </c>
      <c r="O956" s="1">
        <f>+IFERROR(LN('Portfolio Adjusted Prices'!P950/'Portfolio Adjusted Prices'!P949),0)</f>
        <v>2.9343593198009241E-3</v>
      </c>
      <c r="P956" s="1">
        <f>+IFERROR(LN('Portfolio Adjusted Prices'!Q950/'Portfolio Adjusted Prices'!Q949),0)</f>
        <v>-2.6471104265833731E-3</v>
      </c>
      <c r="Q956" s="1">
        <f>+IFERROR(LN('Portfolio Adjusted Prices'!R950/'Portfolio Adjusted Prices'!R949),0)</f>
        <v>-1.1884524052152245E-2</v>
      </c>
      <c r="R956" s="1">
        <f>+IFERROR(LN('Portfolio Adjusted Prices'!S950/'Portfolio Adjusted Prices'!S949),0)</f>
        <v>-9.6324744076184566E-3</v>
      </c>
      <c r="S956" s="1">
        <f>+IFERROR(LN('Portfolio Adjusted Prices'!T950/'Portfolio Adjusted Prices'!T949),0)</f>
        <v>4.248232377725876E-4</v>
      </c>
      <c r="T956" s="1">
        <f>+IFERROR(LN('Portfolio Adjusted Prices'!U950/'Portfolio Adjusted Prices'!U949),0)</f>
        <v>3.258640194087099E-3</v>
      </c>
      <c r="U956" s="1">
        <f>+IFERROR(LN('Portfolio Adjusted Prices'!V950/'Portfolio Adjusted Prices'!V949),0)</f>
        <v>2.5578850599547689E-2</v>
      </c>
      <c r="W956" s="83">
        <f>+IFERROR(LN('Portfolio Adjusted Prices'!X950/'Portfolio Adjusted Prices'!X949),0)</f>
        <v>-8.4486426722287043E-3</v>
      </c>
    </row>
    <row r="957" spans="2:23">
      <c r="B957" s="1">
        <f>+IFERROR(LN('Portfolio Adjusted Prices'!C951/'Portfolio Adjusted Prices'!C950),0)</f>
        <v>-4.7987474872021693E-2</v>
      </c>
      <c r="C957" s="1">
        <f>+IFERROR(LN('Portfolio Adjusted Prices'!D951/'Portfolio Adjusted Prices'!D950),0)</f>
        <v>-3.2438738863005509E-2</v>
      </c>
      <c r="D957" s="1">
        <f>+IFERROR(LN('Portfolio Adjusted Prices'!E951/'Portfolio Adjusted Prices'!E950),0)</f>
        <v>-4.17089074033829E-2</v>
      </c>
      <c r="E957" s="1">
        <f>+IFERROR(LN('Portfolio Adjusted Prices'!F951/'Portfolio Adjusted Prices'!F950),0)</f>
        <v>-1.405955750665923E-2</v>
      </c>
      <c r="F957" s="1">
        <f>+IFERROR(LN('Portfolio Adjusted Prices'!G951/'Portfolio Adjusted Prices'!G950),0)</f>
        <v>-4.0619036807858881E-2</v>
      </c>
      <c r="G957" s="1">
        <f>+IFERROR(LN('Portfolio Adjusted Prices'!H951/'Portfolio Adjusted Prices'!H950),0)</f>
        <v>-3.3723155193661661E-2</v>
      </c>
      <c r="H957" s="1">
        <f>+IFERROR(LN('Portfolio Adjusted Prices'!I951/'Portfolio Adjusted Prices'!I950),0)</f>
        <v>-5.4276451466132546E-2</v>
      </c>
      <c r="I957" s="1">
        <f>+IFERROR(LN('Portfolio Adjusted Prices'!J951/'Portfolio Adjusted Prices'!J950),0)</f>
        <v>-9.6475567636358922E-3</v>
      </c>
      <c r="J957" s="1">
        <f>+IFERROR(LN('Portfolio Adjusted Prices'!K951/'Portfolio Adjusted Prices'!K950),0)</f>
        <v>5.5331022571295249E-3</v>
      </c>
      <c r="K957" s="1">
        <f>+IFERROR(LN('Portfolio Adjusted Prices'!L951/'Portfolio Adjusted Prices'!L950),0)</f>
        <v>-2.9036712160855044E-2</v>
      </c>
      <c r="L957" s="1">
        <f>+IFERROR(LN('Portfolio Adjusted Prices'!M951/'Portfolio Adjusted Prices'!M950),0)</f>
        <v>-8.3491559801668054E-4</v>
      </c>
      <c r="M957" s="1">
        <f>+IFERROR(LN('Portfolio Adjusted Prices'!N951/'Portfolio Adjusted Prices'!N950),0)</f>
        <v>-2.628618956464767E-2</v>
      </c>
      <c r="N957" s="1">
        <f>+IFERROR(LN('Portfolio Adjusted Prices'!O951/'Portfolio Adjusted Prices'!O950),0)</f>
        <v>-3.5438545919253758E-2</v>
      </c>
      <c r="O957" s="1">
        <f>+IFERROR(LN('Portfolio Adjusted Prices'!P951/'Portfolio Adjusted Prices'!P950),0)</f>
        <v>-7.9798582386912953E-2</v>
      </c>
      <c r="P957" s="1">
        <f>+IFERROR(LN('Portfolio Adjusted Prices'!Q951/'Portfolio Adjusted Prices'!Q950),0)</f>
        <v>-3.2946491996005849E-2</v>
      </c>
      <c r="Q957" s="1">
        <f>+IFERROR(LN('Portfolio Adjusted Prices'!R951/'Portfolio Adjusted Prices'!R950),0)</f>
        <v>-3.8839712375734664E-2</v>
      </c>
      <c r="R957" s="1">
        <f>+IFERROR(LN('Portfolio Adjusted Prices'!S951/'Portfolio Adjusted Prices'!S950),0)</f>
        <v>-4.1402145019613132E-2</v>
      </c>
      <c r="S957" s="1">
        <f>+IFERROR(LN('Portfolio Adjusted Prices'!T951/'Portfolio Adjusted Prices'!T950),0)</f>
        <v>-1.0733174475849193E-2</v>
      </c>
      <c r="T957" s="1">
        <f>+IFERROR(LN('Portfolio Adjusted Prices'!U951/'Portfolio Adjusted Prices'!U950),0)</f>
        <v>-2.5290431222284731E-2</v>
      </c>
      <c r="U957" s="1">
        <f>+IFERROR(LN('Portfolio Adjusted Prices'!V951/'Portfolio Adjusted Prices'!V950),0)</f>
        <v>-3.2361777933403064E-2</v>
      </c>
      <c r="W957" s="83">
        <f>+IFERROR(LN('Portfolio Adjusted Prices'!X951/'Portfolio Adjusted Prices'!X950),0)</f>
        <v>-1.6260510892732397E-2</v>
      </c>
    </row>
    <row r="958" spans="2:23">
      <c r="B958" s="1">
        <f>+IFERROR(LN('Portfolio Adjusted Prices'!C952/'Portfolio Adjusted Prices'!C951),0)</f>
        <v>-1.4686246325417669E-2</v>
      </c>
      <c r="C958" s="1">
        <f>+IFERROR(LN('Portfolio Adjusted Prices'!D952/'Portfolio Adjusted Prices'!D951),0)</f>
        <v>-1.7501000696168244E-2</v>
      </c>
      <c r="D958" s="1">
        <f>+IFERROR(LN('Portfolio Adjusted Prices'!E952/'Portfolio Adjusted Prices'!E951),0)</f>
        <v>-2.2731666996579747E-2</v>
      </c>
      <c r="E958" s="1">
        <f>+IFERROR(LN('Portfolio Adjusted Prices'!F952/'Portfolio Adjusted Prices'!F951),0)</f>
        <v>-1.2752127516149099E-2</v>
      </c>
      <c r="F958" s="1">
        <f>+IFERROR(LN('Portfolio Adjusted Prices'!G952/'Portfolio Adjusted Prices'!G951),0)</f>
        <v>-1.239712233358767E-2</v>
      </c>
      <c r="G958" s="1">
        <f>+IFERROR(LN('Portfolio Adjusted Prices'!H952/'Portfolio Adjusted Prices'!H951),0)</f>
        <v>-1.434327663293229E-2</v>
      </c>
      <c r="H958" s="1">
        <f>+IFERROR(LN('Portfolio Adjusted Prices'!I952/'Portfolio Adjusted Prices'!I951),0)</f>
        <v>2.0511223476295457E-3</v>
      </c>
      <c r="I958" s="1">
        <f>+IFERROR(LN('Portfolio Adjusted Prices'!J952/'Portfolio Adjusted Prices'!J951),0)</f>
        <v>-3.888881647327499E-4</v>
      </c>
      <c r="J958" s="1">
        <f>+IFERROR(LN('Portfolio Adjusted Prices'!K952/'Portfolio Adjusted Prices'!K951),0)</f>
        <v>-4.8336805001313418E-2</v>
      </c>
      <c r="K958" s="1">
        <f>+IFERROR(LN('Portfolio Adjusted Prices'!L952/'Portfolio Adjusted Prices'!L951),0)</f>
        <v>-3.7526066102324756E-3</v>
      </c>
      <c r="L958" s="1">
        <f>+IFERROR(LN('Portfolio Adjusted Prices'!M952/'Portfolio Adjusted Prices'!M951),0)</f>
        <v>9.2637011867733234E-3</v>
      </c>
      <c r="M958" s="1">
        <f>+IFERROR(LN('Portfolio Adjusted Prices'!N952/'Portfolio Adjusted Prices'!N951),0)</f>
        <v>-9.3471438463705609E-3</v>
      </c>
      <c r="N958" s="1">
        <f>+IFERROR(LN('Portfolio Adjusted Prices'!O952/'Portfolio Adjusted Prices'!O951),0)</f>
        <v>-1.6977747445520091E-2</v>
      </c>
      <c r="O958" s="1">
        <f>+IFERROR(LN('Portfolio Adjusted Prices'!P952/'Portfolio Adjusted Prices'!P951),0)</f>
        <v>1.5374942653483414E-2</v>
      </c>
      <c r="P958" s="1">
        <f>+IFERROR(LN('Portfolio Adjusted Prices'!Q952/'Portfolio Adjusted Prices'!Q951),0)</f>
        <v>1.3481175953343453E-2</v>
      </c>
      <c r="Q958" s="1">
        <f>+IFERROR(LN('Portfolio Adjusted Prices'!R952/'Portfolio Adjusted Prices'!R951),0)</f>
        <v>-1.8926720412101854E-2</v>
      </c>
      <c r="R958" s="1">
        <f>+IFERROR(LN('Portfolio Adjusted Prices'!S952/'Portfolio Adjusted Prices'!S951),0)</f>
        <v>-5.3168782550620016E-3</v>
      </c>
      <c r="S958" s="1">
        <f>+IFERROR(LN('Portfolio Adjusted Prices'!T952/'Portfolio Adjusted Prices'!T951),0)</f>
        <v>-1.6194160908522909E-2</v>
      </c>
      <c r="T958" s="1">
        <f>+IFERROR(LN('Portfolio Adjusted Prices'!U952/'Portfolio Adjusted Prices'!U951),0)</f>
        <v>-1.1138473023252963E-2</v>
      </c>
      <c r="U958" s="1">
        <f>+IFERROR(LN('Portfolio Adjusted Prices'!V952/'Portfolio Adjusted Prices'!V951),0)</f>
        <v>-2.1684048128933663E-2</v>
      </c>
      <c r="W958" s="83">
        <f>+IFERROR(LN('Portfolio Adjusted Prices'!X952/'Portfolio Adjusted Prices'!X951),0)</f>
        <v>-1.8369159420171073E-3</v>
      </c>
    </row>
    <row r="959" spans="2:23">
      <c r="B959" s="1">
        <f>+IFERROR(LN('Portfolio Adjusted Prices'!C953/'Portfolio Adjusted Prices'!C952),0)</f>
        <v>-1.6037430200502821E-2</v>
      </c>
      <c r="C959" s="1">
        <f>+IFERROR(LN('Portfolio Adjusted Prices'!D953/'Portfolio Adjusted Prices'!D952),0)</f>
        <v>-1.7479998200626595E-2</v>
      </c>
      <c r="D959" s="1">
        <f>+IFERROR(LN('Portfolio Adjusted Prices'!E953/'Portfolio Adjusted Prices'!E952),0)</f>
        <v>-1.9315124486241109E-2</v>
      </c>
      <c r="E959" s="1">
        <f>+IFERROR(LN('Portfolio Adjusted Prices'!F953/'Portfolio Adjusted Prices'!F952),0)</f>
        <v>-8.4673888847615168E-3</v>
      </c>
      <c r="F959" s="1">
        <f>+IFERROR(LN('Portfolio Adjusted Prices'!G953/'Portfolio Adjusted Prices'!G952),0)</f>
        <v>-2.3310310058827027E-2</v>
      </c>
      <c r="G959" s="1">
        <f>+IFERROR(LN('Portfolio Adjusted Prices'!H953/'Portfolio Adjusted Prices'!H952),0)</f>
        <v>-1.6032729394901444E-2</v>
      </c>
      <c r="H959" s="1">
        <f>+IFERROR(LN('Portfolio Adjusted Prices'!I953/'Portfolio Adjusted Prices'!I952),0)</f>
        <v>-4.8881767149155158E-3</v>
      </c>
      <c r="I959" s="1">
        <f>+IFERROR(LN('Portfolio Adjusted Prices'!J953/'Portfolio Adjusted Prices'!J952),0)</f>
        <v>-5.8246211674974208E-3</v>
      </c>
      <c r="J959" s="1">
        <f>+IFERROR(LN('Portfolio Adjusted Prices'!K953/'Portfolio Adjusted Prices'!K952),0)</f>
        <v>-2.3992055582777636E-3</v>
      </c>
      <c r="K959" s="1">
        <f>+IFERROR(LN('Portfolio Adjusted Prices'!L953/'Portfolio Adjusted Prices'!L952),0)</f>
        <v>-3.0517580976025475E-3</v>
      </c>
      <c r="L959" s="1">
        <f>+IFERROR(LN('Portfolio Adjusted Prices'!M953/'Portfolio Adjusted Prices'!M952),0)</f>
        <v>-5.378704022094144E-4</v>
      </c>
      <c r="M959" s="1">
        <f>+IFERROR(LN('Portfolio Adjusted Prices'!N953/'Portfolio Adjusted Prices'!N952),0)</f>
        <v>-6.7845005623654499E-3</v>
      </c>
      <c r="N959" s="1">
        <f>+IFERROR(LN('Portfolio Adjusted Prices'!O953/'Portfolio Adjusted Prices'!O952),0)</f>
        <v>-1.2615664613512809E-2</v>
      </c>
      <c r="O959" s="1">
        <f>+IFERROR(LN('Portfolio Adjusted Prices'!P953/'Portfolio Adjusted Prices'!P952),0)</f>
        <v>-2.7582842203258965E-2</v>
      </c>
      <c r="P959" s="1">
        <f>+IFERROR(LN('Portfolio Adjusted Prices'!Q953/'Portfolio Adjusted Prices'!Q952),0)</f>
        <v>2.4562883189298724E-4</v>
      </c>
      <c r="Q959" s="1">
        <f>+IFERROR(LN('Portfolio Adjusted Prices'!R953/'Portfolio Adjusted Prices'!R952),0)</f>
        <v>-1.2529862556819791E-2</v>
      </c>
      <c r="R959" s="1">
        <f>+IFERROR(LN('Portfolio Adjusted Prices'!S953/'Portfolio Adjusted Prices'!S952),0)</f>
        <v>-6.1298893314030408E-3</v>
      </c>
      <c r="S959" s="1">
        <f>+IFERROR(LN('Portfolio Adjusted Prices'!T953/'Portfolio Adjusted Prices'!T952),0)</f>
        <v>6.2738886230397908E-3</v>
      </c>
      <c r="T959" s="1">
        <f>+IFERROR(LN('Portfolio Adjusted Prices'!U953/'Portfolio Adjusted Prices'!U952),0)</f>
        <v>-2.8665122187991423E-3</v>
      </c>
      <c r="U959" s="1">
        <f>+IFERROR(LN('Portfolio Adjusted Prices'!V953/'Portfolio Adjusted Prices'!V952),0)</f>
        <v>-7.3065455604040767E-3</v>
      </c>
      <c r="W959" s="83">
        <f>+IFERROR(LN('Portfolio Adjusted Prices'!X953/'Portfolio Adjusted Prices'!X952),0)</f>
        <v>-5.3837026838852321E-3</v>
      </c>
    </row>
    <row r="960" spans="2:23">
      <c r="B960" s="1">
        <f>+IFERROR(LN('Portfolio Adjusted Prices'!C954/'Portfolio Adjusted Prices'!C953),0)</f>
        <v>-5.2893665464033633E-4</v>
      </c>
      <c r="C960" s="1">
        <f>+IFERROR(LN('Portfolio Adjusted Prices'!D954/'Portfolio Adjusted Prices'!D953),0)</f>
        <v>5.5988260029123599E-3</v>
      </c>
      <c r="D960" s="1">
        <f>+IFERROR(LN('Portfolio Adjusted Prices'!E954/'Portfolio Adjusted Prices'!E953),0)</f>
        <v>-1.0451916286385251E-2</v>
      </c>
      <c r="E960" s="1">
        <f>+IFERROR(LN('Portfolio Adjusted Prices'!F954/'Portfolio Adjusted Prices'!F953),0)</f>
        <v>9.3474504053860218E-3</v>
      </c>
      <c r="F960" s="1">
        <f>+IFERROR(LN('Portfolio Adjusted Prices'!G954/'Portfolio Adjusted Prices'!G953),0)</f>
        <v>1.2687533579962258E-2</v>
      </c>
      <c r="G960" s="1">
        <f>+IFERROR(LN('Portfolio Adjusted Prices'!H954/'Portfolio Adjusted Prices'!H953),0)</f>
        <v>-2.0822490499774381E-2</v>
      </c>
      <c r="H960" s="1">
        <f>+IFERROR(LN('Portfolio Adjusted Prices'!I954/'Portfolio Adjusted Prices'!I953),0)</f>
        <v>5.847389309652529E-3</v>
      </c>
      <c r="I960" s="1">
        <f>+IFERROR(LN('Portfolio Adjusted Prices'!J954/'Portfolio Adjusted Prices'!J953),0)</f>
        <v>5.1852945994333745E-3</v>
      </c>
      <c r="J960" s="1">
        <f>+IFERROR(LN('Portfolio Adjusted Prices'!K954/'Portfolio Adjusted Prices'!K953),0)</f>
        <v>-8.3964838350745474E-2</v>
      </c>
      <c r="K960" s="1">
        <f>+IFERROR(LN('Portfolio Adjusted Prices'!L954/'Portfolio Adjusted Prices'!L953),0)</f>
        <v>-1.0259327839853939E-2</v>
      </c>
      <c r="L960" s="1">
        <f>+IFERROR(LN('Portfolio Adjusted Prices'!M954/'Portfolio Adjusted Prices'!M953),0)</f>
        <v>2.0909711994853298E-3</v>
      </c>
      <c r="M960" s="1">
        <f>+IFERROR(LN('Portfolio Adjusted Prices'!N954/'Portfolio Adjusted Prices'!N953),0)</f>
        <v>9.6780292469508724E-3</v>
      </c>
      <c r="N960" s="1">
        <f>+IFERROR(LN('Portfolio Adjusted Prices'!O954/'Portfolio Adjusted Prices'!O953),0)</f>
        <v>7.0967085259424625E-3</v>
      </c>
      <c r="O960" s="1">
        <f>+IFERROR(LN('Portfolio Adjusted Prices'!P954/'Portfolio Adjusted Prices'!P953),0)</f>
        <v>4.1486241996125418E-3</v>
      </c>
      <c r="P960" s="1">
        <f>+IFERROR(LN('Portfolio Adjusted Prices'!Q954/'Portfolio Adjusted Prices'!Q953),0)</f>
        <v>-1.2855565734741838E-2</v>
      </c>
      <c r="Q960" s="1">
        <f>+IFERROR(LN('Portfolio Adjusted Prices'!R954/'Portfolio Adjusted Prices'!R953),0)</f>
        <v>4.9876042002992968E-3</v>
      </c>
      <c r="R960" s="1">
        <f>+IFERROR(LN('Portfolio Adjusted Prices'!S954/'Portfolio Adjusted Prices'!S953),0)</f>
        <v>-1.7676174530060294E-3</v>
      </c>
      <c r="S960" s="1">
        <f>+IFERROR(LN('Portfolio Adjusted Prices'!T954/'Portfolio Adjusted Prices'!T953),0)</f>
        <v>-5.6510033141796145E-3</v>
      </c>
      <c r="T960" s="1">
        <f>+IFERROR(LN('Portfolio Adjusted Prices'!U954/'Portfolio Adjusted Prices'!U953),0)</f>
        <v>1.7090746415716514E-2</v>
      </c>
      <c r="U960" s="1">
        <f>+IFERROR(LN('Portfolio Adjusted Prices'!V954/'Portfolio Adjusted Prices'!V953),0)</f>
        <v>-1.0330752286977331E-2</v>
      </c>
      <c r="W960" s="83">
        <f>+IFERROR(LN('Portfolio Adjusted Prices'!X954/'Portfolio Adjusted Prices'!X953),0)</f>
        <v>-2.2687624821836941E-3</v>
      </c>
    </row>
    <row r="961" spans="2:23">
      <c r="B961" s="1">
        <f>+IFERROR(LN('Portfolio Adjusted Prices'!C955/'Portfolio Adjusted Prices'!C954),0)</f>
        <v>2.353046500253661E-2</v>
      </c>
      <c r="C961" s="1">
        <f>+IFERROR(LN('Portfolio Adjusted Prices'!D955/'Portfolio Adjusted Prices'!D954),0)</f>
        <v>1.0818002084550261E-2</v>
      </c>
      <c r="D961" s="1">
        <f>+IFERROR(LN('Portfolio Adjusted Prices'!E955/'Portfolio Adjusted Prices'!E954),0)</f>
        <v>2.5533726308666984E-2</v>
      </c>
      <c r="E961" s="1">
        <f>+IFERROR(LN('Portfolio Adjusted Prices'!F955/'Portfolio Adjusted Prices'!F954),0)</f>
        <v>3.8250794273016864E-2</v>
      </c>
      <c r="F961" s="1">
        <f>+IFERROR(LN('Portfolio Adjusted Prices'!G955/'Portfolio Adjusted Prices'!G954),0)</f>
        <v>2.0116799390689472E-2</v>
      </c>
      <c r="G961" s="1">
        <f>+IFERROR(LN('Portfolio Adjusted Prices'!H955/'Portfolio Adjusted Prices'!H954),0)</f>
        <v>1.0848415096417546E-2</v>
      </c>
      <c r="H961" s="1">
        <f>+IFERROR(LN('Portfolio Adjusted Prices'!I955/'Portfolio Adjusted Prices'!I954),0)</f>
        <v>2.7777732302447712E-2</v>
      </c>
      <c r="I961" s="1">
        <f>+IFERROR(LN('Portfolio Adjusted Prices'!J955/'Portfolio Adjusted Prices'!J954),0)</f>
        <v>2.3006485746827371E-2</v>
      </c>
      <c r="J961" s="1">
        <f>+IFERROR(LN('Portfolio Adjusted Prices'!K955/'Portfolio Adjusted Prices'!K954),0)</f>
        <v>-1.6704490129963625E-3</v>
      </c>
      <c r="K961" s="1">
        <f>+IFERROR(LN('Portfolio Adjusted Prices'!L955/'Portfolio Adjusted Prices'!L954),0)</f>
        <v>3.1144681461774078E-2</v>
      </c>
      <c r="L961" s="1">
        <f>+IFERROR(LN('Portfolio Adjusted Prices'!M955/'Portfolio Adjusted Prices'!M954),0)</f>
        <v>1.9246134947809693E-2</v>
      </c>
      <c r="M961" s="1">
        <f>+IFERROR(LN('Portfolio Adjusted Prices'!N955/'Portfolio Adjusted Prices'!N954),0)</f>
        <v>1.3763293376162456E-2</v>
      </c>
      <c r="N961" s="1">
        <f>+IFERROR(LN('Portfolio Adjusted Prices'!O955/'Portfolio Adjusted Prices'!O954),0)</f>
        <v>3.9634467934521057E-2</v>
      </c>
      <c r="O961" s="1">
        <f>+IFERROR(LN('Portfolio Adjusted Prices'!P955/'Portfolio Adjusted Prices'!P954),0)</f>
        <v>1.4942363406042268E-2</v>
      </c>
      <c r="P961" s="1">
        <f>+IFERROR(LN('Portfolio Adjusted Prices'!Q955/'Portfolio Adjusted Prices'!Q954),0)</f>
        <v>1.5676483253432516E-2</v>
      </c>
      <c r="Q961" s="1">
        <f>+IFERROR(LN('Portfolio Adjusted Prices'!R955/'Portfolio Adjusted Prices'!R954),0)</f>
        <v>3.0253769563737955E-2</v>
      </c>
      <c r="R961" s="1">
        <f>+IFERROR(LN('Portfolio Adjusted Prices'!S955/'Portfolio Adjusted Prices'!S954),0)</f>
        <v>9.2185074256412609E-3</v>
      </c>
      <c r="S961" s="1">
        <f>+IFERROR(LN('Portfolio Adjusted Prices'!T955/'Portfolio Adjusted Prices'!T954),0)</f>
        <v>1.009962396823681E-2</v>
      </c>
      <c r="T961" s="1">
        <f>+IFERROR(LN('Portfolio Adjusted Prices'!U955/'Portfolio Adjusted Prices'!U954),0)</f>
        <v>3.6197044217862674E-3</v>
      </c>
      <c r="U961" s="1">
        <f>+IFERROR(LN('Portfolio Adjusted Prices'!V955/'Portfolio Adjusted Prices'!V954),0)</f>
        <v>5.1508125826385164E-2</v>
      </c>
      <c r="W961" s="83">
        <f>+IFERROR(LN('Portfolio Adjusted Prices'!X955/'Portfolio Adjusted Prices'!X954),0)</f>
        <v>1.9207520126447931E-2</v>
      </c>
    </row>
    <row r="962" spans="2:23">
      <c r="B962" s="1">
        <f>+IFERROR(LN('Portfolio Adjusted Prices'!C956/'Portfolio Adjusted Prices'!C955),0)</f>
        <v>-2.4059681579228911E-2</v>
      </c>
      <c r="C962" s="1">
        <f>+IFERROR(LN('Portfolio Adjusted Prices'!D956/'Portfolio Adjusted Prices'!D955),0)</f>
        <v>-2.5860346151389844E-2</v>
      </c>
      <c r="D962" s="1">
        <f>+IFERROR(LN('Portfolio Adjusted Prices'!E956/'Portfolio Adjusted Prices'!E955),0)</f>
        <v>-7.3022401553379315E-2</v>
      </c>
      <c r="E962" s="1">
        <f>+IFERROR(LN('Portfolio Adjusted Prices'!F956/'Portfolio Adjusted Prices'!F955),0)</f>
        <v>5.2087916398905218E-4</v>
      </c>
      <c r="F962" s="1">
        <f>+IFERROR(LN('Portfolio Adjusted Prices'!G956/'Portfolio Adjusted Prices'!G955),0)</f>
        <v>-2.2344221136557024E-2</v>
      </c>
      <c r="G962" s="1">
        <f>+IFERROR(LN('Portfolio Adjusted Prices'!H956/'Portfolio Adjusted Prices'!H955),0)</f>
        <v>-1.8760999231330323E-2</v>
      </c>
      <c r="H962" s="1">
        <f>+IFERROR(LN('Portfolio Adjusted Prices'!I956/'Portfolio Adjusted Prices'!I955),0)</f>
        <v>-5.9527204322517104E-2</v>
      </c>
      <c r="I962" s="1">
        <f>+IFERROR(LN('Portfolio Adjusted Prices'!J956/'Portfolio Adjusted Prices'!J955),0)</f>
        <v>-7.3637897609765005E-3</v>
      </c>
      <c r="J962" s="1">
        <f>+IFERROR(LN('Portfolio Adjusted Prices'!K956/'Portfolio Adjusted Prices'!K955),0)</f>
        <v>-9.3023119281491609E-2</v>
      </c>
      <c r="K962" s="1">
        <f>+IFERROR(LN('Portfolio Adjusted Prices'!L956/'Portfolio Adjusted Prices'!L955),0)</f>
        <v>-1.4610071097493162E-2</v>
      </c>
      <c r="L962" s="1">
        <f>+IFERROR(LN('Portfolio Adjusted Prices'!M956/'Portfolio Adjusted Prices'!M955),0)</f>
        <v>-1.1012937282509341E-2</v>
      </c>
      <c r="M962" s="1">
        <f>+IFERROR(LN('Portfolio Adjusted Prices'!N956/'Portfolio Adjusted Prices'!N955),0)</f>
        <v>-7.6820260773719914E-3</v>
      </c>
      <c r="N962" s="1">
        <f>+IFERROR(LN('Portfolio Adjusted Prices'!O956/'Portfolio Adjusted Prices'!O955),0)</f>
        <v>-5.809752296277948E-2</v>
      </c>
      <c r="O962" s="1">
        <f>+IFERROR(LN('Portfolio Adjusted Prices'!P956/'Portfolio Adjusted Prices'!P955),0)</f>
        <v>-2.0414572717763924E-2</v>
      </c>
      <c r="P962" s="1">
        <f>+IFERROR(LN('Portfolio Adjusted Prices'!Q956/'Portfolio Adjusted Prices'!Q955),0)</f>
        <v>7.1999376267699458E-3</v>
      </c>
      <c r="Q962" s="1">
        <f>+IFERROR(LN('Portfolio Adjusted Prices'!R956/'Portfolio Adjusted Prices'!R955),0)</f>
        <v>-2.2067552633669048E-2</v>
      </c>
      <c r="R962" s="1">
        <f>+IFERROR(LN('Portfolio Adjusted Prices'!S956/'Portfolio Adjusted Prices'!S955),0)</f>
        <v>-7.2765519340341808E-3</v>
      </c>
      <c r="S962" s="1">
        <f>+IFERROR(LN('Portfolio Adjusted Prices'!T956/'Portfolio Adjusted Prices'!T955),0)</f>
        <v>6.513495380366695E-3</v>
      </c>
      <c r="T962" s="1">
        <f>+IFERROR(LN('Portfolio Adjusted Prices'!U956/'Portfolio Adjusted Prices'!U955),0)</f>
        <v>-3.4970641751466032E-3</v>
      </c>
      <c r="U962" s="1">
        <f>+IFERROR(LN('Portfolio Adjusted Prices'!V956/'Portfolio Adjusted Prices'!V955),0)</f>
        <v>1.6604844916309175E-2</v>
      </c>
      <c r="W962" s="83">
        <f>+IFERROR(LN('Portfolio Adjusted Prices'!X956/'Portfolio Adjusted Prices'!X955),0)</f>
        <v>-1.4678116826227154E-2</v>
      </c>
    </row>
    <row r="963" spans="2:23">
      <c r="B963" s="1">
        <f>+IFERROR(LN('Portfolio Adjusted Prices'!C957/'Portfolio Adjusted Prices'!C956),0)</f>
        <v>-2.801983023109592E-3</v>
      </c>
      <c r="C963" s="1">
        <f>+IFERROR(LN('Portfolio Adjusted Prices'!D957/'Portfolio Adjusted Prices'!D956),0)</f>
        <v>2.264618869435945E-3</v>
      </c>
      <c r="D963" s="1">
        <f>+IFERROR(LN('Portfolio Adjusted Prices'!E957/'Portfolio Adjusted Prices'!E956),0)</f>
        <v>-8.7084050751375635E-3</v>
      </c>
      <c r="E963" s="1">
        <f>+IFERROR(LN('Portfolio Adjusted Prices'!F957/'Portfolio Adjusted Prices'!F956),0)</f>
        <v>3.6384780915089854E-3</v>
      </c>
      <c r="F963" s="1">
        <f>+IFERROR(LN('Portfolio Adjusted Prices'!G957/'Portfolio Adjusted Prices'!G956),0)</f>
        <v>6.2242275258569714E-3</v>
      </c>
      <c r="G963" s="1">
        <f>+IFERROR(LN('Portfolio Adjusted Prices'!H957/'Portfolio Adjusted Prices'!H956),0)</f>
        <v>1.454084236701253E-2</v>
      </c>
      <c r="H963" s="1">
        <f>+IFERROR(LN('Portfolio Adjusted Prices'!I957/'Portfolio Adjusted Prices'!I956),0)</f>
        <v>9.4244906061312899E-3</v>
      </c>
      <c r="I963" s="1">
        <f>+IFERROR(LN('Portfolio Adjusted Prices'!J957/'Portfolio Adjusted Prices'!J956),0)</f>
        <v>7.0647586648016928E-3</v>
      </c>
      <c r="J963" s="1">
        <f>+IFERROR(LN('Portfolio Adjusted Prices'!K957/'Portfolio Adjusted Prices'!K956),0)</f>
        <v>-1.7706675474397551E-2</v>
      </c>
      <c r="K963" s="1">
        <f>+IFERROR(LN('Portfolio Adjusted Prices'!L957/'Portfolio Adjusted Prices'!L956),0)</f>
        <v>-1.1939171280006919E-3</v>
      </c>
      <c r="L963" s="1">
        <f>+IFERROR(LN('Portfolio Adjusted Prices'!M957/'Portfolio Adjusted Prices'!M956),0)</f>
        <v>1.1082847726856941E-2</v>
      </c>
      <c r="M963" s="1">
        <f>+IFERROR(LN('Portfolio Adjusted Prices'!N957/'Portfolio Adjusted Prices'!N956),0)</f>
        <v>2.0189259340560426E-3</v>
      </c>
      <c r="N963" s="1">
        <f>+IFERROR(LN('Portfolio Adjusted Prices'!O957/'Portfolio Adjusted Prices'!O956),0)</f>
        <v>1.0282004383370732E-2</v>
      </c>
      <c r="O963" s="1">
        <f>+IFERROR(LN('Portfolio Adjusted Prices'!P957/'Portfolio Adjusted Prices'!P956),0)</f>
        <v>1.0259433383930249E-2</v>
      </c>
      <c r="P963" s="1">
        <f>+IFERROR(LN('Portfolio Adjusted Prices'!Q957/'Portfolio Adjusted Prices'!Q956),0)</f>
        <v>-7.4449679147482037E-3</v>
      </c>
      <c r="Q963" s="1">
        <f>+IFERROR(LN('Portfolio Adjusted Prices'!R957/'Portfolio Adjusted Prices'!R956),0)</f>
        <v>5.5624625834281597E-3</v>
      </c>
      <c r="R963" s="1">
        <f>+IFERROR(LN('Portfolio Adjusted Prices'!S957/'Portfolio Adjusted Prices'!S956),0)</f>
        <v>8.5526522514355937E-3</v>
      </c>
      <c r="S963" s="1">
        <f>+IFERROR(LN('Portfolio Adjusted Prices'!T957/'Portfolio Adjusted Prices'!T956),0)</f>
        <v>-1.0418437489407373E-3</v>
      </c>
      <c r="T963" s="1">
        <f>+IFERROR(LN('Portfolio Adjusted Prices'!U957/'Portfolio Adjusted Prices'!U956),0)</f>
        <v>-9.4224107115566513E-3</v>
      </c>
      <c r="U963" s="1">
        <f>+IFERROR(LN('Portfolio Adjusted Prices'!V957/'Portfolio Adjusted Prices'!V956),0)</f>
        <v>5.7215084453899473E-3</v>
      </c>
      <c r="W963" s="83">
        <f>+IFERROR(LN('Portfolio Adjusted Prices'!X957/'Portfolio Adjusted Prices'!X956),0)</f>
        <v>7.2004767657378359E-3</v>
      </c>
    </row>
    <row r="964" spans="2:23">
      <c r="B964" s="1">
        <f>+IFERROR(LN('Portfolio Adjusted Prices'!C958/'Portfolio Adjusted Prices'!C957),0)</f>
        <v>-1.3975529223915626E-2</v>
      </c>
      <c r="C964" s="1">
        <f>+IFERROR(LN('Portfolio Adjusted Prices'!D958/'Portfolio Adjusted Prices'!D957),0)</f>
        <v>-7.4418572311546541E-3</v>
      </c>
      <c r="D964" s="1">
        <f>+IFERROR(LN('Portfolio Adjusted Prices'!E958/'Portfolio Adjusted Prices'!E957),0)</f>
        <v>-7.4026940100468022E-2</v>
      </c>
      <c r="E964" s="1">
        <f>+IFERROR(LN('Portfolio Adjusted Prices'!F958/'Portfolio Adjusted Prices'!F957),0)</f>
        <v>-3.9965968384713373E-3</v>
      </c>
      <c r="F964" s="1">
        <f>+IFERROR(LN('Portfolio Adjusted Prices'!G958/'Portfolio Adjusted Prices'!G957),0)</f>
        <v>-1.1291266509607854E-2</v>
      </c>
      <c r="G964" s="1">
        <f>+IFERROR(LN('Portfolio Adjusted Prices'!H958/'Portfolio Adjusted Prices'!H957),0)</f>
        <v>2.3389184684734095E-3</v>
      </c>
      <c r="H964" s="1">
        <f>+IFERROR(LN('Portfolio Adjusted Prices'!I958/'Portfolio Adjusted Prices'!I957),0)</f>
        <v>-1.6807545139650985E-2</v>
      </c>
      <c r="I964" s="1">
        <f>+IFERROR(LN('Portfolio Adjusted Prices'!J958/'Portfolio Adjusted Prices'!J957),0)</f>
        <v>-8.2425171955784159E-3</v>
      </c>
      <c r="J964" s="1">
        <f>+IFERROR(LN('Portfolio Adjusted Prices'!K958/'Portfolio Adjusted Prices'!K957),0)</f>
        <v>-0.12113825810399065</v>
      </c>
      <c r="K964" s="1">
        <f>+IFERROR(LN('Portfolio Adjusted Prices'!L958/'Portfolio Adjusted Prices'!L957),0)</f>
        <v>2.0071145264928432E-3</v>
      </c>
      <c r="L964" s="1">
        <f>+IFERROR(LN('Portfolio Adjusted Prices'!M958/'Portfolio Adjusted Prices'!M957),0)</f>
        <v>9.6910938697570403E-3</v>
      </c>
      <c r="M964" s="1">
        <f>+IFERROR(LN('Portfolio Adjusted Prices'!N958/'Portfolio Adjusted Prices'!N957),0)</f>
        <v>4.6070208182458425E-3</v>
      </c>
      <c r="N964" s="1">
        <f>+IFERROR(LN('Portfolio Adjusted Prices'!O958/'Portfolio Adjusted Prices'!O957),0)</f>
        <v>-1.9563910833781988E-2</v>
      </c>
      <c r="O964" s="1">
        <f>+IFERROR(LN('Portfolio Adjusted Prices'!P958/'Portfolio Adjusted Prices'!P957),0)</f>
        <v>-1.6618357785906337E-2</v>
      </c>
      <c r="P964" s="1">
        <f>+IFERROR(LN('Portfolio Adjusted Prices'!Q958/'Portfolio Adjusted Prices'!Q957),0)</f>
        <v>-6.1265148223179288E-4</v>
      </c>
      <c r="Q964" s="1">
        <f>+IFERROR(LN('Portfolio Adjusted Prices'!R958/'Portfolio Adjusted Prices'!R957),0)</f>
        <v>-2.1130394134051201E-2</v>
      </c>
      <c r="R964" s="1">
        <f>+IFERROR(LN('Portfolio Adjusted Prices'!S958/'Portfolio Adjusted Prices'!S957),0)</f>
        <v>-9.0105004081574049E-3</v>
      </c>
      <c r="S964" s="1">
        <f>+IFERROR(LN('Portfolio Adjusted Prices'!T958/'Portfolio Adjusted Prices'!T957),0)</f>
        <v>-6.7451639035551788E-4</v>
      </c>
      <c r="T964" s="1">
        <f>+IFERROR(LN('Portfolio Adjusted Prices'!U958/'Portfolio Adjusted Prices'!U957),0)</f>
        <v>-2.1404227240388537E-2</v>
      </c>
      <c r="U964" s="1">
        <f>+IFERROR(LN('Portfolio Adjusted Prices'!V958/'Portfolio Adjusted Prices'!V957),0)</f>
        <v>1.5158156162740547E-2</v>
      </c>
      <c r="W964" s="83">
        <f>+IFERROR(LN('Portfolio Adjusted Prices'!X958/'Portfolio Adjusted Prices'!X957),0)</f>
        <v>-4.1531908503550565E-3</v>
      </c>
    </row>
    <row r="965" spans="2:23">
      <c r="B965" s="1">
        <f>+IFERROR(LN('Portfolio Adjusted Prices'!C959/'Portfolio Adjusted Prices'!C958),0)</f>
        <v>-3.1166022367651564E-2</v>
      </c>
      <c r="C965" s="1">
        <f>+IFERROR(LN('Portfolio Adjusted Prices'!D959/'Portfolio Adjusted Prices'!D958),0)</f>
        <v>-1.0307875738735822E-2</v>
      </c>
      <c r="D965" s="1">
        <f>+IFERROR(LN('Portfolio Adjusted Prices'!E959/'Portfolio Adjusted Prices'!E958),0)</f>
        <v>-6.0377797249517012E-3</v>
      </c>
      <c r="E965" s="1">
        <f>+IFERROR(LN('Portfolio Adjusted Prices'!F959/'Portfolio Adjusted Prices'!F958),0)</f>
        <v>-1.2218179163929286E-2</v>
      </c>
      <c r="F965" s="1">
        <f>+IFERROR(LN('Portfolio Adjusted Prices'!G959/'Portfolio Adjusted Prices'!G958),0)</f>
        <v>-9.1558082692382026E-3</v>
      </c>
      <c r="G965" s="1">
        <f>+IFERROR(LN('Portfolio Adjusted Prices'!H959/'Portfolio Adjusted Prices'!H958),0)</f>
        <v>-1.5887406601853327E-2</v>
      </c>
      <c r="H965" s="1">
        <f>+IFERROR(LN('Portfolio Adjusted Prices'!I959/'Portfolio Adjusted Prices'!I958),0)</f>
        <v>-9.0409917082376751E-3</v>
      </c>
      <c r="I965" s="1">
        <f>+IFERROR(LN('Portfolio Adjusted Prices'!J959/'Portfolio Adjusted Prices'!J958),0)</f>
        <v>9.3137944627897989E-4</v>
      </c>
      <c r="J965" s="1">
        <f>+IFERROR(LN('Portfolio Adjusted Prices'!K959/'Portfolio Adjusted Prices'!K958),0)</f>
        <v>3.2553261278165831E-2</v>
      </c>
      <c r="K965" s="1">
        <f>+IFERROR(LN('Portfolio Adjusted Prices'!L959/'Portfolio Adjusted Prices'!L958),0)</f>
        <v>-1.5750095103875875E-2</v>
      </c>
      <c r="L965" s="1">
        <f>+IFERROR(LN('Portfolio Adjusted Prices'!M959/'Portfolio Adjusted Prices'!M958),0)</f>
        <v>2.9739195529564235E-3</v>
      </c>
      <c r="M965" s="1">
        <f>+IFERROR(LN('Portfolio Adjusted Prices'!N959/'Portfolio Adjusted Prices'!N958),0)</f>
        <v>-7.051386825089022E-3</v>
      </c>
      <c r="N965" s="1">
        <f>+IFERROR(LN('Portfolio Adjusted Prices'!O959/'Portfolio Adjusted Prices'!O958),0)</f>
        <v>-1.1125365260953934E-2</v>
      </c>
      <c r="O965" s="1">
        <f>+IFERROR(LN('Portfolio Adjusted Prices'!P959/'Portfolio Adjusted Prices'!P958),0)</f>
        <v>-1.4577728658612813E-2</v>
      </c>
      <c r="P965" s="1">
        <f>+IFERROR(LN('Portfolio Adjusted Prices'!Q959/'Portfolio Adjusted Prices'!Q958),0)</f>
        <v>0</v>
      </c>
      <c r="Q965" s="1">
        <f>+IFERROR(LN('Portfolio Adjusted Prices'!R959/'Portfolio Adjusted Prices'!R958),0)</f>
        <v>-1.5150247551317639E-2</v>
      </c>
      <c r="R965" s="1">
        <f>+IFERROR(LN('Portfolio Adjusted Prices'!S959/'Portfolio Adjusted Prices'!S958),0)</f>
        <v>-1.2090299114233384E-2</v>
      </c>
      <c r="S965" s="1">
        <f>+IFERROR(LN('Portfolio Adjusted Prices'!T959/'Portfolio Adjusted Prices'!T958),0)</f>
        <v>-4.6739350614193485E-3</v>
      </c>
      <c r="T965" s="1">
        <f>+IFERROR(LN('Portfolio Adjusted Prices'!U959/'Portfolio Adjusted Prices'!U958),0)</f>
        <v>2.3589975768887796E-3</v>
      </c>
      <c r="U965" s="1">
        <f>+IFERROR(LN('Portfolio Adjusted Prices'!V959/'Portfolio Adjusted Prices'!V958),0)</f>
        <v>-1.4365374167553487E-2</v>
      </c>
      <c r="W965" s="83">
        <f>+IFERROR(LN('Portfolio Adjusted Prices'!X959/'Portfolio Adjusted Prices'!X958),0)</f>
        <v>-2.6323651099245658E-3</v>
      </c>
    </row>
    <row r="966" spans="2:23">
      <c r="B966" s="1">
        <f>+IFERROR(LN('Portfolio Adjusted Prices'!C960/'Portfolio Adjusted Prices'!C959),0)</f>
        <v>2.7930680908939395E-2</v>
      </c>
      <c r="C966" s="1">
        <f>+IFERROR(LN('Portfolio Adjusted Prices'!D960/'Portfolio Adjusted Prices'!D959),0)</f>
        <v>2.7254925813489671E-2</v>
      </c>
      <c r="D966" s="1">
        <f>+IFERROR(LN('Portfolio Adjusted Prices'!E960/'Portfolio Adjusted Prices'!E959),0)</f>
        <v>3.9601649110861489E-2</v>
      </c>
      <c r="E966" s="1">
        <f>+IFERROR(LN('Portfolio Adjusted Prices'!F960/'Portfolio Adjusted Prices'!F959),0)</f>
        <v>-9.836637165462311E-3</v>
      </c>
      <c r="F966" s="1">
        <f>+IFERROR(LN('Portfolio Adjusted Prices'!G960/'Portfolio Adjusted Prices'!G959),0)</f>
        <v>3.4820902147957224E-2</v>
      </c>
      <c r="G966" s="1">
        <f>+IFERROR(LN('Portfolio Adjusted Prices'!H960/'Portfolio Adjusted Prices'!H959),0)</f>
        <v>1.5224490157443185E-2</v>
      </c>
      <c r="H966" s="1">
        <f>+IFERROR(LN('Portfolio Adjusted Prices'!I960/'Portfolio Adjusted Prices'!I959),0)</f>
        <v>3.2372136499929871E-2</v>
      </c>
      <c r="I966" s="1">
        <f>+IFERROR(LN('Portfolio Adjusted Prices'!J960/'Portfolio Adjusted Prices'!J959),0)</f>
        <v>4.9164214621936026E-3</v>
      </c>
      <c r="J966" s="1">
        <f>+IFERROR(LN('Portfolio Adjusted Prices'!K960/'Portfolio Adjusted Prices'!K959),0)</f>
        <v>7.7726402772067854E-2</v>
      </c>
      <c r="K966" s="1">
        <f>+IFERROR(LN('Portfolio Adjusted Prices'!L960/'Portfolio Adjusted Prices'!L959),0)</f>
        <v>2.3434720724593364E-2</v>
      </c>
      <c r="L966" s="1">
        <f>+IFERROR(LN('Portfolio Adjusted Prices'!M960/'Portfolio Adjusted Prices'!M959),0)</f>
        <v>1.116522466063414E-3</v>
      </c>
      <c r="M966" s="1">
        <f>+IFERROR(LN('Portfolio Adjusted Prices'!N960/'Portfolio Adjusted Prices'!N959),0)</f>
        <v>1.1742365637478925E-2</v>
      </c>
      <c r="N966" s="1">
        <f>+IFERROR(LN('Portfolio Adjusted Prices'!O960/'Portfolio Adjusted Prices'!O959),0)</f>
        <v>3.5328267872429549E-2</v>
      </c>
      <c r="O966" s="1">
        <f>+IFERROR(LN('Portfolio Adjusted Prices'!P960/'Portfolio Adjusted Prices'!P959),0)</f>
        <v>-1.1600073383631524E-3</v>
      </c>
      <c r="P966" s="1">
        <f>+IFERROR(LN('Portfolio Adjusted Prices'!Q960/'Portfolio Adjusted Prices'!Q959),0)</f>
        <v>1.7146285527415916E-3</v>
      </c>
      <c r="Q966" s="1">
        <f>+IFERROR(LN('Portfolio Adjusted Prices'!R960/'Portfolio Adjusted Prices'!R959),0)</f>
        <v>3.3503443359694872E-2</v>
      </c>
      <c r="R966" s="1">
        <f>+IFERROR(LN('Portfolio Adjusted Prices'!S960/'Portfolio Adjusted Prices'!S959),0)</f>
        <v>7.7843754806601537E-3</v>
      </c>
      <c r="S966" s="1">
        <f>+IFERROR(LN('Portfolio Adjusted Prices'!T960/'Portfolio Adjusted Prices'!T959),0)</f>
        <v>2.0321428101227291E-3</v>
      </c>
      <c r="T966" s="1">
        <f>+IFERROR(LN('Portfolio Adjusted Prices'!U960/'Portfolio Adjusted Prices'!U959),0)</f>
        <v>1.1517708740280167E-2</v>
      </c>
      <c r="U966" s="1">
        <f>+IFERROR(LN('Portfolio Adjusted Prices'!V960/'Portfolio Adjusted Prices'!V959),0)</f>
        <v>2.2296753722008872E-2</v>
      </c>
      <c r="W966" s="83">
        <f>+IFERROR(LN('Portfolio Adjusted Prices'!X960/'Portfolio Adjusted Prices'!X959),0)</f>
        <v>7.5840544229141106E-3</v>
      </c>
    </row>
    <row r="967" spans="2:23">
      <c r="B967" s="1">
        <f>+IFERROR(LN('Portfolio Adjusted Prices'!C961/'Portfolio Adjusted Prices'!C960),0)</f>
        <v>2.4658583396194264E-3</v>
      </c>
      <c r="C967" s="1">
        <f>+IFERROR(LN('Portfolio Adjusted Prices'!D961/'Portfolio Adjusted Prices'!D960),0)</f>
        <v>-4.94973837545551E-3</v>
      </c>
      <c r="D967" s="1">
        <f>+IFERROR(LN('Portfolio Adjusted Prices'!E961/'Portfolio Adjusted Prices'!E960),0)</f>
        <v>7.5294193003509183E-4</v>
      </c>
      <c r="E967" s="1">
        <f>+IFERROR(LN('Portfolio Adjusted Prices'!F961/'Portfolio Adjusted Prices'!F960),0)</f>
        <v>-3.8683598509865274E-3</v>
      </c>
      <c r="F967" s="1">
        <f>+IFERROR(LN('Portfolio Adjusted Prices'!G961/'Portfolio Adjusted Prices'!G960),0)</f>
        <v>-3.3547702890827885E-3</v>
      </c>
      <c r="G967" s="1">
        <f>+IFERROR(LN('Portfolio Adjusted Prices'!H961/'Portfolio Adjusted Prices'!H960),0)</f>
        <v>-9.818190979837018E-3</v>
      </c>
      <c r="H967" s="1">
        <f>+IFERROR(LN('Portfolio Adjusted Prices'!I961/'Portfolio Adjusted Prices'!I960),0)</f>
        <v>-7.4779574375925277E-3</v>
      </c>
      <c r="I967" s="1">
        <f>+IFERROR(LN('Portfolio Adjusted Prices'!J961/'Portfolio Adjusted Prices'!J960),0)</f>
        <v>-3.2202139234776758E-3</v>
      </c>
      <c r="J967" s="1">
        <f>+IFERROR(LN('Portfolio Adjusted Prices'!K961/'Portfolio Adjusted Prices'!K960),0)</f>
        <v>1.1102159833177321E-2</v>
      </c>
      <c r="K967" s="1">
        <f>+IFERROR(LN('Portfolio Adjusted Prices'!L961/'Portfolio Adjusted Prices'!L960),0)</f>
        <v>2.3635325863044336E-3</v>
      </c>
      <c r="L967" s="1">
        <f>+IFERROR(LN('Portfolio Adjusted Prices'!M961/'Portfolio Adjusted Prices'!M960),0)</f>
        <v>7.3016005315081739E-4</v>
      </c>
      <c r="M967" s="1">
        <f>+IFERROR(LN('Portfolio Adjusted Prices'!N961/'Portfolio Adjusted Prices'!N960),0)</f>
        <v>-8.6082232418740467E-3</v>
      </c>
      <c r="N967" s="1">
        <f>+IFERROR(LN('Portfolio Adjusted Prices'!O961/'Portfolio Adjusted Prices'!O960),0)</f>
        <v>-7.7171163905248846E-4</v>
      </c>
      <c r="O967" s="1">
        <f>+IFERROR(LN('Portfolio Adjusted Prices'!P961/'Portfolio Adjusted Prices'!P960),0)</f>
        <v>6.2672096850036841E-3</v>
      </c>
      <c r="P967" s="1">
        <f>+IFERROR(LN('Portfolio Adjusted Prices'!Q961/'Portfolio Adjusted Prices'!Q960),0)</f>
        <v>3.5424322096835039E-3</v>
      </c>
      <c r="Q967" s="1">
        <f>+IFERROR(LN('Portfolio Adjusted Prices'!R961/'Portfolio Adjusted Prices'!R960),0)</f>
        <v>-6.870079221282621E-3</v>
      </c>
      <c r="R967" s="1">
        <f>+IFERROR(LN('Portfolio Adjusted Prices'!S961/'Portfolio Adjusted Prices'!S960),0)</f>
        <v>-6.5607764726837475E-5</v>
      </c>
      <c r="S967" s="1">
        <f>+IFERROR(LN('Portfolio Adjusted Prices'!T961/'Portfolio Adjusted Prices'!T960),0)</f>
        <v>-5.8612007730025166E-3</v>
      </c>
      <c r="T967" s="1">
        <f>+IFERROR(LN('Portfolio Adjusted Prices'!U961/'Portfolio Adjusted Prices'!U960),0)</f>
        <v>2.7725947505817202E-4</v>
      </c>
      <c r="U967" s="1">
        <f>+IFERROR(LN('Portfolio Adjusted Prices'!V961/'Portfolio Adjusted Prices'!V960),0)</f>
        <v>-2.1021989173312795E-3</v>
      </c>
      <c r="W967" s="83">
        <f>+IFERROR(LN('Portfolio Adjusted Prices'!X961/'Portfolio Adjusted Prices'!X960),0)</f>
        <v>-8.0657419820612318E-4</v>
      </c>
    </row>
    <row r="968" spans="2:23">
      <c r="B968" s="1">
        <f>+IFERROR(LN('Portfolio Adjusted Prices'!C962/'Portfolio Adjusted Prices'!C961),0)</f>
        <v>-3.8122213854453094E-2</v>
      </c>
      <c r="C968" s="1">
        <f>+IFERROR(LN('Portfolio Adjusted Prices'!D962/'Portfolio Adjusted Prices'!D961),0)</f>
        <v>-1.0012114651189328E-3</v>
      </c>
      <c r="D968" s="1">
        <f>+IFERROR(LN('Portfolio Adjusted Prices'!E962/'Portfolio Adjusted Prices'!E961),0)</f>
        <v>-2.0672190590874703E-2</v>
      </c>
      <c r="E968" s="1">
        <f>+IFERROR(LN('Portfolio Adjusted Prices'!F962/'Portfolio Adjusted Prices'!F961),0)</f>
        <v>-1.2422753247133274E-2</v>
      </c>
      <c r="F968" s="1">
        <f>+IFERROR(LN('Portfolio Adjusted Prices'!G962/'Portfolio Adjusted Prices'!G961),0)</f>
        <v>-1.3158660890982192E-3</v>
      </c>
      <c r="G968" s="1">
        <f>+IFERROR(LN('Portfolio Adjusted Prices'!H962/'Portfolio Adjusted Prices'!H961),0)</f>
        <v>-4.4500114481868793E-3</v>
      </c>
      <c r="H968" s="1">
        <f>+IFERROR(LN('Portfolio Adjusted Prices'!I962/'Portfolio Adjusted Prices'!I961),0)</f>
        <v>-1.2739503074917784E-3</v>
      </c>
      <c r="I968" s="1">
        <f>+IFERROR(LN('Portfolio Adjusted Prices'!J962/'Portfolio Adjusted Prices'!J961),0)</f>
        <v>-2.3262504766322729E-3</v>
      </c>
      <c r="J968" s="1">
        <f>+IFERROR(LN('Portfolio Adjusted Prices'!K962/'Portfolio Adjusted Prices'!K961),0)</f>
        <v>-0.13058999220665421</v>
      </c>
      <c r="K968" s="1">
        <f>+IFERROR(LN('Portfolio Adjusted Prices'!L962/'Portfolio Adjusted Prices'!L961),0)</f>
        <v>-1.0156426022455711E-2</v>
      </c>
      <c r="L968" s="1">
        <f>+IFERROR(LN('Portfolio Adjusted Prices'!M962/'Portfolio Adjusted Prices'!M961),0)</f>
        <v>-1.4342966727610906E-2</v>
      </c>
      <c r="M968" s="1">
        <f>+IFERROR(LN('Portfolio Adjusted Prices'!N962/'Portfolio Adjusted Prices'!N961),0)</f>
        <v>-6.8121373622016517E-3</v>
      </c>
      <c r="N968" s="1">
        <f>+IFERROR(LN('Portfolio Adjusted Prices'!O962/'Portfolio Adjusted Prices'!O961),0)</f>
        <v>-1.1646999260284461E-2</v>
      </c>
      <c r="O968" s="1">
        <f>+IFERROR(LN('Portfolio Adjusted Prices'!P962/'Portfolio Adjusted Prices'!P961),0)</f>
        <v>-3.4916223787545511E-2</v>
      </c>
      <c r="P968" s="1">
        <f>+IFERROR(LN('Portfolio Adjusted Prices'!Q962/'Portfolio Adjusted Prices'!Q961),0)</f>
        <v>-2.8069901933474219E-2</v>
      </c>
      <c r="Q968" s="1">
        <f>+IFERROR(LN('Portfolio Adjusted Prices'!R962/'Portfolio Adjusted Prices'!R961),0)</f>
        <v>5.5854155597993725E-3</v>
      </c>
      <c r="R968" s="1">
        <f>+IFERROR(LN('Portfolio Adjusted Prices'!S962/'Portfolio Adjusted Prices'!S961),0)</f>
        <v>-7.078716584518174E-3</v>
      </c>
      <c r="S968" s="1">
        <f>+IFERROR(LN('Portfolio Adjusted Prices'!T962/'Portfolio Adjusted Prices'!T961),0)</f>
        <v>4.7533160696713811E-3</v>
      </c>
      <c r="T968" s="1">
        <f>+IFERROR(LN('Portfolio Adjusted Prices'!U962/'Portfolio Adjusted Prices'!U961),0)</f>
        <v>-1.4147684110778422E-3</v>
      </c>
      <c r="U968" s="1">
        <f>+IFERROR(LN('Portfolio Adjusted Prices'!V962/'Portfolio Adjusted Prices'!V961),0)</f>
        <v>-2.5191891431414728E-2</v>
      </c>
      <c r="W968" s="83">
        <f>+IFERROR(LN('Portfolio Adjusted Prices'!X962/'Portfolio Adjusted Prices'!X961),0)</f>
        <v>-1.41909783414978E-2</v>
      </c>
    </row>
    <row r="969" spans="2:23">
      <c r="B969" s="1">
        <f>+IFERROR(LN('Portfolio Adjusted Prices'!C963/'Portfolio Adjusted Prices'!C962),0)</f>
        <v>1.0261410013605976E-2</v>
      </c>
      <c r="C969" s="1">
        <f>+IFERROR(LN('Portfolio Adjusted Prices'!D963/'Portfolio Adjusted Prices'!D962),0)</f>
        <v>-4.4728781669431963E-2</v>
      </c>
      <c r="D969" s="1">
        <f>+IFERROR(LN('Portfolio Adjusted Prices'!E963/'Portfolio Adjusted Prices'!E962),0)</f>
        <v>2.9867582862386801E-2</v>
      </c>
      <c r="E969" s="1">
        <f>+IFERROR(LN('Portfolio Adjusted Prices'!F963/'Portfolio Adjusted Prices'!F962),0)</f>
        <v>2.9746452049509896E-2</v>
      </c>
      <c r="F969" s="1">
        <f>+IFERROR(LN('Portfolio Adjusted Prices'!G963/'Portfolio Adjusted Prices'!G962),0)</f>
        <v>1.5245190517567515E-2</v>
      </c>
      <c r="G969" s="1">
        <f>+IFERROR(LN('Portfolio Adjusted Prices'!H963/'Portfolio Adjusted Prices'!H962),0)</f>
        <v>2.1950401402940852E-2</v>
      </c>
      <c r="H969" s="1">
        <f>+IFERROR(LN('Portfolio Adjusted Prices'!I963/'Portfolio Adjusted Prices'!I962),0)</f>
        <v>9.725537748218948E-3</v>
      </c>
      <c r="I969" s="1">
        <f>+IFERROR(LN('Portfolio Adjusted Prices'!J963/'Portfolio Adjusted Prices'!J962),0)</f>
        <v>-5.1916511191965773E-3</v>
      </c>
      <c r="J969" s="1">
        <f>+IFERROR(LN('Portfolio Adjusted Prices'!K963/'Portfolio Adjusted Prices'!K962),0)</f>
        <v>4.9978841085338316E-2</v>
      </c>
      <c r="K969" s="1">
        <f>+IFERROR(LN('Portfolio Adjusted Prices'!L963/'Portfolio Adjusted Prices'!L962),0)</f>
        <v>1.2139624754198566E-2</v>
      </c>
      <c r="L969" s="1">
        <f>+IFERROR(LN('Portfolio Adjusted Prices'!M963/'Portfolio Adjusted Prices'!M962),0)</f>
        <v>5.9058279840266091E-3</v>
      </c>
      <c r="M969" s="1">
        <f>+IFERROR(LN('Portfolio Adjusted Prices'!N963/'Portfolio Adjusted Prices'!N962),0)</f>
        <v>1.315675598735723E-2</v>
      </c>
      <c r="N969" s="1">
        <f>+IFERROR(LN('Portfolio Adjusted Prices'!O963/'Portfolio Adjusted Prices'!O962),0)</f>
        <v>9.9473468276675917E-3</v>
      </c>
      <c r="O969" s="1">
        <f>+IFERROR(LN('Portfolio Adjusted Prices'!P963/'Portfolio Adjusted Prices'!P962),0)</f>
        <v>4.369765568684114E-3</v>
      </c>
      <c r="P969" s="1">
        <f>+IFERROR(LN('Portfolio Adjusted Prices'!Q963/'Portfolio Adjusted Prices'!Q962),0)</f>
        <v>-3.5175762986710702E-3</v>
      </c>
      <c r="Q969" s="1">
        <f>+IFERROR(LN('Portfolio Adjusted Prices'!R963/'Portfolio Adjusted Prices'!R962),0)</f>
        <v>2.9966447964256286E-2</v>
      </c>
      <c r="R969" s="1">
        <f>+IFERROR(LN('Portfolio Adjusted Prices'!S963/'Portfolio Adjusted Prices'!S962),0)</f>
        <v>7.2101347540451527E-3</v>
      </c>
      <c r="S969" s="1">
        <f>+IFERROR(LN('Portfolio Adjusted Prices'!T963/'Portfolio Adjusted Prices'!T962),0)</f>
        <v>8.035066363888033E-3</v>
      </c>
      <c r="T969" s="1">
        <f>+IFERROR(LN('Portfolio Adjusted Prices'!U963/'Portfolio Adjusted Prices'!U962),0)</f>
        <v>8.3209686909092584E-3</v>
      </c>
      <c r="U969" s="1">
        <f>+IFERROR(LN('Portfolio Adjusted Prices'!V963/'Portfolio Adjusted Prices'!V962),0)</f>
        <v>1.8224306360552333E-3</v>
      </c>
      <c r="W969" s="83">
        <f>+IFERROR(LN('Portfolio Adjusted Prices'!X963/'Portfolio Adjusted Prices'!X962),0)</f>
        <v>9.967068857637389E-3</v>
      </c>
    </row>
    <row r="970" spans="2:23">
      <c r="B970" s="1">
        <f>+IFERROR(LN('Portfolio Adjusted Prices'!C964/'Portfolio Adjusted Prices'!C963),0)</f>
        <v>-1.066127426535288E-2</v>
      </c>
      <c r="C970" s="1">
        <f>+IFERROR(LN('Portfolio Adjusted Prices'!D964/'Portfolio Adjusted Prices'!D963),0)</f>
        <v>-3.0085902397223641E-2</v>
      </c>
      <c r="D970" s="1">
        <f>+IFERROR(LN('Portfolio Adjusted Prices'!E964/'Portfolio Adjusted Prices'!E963),0)</f>
        <v>-3.3366437801974409E-2</v>
      </c>
      <c r="E970" s="1">
        <f>+IFERROR(LN('Portfolio Adjusted Prices'!F964/'Portfolio Adjusted Prices'!F963),0)</f>
        <v>-2.0134274844400387E-2</v>
      </c>
      <c r="F970" s="1">
        <f>+IFERROR(LN('Portfolio Adjusted Prices'!G964/'Portfolio Adjusted Prices'!G963),0)</f>
        <v>-2.8352154182688341E-2</v>
      </c>
      <c r="G970" s="1">
        <f>+IFERROR(LN('Portfolio Adjusted Prices'!H964/'Portfolio Adjusted Prices'!H963),0)</f>
        <v>-2.5638336203932674E-2</v>
      </c>
      <c r="H970" s="1">
        <f>+IFERROR(LN('Portfolio Adjusted Prices'!I964/'Portfolio Adjusted Prices'!I963),0)</f>
        <v>-1.7938746928108099E-2</v>
      </c>
      <c r="I970" s="1">
        <f>+IFERROR(LN('Portfolio Adjusted Prices'!J964/'Portfolio Adjusted Prices'!J963),0)</f>
        <v>-1.1578662010847035E-2</v>
      </c>
      <c r="J970" s="1">
        <f>+IFERROR(LN('Portfolio Adjusted Prices'!K964/'Portfolio Adjusted Prices'!K963),0)</f>
        <v>-2.9469076960092124E-2</v>
      </c>
      <c r="K970" s="1">
        <f>+IFERROR(LN('Portfolio Adjusted Prices'!L964/'Portfolio Adjusted Prices'!L963),0)</f>
        <v>-9.361080567189501E-3</v>
      </c>
      <c r="L970" s="1">
        <f>+IFERROR(LN('Portfolio Adjusted Prices'!M964/'Portfolio Adjusted Prices'!M963),0)</f>
        <v>-1.1884020630505705E-2</v>
      </c>
      <c r="M970" s="1">
        <f>+IFERROR(LN('Portfolio Adjusted Prices'!N964/'Portfolio Adjusted Prices'!N963),0)</f>
        <v>-1.7545307983844433E-2</v>
      </c>
      <c r="N970" s="1">
        <f>+IFERROR(LN('Portfolio Adjusted Prices'!O964/'Portfolio Adjusted Prices'!O963),0)</f>
        <v>-3.6699948736143177E-2</v>
      </c>
      <c r="O970" s="1">
        <f>+IFERROR(LN('Portfolio Adjusted Prices'!P964/'Portfolio Adjusted Prices'!P963),0)</f>
        <v>3.1661222438248491E-3</v>
      </c>
      <c r="P970" s="1">
        <f>+IFERROR(LN('Portfolio Adjusted Prices'!Q964/'Portfolio Adjusted Prices'!Q963),0)</f>
        <v>-2.8077353976564183E-2</v>
      </c>
      <c r="Q970" s="1">
        <f>+IFERROR(LN('Portfolio Adjusted Prices'!R964/'Portfolio Adjusted Prices'!R963),0)</f>
        <v>-1.4659977223205974E-2</v>
      </c>
      <c r="R970" s="1">
        <f>+IFERROR(LN('Portfolio Adjusted Prices'!S964/'Portfolio Adjusted Prices'!S963),0)</f>
        <v>-1.4050490966986478E-2</v>
      </c>
      <c r="S970" s="1">
        <f>+IFERROR(LN('Portfolio Adjusted Prices'!T964/'Portfolio Adjusted Prices'!T963),0)</f>
        <v>-1.2225661997700727E-3</v>
      </c>
      <c r="T970" s="1">
        <f>+IFERROR(LN('Portfolio Adjusted Prices'!U964/'Portfolio Adjusted Prices'!U963),0)</f>
        <v>-3.7648456380974735E-3</v>
      </c>
      <c r="U970" s="1">
        <f>+IFERROR(LN('Portfolio Adjusted Prices'!V964/'Portfolio Adjusted Prices'!V963),0)</f>
        <v>1.3095354657255124E-2</v>
      </c>
      <c r="W970" s="83">
        <f>+IFERROR(LN('Portfolio Adjusted Prices'!X964/'Portfolio Adjusted Prices'!X963),0)</f>
        <v>-1.5273428888679179E-2</v>
      </c>
    </row>
    <row r="971" spans="2:23">
      <c r="B971" s="1">
        <f>+IFERROR(LN('Portfolio Adjusted Prices'!C965/'Portfolio Adjusted Prices'!C964),0)</f>
        <v>3.6133266236429533E-2</v>
      </c>
      <c r="C971" s="1">
        <f>+IFERROR(LN('Portfolio Adjusted Prices'!D965/'Portfolio Adjusted Prices'!D964),0)</f>
        <v>1.171650329912681E-2</v>
      </c>
      <c r="D971" s="1">
        <f>+IFERROR(LN('Portfolio Adjusted Prices'!E965/'Portfolio Adjusted Prices'!E964),0)</f>
        <v>4.079687039690414E-2</v>
      </c>
      <c r="E971" s="1">
        <f>+IFERROR(LN('Portfolio Adjusted Prices'!F965/'Portfolio Adjusted Prices'!F964),0)</f>
        <v>8.4081405474371665E-3</v>
      </c>
      <c r="F971" s="1">
        <f>+IFERROR(LN('Portfolio Adjusted Prices'!G965/'Portfolio Adjusted Prices'!G964),0)</f>
        <v>2.4454020865940784E-2</v>
      </c>
      <c r="G971" s="1">
        <f>+IFERROR(LN('Portfolio Adjusted Prices'!H965/'Portfolio Adjusted Prices'!H964),0)</f>
        <v>6.6051600961002807E-2</v>
      </c>
      <c r="H971" s="1">
        <f>+IFERROR(LN('Portfolio Adjusted Prices'!I965/'Portfolio Adjusted Prices'!I964),0)</f>
        <v>6.2583682088227344E-2</v>
      </c>
      <c r="I971" s="1">
        <f>+IFERROR(LN('Portfolio Adjusted Prices'!J965/'Portfolio Adjusted Prices'!J964),0)</f>
        <v>1.1138049955230283E-2</v>
      </c>
      <c r="J971" s="1">
        <f>+IFERROR(LN('Portfolio Adjusted Prices'!K965/'Portfolio Adjusted Prices'!K964),0)</f>
        <v>2.4352154998278277E-2</v>
      </c>
      <c r="K971" s="1">
        <f>+IFERROR(LN('Portfolio Adjusted Prices'!L965/'Portfolio Adjusted Prices'!L964),0)</f>
        <v>5.8453784614982768E-2</v>
      </c>
      <c r="L971" s="1">
        <f>+IFERROR(LN('Portfolio Adjusted Prices'!M965/'Portfolio Adjusted Prices'!M964),0)</f>
        <v>2.858315074363376E-2</v>
      </c>
      <c r="M971" s="1">
        <f>+IFERROR(LN('Portfolio Adjusted Prices'!N965/'Portfolio Adjusted Prices'!N964),0)</f>
        <v>2.9490191731085764E-2</v>
      </c>
      <c r="N971" s="1">
        <f>+IFERROR(LN('Portfolio Adjusted Prices'!O965/'Portfolio Adjusted Prices'!O964),0)</f>
        <v>2.581499345415424E-2</v>
      </c>
      <c r="O971" s="1">
        <f>+IFERROR(LN('Portfolio Adjusted Prices'!P965/'Portfolio Adjusted Prices'!P964),0)</f>
        <v>-4.0007364908710069E-2</v>
      </c>
      <c r="P971" s="1">
        <f>+IFERROR(LN('Portfolio Adjusted Prices'!Q965/'Portfolio Adjusted Prices'!Q964),0)</f>
        <v>1.7958428671821181E-2</v>
      </c>
      <c r="Q971" s="1">
        <f>+IFERROR(LN('Portfolio Adjusted Prices'!R965/'Portfolio Adjusted Prices'!R964),0)</f>
        <v>1.6321793663248919E-2</v>
      </c>
      <c r="R971" s="1">
        <f>+IFERROR(LN('Portfolio Adjusted Prices'!S965/'Portfolio Adjusted Prices'!S964),0)</f>
        <v>7.0077798443314077E-2</v>
      </c>
      <c r="S971" s="1">
        <f>+IFERROR(LN('Portfolio Adjusted Prices'!T965/'Portfolio Adjusted Prices'!T964),0)</f>
        <v>1.8543728487645798E-2</v>
      </c>
      <c r="T971" s="1">
        <f>+IFERROR(LN('Portfolio Adjusted Prices'!U965/'Portfolio Adjusted Prices'!U964),0)</f>
        <v>1.8331573204967595E-2</v>
      </c>
      <c r="U971" s="1">
        <f>+IFERROR(LN('Portfolio Adjusted Prices'!V965/'Portfolio Adjusted Prices'!V964),0)</f>
        <v>6.2827955893392561E-3</v>
      </c>
      <c r="W971" s="83">
        <f>+IFERROR(LN('Portfolio Adjusted Prices'!X965/'Portfolio Adjusted Prices'!X964),0)</f>
        <v>3.270571177887089E-2</v>
      </c>
    </row>
    <row r="972" spans="2:23">
      <c r="B972" s="1">
        <f>+IFERROR(LN('Portfolio Adjusted Prices'!C966/'Portfolio Adjusted Prices'!C965),0)</f>
        <v>4.0805396977789321E-3</v>
      </c>
      <c r="C972" s="1">
        <f>+IFERROR(LN('Portfolio Adjusted Prices'!D966/'Portfolio Adjusted Prices'!D965),0)</f>
        <v>9.6892136594448636E-3</v>
      </c>
      <c r="D972" s="1">
        <f>+IFERROR(LN('Portfolio Adjusted Prices'!E966/'Portfolio Adjusted Prices'!E965),0)</f>
        <v>5.0458365922830484E-2</v>
      </c>
      <c r="E972" s="1">
        <f>+IFERROR(LN('Portfolio Adjusted Prices'!F966/'Portfolio Adjusted Prices'!F965),0)</f>
        <v>-1.3497344653998286E-2</v>
      </c>
      <c r="F972" s="1">
        <f>+IFERROR(LN('Portfolio Adjusted Prices'!G966/'Portfolio Adjusted Prices'!G965),0)</f>
        <v>3.8034873203984854E-2</v>
      </c>
      <c r="G972" s="1">
        <f>+IFERROR(LN('Portfolio Adjusted Prices'!H966/'Portfolio Adjusted Prices'!H965),0)</f>
        <v>1.8680557800973552E-2</v>
      </c>
      <c r="H972" s="1">
        <f>+IFERROR(LN('Portfolio Adjusted Prices'!I966/'Portfolio Adjusted Prices'!I965),0)</f>
        <v>2.6654400130573557E-2</v>
      </c>
      <c r="I972" s="1">
        <f>+IFERROR(LN('Portfolio Adjusted Prices'!J966/'Portfolio Adjusted Prices'!J965),0)</f>
        <v>-3.6790182470101886E-2</v>
      </c>
      <c r="J972" s="1">
        <f>+IFERROR(LN('Portfolio Adjusted Prices'!K966/'Portfolio Adjusted Prices'!K965),0)</f>
        <v>5.7654579277996831E-2</v>
      </c>
      <c r="K972" s="1">
        <f>+IFERROR(LN('Portfolio Adjusted Prices'!L966/'Portfolio Adjusted Prices'!L965),0)</f>
        <v>-1.9806372145149218E-2</v>
      </c>
      <c r="L972" s="1">
        <f>+IFERROR(LN('Portfolio Adjusted Prices'!M966/'Portfolio Adjusted Prices'!M965),0)</f>
        <v>-1.8217363084407915E-2</v>
      </c>
      <c r="M972" s="1">
        <f>+IFERROR(LN('Portfolio Adjusted Prices'!N966/'Portfolio Adjusted Prices'!N965),0)</f>
        <v>-1.3551625051136402E-3</v>
      </c>
      <c r="N972" s="1">
        <f>+IFERROR(LN('Portfolio Adjusted Prices'!O966/'Portfolio Adjusted Prices'!O965),0)</f>
        <v>5.0010403118487874E-2</v>
      </c>
      <c r="O972" s="1">
        <f>+IFERROR(LN('Portfolio Adjusted Prices'!P966/'Portfolio Adjusted Prices'!P965),0)</f>
        <v>4.2067212725592574E-3</v>
      </c>
      <c r="P972" s="1">
        <f>+IFERROR(LN('Portfolio Adjusted Prices'!Q966/'Portfolio Adjusted Prices'!Q965),0)</f>
        <v>-1.3696307852202931E-2</v>
      </c>
      <c r="Q972" s="1">
        <f>+IFERROR(LN('Portfolio Adjusted Prices'!R966/'Portfolio Adjusted Prices'!R965),0)</f>
        <v>2.98529183305274E-2</v>
      </c>
      <c r="R972" s="1">
        <f>+IFERROR(LN('Portfolio Adjusted Prices'!S966/'Portfolio Adjusted Prices'!S965),0)</f>
        <v>-8.568992760690829E-3</v>
      </c>
      <c r="S972" s="1">
        <f>+IFERROR(LN('Portfolio Adjusted Prices'!T966/'Portfolio Adjusted Prices'!T965),0)</f>
        <v>-2.9800082497575636E-2</v>
      </c>
      <c r="T972" s="1">
        <f>+IFERROR(LN('Portfolio Adjusted Prices'!U966/'Portfolio Adjusted Prices'!U965),0)</f>
        <v>-7.997831985983328E-2</v>
      </c>
      <c r="U972" s="1">
        <f>+IFERROR(LN('Portfolio Adjusted Prices'!V966/'Portfolio Adjusted Prices'!V965),0)</f>
        <v>2.0612610604145935E-2</v>
      </c>
      <c r="W972" s="83">
        <f>+IFERROR(LN('Portfolio Adjusted Prices'!X966/'Portfolio Adjusted Prices'!X965),0)</f>
        <v>-9.6227098742981011E-3</v>
      </c>
    </row>
    <row r="973" spans="2:23">
      <c r="B973" s="1">
        <f>+IFERROR(LN('Portfolio Adjusted Prices'!C967/'Portfolio Adjusted Prices'!C966),0)</f>
        <v>4.4465640187727456E-3</v>
      </c>
      <c r="C973" s="1">
        <f>+IFERROR(LN('Portfolio Adjusted Prices'!D967/'Portfolio Adjusted Prices'!D966),0)</f>
        <v>7.5882974522593965E-3</v>
      </c>
      <c r="D973" s="1">
        <f>+IFERROR(LN('Portfolio Adjusted Prices'!E967/'Portfolio Adjusted Prices'!E966),0)</f>
        <v>1.7820728806019051E-2</v>
      </c>
      <c r="E973" s="1">
        <f>+IFERROR(LN('Portfolio Adjusted Prices'!F967/'Portfolio Adjusted Prices'!F966),0)</f>
        <v>-1.3579603788621235E-2</v>
      </c>
      <c r="F973" s="1">
        <f>+IFERROR(LN('Portfolio Adjusted Prices'!G967/'Portfolio Adjusted Prices'!G966),0)</f>
        <v>8.5968909292724622E-3</v>
      </c>
      <c r="G973" s="1">
        <f>+IFERROR(LN('Portfolio Adjusted Prices'!H967/'Portfolio Adjusted Prices'!H966),0)</f>
        <v>7.5032939314636571E-4</v>
      </c>
      <c r="H973" s="1">
        <f>+IFERROR(LN('Portfolio Adjusted Prices'!I967/'Portfolio Adjusted Prices'!I966),0)</f>
        <v>1.9258279328995889E-2</v>
      </c>
      <c r="I973" s="1">
        <f>+IFERROR(LN('Portfolio Adjusted Prices'!J967/'Portfolio Adjusted Prices'!J966),0)</f>
        <v>8.3121606132561116E-3</v>
      </c>
      <c r="J973" s="1">
        <f>+IFERROR(LN('Portfolio Adjusted Prices'!K967/'Portfolio Adjusted Prices'!K966),0)</f>
        <v>-7.7110279637373335E-3</v>
      </c>
      <c r="K973" s="1">
        <f>+IFERROR(LN('Portfolio Adjusted Prices'!L967/'Portfolio Adjusted Prices'!L966),0)</f>
        <v>-3.4033089940622889E-3</v>
      </c>
      <c r="L973" s="1">
        <f>+IFERROR(LN('Portfolio Adjusted Prices'!M967/'Portfolio Adjusted Prices'!M966),0)</f>
        <v>-2.5547012292250473E-3</v>
      </c>
      <c r="M973" s="1">
        <f>+IFERROR(LN('Portfolio Adjusted Prices'!N967/'Portfolio Adjusted Prices'!N966),0)</f>
        <v>4.7861507447405117E-3</v>
      </c>
      <c r="N973" s="1">
        <f>+IFERROR(LN('Portfolio Adjusted Prices'!O967/'Portfolio Adjusted Prices'!O966),0)</f>
        <v>1.197449717310951E-2</v>
      </c>
      <c r="O973" s="1">
        <f>+IFERROR(LN('Portfolio Adjusted Prices'!P967/'Portfolio Adjusted Prices'!P966),0)</f>
        <v>3.5899444807238029E-2</v>
      </c>
      <c r="P973" s="1">
        <f>+IFERROR(LN('Portfolio Adjusted Prices'!Q967/'Portfolio Adjusted Prices'!Q966),0)</f>
        <v>-1.912742719743012E-2</v>
      </c>
      <c r="Q973" s="1">
        <f>+IFERROR(LN('Portfolio Adjusted Prices'!R967/'Portfolio Adjusted Prices'!R966),0)</f>
        <v>9.8226596498705923E-3</v>
      </c>
      <c r="R973" s="1">
        <f>+IFERROR(LN('Portfolio Adjusted Prices'!S967/'Portfolio Adjusted Prices'!S966),0)</f>
        <v>5.5200091644469918E-3</v>
      </c>
      <c r="S973" s="1">
        <f>+IFERROR(LN('Portfolio Adjusted Prices'!T967/'Portfolio Adjusted Prices'!T966),0)</f>
        <v>-1.2574066190131078E-2</v>
      </c>
      <c r="T973" s="1">
        <f>+IFERROR(LN('Portfolio Adjusted Prices'!U967/'Portfolio Adjusted Prices'!U966),0)</f>
        <v>2.6766113826424714E-2</v>
      </c>
      <c r="U973" s="1">
        <f>+IFERROR(LN('Portfolio Adjusted Prices'!V967/'Portfolio Adjusted Prices'!V966),0)</f>
        <v>3.6951135570122422E-4</v>
      </c>
      <c r="W973" s="83">
        <f>+IFERROR(LN('Portfolio Adjusted Prices'!X967/'Portfolio Adjusted Prices'!X966),0)</f>
        <v>5.6334663049989768E-4</v>
      </c>
    </row>
    <row r="974" spans="2:23">
      <c r="B974" s="1">
        <f>+IFERROR(LN('Portfolio Adjusted Prices'!C968/'Portfolio Adjusted Prices'!C967),0)</f>
        <v>2.0892474275432057E-2</v>
      </c>
      <c r="C974" s="1">
        <f>+IFERROR(LN('Portfolio Adjusted Prices'!D968/'Portfolio Adjusted Prices'!D967),0)</f>
        <v>2.9790019449159554E-2</v>
      </c>
      <c r="D974" s="1">
        <f>+IFERROR(LN('Portfolio Adjusted Prices'!E968/'Portfolio Adjusted Prices'!E967),0)</f>
        <v>5.766276882826612E-3</v>
      </c>
      <c r="E974" s="1">
        <f>+IFERROR(LN('Portfolio Adjusted Prices'!F968/'Portfolio Adjusted Prices'!F967),0)</f>
        <v>2.2130636295835851E-2</v>
      </c>
      <c r="F974" s="1">
        <f>+IFERROR(LN('Portfolio Adjusted Prices'!G968/'Portfolio Adjusted Prices'!G967),0)</f>
        <v>2.2255025505652944E-2</v>
      </c>
      <c r="G974" s="1">
        <f>+IFERROR(LN('Portfolio Adjusted Prices'!H968/'Portfolio Adjusted Prices'!H967),0)</f>
        <v>2.0914713102058901E-2</v>
      </c>
      <c r="H974" s="1">
        <f>+IFERROR(LN('Portfolio Adjusted Prices'!I968/'Portfolio Adjusted Prices'!I967),0)</f>
        <v>6.8947830186382167E-3</v>
      </c>
      <c r="I974" s="1">
        <f>+IFERROR(LN('Portfolio Adjusted Prices'!J968/'Portfolio Adjusted Prices'!J967),0)</f>
        <v>2.148273474237139E-2</v>
      </c>
      <c r="J974" s="1">
        <f>+IFERROR(LN('Portfolio Adjusted Prices'!K968/'Portfolio Adjusted Prices'!K967),0)</f>
        <v>3.6109204525612899E-2</v>
      </c>
      <c r="K974" s="1">
        <f>+IFERROR(LN('Portfolio Adjusted Prices'!L968/'Portfolio Adjusted Prices'!L967),0)</f>
        <v>5.567728010592134E-3</v>
      </c>
      <c r="L974" s="1">
        <f>+IFERROR(LN('Portfolio Adjusted Prices'!M968/'Portfolio Adjusted Prices'!M967),0)</f>
        <v>-9.407093119908255E-4</v>
      </c>
      <c r="M974" s="1">
        <f>+IFERROR(LN('Portfolio Adjusted Prices'!N968/'Portfolio Adjusted Prices'!N967),0)</f>
        <v>1.5858788170969283E-2</v>
      </c>
      <c r="N974" s="1">
        <f>+IFERROR(LN('Portfolio Adjusted Prices'!O968/'Portfolio Adjusted Prices'!O967),0)</f>
        <v>1.4732882666597589E-2</v>
      </c>
      <c r="O974" s="1">
        <f>+IFERROR(LN('Portfolio Adjusted Prices'!P968/'Portfolio Adjusted Prices'!P967),0)</f>
        <v>5.1308164588206272E-2</v>
      </c>
      <c r="P974" s="1">
        <f>+IFERROR(LN('Portfolio Adjusted Prices'!Q968/'Portfolio Adjusted Prices'!Q967),0)</f>
        <v>3.0022953942437286E-2</v>
      </c>
      <c r="Q974" s="1">
        <f>+IFERROR(LN('Portfolio Adjusted Prices'!R968/'Portfolio Adjusted Prices'!R967),0)</f>
        <v>4.103741803543115E-2</v>
      </c>
      <c r="R974" s="1">
        <f>+IFERROR(LN('Portfolio Adjusted Prices'!S968/'Portfolio Adjusted Prices'!S967),0)</f>
        <v>6.0266635034530508E-3</v>
      </c>
      <c r="S974" s="1">
        <f>+IFERROR(LN('Portfolio Adjusted Prices'!T968/'Portfolio Adjusted Prices'!T967),0)</f>
        <v>-1.5593360728299291E-2</v>
      </c>
      <c r="T974" s="1">
        <f>+IFERROR(LN('Portfolio Adjusted Prices'!U968/'Portfolio Adjusted Prices'!U967),0)</f>
        <v>1.5601236479126637E-2</v>
      </c>
      <c r="U974" s="1">
        <f>+IFERROR(LN('Portfolio Adjusted Prices'!V968/'Portfolio Adjusted Prices'!V967),0)</f>
        <v>1.0925301581312268E-2</v>
      </c>
      <c r="W974" s="83">
        <f>+IFERROR(LN('Portfolio Adjusted Prices'!X968/'Portfolio Adjusted Prices'!X967),0)</f>
        <v>9.1804930376992149E-3</v>
      </c>
    </row>
    <row r="975" spans="2:23">
      <c r="B975" s="1">
        <f>+IFERROR(LN('Portfolio Adjusted Prices'!C969/'Portfolio Adjusted Prices'!C968),0)</f>
        <v>-5.9934957515551056E-4</v>
      </c>
      <c r="C975" s="1">
        <f>+IFERROR(LN('Portfolio Adjusted Prices'!D969/'Portfolio Adjusted Prices'!D968),0)</f>
        <v>1.1554427641562108E-2</v>
      </c>
      <c r="D975" s="1">
        <f>+IFERROR(LN('Portfolio Adjusted Prices'!E969/'Portfolio Adjusted Prices'!E968),0)</f>
        <v>3.1375728538994445E-2</v>
      </c>
      <c r="E975" s="1">
        <f>+IFERROR(LN('Portfolio Adjusted Prices'!F969/'Portfolio Adjusted Prices'!F968),0)</f>
        <v>1.0975240222759959E-2</v>
      </c>
      <c r="F975" s="1">
        <f>+IFERROR(LN('Portfolio Adjusted Prices'!G969/'Portfolio Adjusted Prices'!G968),0)</f>
        <v>3.5677769255900896E-2</v>
      </c>
      <c r="G975" s="1">
        <f>+IFERROR(LN('Portfolio Adjusted Prices'!H969/'Portfolio Adjusted Prices'!H968),0)</f>
        <v>5.4285530280760827E-4</v>
      </c>
      <c r="H975" s="1">
        <f>+IFERROR(LN('Portfolio Adjusted Prices'!I969/'Portfolio Adjusted Prices'!I968),0)</f>
        <v>-1.9078684266864295E-4</v>
      </c>
      <c r="I975" s="1">
        <f>+IFERROR(LN('Portfolio Adjusted Prices'!J969/'Portfolio Adjusted Prices'!J968),0)</f>
        <v>-3.5857109738348493E-3</v>
      </c>
      <c r="J975" s="1">
        <f>+IFERROR(LN('Portfolio Adjusted Prices'!K969/'Portfolio Adjusted Prices'!K968),0)</f>
        <v>2.7554627983906697E-3</v>
      </c>
      <c r="K975" s="1">
        <f>+IFERROR(LN('Portfolio Adjusted Prices'!L969/'Portfolio Adjusted Prices'!L968),0)</f>
        <v>6.5514308877369599E-3</v>
      </c>
      <c r="L975" s="1">
        <f>+IFERROR(LN('Portfolio Adjusted Prices'!M969/'Portfolio Adjusted Prices'!M968),0)</f>
        <v>-2.9287586599462685E-2</v>
      </c>
      <c r="M975" s="1">
        <f>+IFERROR(LN('Portfolio Adjusted Prices'!N969/'Portfolio Adjusted Prices'!N968),0)</f>
        <v>-3.9410821157748917E-3</v>
      </c>
      <c r="N975" s="1">
        <f>+IFERROR(LN('Portfolio Adjusted Prices'!O969/'Portfolio Adjusted Prices'!O968),0)</f>
        <v>2.4883387193708757E-2</v>
      </c>
      <c r="O975" s="1">
        <f>+IFERROR(LN('Portfolio Adjusted Prices'!P969/'Portfolio Adjusted Prices'!P968),0)</f>
        <v>-1.5964879159597769E-3</v>
      </c>
      <c r="P975" s="1">
        <f>+IFERROR(LN('Portfolio Adjusted Prices'!Q969/'Portfolio Adjusted Prices'!Q968),0)</f>
        <v>-3.320168184339398E-3</v>
      </c>
      <c r="Q975" s="1">
        <f>+IFERROR(LN('Portfolio Adjusted Prices'!R969/'Portfolio Adjusted Prices'!R968),0)</f>
        <v>2.7197086422843339E-2</v>
      </c>
      <c r="R975" s="1">
        <f>+IFERROR(LN('Portfolio Adjusted Prices'!S969/'Portfolio Adjusted Prices'!S968),0)</f>
        <v>-3.8893885744045757E-3</v>
      </c>
      <c r="S975" s="1">
        <f>+IFERROR(LN('Portfolio Adjusted Prices'!T969/'Portfolio Adjusted Prices'!T968),0)</f>
        <v>-2.2539978654832864E-2</v>
      </c>
      <c r="T975" s="1">
        <f>+IFERROR(LN('Portfolio Adjusted Prices'!U969/'Portfolio Adjusted Prices'!U968),0)</f>
        <v>6.5005105686828215E-3</v>
      </c>
      <c r="U975" s="1">
        <f>+IFERROR(LN('Portfolio Adjusted Prices'!V969/'Portfolio Adjusted Prices'!V968),0)</f>
        <v>1.5136075183203392E-2</v>
      </c>
      <c r="W975" s="83">
        <f>+IFERROR(LN('Portfolio Adjusted Prices'!X969/'Portfolio Adjusted Prices'!X968),0)</f>
        <v>-1.0181199856239026E-2</v>
      </c>
    </row>
    <row r="976" spans="2:23">
      <c r="B976" s="1">
        <f>+IFERROR(LN('Portfolio Adjusted Prices'!C970/'Portfolio Adjusted Prices'!C969),0)</f>
        <v>1.0068244411760343E-2</v>
      </c>
      <c r="C976" s="1">
        <f>+IFERROR(LN('Portfolio Adjusted Prices'!D970/'Portfolio Adjusted Prices'!D969),0)</f>
        <v>3.0142668700664185E-3</v>
      </c>
      <c r="D976" s="1">
        <f>+IFERROR(LN('Portfolio Adjusted Prices'!E970/'Portfolio Adjusted Prices'!E969),0)</f>
        <v>2.3227623793032764E-2</v>
      </c>
      <c r="E976" s="1">
        <f>+IFERROR(LN('Portfolio Adjusted Prices'!F970/'Portfolio Adjusted Prices'!F969),0)</f>
        <v>2.0172266883655494E-2</v>
      </c>
      <c r="F976" s="1">
        <f>+IFERROR(LN('Portfolio Adjusted Prices'!G970/'Portfolio Adjusted Prices'!G969),0)</f>
        <v>9.3374439030183363E-3</v>
      </c>
      <c r="G976" s="1">
        <f>+IFERROR(LN('Portfolio Adjusted Prices'!H970/'Portfolio Adjusted Prices'!H969),0)</f>
        <v>6.6816390348184386E-3</v>
      </c>
      <c r="H976" s="1">
        <f>+IFERROR(LN('Portfolio Adjusted Prices'!I970/'Portfolio Adjusted Prices'!I969),0)</f>
        <v>2.3119538049959803E-3</v>
      </c>
      <c r="I976" s="1">
        <f>+IFERROR(LN('Portfolio Adjusted Prices'!J970/'Portfolio Adjusted Prices'!J969),0)</f>
        <v>6.9373480403971104E-3</v>
      </c>
      <c r="J976" s="1">
        <f>+IFERROR(LN('Portfolio Adjusted Prices'!K970/'Portfolio Adjusted Prices'!K969),0)</f>
        <v>-9.4324657469531982E-3</v>
      </c>
      <c r="K976" s="1">
        <f>+IFERROR(LN('Portfolio Adjusted Prices'!L970/'Portfolio Adjusted Prices'!L969),0)</f>
        <v>-5.0648658022117848E-3</v>
      </c>
      <c r="L976" s="1">
        <f>+IFERROR(LN('Portfolio Adjusted Prices'!M970/'Portfolio Adjusted Prices'!M969),0)</f>
        <v>2.4852219348159752E-3</v>
      </c>
      <c r="M976" s="1">
        <f>+IFERROR(LN('Portfolio Adjusted Prices'!N970/'Portfolio Adjusted Prices'!N969),0)</f>
        <v>7.9685244289733163E-3</v>
      </c>
      <c r="N976" s="1">
        <f>+IFERROR(LN('Portfolio Adjusted Prices'!O970/'Portfolio Adjusted Prices'!O969),0)</f>
        <v>2.8208332377184604E-3</v>
      </c>
      <c r="O976" s="1">
        <f>+IFERROR(LN('Portfolio Adjusted Prices'!P970/'Portfolio Adjusted Prices'!P969),0)</f>
        <v>3.4909768943440556E-2</v>
      </c>
      <c r="P976" s="1">
        <f>+IFERROR(LN('Portfolio Adjusted Prices'!Q970/'Portfolio Adjusted Prices'!Q969),0)</f>
        <v>-1.4689084894649297E-2</v>
      </c>
      <c r="Q976" s="1">
        <f>+IFERROR(LN('Portfolio Adjusted Prices'!R970/'Portfolio Adjusted Prices'!R969),0)</f>
        <v>6.129856615609078E-3</v>
      </c>
      <c r="R976" s="1">
        <f>+IFERROR(LN('Portfolio Adjusted Prices'!S970/'Portfolio Adjusted Prices'!S969),0)</f>
        <v>5.8284896805318081E-3</v>
      </c>
      <c r="S976" s="1">
        <f>+IFERROR(LN('Portfolio Adjusted Prices'!T970/'Portfolio Adjusted Prices'!T969),0)</f>
        <v>9.0249976743090286E-3</v>
      </c>
      <c r="T976" s="1">
        <f>+IFERROR(LN('Portfolio Adjusted Prices'!U970/'Portfolio Adjusted Prices'!U969),0)</f>
        <v>1.052421141838023E-2</v>
      </c>
      <c r="U976" s="1">
        <f>+IFERROR(LN('Portfolio Adjusted Prices'!V970/'Portfolio Adjusted Prices'!V969),0)</f>
        <v>1.002828740727963E-2</v>
      </c>
      <c r="W976" s="83">
        <f>+IFERROR(LN('Portfolio Adjusted Prices'!X970/'Portfolio Adjusted Prices'!X969),0)</f>
        <v>6.0278408924434061E-3</v>
      </c>
    </row>
    <row r="977" spans="2:23">
      <c r="B977" s="1">
        <f>+IFERROR(LN('Portfolio Adjusted Prices'!C971/'Portfolio Adjusted Prices'!C970),0)</f>
        <v>8.7181222784805563E-3</v>
      </c>
      <c r="C977" s="1">
        <f>+IFERROR(LN('Portfolio Adjusted Prices'!D971/'Portfolio Adjusted Prices'!D970),0)</f>
        <v>4.6707674507224092E-3</v>
      </c>
      <c r="D977" s="1">
        <f>+IFERROR(LN('Portfolio Adjusted Prices'!E971/'Portfolio Adjusted Prices'!E970),0)</f>
        <v>4.6423176465385227E-2</v>
      </c>
      <c r="E977" s="1">
        <f>+IFERROR(LN('Portfolio Adjusted Prices'!F971/'Portfolio Adjusted Prices'!F970),0)</f>
        <v>1.5990101600570773E-2</v>
      </c>
      <c r="F977" s="1">
        <f>+IFERROR(LN('Portfolio Adjusted Prices'!G971/'Portfolio Adjusted Prices'!G970),0)</f>
        <v>7.7150820257994327E-3</v>
      </c>
      <c r="G977" s="1">
        <f>+IFERROR(LN('Portfolio Adjusted Prices'!H971/'Portfolio Adjusted Prices'!H970),0)</f>
        <v>-2.4448675052482307E-3</v>
      </c>
      <c r="H977" s="1">
        <f>+IFERROR(LN('Portfolio Adjusted Prices'!I971/'Portfolio Adjusted Prices'!I970),0)</f>
        <v>-9.7848225760411509E-3</v>
      </c>
      <c r="I977" s="1">
        <f>+IFERROR(LN('Portfolio Adjusted Prices'!J971/'Portfolio Adjusted Prices'!J970),0)</f>
        <v>-1.0787578906389511E-2</v>
      </c>
      <c r="J977" s="1">
        <f>+IFERROR(LN('Portfolio Adjusted Prices'!K971/'Portfolio Adjusted Prices'!K970),0)</f>
        <v>7.1636462330556511E-2</v>
      </c>
      <c r="K977" s="1">
        <f>+IFERROR(LN('Portfolio Adjusted Prices'!L971/'Portfolio Adjusted Prices'!L970),0)</f>
        <v>4.1435099419946756E-4</v>
      </c>
      <c r="L977" s="1">
        <f>+IFERROR(LN('Portfolio Adjusted Prices'!M971/'Portfolio Adjusted Prices'!M970),0)</f>
        <v>-5.5029391760542572E-3</v>
      </c>
      <c r="M977" s="1">
        <f>+IFERROR(LN('Portfolio Adjusted Prices'!N971/'Portfolio Adjusted Prices'!N970),0)</f>
        <v>-4.589549127659515E-3</v>
      </c>
      <c r="N977" s="1">
        <f>+IFERROR(LN('Portfolio Adjusted Prices'!O971/'Portfolio Adjusted Prices'!O970),0)</f>
        <v>8.2754712128530524E-3</v>
      </c>
      <c r="O977" s="1">
        <f>+IFERROR(LN('Portfolio Adjusted Prices'!P971/'Portfolio Adjusted Prices'!P970),0)</f>
        <v>2.2436619378811876E-2</v>
      </c>
      <c r="P977" s="1">
        <f>+IFERROR(LN('Portfolio Adjusted Prices'!Q971/'Portfolio Adjusted Prices'!Q970),0)</f>
        <v>-3.9017223921047998E-3</v>
      </c>
      <c r="Q977" s="1">
        <f>+IFERROR(LN('Portfolio Adjusted Prices'!R971/'Portfolio Adjusted Prices'!R970),0)</f>
        <v>-8.7417749151040731E-3</v>
      </c>
      <c r="R977" s="1">
        <f>+IFERROR(LN('Portfolio Adjusted Prices'!S971/'Portfolio Adjusted Prices'!S970),0)</f>
        <v>3.1274490054743085E-3</v>
      </c>
      <c r="S977" s="1">
        <f>+IFERROR(LN('Portfolio Adjusted Prices'!T971/'Portfolio Adjusted Prices'!T970),0)</f>
        <v>-5.0256316500156221E-3</v>
      </c>
      <c r="T977" s="1">
        <f>+IFERROR(LN('Portfolio Adjusted Prices'!U971/'Portfolio Adjusted Prices'!U970),0)</f>
        <v>8.246930716914503E-3</v>
      </c>
      <c r="U977" s="1">
        <f>+IFERROR(LN('Portfolio Adjusted Prices'!V971/'Portfolio Adjusted Prices'!V970),0)</f>
        <v>-2.1881124961138864E-3</v>
      </c>
      <c r="W977" s="83">
        <f>+IFERROR(LN('Portfolio Adjusted Prices'!X971/'Portfolio Adjusted Prices'!X970),0)</f>
        <v>2.4027795655354929E-3</v>
      </c>
    </row>
    <row r="978" spans="2:23">
      <c r="B978" s="1">
        <f>+IFERROR(LN('Portfolio Adjusted Prices'!C972/'Portfolio Adjusted Prices'!C971),0)</f>
        <v>-5.3844041895937987E-3</v>
      </c>
      <c r="C978" s="1">
        <f>+IFERROR(LN('Portfolio Adjusted Prices'!D972/'Portfolio Adjusted Prices'!D971),0)</f>
        <v>-1.9069858993463286E-2</v>
      </c>
      <c r="D978" s="1">
        <f>+IFERROR(LN('Portfolio Adjusted Prices'!E972/'Portfolio Adjusted Prices'!E971),0)</f>
        <v>-1.8530085792919006E-2</v>
      </c>
      <c r="E978" s="1">
        <f>+IFERROR(LN('Portfolio Adjusted Prices'!F972/'Portfolio Adjusted Prices'!F971),0)</f>
        <v>3.3230795152742018E-3</v>
      </c>
      <c r="F978" s="1">
        <f>+IFERROR(LN('Portfolio Adjusted Prices'!G972/'Portfolio Adjusted Prices'!G971),0)</f>
        <v>-1.2816363376572772E-3</v>
      </c>
      <c r="G978" s="1">
        <f>+IFERROR(LN('Portfolio Adjusted Prices'!H972/'Portfolio Adjusted Prices'!H971),0)</f>
        <v>3.4274038818210362E-3</v>
      </c>
      <c r="H978" s="1">
        <f>+IFERROR(LN('Portfolio Adjusted Prices'!I972/'Portfolio Adjusted Prices'!I971),0)</f>
        <v>-2.1419718510134233E-3</v>
      </c>
      <c r="I978" s="1">
        <f>+IFERROR(LN('Portfolio Adjusted Prices'!J972/'Portfolio Adjusted Prices'!J971),0)</f>
        <v>-1.6146758353601177E-2</v>
      </c>
      <c r="J978" s="1">
        <f>+IFERROR(LN('Portfolio Adjusted Prices'!K972/'Portfolio Adjusted Prices'!K971),0)</f>
        <v>-2.0825332244056201E-2</v>
      </c>
      <c r="K978" s="1">
        <f>+IFERROR(LN('Portfolio Adjusted Prices'!L972/'Portfolio Adjusted Prices'!L971),0)</f>
        <v>-8.5823975051794454E-3</v>
      </c>
      <c r="L978" s="1">
        <f>+IFERROR(LN('Portfolio Adjusted Prices'!M972/'Portfolio Adjusted Prices'!M971),0)</f>
        <v>-4.6587594090930417E-3</v>
      </c>
      <c r="M978" s="1">
        <f>+IFERROR(LN('Portfolio Adjusted Prices'!N972/'Portfolio Adjusted Prices'!N971),0)</f>
        <v>-1.8883984153181176E-2</v>
      </c>
      <c r="N978" s="1">
        <f>+IFERROR(LN('Portfolio Adjusted Prices'!O972/'Portfolio Adjusted Prices'!O971),0)</f>
        <v>-1.4917214341653523E-2</v>
      </c>
      <c r="O978" s="1">
        <f>+IFERROR(LN('Portfolio Adjusted Prices'!P972/'Portfolio Adjusted Prices'!P971),0)</f>
        <v>-0.10124724286713464</v>
      </c>
      <c r="P978" s="1">
        <f>+IFERROR(LN('Portfolio Adjusted Prices'!Q972/'Portfolio Adjusted Prices'!Q971),0)</f>
        <v>-2.1735711639367276E-2</v>
      </c>
      <c r="Q978" s="1">
        <f>+IFERROR(LN('Portfolio Adjusted Prices'!R972/'Portfolio Adjusted Prices'!R971),0)</f>
        <v>-9.7616123341929869E-3</v>
      </c>
      <c r="R978" s="1">
        <f>+IFERROR(LN('Portfolio Adjusted Prices'!S972/'Portfolio Adjusted Prices'!S971),0)</f>
        <v>-1.511039623407553E-2</v>
      </c>
      <c r="S978" s="1">
        <f>+IFERROR(LN('Portfolio Adjusted Prices'!T972/'Portfolio Adjusted Prices'!T971),0)</f>
        <v>-2.4038460836941351E-2</v>
      </c>
      <c r="T978" s="1">
        <f>+IFERROR(LN('Portfolio Adjusted Prices'!U972/'Portfolio Adjusted Prices'!U971),0)</f>
        <v>-4.9013599208630543E-3</v>
      </c>
      <c r="U978" s="1">
        <f>+IFERROR(LN('Portfolio Adjusted Prices'!V972/'Portfolio Adjusted Prices'!V971),0)</f>
        <v>8.0918760959786834E-4</v>
      </c>
      <c r="W978" s="83">
        <f>+IFERROR(LN('Portfolio Adjusted Prices'!X972/'Portfolio Adjusted Prices'!X971),0)</f>
        <v>-8.0536280220228698E-3</v>
      </c>
    </row>
    <row r="979" spans="2:23">
      <c r="B979" s="1">
        <f>+IFERROR(LN('Portfolio Adjusted Prices'!C973/'Portfolio Adjusted Prices'!C972),0)</f>
        <v>4.4361936641472346E-4</v>
      </c>
      <c r="C979" s="1">
        <f>+IFERROR(LN('Portfolio Adjusted Prices'!D973/'Portfolio Adjusted Prices'!D972),0)</f>
        <v>-1.6590821400392981E-2</v>
      </c>
      <c r="D979" s="1">
        <f>+IFERROR(LN('Portfolio Adjusted Prices'!E973/'Portfolio Adjusted Prices'!E972),0)</f>
        <v>-3.5854234192114108E-2</v>
      </c>
      <c r="E979" s="1">
        <f>+IFERROR(LN('Portfolio Adjusted Prices'!F973/'Portfolio Adjusted Prices'!F972),0)</f>
        <v>-9.7461919564449974E-3</v>
      </c>
      <c r="F979" s="1">
        <f>+IFERROR(LN('Portfolio Adjusted Prices'!G973/'Portfolio Adjusted Prices'!G972),0)</f>
        <v>-2.6512287357003402E-2</v>
      </c>
      <c r="G979" s="1">
        <f>+IFERROR(LN('Portfolio Adjusted Prices'!H973/'Portfolio Adjusted Prices'!H972),0)</f>
        <v>-1.5709131196119708E-2</v>
      </c>
      <c r="H979" s="1">
        <f>+IFERROR(LN('Portfolio Adjusted Prices'!I973/'Portfolio Adjusted Prices'!I972),0)</f>
        <v>-3.172236356773004E-2</v>
      </c>
      <c r="I979" s="1">
        <f>+IFERROR(LN('Portfolio Adjusted Prices'!J973/'Portfolio Adjusted Prices'!J972),0)</f>
        <v>-2.6455728413209171E-3</v>
      </c>
      <c r="J979" s="1">
        <f>+IFERROR(LN('Portfolio Adjusted Prices'!K973/'Portfolio Adjusted Prices'!K972),0)</f>
        <v>-1.258075299688468E-2</v>
      </c>
      <c r="K979" s="1">
        <f>+IFERROR(LN('Portfolio Adjusted Prices'!L973/'Portfolio Adjusted Prices'!L972),0)</f>
        <v>-1.9464309233202099E-2</v>
      </c>
      <c r="L979" s="1">
        <f>+IFERROR(LN('Portfolio Adjusted Prices'!M973/'Portfolio Adjusted Prices'!M972),0)</f>
        <v>-7.4435889285913584E-3</v>
      </c>
      <c r="M979" s="1">
        <f>+IFERROR(LN('Portfolio Adjusted Prices'!N973/'Portfolio Adjusted Prices'!N972),0)</f>
        <v>-5.7459897686468163E-3</v>
      </c>
      <c r="N979" s="1">
        <f>+IFERROR(LN('Portfolio Adjusted Prices'!O973/'Portfolio Adjusted Prices'!O972),0)</f>
        <v>-4.080426793626226E-2</v>
      </c>
      <c r="O979" s="1">
        <f>+IFERROR(LN('Portfolio Adjusted Prices'!P973/'Portfolio Adjusted Prices'!P972),0)</f>
        <v>-4.0277940361931934E-2</v>
      </c>
      <c r="P979" s="1">
        <f>+IFERROR(LN('Portfolio Adjusted Prices'!Q973/'Portfolio Adjusted Prices'!Q972),0)</f>
        <v>1.0202198964326654E-2</v>
      </c>
      <c r="Q979" s="1">
        <f>+IFERROR(LN('Portfolio Adjusted Prices'!R973/'Portfolio Adjusted Prices'!R972),0)</f>
        <v>-4.8507236596504494E-2</v>
      </c>
      <c r="R979" s="1">
        <f>+IFERROR(LN('Portfolio Adjusted Prices'!S973/'Portfolio Adjusted Prices'!S972),0)</f>
        <v>-2.1034306131624644E-2</v>
      </c>
      <c r="S979" s="1">
        <f>+IFERROR(LN('Portfolio Adjusted Prices'!T973/'Portfolio Adjusted Prices'!T972),0)</f>
        <v>-3.2896668513035508E-3</v>
      </c>
      <c r="T979" s="1">
        <f>+IFERROR(LN('Portfolio Adjusted Prices'!U973/'Portfolio Adjusted Prices'!U972),0)</f>
        <v>-1.2471317514846279E-2</v>
      </c>
      <c r="U979" s="1">
        <f>+IFERROR(LN('Portfolio Adjusted Prices'!V973/'Portfolio Adjusted Prices'!V972),0)</f>
        <v>-8.1215664771876576E-3</v>
      </c>
      <c r="W979" s="83">
        <f>+IFERROR(LN('Portfolio Adjusted Prices'!X973/'Portfolio Adjusted Prices'!X972),0)</f>
        <v>-1.1859745172227199E-2</v>
      </c>
    </row>
    <row r="980" spans="2:23">
      <c r="B980" s="1">
        <f>+IFERROR(LN('Portfolio Adjusted Prices'!C974/'Portfolio Adjusted Prices'!C973),0)</f>
        <v>1.9038371521479119E-2</v>
      </c>
      <c r="C980" s="1">
        <f>+IFERROR(LN('Portfolio Adjusted Prices'!D974/'Portfolio Adjusted Prices'!D973),0)</f>
        <v>3.5119605686930414E-2</v>
      </c>
      <c r="D980" s="1">
        <f>+IFERROR(LN('Portfolio Adjusted Prices'!E974/'Portfolio Adjusted Prices'!E973),0)</f>
        <v>6.2093739078403841E-2</v>
      </c>
      <c r="E980" s="1">
        <f>+IFERROR(LN('Portfolio Adjusted Prices'!F974/'Portfolio Adjusted Prices'!F973),0)</f>
        <v>3.9784055993866127E-2</v>
      </c>
      <c r="F980" s="1">
        <f>+IFERROR(LN('Portfolio Adjusted Prices'!G974/'Portfolio Adjusted Prices'!G973),0)</f>
        <v>3.4941430698324602E-2</v>
      </c>
      <c r="G980" s="1">
        <f>+IFERROR(LN('Portfolio Adjusted Prices'!H974/'Portfolio Adjusted Prices'!H973),0)</f>
        <v>2.0008198306102953E-2</v>
      </c>
      <c r="H980" s="1">
        <f>+IFERROR(LN('Portfolio Adjusted Prices'!I974/'Portfolio Adjusted Prices'!I973),0)</f>
        <v>2.8802796960751435E-2</v>
      </c>
      <c r="I980" s="1">
        <f>+IFERROR(LN('Portfolio Adjusted Prices'!J974/'Portfolio Adjusted Prices'!J973),0)</f>
        <v>-1.4372893783714055E-2</v>
      </c>
      <c r="J980" s="1">
        <f>+IFERROR(LN('Portfolio Adjusted Prices'!K974/'Portfolio Adjusted Prices'!K973),0)</f>
        <v>4.7977273923204257E-2</v>
      </c>
      <c r="K980" s="1">
        <f>+IFERROR(LN('Portfolio Adjusted Prices'!L974/'Portfolio Adjusted Prices'!L973),0)</f>
        <v>1.3333563899659564E-2</v>
      </c>
      <c r="L980" s="1">
        <f>+IFERROR(LN('Portfolio Adjusted Prices'!M974/'Portfolio Adjusted Prices'!M973),0)</f>
        <v>-3.9961394614548054E-4</v>
      </c>
      <c r="M980" s="1">
        <f>+IFERROR(LN('Portfolio Adjusted Prices'!N974/'Portfolio Adjusted Prices'!N973),0)</f>
        <v>1.5645234281819451E-2</v>
      </c>
      <c r="N980" s="1">
        <f>+IFERROR(LN('Portfolio Adjusted Prices'!O974/'Portfolio Adjusted Prices'!O973),0)</f>
        <v>3.4260872050890817E-2</v>
      </c>
      <c r="O980" s="1">
        <f>+IFERROR(LN('Portfolio Adjusted Prices'!P974/'Portfolio Adjusted Prices'!P973),0)</f>
        <v>2.0942603378248485E-2</v>
      </c>
      <c r="P980" s="1">
        <f>+IFERROR(LN('Portfolio Adjusted Prices'!Q974/'Portfolio Adjusted Prices'!Q973),0)</f>
        <v>3.8155550724602708E-3</v>
      </c>
      <c r="Q980" s="1">
        <f>+IFERROR(LN('Portfolio Adjusted Prices'!R974/'Portfolio Adjusted Prices'!R973),0)</f>
        <v>5.1708976929097081E-2</v>
      </c>
      <c r="R980" s="1">
        <f>+IFERROR(LN('Portfolio Adjusted Prices'!S974/'Portfolio Adjusted Prices'!S973),0)</f>
        <v>2.236820754936511E-2</v>
      </c>
      <c r="S980" s="1">
        <f>+IFERROR(LN('Portfolio Adjusted Prices'!T974/'Portfolio Adjusted Prices'!T973),0)</f>
        <v>5.9001522987829217E-3</v>
      </c>
      <c r="T980" s="1">
        <f>+IFERROR(LN('Portfolio Adjusted Prices'!U974/'Portfolio Adjusted Prices'!U973),0)</f>
        <v>8.9457007634809321E-3</v>
      </c>
      <c r="U980" s="1">
        <f>+IFERROR(LN('Portfolio Adjusted Prices'!V974/'Portfolio Adjusted Prices'!V973),0)</f>
        <v>2.5391001149320798E-3</v>
      </c>
      <c r="W980" s="83">
        <f>+IFERROR(LN('Portfolio Adjusted Prices'!X974/'Portfolio Adjusted Prices'!X973),0)</f>
        <v>1.2537796671158721E-2</v>
      </c>
    </row>
    <row r="981" spans="2:23">
      <c r="B981" s="1">
        <f>+IFERROR(LN('Portfolio Adjusted Prices'!C975/'Portfolio Adjusted Prices'!C974),0)</f>
        <v>2.3228595488790936E-2</v>
      </c>
      <c r="C981" s="1">
        <f>+IFERROR(LN('Portfolio Adjusted Prices'!D975/'Portfolio Adjusted Prices'!D974),0)</f>
        <v>9.77640578530793E-3</v>
      </c>
      <c r="D981" s="1">
        <f>+IFERROR(LN('Portfolio Adjusted Prices'!E975/'Portfolio Adjusted Prices'!E974),0)</f>
        <v>7.3158533920971949E-2</v>
      </c>
      <c r="E981" s="1">
        <f>+IFERROR(LN('Portfolio Adjusted Prices'!F975/'Portfolio Adjusted Prices'!F974),0)</f>
        <v>1.1854388991545041E-3</v>
      </c>
      <c r="F981" s="1">
        <f>+IFERROR(LN('Portfolio Adjusted Prices'!G975/'Portfolio Adjusted Prices'!G974),0)</f>
        <v>1.27631487232048E-2</v>
      </c>
      <c r="G981" s="1">
        <f>+IFERROR(LN('Portfolio Adjusted Prices'!H975/'Portfolio Adjusted Prices'!H974),0)</f>
        <v>1.8254060358765537E-2</v>
      </c>
      <c r="H981" s="1">
        <f>+IFERROR(LN('Portfolio Adjusted Prices'!I975/'Portfolio Adjusted Prices'!I974),0)</f>
        <v>2.7949380373084868E-2</v>
      </c>
      <c r="I981" s="1">
        <f>+IFERROR(LN('Portfolio Adjusted Prices'!J975/'Portfolio Adjusted Prices'!J974),0)</f>
        <v>-1.1216578992302825E-2</v>
      </c>
      <c r="J981" s="1">
        <f>+IFERROR(LN('Portfolio Adjusted Prices'!K975/'Portfolio Adjusted Prices'!K974),0)</f>
        <v>7.457364612008241E-2</v>
      </c>
      <c r="K981" s="1">
        <f>+IFERROR(LN('Portfolio Adjusted Prices'!L975/'Portfolio Adjusted Prices'!L974),0)</f>
        <v>1.88306018445875E-2</v>
      </c>
      <c r="L981" s="1">
        <f>+IFERROR(LN('Portfolio Adjusted Prices'!M975/'Portfolio Adjusted Prices'!M974),0)</f>
        <v>-3.2935262140502278E-3</v>
      </c>
      <c r="M981" s="1">
        <f>+IFERROR(LN('Portfolio Adjusted Prices'!N975/'Portfolio Adjusted Prices'!N974),0)</f>
        <v>1.0159686574748E-2</v>
      </c>
      <c r="N981" s="1">
        <f>+IFERROR(LN('Portfolio Adjusted Prices'!O975/'Portfolio Adjusted Prices'!O974),0)</f>
        <v>8.8188066844037891E-2</v>
      </c>
      <c r="O981" s="1">
        <f>+IFERROR(LN('Portfolio Adjusted Prices'!P975/'Portfolio Adjusted Prices'!P974),0)</f>
        <v>3.4635577111432482E-2</v>
      </c>
      <c r="P981" s="1">
        <f>+IFERROR(LN('Portfolio Adjusted Prices'!Q975/'Portfolio Adjusted Prices'!Q974),0)</f>
        <v>-4.7387294752484098E-3</v>
      </c>
      <c r="Q981" s="1">
        <f>+IFERROR(LN('Portfolio Adjusted Prices'!R975/'Portfolio Adjusted Prices'!R974),0)</f>
        <v>1.3262581349159738E-2</v>
      </c>
      <c r="R981" s="1">
        <f>+IFERROR(LN('Portfolio Adjusted Prices'!S975/'Portfolio Adjusted Prices'!S974),0)</f>
        <v>2.5702464881478627E-2</v>
      </c>
      <c r="S981" s="1">
        <f>+IFERROR(LN('Portfolio Adjusted Prices'!T975/'Portfolio Adjusted Prices'!T974),0)</f>
        <v>-6.9766379966521713E-3</v>
      </c>
      <c r="T981" s="1">
        <f>+IFERROR(LN('Portfolio Adjusted Prices'!U975/'Portfolio Adjusted Prices'!U974),0)</f>
        <v>1.0896063184977541E-2</v>
      </c>
      <c r="U981" s="1">
        <f>+IFERROR(LN('Portfolio Adjusted Prices'!V975/'Portfolio Adjusted Prices'!V974),0)</f>
        <v>1.0187165705994644E-2</v>
      </c>
      <c r="W981" s="83">
        <f>+IFERROR(LN('Portfolio Adjusted Prices'!X975/'Portfolio Adjusted Prices'!X974),0)</f>
        <v>9.5769764877282251E-3</v>
      </c>
    </row>
    <row r="982" spans="2:23">
      <c r="B982" s="1">
        <f>+IFERROR(LN('Portfolio Adjusted Prices'!C976/'Portfolio Adjusted Prices'!C975),0)</f>
        <v>1.0012677797885523E-2</v>
      </c>
      <c r="C982" s="1">
        <f>+IFERROR(LN('Portfolio Adjusted Prices'!D976/'Portfolio Adjusted Prices'!D975),0)</f>
        <v>-2.2285093774879888E-3</v>
      </c>
      <c r="D982" s="1">
        <f>+IFERROR(LN('Portfolio Adjusted Prices'!E976/'Portfolio Adjusted Prices'!E975),0)</f>
        <v>3.744366306708405E-3</v>
      </c>
      <c r="E982" s="1">
        <f>+IFERROR(LN('Portfolio Adjusted Prices'!F976/'Portfolio Adjusted Prices'!F975),0)</f>
        <v>-1.5083634110936016E-2</v>
      </c>
      <c r="F982" s="1">
        <f>+IFERROR(LN('Portfolio Adjusted Prices'!G976/'Portfolio Adjusted Prices'!G975),0)</f>
        <v>-1.3653710482795638E-2</v>
      </c>
      <c r="G982" s="1">
        <f>+IFERROR(LN('Portfolio Adjusted Prices'!H976/'Portfolio Adjusted Prices'!H975),0)</f>
        <v>-6.0891760466714427E-3</v>
      </c>
      <c r="H982" s="1">
        <f>+IFERROR(LN('Portfolio Adjusted Prices'!I976/'Portfolio Adjusted Prices'!I975),0)</f>
        <v>-5.7498325756324825E-3</v>
      </c>
      <c r="I982" s="1">
        <f>+IFERROR(LN('Portfolio Adjusted Prices'!J976/'Portfolio Adjusted Prices'!J975),0)</f>
        <v>1.2140715350875948E-2</v>
      </c>
      <c r="J982" s="1">
        <f>+IFERROR(LN('Portfolio Adjusted Prices'!K976/'Portfolio Adjusted Prices'!K975),0)</f>
        <v>9.7343485607057621E-4</v>
      </c>
      <c r="K982" s="1">
        <f>+IFERROR(LN('Portfolio Adjusted Prices'!L976/'Portfolio Adjusted Prices'!L975),0)</f>
        <v>5.8287307236140479E-3</v>
      </c>
      <c r="L982" s="1">
        <f>+IFERROR(LN('Portfolio Adjusted Prices'!M976/'Portfolio Adjusted Prices'!M975),0)</f>
        <v>9.6986064704998581E-3</v>
      </c>
      <c r="M982" s="1">
        <f>+IFERROR(LN('Portfolio Adjusted Prices'!N976/'Portfolio Adjusted Prices'!N975),0)</f>
        <v>5.7522189208448742E-3</v>
      </c>
      <c r="N982" s="1">
        <f>+IFERROR(LN('Portfolio Adjusted Prices'!O976/'Portfolio Adjusted Prices'!O975),0)</f>
        <v>-2.4202753585928743E-2</v>
      </c>
      <c r="O982" s="1">
        <f>+IFERROR(LN('Portfolio Adjusted Prices'!P976/'Portfolio Adjusted Prices'!P975),0)</f>
        <v>5.9781792415464254E-3</v>
      </c>
      <c r="P982" s="1">
        <f>+IFERROR(LN('Portfolio Adjusted Prices'!Q976/'Portfolio Adjusted Prices'!Q975),0)</f>
        <v>-3.9589282856522908E-4</v>
      </c>
      <c r="Q982" s="1">
        <f>+IFERROR(LN('Portfolio Adjusted Prices'!R976/'Portfolio Adjusted Prices'!R975),0)</f>
        <v>-9.6960847006615104E-3</v>
      </c>
      <c r="R982" s="1">
        <f>+IFERROR(LN('Portfolio Adjusted Prices'!S976/'Portfolio Adjusted Prices'!S975),0)</f>
        <v>-1.015455315835273E-3</v>
      </c>
      <c r="S982" s="1">
        <f>+IFERROR(LN('Portfolio Adjusted Prices'!T976/'Portfolio Adjusted Prices'!T975),0)</f>
        <v>-5.8060217296939977E-3</v>
      </c>
      <c r="T982" s="1">
        <f>+IFERROR(LN('Portfolio Adjusted Prices'!U976/'Portfolio Adjusted Prices'!U975),0)</f>
        <v>-3.3484812681115294E-3</v>
      </c>
      <c r="U982" s="1">
        <f>+IFERROR(LN('Portfolio Adjusted Prices'!V976/'Portfolio Adjusted Prices'!V975),0)</f>
        <v>1.0887115251563813E-3</v>
      </c>
      <c r="W982" s="83">
        <f>+IFERROR(LN('Portfolio Adjusted Prices'!X976/'Portfolio Adjusted Prices'!X975),0)</f>
        <v>3.1059613522971168E-3</v>
      </c>
    </row>
    <row r="983" spans="2:23">
      <c r="B983" s="1">
        <f>+IFERROR(LN('Portfolio Adjusted Prices'!C977/'Portfolio Adjusted Prices'!C976),0)</f>
        <v>-4.7116960848298693E-3</v>
      </c>
      <c r="C983" s="1">
        <f>+IFERROR(LN('Portfolio Adjusted Prices'!D977/'Portfolio Adjusted Prices'!D976),0)</f>
        <v>-5.9256779767672216E-3</v>
      </c>
      <c r="D983" s="1">
        <f>+IFERROR(LN('Portfolio Adjusted Prices'!E977/'Portfolio Adjusted Prices'!E976),0)</f>
        <v>3.006099199933322E-3</v>
      </c>
      <c r="E983" s="1">
        <f>+IFERROR(LN('Portfolio Adjusted Prices'!F977/'Portfolio Adjusted Prices'!F976),0)</f>
        <v>4.0685086502318599E-3</v>
      </c>
      <c r="F983" s="1">
        <f>+IFERROR(LN('Portfolio Adjusted Prices'!G977/'Portfolio Adjusted Prices'!G976),0)</f>
        <v>-2.0388400944320929E-3</v>
      </c>
      <c r="G983" s="1">
        <f>+IFERROR(LN('Portfolio Adjusted Prices'!H977/'Portfolio Adjusted Prices'!H976),0)</f>
        <v>-1.0601020431988898E-3</v>
      </c>
      <c r="H983" s="1">
        <f>+IFERROR(LN('Portfolio Adjusted Prices'!I977/'Portfolio Adjusted Prices'!I976),0)</f>
        <v>-1.2297543501827426E-3</v>
      </c>
      <c r="I983" s="1">
        <f>+IFERROR(LN('Portfolio Adjusted Prices'!J977/'Portfolio Adjusted Prices'!J976),0)</f>
        <v>9.5962514904851786E-3</v>
      </c>
      <c r="J983" s="1">
        <f>+IFERROR(LN('Portfolio Adjusted Prices'!K977/'Portfolio Adjusted Prices'!K976),0)</f>
        <v>3.7457958683408178E-3</v>
      </c>
      <c r="K983" s="1">
        <f>+IFERROR(LN('Portfolio Adjusted Prices'!L977/'Portfolio Adjusted Prices'!L976),0)</f>
        <v>1.110371948945486E-3</v>
      </c>
      <c r="L983" s="1">
        <f>+IFERROR(LN('Portfolio Adjusted Prices'!M977/'Portfolio Adjusted Prices'!M976),0)</f>
        <v>6.9158480235001919E-3</v>
      </c>
      <c r="M983" s="1">
        <f>+IFERROR(LN('Portfolio Adjusted Prices'!N977/'Portfolio Adjusted Prices'!N976),0)</f>
        <v>7.1039597543461161E-4</v>
      </c>
      <c r="N983" s="1">
        <f>+IFERROR(LN('Portfolio Adjusted Prices'!O977/'Portfolio Adjusted Prices'!O976),0)</f>
        <v>2.807390561327173E-3</v>
      </c>
      <c r="O983" s="1">
        <f>+IFERROR(LN('Portfolio Adjusted Prices'!P977/'Portfolio Adjusted Prices'!P976),0)</f>
        <v>-2.5214210067127579E-2</v>
      </c>
      <c r="P983" s="1">
        <f>+IFERROR(LN('Portfolio Adjusted Prices'!Q977/'Portfolio Adjusted Prices'!Q976),0)</f>
        <v>3.8205817584461041E-3</v>
      </c>
      <c r="Q983" s="1">
        <f>+IFERROR(LN('Portfolio Adjusted Prices'!R977/'Portfolio Adjusted Prices'!R976),0)</f>
        <v>3.7403753373272748E-3</v>
      </c>
      <c r="R983" s="1">
        <f>+IFERROR(LN('Portfolio Adjusted Prices'!S977/'Portfolio Adjusted Prices'!S976),0)</f>
        <v>-2.502513494018969E-3</v>
      </c>
      <c r="S983" s="1">
        <f>+IFERROR(LN('Portfolio Adjusted Prices'!T977/'Portfolio Adjusted Prices'!T976),0)</f>
        <v>6.7666849797718732E-4</v>
      </c>
      <c r="T983" s="1">
        <f>+IFERROR(LN('Portfolio Adjusted Prices'!U977/'Portfolio Adjusted Prices'!U976),0)</f>
        <v>1.8670780085249306E-2</v>
      </c>
      <c r="U983" s="1">
        <f>+IFERROR(LN('Portfolio Adjusted Prices'!V977/'Portfolio Adjusted Prices'!V976),0)</f>
        <v>-5.1939603738104523E-3</v>
      </c>
      <c r="W983" s="83">
        <f>+IFERROR(LN('Portfolio Adjusted Prices'!X977/'Portfolio Adjusted Prices'!X976),0)</f>
        <v>4.0469443961483765E-3</v>
      </c>
    </row>
    <row r="984" spans="2:23">
      <c r="B984" s="1">
        <f>+IFERROR(LN('Portfolio Adjusted Prices'!C978/'Portfolio Adjusted Prices'!C977),0)</f>
        <v>1.469480491293786E-2</v>
      </c>
      <c r="C984" s="1">
        <f>+IFERROR(LN('Portfolio Adjusted Prices'!D978/'Portfolio Adjusted Prices'!D977),0)</f>
        <v>3.0251296429490003E-2</v>
      </c>
      <c r="D984" s="1">
        <f>+IFERROR(LN('Portfolio Adjusted Prices'!E978/'Portfolio Adjusted Prices'!E977),0)</f>
        <v>2.4486808484704865E-2</v>
      </c>
      <c r="E984" s="1">
        <f>+IFERROR(LN('Portfolio Adjusted Prices'!F978/'Portfolio Adjusted Prices'!F977),0)</f>
        <v>4.9965510985424209E-3</v>
      </c>
      <c r="F984" s="1">
        <f>+IFERROR(LN('Portfolio Adjusted Prices'!G978/'Portfolio Adjusted Prices'!G977),0)</f>
        <v>3.5214401861887422E-2</v>
      </c>
      <c r="G984" s="1">
        <f>+IFERROR(LN('Portfolio Adjusted Prices'!H978/'Portfolio Adjusted Prices'!H977),0)</f>
        <v>-4.0950894400695248E-3</v>
      </c>
      <c r="H984" s="1">
        <f>+IFERROR(LN('Portfolio Adjusted Prices'!I978/'Portfolio Adjusted Prices'!I977),0)</f>
        <v>1.442398218151855E-2</v>
      </c>
      <c r="I984" s="1">
        <f>+IFERROR(LN('Portfolio Adjusted Prices'!J978/'Portfolio Adjusted Prices'!J977),0)</f>
        <v>-4.9302289332874422E-3</v>
      </c>
      <c r="J984" s="1">
        <f>+IFERROR(LN('Portfolio Adjusted Prices'!K978/'Portfolio Adjusted Prices'!K977),0)</f>
        <v>0.10406500926150822</v>
      </c>
      <c r="K984" s="1">
        <f>+IFERROR(LN('Portfolio Adjusted Prices'!L978/'Portfolio Adjusted Prices'!L977),0)</f>
        <v>2.1786793238938638E-2</v>
      </c>
      <c r="L984" s="1">
        <f>+IFERROR(LN('Portfolio Adjusted Prices'!M978/'Portfolio Adjusted Prices'!M977),0)</f>
        <v>2.4077843224396624E-2</v>
      </c>
      <c r="M984" s="1">
        <f>+IFERROR(LN('Portfolio Adjusted Prices'!N978/'Portfolio Adjusted Prices'!N977),0)</f>
        <v>5.070609321550613E-4</v>
      </c>
      <c r="N984" s="1">
        <f>+IFERROR(LN('Portfolio Adjusted Prices'!O978/'Portfolio Adjusted Prices'!O977),0)</f>
        <v>3.3317814228639359E-3</v>
      </c>
      <c r="O984" s="1">
        <f>+IFERROR(LN('Portfolio Adjusted Prices'!P978/'Portfolio Adjusted Prices'!P977),0)</f>
        <v>7.171264224869453E-3</v>
      </c>
      <c r="P984" s="1">
        <f>+IFERROR(LN('Portfolio Adjusted Prices'!Q978/'Portfolio Adjusted Prices'!Q977),0)</f>
        <v>7.336565662117274E-3</v>
      </c>
      <c r="Q984" s="1">
        <f>+IFERROR(LN('Portfolio Adjusted Prices'!R978/'Portfolio Adjusted Prices'!R977),0)</f>
        <v>3.2145290423191267E-2</v>
      </c>
      <c r="R984" s="1">
        <f>+IFERROR(LN('Portfolio Adjusted Prices'!S978/'Portfolio Adjusted Prices'!S977),0)</f>
        <v>1.5002519641580676E-2</v>
      </c>
      <c r="S984" s="1">
        <f>+IFERROR(LN('Portfolio Adjusted Prices'!T978/'Portfolio Adjusted Prices'!T977),0)</f>
        <v>-2.6423220681097174E-3</v>
      </c>
      <c r="T984" s="1">
        <f>+IFERROR(LN('Portfolio Adjusted Prices'!U978/'Portfolio Adjusted Prices'!U977),0)</f>
        <v>1.5099567836841968E-3</v>
      </c>
      <c r="U984" s="1">
        <f>+IFERROR(LN('Portfolio Adjusted Prices'!V978/'Portfolio Adjusted Prices'!V977),0)</f>
        <v>1.116963015603632E-3</v>
      </c>
      <c r="W984" s="83">
        <f>+IFERROR(LN('Portfolio Adjusted Prices'!X978/'Portfolio Adjusted Prices'!X977),0)</f>
        <v>1.7624021314002057E-2</v>
      </c>
    </row>
    <row r="985" spans="2:23">
      <c r="B985" s="1">
        <f>+IFERROR(LN('Portfolio Adjusted Prices'!C979/'Portfolio Adjusted Prices'!C978),0)</f>
        <v>1.3591499792028573E-2</v>
      </c>
      <c r="C985" s="1">
        <f>+IFERROR(LN('Portfolio Adjusted Prices'!D979/'Portfolio Adjusted Prices'!D978),0)</f>
        <v>6.449895895355173E-4</v>
      </c>
      <c r="D985" s="1">
        <f>+IFERROR(LN('Portfolio Adjusted Prices'!E979/'Portfolio Adjusted Prices'!E978),0)</f>
        <v>2.8034819266515743E-2</v>
      </c>
      <c r="E985" s="1">
        <f>+IFERROR(LN('Portfolio Adjusted Prices'!F979/'Portfolio Adjusted Prices'!F978),0)</f>
        <v>2.174166990388289E-2</v>
      </c>
      <c r="F985" s="1">
        <f>+IFERROR(LN('Portfolio Adjusted Prices'!G979/'Portfolio Adjusted Prices'!G978),0)</f>
        <v>2.059677912921172E-2</v>
      </c>
      <c r="G985" s="1">
        <f>+IFERROR(LN('Portfolio Adjusted Prices'!H979/'Portfolio Adjusted Prices'!H978),0)</f>
        <v>4.453757371493422E-2</v>
      </c>
      <c r="H985" s="1">
        <f>+IFERROR(LN('Portfolio Adjusted Prices'!I979/'Portfolio Adjusted Prices'!I978),0)</f>
        <v>-7.1009063426190386E-2</v>
      </c>
      <c r="I985" s="1">
        <f>+IFERROR(LN('Portfolio Adjusted Prices'!J979/'Portfolio Adjusted Prices'!J978),0)</f>
        <v>-1.7128227021694871E-2</v>
      </c>
      <c r="J985" s="1">
        <f>+IFERROR(LN('Portfolio Adjusted Prices'!K979/'Portfolio Adjusted Prices'!K978),0)</f>
        <v>0.10436164069971905</v>
      </c>
      <c r="K985" s="1">
        <f>+IFERROR(LN('Portfolio Adjusted Prices'!L979/'Portfolio Adjusted Prices'!L978),0)</f>
        <v>-1.2761160329371565E-2</v>
      </c>
      <c r="L985" s="1">
        <f>+IFERROR(LN('Portfolio Adjusted Prices'!M979/'Portfolio Adjusted Prices'!M978),0)</f>
        <v>-1.9199617737725577E-2</v>
      </c>
      <c r="M985" s="1">
        <f>+IFERROR(LN('Portfolio Adjusted Prices'!N979/'Portfolio Adjusted Prices'!N978),0)</f>
        <v>-1.7593591703001E-2</v>
      </c>
      <c r="N985" s="1">
        <f>+IFERROR(LN('Portfolio Adjusted Prices'!O979/'Portfolio Adjusted Prices'!O978),0)</f>
        <v>3.1880719815871811E-3</v>
      </c>
      <c r="O985" s="1">
        <f>+IFERROR(LN('Portfolio Adjusted Prices'!P979/'Portfolio Adjusted Prices'!P978),0)</f>
        <v>-3.1117426544678948E-2</v>
      </c>
      <c r="P985" s="1">
        <f>+IFERROR(LN('Portfolio Adjusted Prices'!Q979/'Portfolio Adjusted Prices'!Q978),0)</f>
        <v>-1.7911720866740949E-2</v>
      </c>
      <c r="Q985" s="1">
        <f>+IFERROR(LN('Portfolio Adjusted Prices'!R979/'Portfolio Adjusted Prices'!R978),0)</f>
        <v>3.2485940769937721E-3</v>
      </c>
      <c r="R985" s="1">
        <f>+IFERROR(LN('Portfolio Adjusted Prices'!S979/'Portfolio Adjusted Prices'!S978),0)</f>
        <v>9.9643549770111785E-3</v>
      </c>
      <c r="S985" s="1">
        <f>+IFERROR(LN('Portfolio Adjusted Prices'!T979/'Portfolio Adjusted Prices'!T978),0)</f>
        <v>-7.6274022309883241E-3</v>
      </c>
      <c r="T985" s="1">
        <f>+IFERROR(LN('Portfolio Adjusted Prices'!U979/'Portfolio Adjusted Prices'!U978),0)</f>
        <v>7.1378171289505432E-4</v>
      </c>
      <c r="U985" s="1">
        <f>+IFERROR(LN('Portfolio Adjusted Prices'!V979/'Portfolio Adjusted Prices'!V978),0)</f>
        <v>1.295552381460623E-2</v>
      </c>
      <c r="W985" s="83">
        <f>+IFERROR(LN('Portfolio Adjusted Prices'!X979/'Portfolio Adjusted Prices'!X978),0)</f>
        <v>9.64701518461888E-4</v>
      </c>
    </row>
    <row r="986" spans="2:23">
      <c r="B986" s="1">
        <f>+IFERROR(LN('Portfolio Adjusted Prices'!C980/'Portfolio Adjusted Prices'!C979),0)</f>
        <v>-2.0282339458708675E-2</v>
      </c>
      <c r="C986" s="1">
        <f>+IFERROR(LN('Portfolio Adjusted Prices'!D980/'Portfolio Adjusted Prices'!D979),0)</f>
        <v>-2.2206350083480857E-2</v>
      </c>
      <c r="D986" s="1">
        <f>+IFERROR(LN('Portfolio Adjusted Prices'!E980/'Portfolio Adjusted Prices'!E979),0)</f>
        <v>-6.0888555570563531E-2</v>
      </c>
      <c r="E986" s="1">
        <f>+IFERROR(LN('Portfolio Adjusted Prices'!F980/'Portfolio Adjusted Prices'!F979),0)</f>
        <v>-2.4485091482492772E-2</v>
      </c>
      <c r="F986" s="1">
        <f>+IFERROR(LN('Portfolio Adjusted Prices'!G980/'Portfolio Adjusted Prices'!G979),0)</f>
        <v>-2.0966157429936669E-2</v>
      </c>
      <c r="G986" s="1">
        <f>+IFERROR(LN('Portfolio Adjusted Prices'!H980/'Portfolio Adjusted Prices'!H979),0)</f>
        <v>-3.6333207124997942E-2</v>
      </c>
      <c r="H986" s="1">
        <f>+IFERROR(LN('Portfolio Adjusted Prices'!I980/'Portfolio Adjusted Prices'!I979),0)</f>
        <v>-2.9708007221429713E-2</v>
      </c>
      <c r="I986" s="1">
        <f>+IFERROR(LN('Portfolio Adjusted Prices'!J980/'Portfolio Adjusted Prices'!J979),0)</f>
        <v>-4.6879776844829836E-3</v>
      </c>
      <c r="J986" s="1">
        <f>+IFERROR(LN('Portfolio Adjusted Prices'!K980/'Portfolio Adjusted Prices'!K979),0)</f>
        <v>-6.5265729435505182E-2</v>
      </c>
      <c r="K986" s="1">
        <f>+IFERROR(LN('Portfolio Adjusted Prices'!L980/'Portfolio Adjusted Prices'!L979),0)</f>
        <v>-1.6274098315617127E-2</v>
      </c>
      <c r="L986" s="1">
        <f>+IFERROR(LN('Portfolio Adjusted Prices'!M980/'Portfolio Adjusted Prices'!M979),0)</f>
        <v>2.4695284129119435E-2</v>
      </c>
      <c r="M986" s="1">
        <f>+IFERROR(LN('Portfolio Adjusted Prices'!N980/'Portfolio Adjusted Prices'!N979),0)</f>
        <v>7.6585149326631142E-3</v>
      </c>
      <c r="N986" s="1">
        <f>+IFERROR(LN('Portfolio Adjusted Prices'!O980/'Portfolio Adjusted Prices'!O979),0)</f>
        <v>-3.9910668606601335E-2</v>
      </c>
      <c r="O986" s="1">
        <f>+IFERROR(LN('Portfolio Adjusted Prices'!P980/'Portfolio Adjusted Prices'!P979),0)</f>
        <v>-1.321417498618559E-2</v>
      </c>
      <c r="P986" s="1">
        <f>+IFERROR(LN('Portfolio Adjusted Prices'!Q980/'Portfolio Adjusted Prices'!Q979),0)</f>
        <v>-7.3358523437323554E-3</v>
      </c>
      <c r="Q986" s="1">
        <f>+IFERROR(LN('Portfolio Adjusted Prices'!R980/'Portfolio Adjusted Prices'!R979),0)</f>
        <v>-1.9467602465860365E-2</v>
      </c>
      <c r="R986" s="1">
        <f>+IFERROR(LN('Portfolio Adjusted Prices'!S980/'Portfolio Adjusted Prices'!S979),0)</f>
        <v>-1.9962111412860481E-5</v>
      </c>
      <c r="S986" s="1">
        <f>+IFERROR(LN('Portfolio Adjusted Prices'!T980/'Portfolio Adjusted Prices'!T979),0)</f>
        <v>-4.3162619091304914E-3</v>
      </c>
      <c r="T986" s="1">
        <f>+IFERROR(LN('Portfolio Adjusted Prices'!U980/'Portfolio Adjusted Prices'!U979),0)</f>
        <v>-8.6122860582977818E-3</v>
      </c>
      <c r="U986" s="1">
        <f>+IFERROR(LN('Portfolio Adjusted Prices'!V980/'Portfolio Adjusted Prices'!V979),0)</f>
        <v>-1.4548124110920335E-2</v>
      </c>
      <c r="W986" s="83">
        <f>+IFERROR(LN('Portfolio Adjusted Prices'!X980/'Portfolio Adjusted Prices'!X979),0)</f>
        <v>-2.018622586670368E-3</v>
      </c>
    </row>
    <row r="987" spans="2:23">
      <c r="B987" s="1">
        <f>+IFERROR(LN('Portfolio Adjusted Prices'!C981/'Portfolio Adjusted Prices'!C980),0)</f>
        <v>8.9804919474051476E-3</v>
      </c>
      <c r="C987" s="1">
        <f>+IFERROR(LN('Portfolio Adjusted Prices'!D981/'Portfolio Adjusted Prices'!D980),0)</f>
        <v>2.0794976320429998E-2</v>
      </c>
      <c r="D987" s="1">
        <f>+IFERROR(LN('Portfolio Adjusted Prices'!E981/'Portfolio Adjusted Prices'!E980),0)</f>
        <v>1.9380758453161364E-2</v>
      </c>
      <c r="E987" s="1">
        <f>+IFERROR(LN('Portfolio Adjusted Prices'!F981/'Portfolio Adjusted Prices'!F980),0)</f>
        <v>3.3081151282542264E-2</v>
      </c>
      <c r="F987" s="1">
        <f>+IFERROR(LN('Portfolio Adjusted Prices'!G981/'Portfolio Adjusted Prices'!G980),0)</f>
        <v>2.2051102698736193E-2</v>
      </c>
      <c r="G987" s="1">
        <f>+IFERROR(LN('Portfolio Adjusted Prices'!H981/'Portfolio Adjusted Prices'!H980),0)</f>
        <v>3.4684030456073094E-2</v>
      </c>
      <c r="H987" s="1">
        <f>+IFERROR(LN('Portfolio Adjusted Prices'!I981/'Portfolio Adjusted Prices'!I980),0)</f>
        <v>1.2305305147596632E-2</v>
      </c>
      <c r="I987" s="1">
        <f>+IFERROR(LN('Portfolio Adjusted Prices'!J981/'Portfolio Adjusted Prices'!J980),0)</f>
        <v>1.0662592957969588E-2</v>
      </c>
      <c r="J987" s="1">
        <f>+IFERROR(LN('Portfolio Adjusted Prices'!K981/'Portfolio Adjusted Prices'!K980),0)</f>
        <v>3.8606639022430417E-2</v>
      </c>
      <c r="K987" s="1">
        <f>+IFERROR(LN('Portfolio Adjusted Prices'!L981/'Portfolio Adjusted Prices'!L980),0)</f>
        <v>6.1040547125799944E-3</v>
      </c>
      <c r="L987" s="1">
        <f>+IFERROR(LN('Portfolio Adjusted Prices'!M981/'Portfolio Adjusted Prices'!M980),0)</f>
        <v>4.2199001940187355E-3</v>
      </c>
      <c r="M987" s="1">
        <f>+IFERROR(LN('Portfolio Adjusted Prices'!N981/'Portfolio Adjusted Prices'!N980),0)</f>
        <v>2.148223613673699E-3</v>
      </c>
      <c r="N987" s="1">
        <f>+IFERROR(LN('Portfolio Adjusted Prices'!O981/'Portfolio Adjusted Prices'!O980),0)</f>
        <v>3.6589509858996831E-2</v>
      </c>
      <c r="O987" s="1">
        <f>+IFERROR(LN('Portfolio Adjusted Prices'!P981/'Portfolio Adjusted Prices'!P980),0)</f>
        <v>2.615642711749256E-2</v>
      </c>
      <c r="P987" s="1">
        <f>+IFERROR(LN('Portfolio Adjusted Prices'!Q981/'Portfolio Adjusted Prices'!Q980),0)</f>
        <v>2.0406180040881183E-2</v>
      </c>
      <c r="Q987" s="1">
        <f>+IFERROR(LN('Portfolio Adjusted Prices'!R981/'Portfolio Adjusted Prices'!R980),0)</f>
        <v>2.5037625580272675E-2</v>
      </c>
      <c r="R987" s="1">
        <f>+IFERROR(LN('Portfolio Adjusted Prices'!S981/'Portfolio Adjusted Prices'!S980),0)</f>
        <v>1.5496960220790059E-2</v>
      </c>
      <c r="S987" s="1">
        <f>+IFERROR(LN('Portfolio Adjusted Prices'!T981/'Portfolio Adjusted Prices'!T980),0)</f>
        <v>1.4315352261867101E-2</v>
      </c>
      <c r="T987" s="1">
        <f>+IFERROR(LN('Portfolio Adjusted Prices'!U981/'Portfolio Adjusted Prices'!U980),0)</f>
        <v>2.9448254300023066E-2</v>
      </c>
      <c r="U987" s="1">
        <f>+IFERROR(LN('Portfolio Adjusted Prices'!V981/'Portfolio Adjusted Prices'!V980),0)</f>
        <v>1.6819817255524151E-2</v>
      </c>
      <c r="W987" s="83">
        <f>+IFERROR(LN('Portfolio Adjusted Prices'!X981/'Portfolio Adjusted Prices'!X980),0)</f>
        <v>1.4718850849431564E-2</v>
      </c>
    </row>
    <row r="988" spans="2:23">
      <c r="B988" s="1">
        <f>+IFERROR(LN('Portfolio Adjusted Prices'!C982/'Portfolio Adjusted Prices'!C981),0)</f>
        <v>7.8695935467664735E-3</v>
      </c>
      <c r="C988" s="1">
        <f>+IFERROR(LN('Portfolio Adjusted Prices'!D982/'Portfolio Adjusted Prices'!D981),0)</f>
        <v>1.9738467860049128E-2</v>
      </c>
      <c r="D988" s="1">
        <f>+IFERROR(LN('Portfolio Adjusted Prices'!E982/'Portfolio Adjusted Prices'!E981),0)</f>
        <v>6.9494422307535275E-2</v>
      </c>
      <c r="E988" s="1">
        <f>+IFERROR(LN('Portfolio Adjusted Prices'!F982/'Portfolio Adjusted Prices'!F981),0)</f>
        <v>2.4811606844638581E-2</v>
      </c>
      <c r="F988" s="1">
        <f>+IFERROR(LN('Portfolio Adjusted Prices'!G982/'Portfolio Adjusted Prices'!G981),0)</f>
        <v>1.9923258073447251E-2</v>
      </c>
      <c r="G988" s="1">
        <f>+IFERROR(LN('Portfolio Adjusted Prices'!H982/'Portfolio Adjusted Prices'!H981),0)</f>
        <v>9.8186935636666001E-2</v>
      </c>
      <c r="H988" s="1">
        <f>+IFERROR(LN('Portfolio Adjusted Prices'!I982/'Portfolio Adjusted Prices'!I981),0)</f>
        <v>4.3110411527560545E-2</v>
      </c>
      <c r="I988" s="1">
        <f>+IFERROR(LN('Portfolio Adjusted Prices'!J982/'Portfolio Adjusted Prices'!J981),0)</f>
        <v>-4.601587319692361E-3</v>
      </c>
      <c r="J988" s="1">
        <f>+IFERROR(LN('Portfolio Adjusted Prices'!K982/'Portfolio Adjusted Prices'!K981),0)</f>
        <v>4.6197213190126339E-2</v>
      </c>
      <c r="K988" s="1">
        <f>+IFERROR(LN('Portfolio Adjusted Prices'!L982/'Portfolio Adjusted Prices'!L981),0)</f>
        <v>2.9873441142856279E-2</v>
      </c>
      <c r="L988" s="1">
        <f>+IFERROR(LN('Portfolio Adjusted Prices'!M982/'Portfolio Adjusted Prices'!M981),0)</f>
        <v>2.303455299945064E-2</v>
      </c>
      <c r="M988" s="1">
        <f>+IFERROR(LN('Portfolio Adjusted Prices'!N982/'Portfolio Adjusted Prices'!N981),0)</f>
        <v>2.8570070366881893E-3</v>
      </c>
      <c r="N988" s="1">
        <f>+IFERROR(LN('Portfolio Adjusted Prices'!O982/'Portfolio Adjusted Prices'!O981),0)</f>
        <v>0.11892082439541424</v>
      </c>
      <c r="O988" s="1">
        <f>+IFERROR(LN('Portfolio Adjusted Prices'!P982/'Portfolio Adjusted Prices'!P981),0)</f>
        <v>1.2950630388648774E-3</v>
      </c>
      <c r="P988" s="1">
        <f>+IFERROR(LN('Portfolio Adjusted Prices'!Q982/'Portfolio Adjusted Prices'!Q981),0)</f>
        <v>-1.45331993031698E-2</v>
      </c>
      <c r="Q988" s="1">
        <f>+IFERROR(LN('Portfolio Adjusted Prices'!R982/'Portfolio Adjusted Prices'!R981),0)</f>
        <v>2.0922686757988789E-2</v>
      </c>
      <c r="R988" s="1">
        <f>+IFERROR(LN('Portfolio Adjusted Prices'!S982/'Portfolio Adjusted Prices'!S981),0)</f>
        <v>1.315779703853087E-2</v>
      </c>
      <c r="S988" s="1">
        <f>+IFERROR(LN('Portfolio Adjusted Prices'!T982/'Portfolio Adjusted Prices'!T981),0)</f>
        <v>-7.8137040071191051E-3</v>
      </c>
      <c r="T988" s="1">
        <f>+IFERROR(LN('Portfolio Adjusted Prices'!U982/'Portfolio Adjusted Prices'!U981),0)</f>
        <v>-6.1982199087423585E-4</v>
      </c>
      <c r="U988" s="1">
        <f>+IFERROR(LN('Portfolio Adjusted Prices'!V982/'Portfolio Adjusted Prices'!V981),0)</f>
        <v>2.1265004680006785E-3</v>
      </c>
      <c r="W988" s="83">
        <f>+IFERROR(LN('Portfolio Adjusted Prices'!X982/'Portfolio Adjusted Prices'!X981),0)</f>
        <v>2.774094402247702E-2</v>
      </c>
    </row>
    <row r="989" spans="2:23">
      <c r="B989" s="1">
        <f>+IFERROR(LN('Portfolio Adjusted Prices'!C983/'Portfolio Adjusted Prices'!C982),0)</f>
        <v>3.639241714361667E-2</v>
      </c>
      <c r="C989" s="1">
        <f>+IFERROR(LN('Portfolio Adjusted Prices'!D983/'Portfolio Adjusted Prices'!D982),0)</f>
        <v>4.5818444767816657E-2</v>
      </c>
      <c r="D989" s="1">
        <f>+IFERROR(LN('Portfolio Adjusted Prices'!E983/'Portfolio Adjusted Prices'!E982),0)</f>
        <v>3.592256378035464E-2</v>
      </c>
      <c r="E989" s="1">
        <f>+IFERROR(LN('Portfolio Adjusted Prices'!F983/'Portfolio Adjusted Prices'!F982),0)</f>
        <v>1.1129050988012115E-2</v>
      </c>
      <c r="F989" s="1">
        <f>+IFERROR(LN('Portfolio Adjusted Prices'!G983/'Portfolio Adjusted Prices'!G982),0)</f>
        <v>-3.5450923401328187E-4</v>
      </c>
      <c r="G989" s="1">
        <f>+IFERROR(LN('Portfolio Adjusted Prices'!H983/'Portfolio Adjusted Prices'!H982),0)</f>
        <v>1.0256774437059182E-2</v>
      </c>
      <c r="H989" s="1">
        <f>+IFERROR(LN('Portfolio Adjusted Prices'!I983/'Portfolio Adjusted Prices'!I982),0)</f>
        <v>1.0897756196028808E-2</v>
      </c>
      <c r="I989" s="1">
        <f>+IFERROR(LN('Portfolio Adjusted Prices'!J983/'Portfolio Adjusted Prices'!J982),0)</f>
        <v>-3.5264372728753865E-2</v>
      </c>
      <c r="J989" s="1">
        <f>+IFERROR(LN('Portfolio Adjusted Prices'!K983/'Portfolio Adjusted Prices'!K982),0)</f>
        <v>3.7117442289735014E-2</v>
      </c>
      <c r="K989" s="1">
        <f>+IFERROR(LN('Portfolio Adjusted Prices'!L983/'Portfolio Adjusted Prices'!L982),0)</f>
        <v>4.9977965338282374E-3</v>
      </c>
      <c r="L989" s="1">
        <f>+IFERROR(LN('Portfolio Adjusted Prices'!M983/'Portfolio Adjusted Prices'!M982),0)</f>
        <v>-2.1109289816339406E-2</v>
      </c>
      <c r="M989" s="1">
        <f>+IFERROR(LN('Portfolio Adjusted Prices'!N983/'Portfolio Adjusted Prices'!N982),0)</f>
        <v>-8.1849594250395612E-3</v>
      </c>
      <c r="N989" s="1">
        <f>+IFERROR(LN('Portfolio Adjusted Prices'!O983/'Portfolio Adjusted Prices'!O982),0)</f>
        <v>4.2446362936006364E-2</v>
      </c>
      <c r="O989" s="1">
        <f>+IFERROR(LN('Portfolio Adjusted Prices'!P983/'Portfolio Adjusted Prices'!P982),0)</f>
        <v>-6.4983281949795413E-2</v>
      </c>
      <c r="P989" s="1">
        <f>+IFERROR(LN('Portfolio Adjusted Prices'!Q983/'Portfolio Adjusted Prices'!Q982),0)</f>
        <v>-3.4801422938179526E-2</v>
      </c>
      <c r="Q989" s="1">
        <f>+IFERROR(LN('Portfolio Adjusted Prices'!R983/'Portfolio Adjusted Prices'!R982),0)</f>
        <v>1.773960818438413E-2</v>
      </c>
      <c r="R989" s="1">
        <f>+IFERROR(LN('Portfolio Adjusted Prices'!S983/'Portfolio Adjusted Prices'!S982),0)</f>
        <v>1.2341253418395487E-2</v>
      </c>
      <c r="S989" s="1">
        <f>+IFERROR(LN('Portfolio Adjusted Prices'!T983/'Portfolio Adjusted Prices'!T982),0)</f>
        <v>-1.2078284029078573E-2</v>
      </c>
      <c r="T989" s="1">
        <f>+IFERROR(LN('Portfolio Adjusted Prices'!U983/'Portfolio Adjusted Prices'!U982),0)</f>
        <v>-9.0114414982773953E-3</v>
      </c>
      <c r="U989" s="1">
        <f>+IFERROR(LN('Portfolio Adjusted Prices'!V983/'Portfolio Adjusted Prices'!V982),0)</f>
        <v>-1.6617687079793178E-2</v>
      </c>
      <c r="W989" s="83">
        <f>+IFERROR(LN('Portfolio Adjusted Prices'!X983/'Portfolio Adjusted Prices'!X982),0)</f>
        <v>-5.9922311401526861E-3</v>
      </c>
    </row>
    <row r="990" spans="2:23">
      <c r="B990" s="1">
        <f>+IFERROR(LN('Portfolio Adjusted Prices'!C984/'Portfolio Adjusted Prices'!C983),0)</f>
        <v>2.4106792373504993E-2</v>
      </c>
      <c r="C990" s="1">
        <f>+IFERROR(LN('Portfolio Adjusted Prices'!D984/'Portfolio Adjusted Prices'!D983),0)</f>
        <v>-2.3903960286063581E-2</v>
      </c>
      <c r="D990" s="1">
        <f>+IFERROR(LN('Portfolio Adjusted Prices'!E984/'Portfolio Adjusted Prices'!E983),0)</f>
        <v>-2.8453916199037196E-2</v>
      </c>
      <c r="E990" s="1">
        <f>+IFERROR(LN('Portfolio Adjusted Prices'!F984/'Portfolio Adjusted Prices'!F983),0)</f>
        <v>-1.3123165067522669E-2</v>
      </c>
      <c r="F990" s="1">
        <f>+IFERROR(LN('Portfolio Adjusted Prices'!G984/'Portfolio Adjusted Prices'!G983),0)</f>
        <v>4.7153752121565414E-3</v>
      </c>
      <c r="G990" s="1">
        <f>+IFERROR(LN('Portfolio Adjusted Prices'!H984/'Portfolio Adjusted Prices'!H983),0)</f>
        <v>-1.0775536633663161E-3</v>
      </c>
      <c r="H990" s="1">
        <f>+IFERROR(LN('Portfolio Adjusted Prices'!I984/'Portfolio Adjusted Prices'!I983),0)</f>
        <v>-1.4565057337222046E-2</v>
      </c>
      <c r="I990" s="1">
        <f>+IFERROR(LN('Portfolio Adjusted Prices'!J984/'Portfolio Adjusted Prices'!J983),0)</f>
        <v>2.5024260436092977E-2</v>
      </c>
      <c r="J990" s="1">
        <f>+IFERROR(LN('Portfolio Adjusted Prices'!K984/'Portfolio Adjusted Prices'!K983),0)</f>
        <v>9.0416555431468443E-3</v>
      </c>
      <c r="K990" s="1">
        <f>+IFERROR(LN('Portfolio Adjusted Prices'!L984/'Portfolio Adjusted Prices'!L983),0)</f>
        <v>-1.3545259818875289E-2</v>
      </c>
      <c r="L990" s="1">
        <f>+IFERROR(LN('Portfolio Adjusted Prices'!M984/'Portfolio Adjusted Prices'!M983),0)</f>
        <v>-1.8604204657284382E-2</v>
      </c>
      <c r="M990" s="1">
        <f>+IFERROR(LN('Portfolio Adjusted Prices'!N984/'Portfolio Adjusted Prices'!N983),0)</f>
        <v>-6.1312865208645517E-3</v>
      </c>
      <c r="N990" s="1">
        <f>+IFERROR(LN('Portfolio Adjusted Prices'!O984/'Portfolio Adjusted Prices'!O983),0)</f>
        <v>-2.5460105703135574E-2</v>
      </c>
      <c r="O990" s="1">
        <f>+IFERROR(LN('Portfolio Adjusted Prices'!P984/'Portfolio Adjusted Prices'!P983),0)</f>
        <v>-2.1476223597549689E-2</v>
      </c>
      <c r="P990" s="1">
        <f>+IFERROR(LN('Portfolio Adjusted Prices'!Q984/'Portfolio Adjusted Prices'!Q983),0)</f>
        <v>-2.1730866807266346E-2</v>
      </c>
      <c r="Q990" s="1">
        <f>+IFERROR(LN('Portfolio Adjusted Prices'!R984/'Portfolio Adjusted Prices'!R983),0)</f>
        <v>-1.4935902517434435E-2</v>
      </c>
      <c r="R990" s="1">
        <f>+IFERROR(LN('Portfolio Adjusted Prices'!S984/'Portfolio Adjusted Prices'!S983),0)</f>
        <v>-1.6624937759696895E-2</v>
      </c>
      <c r="S990" s="1">
        <f>+IFERROR(LN('Portfolio Adjusted Prices'!T984/'Portfolio Adjusted Prices'!T983),0)</f>
        <v>2.4824421329514646E-3</v>
      </c>
      <c r="T990" s="1">
        <f>+IFERROR(LN('Portfolio Adjusted Prices'!U984/'Portfolio Adjusted Prices'!U983),0)</f>
        <v>4.1626772397627632E-2</v>
      </c>
      <c r="U990" s="1">
        <f>+IFERROR(LN('Portfolio Adjusted Prices'!V984/'Portfolio Adjusted Prices'!V983),0)</f>
        <v>-1.668121690717729E-2</v>
      </c>
      <c r="W990" s="83">
        <f>+IFERROR(LN('Portfolio Adjusted Prices'!X984/'Portfolio Adjusted Prices'!X983),0)</f>
        <v>-1.0455862574503991E-2</v>
      </c>
    </row>
    <row r="991" spans="2:23">
      <c r="B991" s="1">
        <f>+IFERROR(LN('Portfolio Adjusted Prices'!C985/'Portfolio Adjusted Prices'!C984),0)</f>
        <v>-1.809141118707279E-2</v>
      </c>
      <c r="C991" s="1">
        <f>+IFERROR(LN('Portfolio Adjusted Prices'!D985/'Portfolio Adjusted Prices'!D984),0)</f>
        <v>-6.1346707992473194E-3</v>
      </c>
      <c r="D991" s="1">
        <f>+IFERROR(LN('Portfolio Adjusted Prices'!E985/'Portfolio Adjusted Prices'!E984),0)</f>
        <v>-5.2135984330584366E-4</v>
      </c>
      <c r="E991" s="1">
        <f>+IFERROR(LN('Portfolio Adjusted Prices'!F985/'Portfolio Adjusted Prices'!F984),0)</f>
        <v>-1.1618331571481927E-2</v>
      </c>
      <c r="F991" s="1">
        <f>+IFERROR(LN('Portfolio Adjusted Prices'!G985/'Portfolio Adjusted Prices'!G984),0)</f>
        <v>-4.83357289050655E-3</v>
      </c>
      <c r="G991" s="1">
        <f>+IFERROR(LN('Portfolio Adjusted Prices'!H985/'Portfolio Adjusted Prices'!H984),0)</f>
        <v>-3.8888356876303903E-3</v>
      </c>
      <c r="H991" s="1">
        <f>+IFERROR(LN('Portfolio Adjusted Prices'!I985/'Portfolio Adjusted Prices'!I984),0)</f>
        <v>-6.5858422938970427E-3</v>
      </c>
      <c r="I991" s="1">
        <f>+IFERROR(LN('Portfolio Adjusted Prices'!J985/'Portfolio Adjusted Prices'!J984),0)</f>
        <v>-4.1965534756165986E-3</v>
      </c>
      <c r="J991" s="1">
        <f>+IFERROR(LN('Portfolio Adjusted Prices'!K985/'Portfolio Adjusted Prices'!K984),0)</f>
        <v>2.4849222136682381E-2</v>
      </c>
      <c r="K991" s="1">
        <f>+IFERROR(LN('Portfolio Adjusted Prices'!L985/'Portfolio Adjusted Prices'!L984),0)</f>
        <v>6.1388348613238023E-3</v>
      </c>
      <c r="L991" s="1">
        <f>+IFERROR(LN('Portfolio Adjusted Prices'!M985/'Portfolio Adjusted Prices'!M984),0)</f>
        <v>1.1346581557466359E-2</v>
      </c>
      <c r="M991" s="1">
        <f>+IFERROR(LN('Portfolio Adjusted Prices'!N985/'Portfolio Adjusted Prices'!N984),0)</f>
        <v>5.463431083797524E-3</v>
      </c>
      <c r="N991" s="1">
        <f>+IFERROR(LN('Portfolio Adjusted Prices'!O985/'Portfolio Adjusted Prices'!O984),0)</f>
        <v>-2.8393214168160468E-2</v>
      </c>
      <c r="O991" s="1">
        <f>+IFERROR(LN('Portfolio Adjusted Prices'!P985/'Portfolio Adjusted Prices'!P984),0)</f>
        <v>7.6454458020694643E-2</v>
      </c>
      <c r="P991" s="1">
        <f>+IFERROR(LN('Portfolio Adjusted Prices'!Q985/'Portfolio Adjusted Prices'!Q984),0)</f>
        <v>0</v>
      </c>
      <c r="Q991" s="1">
        <f>+IFERROR(LN('Portfolio Adjusted Prices'!R985/'Portfolio Adjusted Prices'!R984),0)</f>
        <v>-1.9970721468438611E-2</v>
      </c>
      <c r="R991" s="1">
        <f>+IFERROR(LN('Portfolio Adjusted Prices'!S985/'Portfolio Adjusted Prices'!S984),0)</f>
        <v>1.5335408398347993E-3</v>
      </c>
      <c r="S991" s="1">
        <f>+IFERROR(LN('Portfolio Adjusted Prices'!T985/'Portfolio Adjusted Prices'!T984),0)</f>
        <v>-1.2403412774365308E-3</v>
      </c>
      <c r="T991" s="1">
        <f>+IFERROR(LN('Portfolio Adjusted Prices'!U985/'Portfolio Adjusted Prices'!U984),0)</f>
        <v>-2.902858892278704E-3</v>
      </c>
      <c r="U991" s="1">
        <f>+IFERROR(LN('Portfolio Adjusted Prices'!V985/'Portfolio Adjusted Prices'!V984),0)</f>
        <v>4.4788437201551384E-3</v>
      </c>
      <c r="W991" s="83">
        <f>+IFERROR(LN('Portfolio Adjusted Prices'!X985/'Portfolio Adjusted Prices'!X984),0)</f>
        <v>4.3625853246092253E-3</v>
      </c>
    </row>
    <row r="992" spans="2:23">
      <c r="B992" s="1">
        <f>+IFERROR(LN('Portfolio Adjusted Prices'!C986/'Portfolio Adjusted Prices'!C985),0)</f>
        <v>1.9061784273394361E-2</v>
      </c>
      <c r="C992" s="1">
        <f>+IFERROR(LN('Portfolio Adjusted Prices'!D986/'Portfolio Adjusted Prices'!D985),0)</f>
        <v>4.1163179832804299E-2</v>
      </c>
      <c r="D992" s="1">
        <f>+IFERROR(LN('Portfolio Adjusted Prices'!E986/'Portfolio Adjusted Prices'!E985),0)</f>
        <v>5.0123693527636529E-2</v>
      </c>
      <c r="E992" s="1">
        <f>+IFERROR(LN('Portfolio Adjusted Prices'!F986/'Portfolio Adjusted Prices'!F985),0)</f>
        <v>6.0401032860778157E-3</v>
      </c>
      <c r="F992" s="1">
        <f>+IFERROR(LN('Portfolio Adjusted Prices'!G986/'Portfolio Adjusted Prices'!G985),0)</f>
        <v>1.4430912593612412E-2</v>
      </c>
      <c r="G992" s="1">
        <f>+IFERROR(LN('Portfolio Adjusted Prices'!H986/'Portfolio Adjusted Prices'!H985),0)</f>
        <v>-1.0526838256672553E-2</v>
      </c>
      <c r="H992" s="1">
        <f>+IFERROR(LN('Portfolio Adjusted Prices'!I986/'Portfolio Adjusted Prices'!I985),0)</f>
        <v>2.7335591786772518E-2</v>
      </c>
      <c r="I992" s="1">
        <f>+IFERROR(LN('Portfolio Adjusted Prices'!J986/'Portfolio Adjusted Prices'!J985),0)</f>
        <v>5.9646016498274513E-3</v>
      </c>
      <c r="J992" s="1">
        <f>+IFERROR(LN('Portfolio Adjusted Prices'!K986/'Portfolio Adjusted Prices'!K985),0)</f>
        <v>1.0470780820743623E-2</v>
      </c>
      <c r="K992" s="1">
        <f>+IFERROR(LN('Portfolio Adjusted Prices'!L986/'Portfolio Adjusted Prices'!L985),0)</f>
        <v>2.1633766520735936E-2</v>
      </c>
      <c r="L992" s="1">
        <f>+IFERROR(LN('Portfolio Adjusted Prices'!M986/'Portfolio Adjusted Prices'!M985),0)</f>
        <v>-2.5052479489191303E-3</v>
      </c>
      <c r="M992" s="1">
        <f>+IFERROR(LN('Portfolio Adjusted Prices'!N986/'Portfolio Adjusted Prices'!N985),0)</f>
        <v>1.4897369091978689E-2</v>
      </c>
      <c r="N992" s="1">
        <f>+IFERROR(LN('Portfolio Adjusted Prices'!O986/'Portfolio Adjusted Prices'!O985),0)</f>
        <v>2.6300275313690558E-2</v>
      </c>
      <c r="O992" s="1">
        <f>+IFERROR(LN('Portfolio Adjusted Prices'!P986/'Portfolio Adjusted Prices'!P985),0)</f>
        <v>-1.3361949100325126E-2</v>
      </c>
      <c r="P992" s="1">
        <f>+IFERROR(LN('Portfolio Adjusted Prices'!Q986/'Portfolio Adjusted Prices'!Q985),0)</f>
        <v>-4.2254776509176707E-4</v>
      </c>
      <c r="Q992" s="1">
        <f>+IFERROR(LN('Portfolio Adjusted Prices'!R986/'Portfolio Adjusted Prices'!R985),0)</f>
        <v>5.0811199027915491E-2</v>
      </c>
      <c r="R992" s="1">
        <f>+IFERROR(LN('Portfolio Adjusted Prices'!S986/'Portfolio Adjusted Prices'!S985),0)</f>
        <v>1.821568366740393E-3</v>
      </c>
      <c r="S992" s="1">
        <f>+IFERROR(LN('Portfolio Adjusted Prices'!T986/'Portfolio Adjusted Prices'!T985),0)</f>
        <v>8.2706509989078204E-4</v>
      </c>
      <c r="T992" s="1">
        <f>+IFERROR(LN('Portfolio Adjusted Prices'!U986/'Portfolio Adjusted Prices'!U985),0)</f>
        <v>-1.4083264744814484E-2</v>
      </c>
      <c r="U992" s="1">
        <f>+IFERROR(LN('Portfolio Adjusted Prices'!V986/'Portfolio Adjusted Prices'!V985),0)</f>
        <v>3.3339780069386498E-3</v>
      </c>
      <c r="W992" s="83">
        <f>+IFERROR(LN('Portfolio Adjusted Prices'!X986/'Portfolio Adjusted Prices'!X985),0)</f>
        <v>3.322715357256222E-3</v>
      </c>
    </row>
    <row r="993" spans="2:23">
      <c r="B993" s="1">
        <f>+IFERROR(LN('Portfolio Adjusted Prices'!C987/'Portfolio Adjusted Prices'!C986),0)</f>
        <v>-1.781042888004335E-2</v>
      </c>
      <c r="C993" s="1">
        <f>+IFERROR(LN('Portfolio Adjusted Prices'!D987/'Portfolio Adjusted Prices'!D986),0)</f>
        <v>-3.1068554722451357E-3</v>
      </c>
      <c r="D993" s="1">
        <f>+IFERROR(LN('Portfolio Adjusted Prices'!E987/'Portfolio Adjusted Prices'!E986),0)</f>
        <v>1.4422088422444503E-3</v>
      </c>
      <c r="E993" s="1">
        <f>+IFERROR(LN('Portfolio Adjusted Prices'!F987/'Portfolio Adjusted Prices'!F986),0)</f>
        <v>-1.0042288953421908E-3</v>
      </c>
      <c r="F993" s="1">
        <f>+IFERROR(LN('Portfolio Adjusted Prices'!G987/'Portfolio Adjusted Prices'!G986),0)</f>
        <v>-3.6173693219012323E-3</v>
      </c>
      <c r="G993" s="1">
        <f>+IFERROR(LN('Portfolio Adjusted Prices'!H987/'Portfolio Adjusted Prices'!H986),0)</f>
        <v>5.4678695664002897E-4</v>
      </c>
      <c r="H993" s="1">
        <f>+IFERROR(LN('Portfolio Adjusted Prices'!I987/'Portfolio Adjusted Prices'!I986),0)</f>
        <v>-2.992780409520859E-2</v>
      </c>
      <c r="I993" s="1">
        <f>+IFERROR(LN('Portfolio Adjusted Prices'!J987/'Portfolio Adjusted Prices'!J986),0)</f>
        <v>3.0863104495809325E-3</v>
      </c>
      <c r="J993" s="1">
        <f>+IFERROR(LN('Portfolio Adjusted Prices'!K987/'Portfolio Adjusted Prices'!K986),0)</f>
        <v>2.2507837028281477E-2</v>
      </c>
      <c r="K993" s="1">
        <f>+IFERROR(LN('Portfolio Adjusted Prices'!L987/'Portfolio Adjusted Prices'!L986),0)</f>
        <v>-2.0952034579778303E-2</v>
      </c>
      <c r="L993" s="1">
        <f>+IFERROR(LN('Portfolio Adjusted Prices'!M987/'Portfolio Adjusted Prices'!M986),0)</f>
        <v>1.8785674368543435E-3</v>
      </c>
      <c r="M993" s="1">
        <f>+IFERROR(LN('Portfolio Adjusted Prices'!N987/'Portfolio Adjusted Prices'!N986),0)</f>
        <v>-6.7070425944889701E-3</v>
      </c>
      <c r="N993" s="1">
        <f>+IFERROR(LN('Portfolio Adjusted Prices'!O987/'Portfolio Adjusted Prices'!O986),0)</f>
        <v>-1.4302719516172832E-2</v>
      </c>
      <c r="O993" s="1">
        <f>+IFERROR(LN('Portfolio Adjusted Prices'!P987/'Portfolio Adjusted Prices'!P986),0)</f>
        <v>-7.364189851522685E-3</v>
      </c>
      <c r="P993" s="1">
        <f>+IFERROR(LN('Portfolio Adjusted Prices'!Q987/'Portfolio Adjusted Prices'!Q986),0)</f>
        <v>2.6964730187576145E-2</v>
      </c>
      <c r="Q993" s="1">
        <f>+IFERROR(LN('Portfolio Adjusted Prices'!R987/'Portfolio Adjusted Prices'!R986),0)</f>
        <v>-1.1432530019743217E-2</v>
      </c>
      <c r="R993" s="1">
        <f>+IFERROR(LN('Portfolio Adjusted Prices'!S987/'Portfolio Adjusted Prices'!S986),0)</f>
        <v>-2.4934295754673631E-2</v>
      </c>
      <c r="S993" s="1">
        <f>+IFERROR(LN('Portfolio Adjusted Prices'!T987/'Portfolio Adjusted Prices'!T986),0)</f>
        <v>-3.6582444544274377E-3</v>
      </c>
      <c r="T993" s="1">
        <f>+IFERROR(LN('Portfolio Adjusted Prices'!U987/'Portfolio Adjusted Prices'!U986),0)</f>
        <v>-2.6692858317759811E-2</v>
      </c>
      <c r="U993" s="1">
        <f>+IFERROR(LN('Portfolio Adjusted Prices'!V987/'Portfolio Adjusted Prices'!V986),0)</f>
        <v>-6.8238243245016851E-3</v>
      </c>
      <c r="W993" s="83">
        <f>+IFERROR(LN('Portfolio Adjusted Prices'!X987/'Portfolio Adjusted Prices'!X986),0)</f>
        <v>-2.0892378408172811E-3</v>
      </c>
    </row>
    <row r="994" spans="2:23">
      <c r="B994" s="1">
        <f>+IFERROR(LN('Portfolio Adjusted Prices'!C988/'Portfolio Adjusted Prices'!C987),0)</f>
        <v>-6.9355183414208568E-3</v>
      </c>
      <c r="C994" s="1">
        <f>+IFERROR(LN('Portfolio Adjusted Prices'!D988/'Portfolio Adjusted Prices'!D987),0)</f>
        <v>-1.1728196834590743E-2</v>
      </c>
      <c r="D994" s="1">
        <f>+IFERROR(LN('Portfolio Adjusted Prices'!E988/'Portfolio Adjusted Prices'!E987),0)</f>
        <v>5.9269323952755391E-3</v>
      </c>
      <c r="E994" s="1">
        <f>+IFERROR(LN('Portfolio Adjusted Prices'!F988/'Portfolio Adjusted Prices'!F987),0)</f>
        <v>1.3140725960866413E-3</v>
      </c>
      <c r="F994" s="1">
        <f>+IFERROR(LN('Portfolio Adjusted Prices'!G988/'Portfolio Adjusted Prices'!G987),0)</f>
        <v>-2.5575715507720521E-2</v>
      </c>
      <c r="G994" s="1">
        <f>+IFERROR(LN('Portfolio Adjusted Prices'!H988/'Portfolio Adjusted Prices'!H987),0)</f>
        <v>-3.0242372109009329E-2</v>
      </c>
      <c r="H994" s="1">
        <f>+IFERROR(LN('Portfolio Adjusted Prices'!I988/'Portfolio Adjusted Prices'!I987),0)</f>
        <v>-1.9796119673731538E-3</v>
      </c>
      <c r="I994" s="1">
        <f>+IFERROR(LN('Portfolio Adjusted Prices'!J988/'Portfolio Adjusted Prices'!J987),0)</f>
        <v>3.1061708991681099E-3</v>
      </c>
      <c r="J994" s="1">
        <f>+IFERROR(LN('Portfolio Adjusted Prices'!K988/'Portfolio Adjusted Prices'!K987),0)</f>
        <v>2.9516907690852662E-2</v>
      </c>
      <c r="K994" s="1">
        <f>+IFERROR(LN('Portfolio Adjusted Prices'!L988/'Portfolio Adjusted Prices'!L987),0)</f>
        <v>-3.8299057667860051E-3</v>
      </c>
      <c r="L994" s="1">
        <f>+IFERROR(LN('Portfolio Adjusted Prices'!M988/'Portfolio Adjusted Prices'!M987),0)</f>
        <v>2.6827549377610692E-2</v>
      </c>
      <c r="M994" s="1">
        <f>+IFERROR(LN('Portfolio Adjusted Prices'!N988/'Portfolio Adjusted Prices'!N987),0)</f>
        <v>-1.4480952986316287E-2</v>
      </c>
      <c r="N994" s="1">
        <f>+IFERROR(LN('Portfolio Adjusted Prices'!O988/'Portfolio Adjusted Prices'!O987),0)</f>
        <v>-1.7630037851341811E-2</v>
      </c>
      <c r="O994" s="1">
        <f>+IFERROR(LN('Portfolio Adjusted Prices'!P988/'Portfolio Adjusted Prices'!P987),0)</f>
        <v>-1.0319022851514552E-2</v>
      </c>
      <c r="P994" s="1">
        <f>+IFERROR(LN('Portfolio Adjusted Prices'!Q988/'Portfolio Adjusted Prices'!Q987),0)</f>
        <v>-1.8826700176396323E-2</v>
      </c>
      <c r="Q994" s="1">
        <f>+IFERROR(LN('Portfolio Adjusted Prices'!R988/'Portfolio Adjusted Prices'!R987),0)</f>
        <v>-9.8303280879937071E-3</v>
      </c>
      <c r="R994" s="1">
        <f>+IFERROR(LN('Portfolio Adjusted Prices'!S988/'Portfolio Adjusted Prices'!S987),0)</f>
        <v>-6.3319119037430881E-3</v>
      </c>
      <c r="S994" s="1">
        <f>+IFERROR(LN('Portfolio Adjusted Prices'!T988/'Portfolio Adjusted Prices'!T987),0)</f>
        <v>2.7890279648596309E-2</v>
      </c>
      <c r="T994" s="1">
        <f>+IFERROR(LN('Portfolio Adjusted Prices'!U988/'Portfolio Adjusted Prices'!U987),0)</f>
        <v>-6.5442624803070835E-3</v>
      </c>
      <c r="U994" s="1">
        <f>+IFERROR(LN('Portfolio Adjusted Prices'!V988/'Portfolio Adjusted Prices'!V987),0)</f>
        <v>1.4433509173862467E-2</v>
      </c>
      <c r="W994" s="83">
        <f>+IFERROR(LN('Portfolio Adjusted Prices'!X988/'Portfolio Adjusted Prices'!X987),0)</f>
        <v>8.5442453483414518E-3</v>
      </c>
    </row>
    <row r="995" spans="2:23">
      <c r="B995" s="1">
        <f>+IFERROR(LN('Portfolio Adjusted Prices'!C989/'Portfolio Adjusted Prices'!C988),0)</f>
        <v>2.4532187186573958E-3</v>
      </c>
      <c r="C995" s="1">
        <f>+IFERROR(LN('Portfolio Adjusted Prices'!D989/'Portfolio Adjusted Prices'!D988),0)</f>
        <v>-1.9744341981323649E-3</v>
      </c>
      <c r="D995" s="1">
        <f>+IFERROR(LN('Portfolio Adjusted Prices'!E989/'Portfolio Adjusted Prices'!E988),0)</f>
        <v>-4.91820129307739E-2</v>
      </c>
      <c r="E995" s="1">
        <f>+IFERROR(LN('Portfolio Adjusted Prices'!F989/'Portfolio Adjusted Prices'!F988),0)</f>
        <v>2.9319126063007336E-3</v>
      </c>
      <c r="F995" s="1">
        <f>+IFERROR(LN('Portfolio Adjusted Prices'!G989/'Portfolio Adjusted Prices'!G988),0)</f>
        <v>2.3234771588090508E-2</v>
      </c>
      <c r="G995" s="1">
        <f>+IFERROR(LN('Portfolio Adjusted Prices'!H989/'Portfolio Adjusted Prices'!H988),0)</f>
        <v>-1.7045810058543699E-2</v>
      </c>
      <c r="H995" s="1">
        <f>+IFERROR(LN('Portfolio Adjusted Prices'!I989/'Portfolio Adjusted Prices'!I988),0)</f>
        <v>-1.6940116924143246E-2</v>
      </c>
      <c r="I995" s="1">
        <f>+IFERROR(LN('Portfolio Adjusted Prices'!J989/'Portfolio Adjusted Prices'!J988),0)</f>
        <v>9.695615062251469E-3</v>
      </c>
      <c r="J995" s="1">
        <f>+IFERROR(LN('Portfolio Adjusted Prices'!K989/'Portfolio Adjusted Prices'!K988),0)</f>
        <v>-5.1618334595815593E-2</v>
      </c>
      <c r="K995" s="1">
        <f>+IFERROR(LN('Portfolio Adjusted Prices'!L989/'Portfolio Adjusted Prices'!L988),0)</f>
        <v>-1.0329781875240992E-2</v>
      </c>
      <c r="L995" s="1">
        <f>+IFERROR(LN('Portfolio Adjusted Prices'!M989/'Portfolio Adjusted Prices'!M988),0)</f>
        <v>9.3566040696773309E-3</v>
      </c>
      <c r="M995" s="1">
        <f>+IFERROR(LN('Portfolio Adjusted Prices'!N989/'Portfolio Adjusted Prices'!N988),0)</f>
        <v>8.9085112732052423E-3</v>
      </c>
      <c r="N995" s="1">
        <f>+IFERROR(LN('Portfolio Adjusted Prices'!O989/'Portfolio Adjusted Prices'!O988),0)</f>
        <v>-2.1009889351643187E-2</v>
      </c>
      <c r="O995" s="1">
        <f>+IFERROR(LN('Portfolio Adjusted Prices'!P989/'Portfolio Adjusted Prices'!P988),0)</f>
        <v>7.4404088848519685E-3</v>
      </c>
      <c r="P995" s="1">
        <f>+IFERROR(LN('Portfolio Adjusted Prices'!Q989/'Portfolio Adjusted Prices'!Q988),0)</f>
        <v>1.635518566720635E-2</v>
      </c>
      <c r="Q995" s="1">
        <f>+IFERROR(LN('Portfolio Adjusted Prices'!R989/'Portfolio Adjusted Prices'!R988),0)</f>
        <v>5.013572825411948E-3</v>
      </c>
      <c r="R995" s="1">
        <f>+IFERROR(LN('Portfolio Adjusted Prices'!S989/'Portfolio Adjusted Prices'!S988),0)</f>
        <v>-1.2792312759332088E-3</v>
      </c>
      <c r="S995" s="1">
        <f>+IFERROR(LN('Portfolio Adjusted Prices'!T989/'Portfolio Adjusted Prices'!T988),0)</f>
        <v>2.2278697685946907E-2</v>
      </c>
      <c r="T995" s="1">
        <f>+IFERROR(LN('Portfolio Adjusted Prices'!U989/'Portfolio Adjusted Prices'!U988),0)</f>
        <v>1.7093249920741987E-2</v>
      </c>
      <c r="U995" s="1">
        <f>+IFERROR(LN('Portfolio Adjusted Prices'!V989/'Portfolio Adjusted Prices'!V988),0)</f>
        <v>-1.5012287045819455E-2</v>
      </c>
      <c r="W995" s="83">
        <f>+IFERROR(LN('Portfolio Adjusted Prices'!X989/'Portfolio Adjusted Prices'!X988),0)</f>
        <v>-3.480371884309277E-4</v>
      </c>
    </row>
    <row r="996" spans="2:23">
      <c r="B996" s="1">
        <f>+IFERROR(LN('Portfolio Adjusted Prices'!C990/'Portfolio Adjusted Prices'!C989),0)</f>
        <v>1.8632138189907697E-2</v>
      </c>
      <c r="C996" s="1">
        <f>+IFERROR(LN('Portfolio Adjusted Prices'!D990/'Portfolio Adjusted Prices'!D989),0)</f>
        <v>3.0764652831498835E-2</v>
      </c>
      <c r="D996" s="1">
        <f>+IFERROR(LN('Portfolio Adjusted Prices'!E990/'Portfolio Adjusted Prices'!E989),0)</f>
        <v>2.429695922048428E-2</v>
      </c>
      <c r="E996" s="1">
        <f>+IFERROR(LN('Portfolio Adjusted Prices'!F990/'Portfolio Adjusted Prices'!F989),0)</f>
        <v>2.1122076219339363E-2</v>
      </c>
      <c r="F996" s="1">
        <f>+IFERROR(LN('Portfolio Adjusted Prices'!G990/'Portfolio Adjusted Prices'!G989),0)</f>
        <v>-4.4625301935705929E-3</v>
      </c>
      <c r="G996" s="1">
        <f>+IFERROR(LN('Portfolio Adjusted Prices'!H990/'Portfolio Adjusted Prices'!H989),0)</f>
        <v>1.9746462804218275E-2</v>
      </c>
      <c r="H996" s="1">
        <f>+IFERROR(LN('Portfolio Adjusted Prices'!I990/'Portfolio Adjusted Prices'!I989),0)</f>
        <v>1.7586043274283546E-2</v>
      </c>
      <c r="I996" s="1">
        <f>+IFERROR(LN('Portfolio Adjusted Prices'!J990/'Portfolio Adjusted Prices'!J989),0)</f>
        <v>1.5183142600155715E-2</v>
      </c>
      <c r="J996" s="1">
        <f>+IFERROR(LN('Portfolio Adjusted Prices'!K990/'Portfolio Adjusted Prices'!K989),0)</f>
        <v>-1.1493498714308886E-2</v>
      </c>
      <c r="K996" s="1">
        <f>+IFERROR(LN('Portfolio Adjusted Prices'!L990/'Portfolio Adjusted Prices'!L989),0)</f>
        <v>1.3178506813531313E-2</v>
      </c>
      <c r="L996" s="1">
        <f>+IFERROR(LN('Portfolio Adjusted Prices'!M990/'Portfolio Adjusted Prices'!M989),0)</f>
        <v>1.1793250914730873E-2</v>
      </c>
      <c r="M996" s="1">
        <f>+IFERROR(LN('Portfolio Adjusted Prices'!N990/'Portfolio Adjusted Prices'!N989),0)</f>
        <v>8.2009955638619886E-4</v>
      </c>
      <c r="N996" s="1">
        <f>+IFERROR(LN('Portfolio Adjusted Prices'!O990/'Portfolio Adjusted Prices'!O989),0)</f>
        <v>2.0047981945311835E-2</v>
      </c>
      <c r="O996" s="1">
        <f>+IFERROR(LN('Portfolio Adjusted Prices'!P990/'Portfolio Adjusted Prices'!P989),0)</f>
        <v>7.4875547057963862E-3</v>
      </c>
      <c r="P996" s="1">
        <f>+IFERROR(LN('Portfolio Adjusted Prices'!Q990/'Portfolio Adjusted Prices'!Q989),0)</f>
        <v>4.6633463744761008E-3</v>
      </c>
      <c r="Q996" s="1">
        <f>+IFERROR(LN('Portfolio Adjusted Prices'!R990/'Portfolio Adjusted Prices'!R989),0)</f>
        <v>1.8960161188452632E-2</v>
      </c>
      <c r="R996" s="1">
        <f>+IFERROR(LN('Portfolio Adjusted Prices'!S990/'Portfolio Adjusted Prices'!S989),0)</f>
        <v>1.2837530136620201E-2</v>
      </c>
      <c r="S996" s="1">
        <f>+IFERROR(LN('Portfolio Adjusted Prices'!T990/'Portfolio Adjusted Prices'!T989),0)</f>
        <v>1.0988371856957019E-2</v>
      </c>
      <c r="T996" s="1">
        <f>+IFERROR(LN('Portfolio Adjusted Prices'!U990/'Portfolio Adjusted Prices'!U989),0)</f>
        <v>8.3597610043385836E-3</v>
      </c>
      <c r="U996" s="1">
        <f>+IFERROR(LN('Portfolio Adjusted Prices'!V990/'Portfolio Adjusted Prices'!V989),0)</f>
        <v>1.5962463872798986E-2</v>
      </c>
      <c r="W996" s="83">
        <f>+IFERROR(LN('Portfolio Adjusted Prices'!X990/'Portfolio Adjusted Prices'!X989),0)</f>
        <v>1.3177744758245845E-2</v>
      </c>
    </row>
    <row r="997" spans="2:23">
      <c r="B997" s="1">
        <f>+IFERROR(LN('Portfolio Adjusted Prices'!C991/'Portfolio Adjusted Prices'!C990),0)</f>
        <v>-4.2338213891993971E-3</v>
      </c>
      <c r="C997" s="1">
        <f>+IFERROR(LN('Portfolio Adjusted Prices'!D991/'Portfolio Adjusted Prices'!D990),0)</f>
        <v>3.1281568189405915E-3</v>
      </c>
      <c r="D997" s="1">
        <f>+IFERROR(LN('Portfolio Adjusted Prices'!E991/'Portfolio Adjusted Prices'!E990),0)</f>
        <v>5.2873210073324808E-2</v>
      </c>
      <c r="E997" s="1">
        <f>+IFERROR(LN('Portfolio Adjusted Prices'!F991/'Portfolio Adjusted Prices'!F990),0)</f>
        <v>5.4873474726050394E-3</v>
      </c>
      <c r="F997" s="1">
        <f>+IFERROR(LN('Portfolio Adjusted Prices'!G991/'Portfolio Adjusted Prices'!G990),0)</f>
        <v>-1.2197567999585157E-2</v>
      </c>
      <c r="G997" s="1">
        <f>+IFERROR(LN('Portfolio Adjusted Prices'!H991/'Portfolio Adjusted Prices'!H990),0)</f>
        <v>7.640211039446866E-3</v>
      </c>
      <c r="H997" s="1">
        <f>+IFERROR(LN('Portfolio Adjusted Prices'!I991/'Portfolio Adjusted Prices'!I990),0)</f>
        <v>-9.19231187037837E-4</v>
      </c>
      <c r="I997" s="1">
        <f>+IFERROR(LN('Portfolio Adjusted Prices'!J991/'Portfolio Adjusted Prices'!J990),0)</f>
        <v>-4.9078525560027992E-3</v>
      </c>
      <c r="J997" s="1">
        <f>+IFERROR(LN('Portfolio Adjusted Prices'!K991/'Portfolio Adjusted Prices'!K990),0)</f>
        <v>7.2378014030116886E-2</v>
      </c>
      <c r="K997" s="1">
        <f>+IFERROR(LN('Portfolio Adjusted Prices'!L991/'Portfolio Adjusted Prices'!L990),0)</f>
        <v>1.977775370088029E-3</v>
      </c>
      <c r="L997" s="1">
        <f>+IFERROR(LN('Portfolio Adjusted Prices'!M991/'Portfolio Adjusted Prices'!M990),0)</f>
        <v>1.084530184122538E-3</v>
      </c>
      <c r="M997" s="1">
        <f>+IFERROR(LN('Portfolio Adjusted Prices'!N991/'Portfolio Adjusted Prices'!N990),0)</f>
        <v>-3.6356402669784897E-2</v>
      </c>
      <c r="N997" s="1">
        <f>+IFERROR(LN('Portfolio Adjusted Prices'!O991/'Portfolio Adjusted Prices'!O990),0)</f>
        <v>3.3360081819263081E-2</v>
      </c>
      <c r="O997" s="1">
        <f>+IFERROR(LN('Portfolio Adjusted Prices'!P991/'Portfolio Adjusted Prices'!P990),0)</f>
        <v>-1.7316374432251695E-2</v>
      </c>
      <c r="P997" s="1">
        <f>+IFERROR(LN('Portfolio Adjusted Prices'!Q991/'Portfolio Adjusted Prices'!Q990),0)</f>
        <v>4.0966249322744062E-3</v>
      </c>
      <c r="Q997" s="1">
        <f>+IFERROR(LN('Portfolio Adjusted Prices'!R991/'Portfolio Adjusted Prices'!R990),0)</f>
        <v>-8.4962266017502251E-3</v>
      </c>
      <c r="R997" s="1">
        <f>+IFERROR(LN('Portfolio Adjusted Prices'!S991/'Portfolio Adjusted Prices'!S990),0)</f>
        <v>-6.3982586519821518E-3</v>
      </c>
      <c r="S997" s="1">
        <f>+IFERROR(LN('Portfolio Adjusted Prices'!T991/'Portfolio Adjusted Prices'!T990),0)</f>
        <v>-7.4432695506682087E-3</v>
      </c>
      <c r="T997" s="1">
        <f>+IFERROR(LN('Portfolio Adjusted Prices'!U991/'Portfolio Adjusted Prices'!U990),0)</f>
        <v>-1.2857610079476106E-2</v>
      </c>
      <c r="U997" s="1">
        <f>+IFERROR(LN('Portfolio Adjusted Prices'!V991/'Portfolio Adjusted Prices'!V990),0)</f>
        <v>5.0441757770968831E-3</v>
      </c>
      <c r="W997" s="83">
        <f>+IFERROR(LN('Portfolio Adjusted Prices'!X991/'Portfolio Adjusted Prices'!X990),0)</f>
        <v>5.2991610526875906E-3</v>
      </c>
    </row>
    <row r="998" spans="2:23">
      <c r="B998" s="1">
        <f>+IFERROR(LN('Portfolio Adjusted Prices'!C992/'Portfolio Adjusted Prices'!C991),0)</f>
        <v>1.3807575078532024E-2</v>
      </c>
      <c r="C998" s="1">
        <f>+IFERROR(LN('Portfolio Adjusted Prices'!D992/'Portfolio Adjusted Prices'!D991),0)</f>
        <v>-8.0251872860665208E-3</v>
      </c>
      <c r="D998" s="1">
        <f>+IFERROR(LN('Portfolio Adjusted Prices'!E992/'Portfolio Adjusted Prices'!E991),0)</f>
        <v>-9.0522769813218187E-3</v>
      </c>
      <c r="E998" s="1">
        <f>+IFERROR(LN('Portfolio Adjusted Prices'!F992/'Portfolio Adjusted Prices'!F991),0)</f>
        <v>1.2598496767486176E-3</v>
      </c>
      <c r="F998" s="1">
        <f>+IFERROR(LN('Portfolio Adjusted Prices'!G992/'Portfolio Adjusted Prices'!G991),0)</f>
        <v>-3.3416721935263373E-3</v>
      </c>
      <c r="G998" s="1">
        <f>+IFERROR(LN('Portfolio Adjusted Prices'!H992/'Portfolio Adjusted Prices'!H991),0)</f>
        <v>-4.1346901215999141E-3</v>
      </c>
      <c r="H998" s="1">
        <f>+IFERROR(LN('Portfolio Adjusted Prices'!I992/'Portfolio Adjusted Prices'!I991),0)</f>
        <v>5.2801612389565822E-3</v>
      </c>
      <c r="I998" s="1">
        <f>+IFERROR(LN('Portfolio Adjusted Prices'!J992/'Portfolio Adjusted Prices'!J991),0)</f>
        <v>-3.6776892048889676E-2</v>
      </c>
      <c r="J998" s="1">
        <f>+IFERROR(LN('Portfolio Adjusted Prices'!K992/'Portfolio Adjusted Prices'!K991),0)</f>
        <v>2.3567198213512532E-2</v>
      </c>
      <c r="K998" s="1">
        <f>+IFERROR(LN('Portfolio Adjusted Prices'!L992/'Portfolio Adjusted Prices'!L991),0)</f>
        <v>8.8926821716835622E-3</v>
      </c>
      <c r="L998" s="1">
        <f>+IFERROR(LN('Portfolio Adjusted Prices'!M992/'Portfolio Adjusted Prices'!M991),0)</f>
        <v>1.3264501303394221E-2</v>
      </c>
      <c r="M998" s="1">
        <f>+IFERROR(LN('Portfolio Adjusted Prices'!N992/'Portfolio Adjusted Prices'!N991),0)</f>
        <v>1.0988686416032473E-2</v>
      </c>
      <c r="N998" s="1">
        <f>+IFERROR(LN('Portfolio Adjusted Prices'!O992/'Portfolio Adjusted Prices'!O991),0)</f>
        <v>-8.999028244874684E-3</v>
      </c>
      <c r="O998" s="1">
        <f>+IFERROR(LN('Portfolio Adjusted Prices'!P992/'Portfolio Adjusted Prices'!P991),0)</f>
        <v>4.9782256188955019E-3</v>
      </c>
      <c r="P998" s="1">
        <f>+IFERROR(LN('Portfolio Adjusted Prices'!Q992/'Portfolio Adjusted Prices'!Q991),0)</f>
        <v>-3.8230356156869916E-3</v>
      </c>
      <c r="Q998" s="1">
        <f>+IFERROR(LN('Portfolio Adjusted Prices'!R992/'Portfolio Adjusted Prices'!R991),0)</f>
        <v>5.1064326989961779E-3</v>
      </c>
      <c r="R998" s="1">
        <f>+IFERROR(LN('Portfolio Adjusted Prices'!S992/'Portfolio Adjusted Prices'!S991),0)</f>
        <v>1.5890052374689562E-2</v>
      </c>
      <c r="S998" s="1">
        <f>+IFERROR(LN('Portfolio Adjusted Prices'!T992/'Portfolio Adjusted Prices'!T991),0)</f>
        <v>-1.0077471563400877E-2</v>
      </c>
      <c r="T998" s="1">
        <f>+IFERROR(LN('Portfolio Adjusted Prices'!U992/'Portfolio Adjusted Prices'!U991),0)</f>
        <v>-2.402743077043374E-3</v>
      </c>
      <c r="U998" s="1">
        <f>+IFERROR(LN('Portfolio Adjusted Prices'!V992/'Portfolio Adjusted Prices'!V991),0)</f>
        <v>-1.8693461905157013E-2</v>
      </c>
      <c r="W998" s="83">
        <f>+IFERROR(LN('Portfolio Adjusted Prices'!X992/'Portfolio Adjusted Prices'!X991),0)</f>
        <v>4.5724311292444112E-3</v>
      </c>
    </row>
    <row r="999" spans="2:23">
      <c r="B999" s="1">
        <f>+IFERROR(LN('Portfolio Adjusted Prices'!C993/'Portfolio Adjusted Prices'!C992),0)</f>
        <v>-1.0484212430577438E-2</v>
      </c>
      <c r="C999" s="1">
        <f>+IFERROR(LN('Portfolio Adjusted Prices'!D993/'Portfolio Adjusted Prices'!D992),0)</f>
        <v>-2.6983404841570826E-2</v>
      </c>
      <c r="D999" s="1">
        <f>+IFERROR(LN('Portfolio Adjusted Prices'!E993/'Portfolio Adjusted Prices'!E992),0)</f>
        <v>-3.4047022420170561E-2</v>
      </c>
      <c r="E999" s="1">
        <f>+IFERROR(LN('Portfolio Adjusted Prices'!F993/'Portfolio Adjusted Prices'!F992),0)</f>
        <v>-1.6066824882524221E-2</v>
      </c>
      <c r="F999" s="1">
        <f>+IFERROR(LN('Portfolio Adjusted Prices'!G993/'Portfolio Adjusted Prices'!G992),0)</f>
        <v>-1.7948631719312399E-3</v>
      </c>
      <c r="G999" s="1">
        <f>+IFERROR(LN('Portfolio Adjusted Prices'!H993/'Portfolio Adjusted Prices'!H992),0)</f>
        <v>-1.4891500230456904E-2</v>
      </c>
      <c r="H999" s="1">
        <f>+IFERROR(LN('Portfolio Adjusted Prices'!I993/'Portfolio Adjusted Prices'!I992),0)</f>
        <v>-2.9175904721612939E-2</v>
      </c>
      <c r="I999" s="1">
        <f>+IFERROR(LN('Portfolio Adjusted Prices'!J993/'Portfolio Adjusted Prices'!J992),0)</f>
        <v>-2.7048396692163947E-2</v>
      </c>
      <c r="J999" s="1">
        <f>+IFERROR(LN('Portfolio Adjusted Prices'!K993/'Portfolio Adjusted Prices'!K992),0)</f>
        <v>-5.8631243213631064E-2</v>
      </c>
      <c r="K999" s="1">
        <f>+IFERROR(LN('Portfolio Adjusted Prices'!L993/'Portfolio Adjusted Prices'!L992),0)</f>
        <v>-1.1835554592094538E-2</v>
      </c>
      <c r="L999" s="1">
        <f>+IFERROR(LN('Portfolio Adjusted Prices'!M993/'Portfolio Adjusted Prices'!M992),0)</f>
        <v>-3.4629613931699862E-3</v>
      </c>
      <c r="M999" s="1">
        <f>+IFERROR(LN('Portfolio Adjusted Prices'!N993/'Portfolio Adjusted Prices'!N992),0)</f>
        <v>-8.9721176923147385E-3</v>
      </c>
      <c r="N999" s="1">
        <f>+IFERROR(LN('Portfolio Adjusted Prices'!O993/'Portfolio Adjusted Prices'!O992),0)</f>
        <v>-6.1740510205500615E-2</v>
      </c>
      <c r="O999" s="1">
        <f>+IFERROR(LN('Portfolio Adjusted Prices'!P993/'Portfolio Adjusted Prices'!P992),0)</f>
        <v>-2.9928229526510475E-2</v>
      </c>
      <c r="P999" s="1">
        <f>+IFERROR(LN('Portfolio Adjusted Prices'!Q993/'Portfolio Adjusted Prices'!Q992),0)</f>
        <v>-1.2318985544588509E-3</v>
      </c>
      <c r="Q999" s="1">
        <f>+IFERROR(LN('Portfolio Adjusted Prices'!R993/'Portfolio Adjusted Prices'!R992),0)</f>
        <v>-2.0551862018968747E-2</v>
      </c>
      <c r="R999" s="1">
        <f>+IFERROR(LN('Portfolio Adjusted Prices'!S993/'Portfolio Adjusted Prices'!S992),0)</f>
        <v>-1.4142738147291974E-2</v>
      </c>
      <c r="S999" s="1">
        <f>+IFERROR(LN('Portfolio Adjusted Prices'!T993/'Portfolio Adjusted Prices'!T992),0)</f>
        <v>-1.0180167895469026E-2</v>
      </c>
      <c r="T999" s="1">
        <f>+IFERROR(LN('Portfolio Adjusted Prices'!U993/'Portfolio Adjusted Prices'!U992),0)</f>
        <v>-2.1589718859137044E-2</v>
      </c>
      <c r="U999" s="1">
        <f>+IFERROR(LN('Portfolio Adjusted Prices'!V993/'Portfolio Adjusted Prices'!V992),0)</f>
        <v>-2.062074395441332E-2</v>
      </c>
      <c r="W999" s="83">
        <f>+IFERROR(LN('Portfolio Adjusted Prices'!X993/'Portfolio Adjusted Prices'!X992),0)</f>
        <v>-1.3623005355120029E-2</v>
      </c>
    </row>
    <row r="1000" spans="2:23">
      <c r="B1000" s="1">
        <f>+IFERROR(LN('Portfolio Adjusted Prices'!C994/'Portfolio Adjusted Prices'!C993),0)</f>
        <v>-7.5751855227953191E-3</v>
      </c>
      <c r="C1000" s="1">
        <f>+IFERROR(LN('Portfolio Adjusted Prices'!D994/'Portfolio Adjusted Prices'!D993),0)</f>
        <v>-1.5724905982583515E-2</v>
      </c>
      <c r="D1000" s="1">
        <f>+IFERROR(LN('Portfolio Adjusted Prices'!E994/'Portfolio Adjusted Prices'!E993),0)</f>
        <v>-2.8303220412172574E-2</v>
      </c>
      <c r="E1000" s="1">
        <f>+IFERROR(LN('Portfolio Adjusted Prices'!F994/'Portfolio Adjusted Prices'!F993),0)</f>
        <v>-8.1898652522726535E-3</v>
      </c>
      <c r="F1000" s="1">
        <f>+IFERROR(LN('Portfolio Adjusted Prices'!G994/'Portfolio Adjusted Prices'!G993),0)</f>
        <v>-4.6814357582332681E-3</v>
      </c>
      <c r="G1000" s="1">
        <f>+IFERROR(LN('Portfolio Adjusted Prices'!H994/'Portfolio Adjusted Prices'!H993),0)</f>
        <v>8.2344357646575023E-3</v>
      </c>
      <c r="H1000" s="1">
        <f>+IFERROR(LN('Portfolio Adjusted Prices'!I994/'Portfolio Adjusted Prices'!I993),0)</f>
        <v>-1.2577740175652087E-2</v>
      </c>
      <c r="I1000" s="1">
        <f>+IFERROR(LN('Portfolio Adjusted Prices'!J994/'Portfolio Adjusted Prices'!J993),0)</f>
        <v>7.1203324990503983E-3</v>
      </c>
      <c r="J1000" s="1">
        <f>+IFERROR(LN('Portfolio Adjusted Prices'!K994/'Portfolio Adjusted Prices'!K993),0)</f>
        <v>3.0561678706295749E-2</v>
      </c>
      <c r="K1000" s="1">
        <f>+IFERROR(LN('Portfolio Adjusted Prices'!L994/'Portfolio Adjusted Prices'!L993),0)</f>
        <v>-8.2767325292234153E-3</v>
      </c>
      <c r="L1000" s="1">
        <f>+IFERROR(LN('Portfolio Adjusted Prices'!M994/'Portfolio Adjusted Prices'!M993),0)</f>
        <v>1.3239604903525099E-2</v>
      </c>
      <c r="M1000" s="1">
        <f>+IFERROR(LN('Portfolio Adjusted Prices'!N994/'Portfolio Adjusted Prices'!N993),0)</f>
        <v>-1.5896014533790806E-4</v>
      </c>
      <c r="N1000" s="1">
        <f>+IFERROR(LN('Portfolio Adjusted Prices'!O994/'Portfolio Adjusted Prices'!O993),0)</f>
        <v>-1.9927533083920587E-2</v>
      </c>
      <c r="O1000" s="1">
        <f>+IFERROR(LN('Portfolio Adjusted Prices'!P994/'Portfolio Adjusted Prices'!P993),0)</f>
        <v>1.0919767917948534E-2</v>
      </c>
      <c r="P1000" s="1">
        <f>+IFERROR(LN('Portfolio Adjusted Prices'!Q994/'Portfolio Adjusted Prices'!Q993),0)</f>
        <v>4.7823889407431069E-3</v>
      </c>
      <c r="Q1000" s="1">
        <f>+IFERROR(LN('Portfolio Adjusted Prices'!R994/'Portfolio Adjusted Prices'!R993),0)</f>
        <v>-6.4498657292949299E-3</v>
      </c>
      <c r="R1000" s="1">
        <f>+IFERROR(LN('Portfolio Adjusted Prices'!S994/'Portfolio Adjusted Prices'!S993),0)</f>
        <v>6.6825551395732936E-3</v>
      </c>
      <c r="S1000" s="1">
        <f>+IFERROR(LN('Portfolio Adjusted Prices'!T994/'Portfolio Adjusted Prices'!T993),0)</f>
        <v>1.1833659479318649E-2</v>
      </c>
      <c r="T1000" s="1">
        <f>+IFERROR(LN('Portfolio Adjusted Prices'!U994/'Portfolio Adjusted Prices'!U993),0)</f>
        <v>1.6713369689086658E-2</v>
      </c>
      <c r="U1000" s="1">
        <f>+IFERROR(LN('Portfolio Adjusted Prices'!V994/'Portfolio Adjusted Prices'!V993),0)</f>
        <v>-4.0128683040590325E-3</v>
      </c>
      <c r="W1000" s="83">
        <f>+IFERROR(LN('Portfolio Adjusted Prices'!X994/'Portfolio Adjusted Prices'!X993),0)</f>
        <v>6.6794532625877399E-3</v>
      </c>
    </row>
    <row r="1001" spans="2:23">
      <c r="B1001" s="1">
        <f>+IFERROR(LN('Portfolio Adjusted Prices'!C995/'Portfolio Adjusted Prices'!C994),0)</f>
        <v>-2.7042207960689717E-2</v>
      </c>
      <c r="C1001" s="1">
        <f>+IFERROR(LN('Portfolio Adjusted Prices'!D995/'Portfolio Adjusted Prices'!D994),0)</f>
        <v>-2.1107736908476855E-2</v>
      </c>
      <c r="D1001" s="1">
        <f>+IFERROR(LN('Portfolio Adjusted Prices'!E995/'Portfolio Adjusted Prices'!E994),0)</f>
        <v>-3.4872644828541362E-2</v>
      </c>
      <c r="E1001" s="1">
        <f>+IFERROR(LN('Portfolio Adjusted Prices'!F995/'Portfolio Adjusted Prices'!F994),0)</f>
        <v>-2.5521174342101931E-2</v>
      </c>
      <c r="F1001" s="1">
        <f>+IFERROR(LN('Portfolio Adjusted Prices'!G995/'Portfolio Adjusted Prices'!G994),0)</f>
        <v>-3.1659665644296231E-2</v>
      </c>
      <c r="G1001" s="1">
        <f>+IFERROR(LN('Portfolio Adjusted Prices'!H995/'Portfolio Adjusted Prices'!H994),0)</f>
        <v>-3.4811417504295297E-2</v>
      </c>
      <c r="H1001" s="1">
        <f>+IFERROR(LN('Portfolio Adjusted Prices'!I995/'Portfolio Adjusted Prices'!I994),0)</f>
        <v>-2.500594700068445E-2</v>
      </c>
      <c r="I1001" s="1">
        <f>+IFERROR(LN('Portfolio Adjusted Prices'!J995/'Portfolio Adjusted Prices'!J994),0)</f>
        <v>-2.7137499236023549E-3</v>
      </c>
      <c r="J1001" s="1">
        <f>+IFERROR(LN('Portfolio Adjusted Prices'!K995/'Portfolio Adjusted Prices'!K994),0)</f>
        <v>-5.394722804912884E-2</v>
      </c>
      <c r="K1001" s="1">
        <f>+IFERROR(LN('Portfolio Adjusted Prices'!L995/'Portfolio Adjusted Prices'!L994),0)</f>
        <v>-2.3872895634721537E-2</v>
      </c>
      <c r="L1001" s="1">
        <f>+IFERROR(LN('Portfolio Adjusted Prices'!M995/'Portfolio Adjusted Prices'!M994),0)</f>
        <v>-1.2543794435440464E-2</v>
      </c>
      <c r="M1001" s="1">
        <f>+IFERROR(LN('Portfolio Adjusted Prices'!N995/'Portfolio Adjusted Prices'!N994),0)</f>
        <v>-1.0929064228747636E-2</v>
      </c>
      <c r="N1001" s="1">
        <f>+IFERROR(LN('Portfolio Adjusted Prices'!O995/'Portfolio Adjusted Prices'!O994),0)</f>
        <v>-2.2284729675710338E-2</v>
      </c>
      <c r="O1001" s="1">
        <f>+IFERROR(LN('Portfolio Adjusted Prices'!P995/'Portfolio Adjusted Prices'!P994),0)</f>
        <v>-8.7318165947459336E-2</v>
      </c>
      <c r="P1001" s="1">
        <f>+IFERROR(LN('Portfolio Adjusted Prices'!Q995/'Portfolio Adjusted Prices'!Q994),0)</f>
        <v>-1.4969777423162344E-2</v>
      </c>
      <c r="Q1001" s="1">
        <f>+IFERROR(LN('Portfolio Adjusted Prices'!R995/'Portfolio Adjusted Prices'!R994),0)</f>
        <v>-2.6224113969066095E-2</v>
      </c>
      <c r="R1001" s="1">
        <f>+IFERROR(LN('Portfolio Adjusted Prices'!S995/'Portfolio Adjusted Prices'!S994),0)</f>
        <v>-1.1375157888176148E-2</v>
      </c>
      <c r="S1001" s="1">
        <f>+IFERROR(LN('Portfolio Adjusted Prices'!T995/'Portfolio Adjusted Prices'!T994),0)</f>
        <v>4.5499231566701872E-3</v>
      </c>
      <c r="T1001" s="1">
        <f>+IFERROR(LN('Portfolio Adjusted Prices'!U995/'Portfolio Adjusted Prices'!U994),0)</f>
        <v>-2.9693462270810561E-3</v>
      </c>
      <c r="U1001" s="1">
        <f>+IFERROR(LN('Portfolio Adjusted Prices'!V995/'Portfolio Adjusted Prices'!V994),0)</f>
        <v>-1.4661181978337131E-2</v>
      </c>
      <c r="W1001" s="83">
        <f>+IFERROR(LN('Portfolio Adjusted Prices'!X995/'Portfolio Adjusted Prices'!X994),0)</f>
        <v>-1.8392794854649296E-2</v>
      </c>
    </row>
    <row r="1002" spans="2:23">
      <c r="B1002" s="1">
        <f>+IFERROR(LN('Portfolio Adjusted Prices'!C996/'Portfolio Adjusted Prices'!C995),0)</f>
        <v>2.8917390133186473E-3</v>
      </c>
      <c r="C1002" s="1">
        <f>+IFERROR(LN('Portfolio Adjusted Prices'!D996/'Portfolio Adjusted Prices'!D995),0)</f>
        <v>-4.6015450632197049E-3</v>
      </c>
      <c r="D1002" s="1">
        <f>+IFERROR(LN('Portfolio Adjusted Prices'!E996/'Portfolio Adjusted Prices'!E995),0)</f>
        <v>4.7815176608363048E-3</v>
      </c>
      <c r="E1002" s="1">
        <f>+IFERROR(LN('Portfolio Adjusted Prices'!F996/'Portfolio Adjusted Prices'!F995),0)</f>
        <v>-2.2883599555993664E-3</v>
      </c>
      <c r="F1002" s="1">
        <f>+IFERROR(LN('Portfolio Adjusted Prices'!G996/'Portfolio Adjusted Prices'!G995),0)</f>
        <v>3.8427538199736085E-3</v>
      </c>
      <c r="G1002" s="1">
        <f>+IFERROR(LN('Portfolio Adjusted Prices'!H996/'Portfolio Adjusted Prices'!H995),0)</f>
        <v>-2.0155017372318665E-3</v>
      </c>
      <c r="H1002" s="1">
        <f>+IFERROR(LN('Portfolio Adjusted Prices'!I996/'Portfolio Adjusted Prices'!I995),0)</f>
        <v>-1.5606153557823344E-3</v>
      </c>
      <c r="I1002" s="1">
        <f>+IFERROR(LN('Portfolio Adjusted Prices'!J996/'Portfolio Adjusted Prices'!J995),0)</f>
        <v>4.7518384960225125E-3</v>
      </c>
      <c r="J1002" s="1">
        <f>+IFERROR(LN('Portfolio Adjusted Prices'!K996/'Portfolio Adjusted Prices'!K995),0)</f>
        <v>1.7528035977253352E-2</v>
      </c>
      <c r="K1002" s="1">
        <f>+IFERROR(LN('Portfolio Adjusted Prices'!L996/'Portfolio Adjusted Prices'!L995),0)</f>
        <v>-9.2769787607526639E-3</v>
      </c>
      <c r="L1002" s="1">
        <f>+IFERROR(LN('Portfolio Adjusted Prices'!M996/'Portfolio Adjusted Prices'!M995),0)</f>
        <v>-2.248725840609255E-3</v>
      </c>
      <c r="M1002" s="1">
        <f>+IFERROR(LN('Portfolio Adjusted Prices'!N996/'Portfolio Adjusted Prices'!N995),0)</f>
        <v>-1.3948432200955106E-3</v>
      </c>
      <c r="N1002" s="1">
        <f>+IFERROR(LN('Portfolio Adjusted Prices'!O996/'Portfolio Adjusted Prices'!O995),0)</f>
        <v>-2.0862706169263146E-3</v>
      </c>
      <c r="O1002" s="1">
        <f>+IFERROR(LN('Portfolio Adjusted Prices'!P996/'Portfolio Adjusted Prices'!P995),0)</f>
        <v>2.4212640502074712E-2</v>
      </c>
      <c r="P1002" s="1">
        <f>+IFERROR(LN('Portfolio Adjusted Prices'!Q996/'Portfolio Adjusted Prices'!Q995),0)</f>
        <v>1.3838999049754918E-4</v>
      </c>
      <c r="Q1002" s="1">
        <f>+IFERROR(LN('Portfolio Adjusted Prices'!R996/'Portfolio Adjusted Prices'!R995),0)</f>
        <v>-3.4169992266663059E-3</v>
      </c>
      <c r="R1002" s="1">
        <f>+IFERROR(LN('Portfolio Adjusted Prices'!S996/'Portfolio Adjusted Prices'!S995),0)</f>
        <v>-8.7076073845994608E-3</v>
      </c>
      <c r="S1002" s="1">
        <f>+IFERROR(LN('Portfolio Adjusted Prices'!T996/'Portfolio Adjusted Prices'!T995),0)</f>
        <v>-8.7884640171269519E-3</v>
      </c>
      <c r="T1002" s="1">
        <f>+IFERROR(LN('Portfolio Adjusted Prices'!U996/'Portfolio Adjusted Prices'!U995),0)</f>
        <v>2.0875124941412116E-3</v>
      </c>
      <c r="U1002" s="1">
        <f>+IFERROR(LN('Portfolio Adjusted Prices'!V996/'Portfolio Adjusted Prices'!V995),0)</f>
        <v>7.8045861864505682E-3</v>
      </c>
      <c r="W1002" s="83">
        <f>+IFERROR(LN('Portfolio Adjusted Prices'!X996/'Portfolio Adjusted Prices'!X995),0)</f>
        <v>-9.4762472455344902E-4</v>
      </c>
    </row>
    <row r="1003" spans="2:23">
      <c r="B1003" s="1">
        <f>+IFERROR(LN('Portfolio Adjusted Prices'!C997/'Portfolio Adjusted Prices'!C996),0)</f>
        <v>3.285264453876256E-3</v>
      </c>
      <c r="C1003" s="1">
        <f>+IFERROR(LN('Portfolio Adjusted Prices'!D997/'Portfolio Adjusted Prices'!D996),0)</f>
        <v>1.2878477549570838E-2</v>
      </c>
      <c r="D1003" s="1">
        <f>+IFERROR(LN('Portfolio Adjusted Prices'!E997/'Portfolio Adjusted Prices'!E996),0)</f>
        <v>0.13121601572390218</v>
      </c>
      <c r="E1003" s="1">
        <f>+IFERROR(LN('Portfolio Adjusted Prices'!F997/'Portfolio Adjusted Prices'!F996),0)</f>
        <v>1.2268442335450202E-2</v>
      </c>
      <c r="F1003" s="1">
        <f>+IFERROR(LN('Portfolio Adjusted Prices'!G997/'Portfolio Adjusted Prices'!G996),0)</f>
        <v>1.4005031127960855E-2</v>
      </c>
      <c r="G1003" s="1">
        <f>+IFERROR(LN('Portfolio Adjusted Prices'!H997/'Portfolio Adjusted Prices'!H996),0)</f>
        <v>9.5157518870252859E-3</v>
      </c>
      <c r="H1003" s="1">
        <f>+IFERROR(LN('Portfolio Adjusted Prices'!I997/'Portfolio Adjusted Prices'!I996),0)</f>
        <v>2.7725884981840896E-2</v>
      </c>
      <c r="I1003" s="1">
        <f>+IFERROR(LN('Portfolio Adjusted Prices'!J997/'Portfolio Adjusted Prices'!J996),0)</f>
        <v>-4.7213017564452977E-3</v>
      </c>
      <c r="J1003" s="1">
        <f>+IFERROR(LN('Portfolio Adjusted Prices'!K997/'Portfolio Adjusted Prices'!K996),0)</f>
        <v>6.0060572674670602E-3</v>
      </c>
      <c r="K1003" s="1">
        <f>+IFERROR(LN('Portfolio Adjusted Prices'!L997/'Portfolio Adjusted Prices'!L996),0)</f>
        <v>1.3155588424579801E-2</v>
      </c>
      <c r="L1003" s="1">
        <f>+IFERROR(LN('Portfolio Adjusted Prices'!M997/'Portfolio Adjusted Prices'!M996),0)</f>
        <v>1.5956403730650803E-3</v>
      </c>
      <c r="M1003" s="1">
        <f>+IFERROR(LN('Portfolio Adjusted Prices'!N997/'Portfolio Adjusted Prices'!N996),0)</f>
        <v>-4.4653679085421821E-3</v>
      </c>
      <c r="N1003" s="1">
        <f>+IFERROR(LN('Portfolio Adjusted Prices'!O997/'Portfolio Adjusted Prices'!O996),0)</f>
        <v>4.0169117169227858E-2</v>
      </c>
      <c r="O1003" s="1">
        <f>+IFERROR(LN('Portfolio Adjusted Prices'!P997/'Portfolio Adjusted Prices'!P996),0)</f>
        <v>3.0308657635130482E-2</v>
      </c>
      <c r="P1003" s="1">
        <f>+IFERROR(LN('Portfolio Adjusted Prices'!Q997/'Portfolio Adjusted Prices'!Q996),0)</f>
        <v>-8.4752243780801886E-3</v>
      </c>
      <c r="Q1003" s="1">
        <f>+IFERROR(LN('Portfolio Adjusted Prices'!R997/'Portfolio Adjusted Prices'!R996),0)</f>
        <v>7.0012892687010197E-3</v>
      </c>
      <c r="R1003" s="1">
        <f>+IFERROR(LN('Portfolio Adjusted Prices'!S997/'Portfolio Adjusted Prices'!S996),0)</f>
        <v>-8.5813395813406183E-3</v>
      </c>
      <c r="S1003" s="1">
        <f>+IFERROR(LN('Portfolio Adjusted Prices'!T997/'Portfolio Adjusted Prices'!T996),0)</f>
        <v>9.2489700472386093E-3</v>
      </c>
      <c r="T1003" s="1">
        <f>+IFERROR(LN('Portfolio Adjusted Prices'!U997/'Portfolio Adjusted Prices'!U996),0)</f>
        <v>1.536098243612479E-2</v>
      </c>
      <c r="U1003" s="1">
        <f>+IFERROR(LN('Portfolio Adjusted Prices'!V997/'Portfolio Adjusted Prices'!V996),0)</f>
        <v>3.5455890467302564E-3</v>
      </c>
      <c r="W1003" s="83">
        <f>+IFERROR(LN('Portfolio Adjusted Prices'!X997/'Portfolio Adjusted Prices'!X996),0)</f>
        <v>9.6398627304747821E-3</v>
      </c>
    </row>
    <row r="1004" spans="2:23">
      <c r="B1004" s="1">
        <f>+IFERROR(LN('Portfolio Adjusted Prices'!C998/'Portfolio Adjusted Prices'!C997),0)</f>
        <v>-1.8169440022264064E-2</v>
      </c>
      <c r="C1004" s="1">
        <f>+IFERROR(LN('Portfolio Adjusted Prices'!D998/'Portfolio Adjusted Prices'!D997),0)</f>
        <v>-2.2025141773798596E-2</v>
      </c>
      <c r="D1004" s="1">
        <f>+IFERROR(LN('Portfolio Adjusted Prices'!E998/'Portfolio Adjusted Prices'!E997),0)</f>
        <v>-1.6102740656768987E-2</v>
      </c>
      <c r="E1004" s="1">
        <f>+IFERROR(LN('Portfolio Adjusted Prices'!F998/'Portfolio Adjusted Prices'!F997),0)</f>
        <v>-8.5675429776567637E-3</v>
      </c>
      <c r="F1004" s="1">
        <f>+IFERROR(LN('Portfolio Adjusted Prices'!G998/'Portfolio Adjusted Prices'!G997),0)</f>
        <v>-2.2203908359877827E-2</v>
      </c>
      <c r="G1004" s="1">
        <f>+IFERROR(LN('Portfolio Adjusted Prices'!H998/'Portfolio Adjusted Prices'!H997),0)</f>
        <v>-1.6763932377111945E-2</v>
      </c>
      <c r="H1004" s="1">
        <f>+IFERROR(LN('Portfolio Adjusted Prices'!I998/'Portfolio Adjusted Prices'!I997),0)</f>
        <v>-2.218198587539022E-2</v>
      </c>
      <c r="I1004" s="1">
        <f>+IFERROR(LN('Portfolio Adjusted Prices'!J998/'Portfolio Adjusted Prices'!J997),0)</f>
        <v>-1.8116185348119217E-2</v>
      </c>
      <c r="J1004" s="1">
        <f>+IFERROR(LN('Portfolio Adjusted Prices'!K998/'Portfolio Adjusted Prices'!K997),0)</f>
        <v>-2.6019777387598621E-2</v>
      </c>
      <c r="K1004" s="1">
        <f>+IFERROR(LN('Portfolio Adjusted Prices'!L998/'Portfolio Adjusted Prices'!L997),0)</f>
        <v>-1.0417166735109055E-2</v>
      </c>
      <c r="L1004" s="1">
        <f>+IFERROR(LN('Portfolio Adjusted Prices'!M998/'Portfolio Adjusted Prices'!M997),0)</f>
        <v>-1.208926356336263E-2</v>
      </c>
      <c r="M1004" s="1">
        <f>+IFERROR(LN('Portfolio Adjusted Prices'!N998/'Portfolio Adjusted Prices'!N997),0)</f>
        <v>-3.9438771185678319E-3</v>
      </c>
      <c r="N1004" s="1">
        <f>+IFERROR(LN('Portfolio Adjusted Prices'!O998/'Portfolio Adjusted Prices'!O997),0)</f>
        <v>-2.1034780886381148E-2</v>
      </c>
      <c r="O1004" s="1">
        <f>+IFERROR(LN('Portfolio Adjusted Prices'!P998/'Portfolio Adjusted Prices'!P997),0)</f>
        <v>3.1547998168123858E-3</v>
      </c>
      <c r="P1004" s="1">
        <f>+IFERROR(LN('Portfolio Adjusted Prices'!Q998/'Portfolio Adjusted Prices'!Q997),0)</f>
        <v>-1.9584978507658109E-2</v>
      </c>
      <c r="Q1004" s="1">
        <f>+IFERROR(LN('Portfolio Adjusted Prices'!R998/'Portfolio Adjusted Prices'!R997),0)</f>
        <v>-1.5685981662680912E-2</v>
      </c>
      <c r="R1004" s="1">
        <f>+IFERROR(LN('Portfolio Adjusted Prices'!S998/'Portfolio Adjusted Prices'!S997),0)</f>
        <v>-9.2285700007476452E-3</v>
      </c>
      <c r="S1004" s="1">
        <f>+IFERROR(LN('Portfolio Adjusted Prices'!T998/'Portfolio Adjusted Prices'!T997),0)</f>
        <v>4.1997052387098112E-3</v>
      </c>
      <c r="T1004" s="1">
        <f>+IFERROR(LN('Portfolio Adjusted Prices'!U998/'Portfolio Adjusted Prices'!U997),0)</f>
        <v>-3.5208989982919775E-3</v>
      </c>
      <c r="U1004" s="1">
        <f>+IFERROR(LN('Portfolio Adjusted Prices'!V998/'Portfolio Adjusted Prices'!V997),0)</f>
        <v>-9.5494514577273374E-3</v>
      </c>
      <c r="W1004" s="83">
        <f>+IFERROR(LN('Portfolio Adjusted Prices'!X998/'Portfolio Adjusted Prices'!X997),0)</f>
        <v>-1.3152607882150955E-2</v>
      </c>
    </row>
    <row r="1005" spans="2:23">
      <c r="B1005" s="1">
        <f>+IFERROR(LN('Portfolio Adjusted Prices'!C999/'Portfolio Adjusted Prices'!C998),0)</f>
        <v>8.2137862778793088E-3</v>
      </c>
      <c r="C1005" s="1">
        <f>+IFERROR(LN('Portfolio Adjusted Prices'!D999/'Portfolio Adjusted Prices'!D998),0)</f>
        <v>3.7646506587039391E-3</v>
      </c>
      <c r="D1005" s="1">
        <f>+IFERROR(LN('Portfolio Adjusted Prices'!E999/'Portfolio Adjusted Prices'!E998),0)</f>
        <v>9.1906978620297994E-3</v>
      </c>
      <c r="E1005" s="1">
        <f>+IFERROR(LN('Portfolio Adjusted Prices'!F999/'Portfolio Adjusted Prices'!F998),0)</f>
        <v>6.6898454080790591E-3</v>
      </c>
      <c r="F1005" s="1">
        <f>+IFERROR(LN('Portfolio Adjusted Prices'!G999/'Portfolio Adjusted Prices'!G998),0)</f>
        <v>-2.4936616285551618E-4</v>
      </c>
      <c r="G1005" s="1">
        <f>+IFERROR(LN('Portfolio Adjusted Prices'!H999/'Portfolio Adjusted Prices'!H998),0)</f>
        <v>8.3587058439170189E-3</v>
      </c>
      <c r="H1005" s="1">
        <f>+IFERROR(LN('Portfolio Adjusted Prices'!I999/'Portfolio Adjusted Prices'!I998),0)</f>
        <v>-2.0028041063932353E-3</v>
      </c>
      <c r="I1005" s="1">
        <f>+IFERROR(LN('Portfolio Adjusted Prices'!J999/'Portfolio Adjusted Prices'!J998),0)</f>
        <v>-1.5730515937173204E-2</v>
      </c>
      <c r="J1005" s="1">
        <f>+IFERROR(LN('Portfolio Adjusted Prices'!K999/'Portfolio Adjusted Prices'!K998),0)</f>
        <v>5.3163242155017096E-2</v>
      </c>
      <c r="K1005" s="1">
        <f>+IFERROR(LN('Portfolio Adjusted Prices'!L999/'Portfolio Adjusted Prices'!L998),0)</f>
        <v>1.3239702108799486E-2</v>
      </c>
      <c r="L1005" s="1">
        <f>+IFERROR(LN('Portfolio Adjusted Prices'!M999/'Portfolio Adjusted Prices'!M998),0)</f>
        <v>1.2396450039549043E-2</v>
      </c>
      <c r="M1005" s="1">
        <f>+IFERROR(LN('Portfolio Adjusted Prices'!N999/'Portfolio Adjusted Prices'!N998),0)</f>
        <v>9.1976905639878416E-4</v>
      </c>
      <c r="N1005" s="1">
        <f>+IFERROR(LN('Portfolio Adjusted Prices'!O999/'Portfolio Adjusted Prices'!O998),0)</f>
        <v>8.6702103197543214E-3</v>
      </c>
      <c r="O1005" s="1">
        <f>+IFERROR(LN('Portfolio Adjusted Prices'!P999/'Portfolio Adjusted Prices'!P998),0)</f>
        <v>-2.2517322939569605E-2</v>
      </c>
      <c r="P1005" s="1">
        <f>+IFERROR(LN('Portfolio Adjusted Prices'!Q999/'Portfolio Adjusted Prices'!Q998),0)</f>
        <v>-2.7071676861968831E-3</v>
      </c>
      <c r="Q1005" s="1">
        <f>+IFERROR(LN('Portfolio Adjusted Prices'!R999/'Portfolio Adjusted Prices'!R998),0)</f>
        <v>1.1203660082258175E-2</v>
      </c>
      <c r="R1005" s="1">
        <f>+IFERROR(LN('Portfolio Adjusted Prices'!S999/'Portfolio Adjusted Prices'!S998),0)</f>
        <v>-3.2388127635423975E-3</v>
      </c>
      <c r="S1005" s="1">
        <f>+IFERROR(LN('Portfolio Adjusted Prices'!T999/'Portfolio Adjusted Prices'!T998),0)</f>
        <v>1.022847788812422E-2</v>
      </c>
      <c r="T1005" s="1">
        <f>+IFERROR(LN('Portfolio Adjusted Prices'!U999/'Portfolio Adjusted Prices'!U998),0)</f>
        <v>1.0562429978030769E-3</v>
      </c>
      <c r="U1005" s="1">
        <f>+IFERROR(LN('Portfolio Adjusted Prices'!V999/'Portfolio Adjusted Prices'!V998),0)</f>
        <v>1.5324241818292733E-2</v>
      </c>
      <c r="W1005" s="83">
        <f>+IFERROR(LN('Portfolio Adjusted Prices'!X999/'Portfolio Adjusted Prices'!X998),0)</f>
        <v>7.803081027929165E-3</v>
      </c>
    </row>
    <row r="1006" spans="2:23">
      <c r="B1006" s="1">
        <f>+IFERROR(LN('Portfolio Adjusted Prices'!C1000/'Portfolio Adjusted Prices'!C999),0)</f>
        <v>-3.4537769815665906E-3</v>
      </c>
      <c r="C1006" s="1">
        <f>+IFERROR(LN('Portfolio Adjusted Prices'!D1000/'Portfolio Adjusted Prices'!D999),0)</f>
        <v>-2.9624996169350603E-3</v>
      </c>
      <c r="D1006" s="1">
        <f>+IFERROR(LN('Portfolio Adjusted Prices'!E1000/'Portfolio Adjusted Prices'!E999),0)</f>
        <v>-1.2201211581617405E-2</v>
      </c>
      <c r="E1006" s="1">
        <f>+IFERROR(LN('Portfolio Adjusted Prices'!F1000/'Portfolio Adjusted Prices'!F999),0)</f>
        <v>1.0357774106858675E-2</v>
      </c>
      <c r="F1006" s="1">
        <f>+IFERROR(LN('Portfolio Adjusted Prices'!G1000/'Portfolio Adjusted Prices'!G999),0)</f>
        <v>5.9708202632428285E-3</v>
      </c>
      <c r="G1006" s="1">
        <f>+IFERROR(LN('Portfolio Adjusted Prices'!H1000/'Portfolio Adjusted Prices'!H999),0)</f>
        <v>-8.0147008681297326E-3</v>
      </c>
      <c r="H1006" s="1">
        <f>+IFERROR(LN('Portfolio Adjusted Prices'!I1000/'Portfolio Adjusted Prices'!I999),0)</f>
        <v>7.6467769039943343E-4</v>
      </c>
      <c r="I1006" s="1">
        <f>+IFERROR(LN('Portfolio Adjusted Prices'!J1000/'Portfolio Adjusted Prices'!J999),0)</f>
        <v>-1.7202332749573553E-2</v>
      </c>
      <c r="J1006" s="1">
        <f>+IFERROR(LN('Portfolio Adjusted Prices'!K1000/'Portfolio Adjusted Prices'!K999),0)</f>
        <v>-9.2902304368564208E-3</v>
      </c>
      <c r="K1006" s="1">
        <f>+IFERROR(LN('Portfolio Adjusted Prices'!L1000/'Portfolio Adjusted Prices'!L999),0)</f>
        <v>1.4986469505270845E-2</v>
      </c>
      <c r="L1006" s="1">
        <f>+IFERROR(LN('Portfolio Adjusted Prices'!M1000/'Portfolio Adjusted Prices'!M999),0)</f>
        <v>-3.3888800651845255E-2</v>
      </c>
      <c r="M1006" s="1">
        <f>+IFERROR(LN('Portfolio Adjusted Prices'!N1000/'Portfolio Adjusted Prices'!N999),0)</f>
        <v>1.3163550334991348E-2</v>
      </c>
      <c r="N1006" s="1">
        <f>+IFERROR(LN('Portfolio Adjusted Prices'!O1000/'Portfolio Adjusted Prices'!O999),0)</f>
        <v>-2.4149336662232521E-3</v>
      </c>
      <c r="O1006" s="1">
        <f>+IFERROR(LN('Portfolio Adjusted Prices'!P1000/'Portfolio Adjusted Prices'!P999),0)</f>
        <v>8.6274254429642219E-3</v>
      </c>
      <c r="P1006" s="1">
        <f>+IFERROR(LN('Portfolio Adjusted Prices'!Q1000/'Portfolio Adjusted Prices'!Q999),0)</f>
        <v>-2.4407231326884556E-2</v>
      </c>
      <c r="Q1006" s="1">
        <f>+IFERROR(LN('Portfolio Adjusted Prices'!R1000/'Portfolio Adjusted Prices'!R999),0)</f>
        <v>1.2500120179342617E-2</v>
      </c>
      <c r="R1006" s="1">
        <f>+IFERROR(LN('Portfolio Adjusted Prices'!S1000/'Portfolio Adjusted Prices'!S999),0)</f>
        <v>-5.8690135450869436E-3</v>
      </c>
      <c r="S1006" s="1">
        <f>+IFERROR(LN('Portfolio Adjusted Prices'!T1000/'Portfolio Adjusted Prices'!T999),0)</f>
        <v>-2.4663458159911011E-3</v>
      </c>
      <c r="T1006" s="1">
        <f>+IFERROR(LN('Portfolio Adjusted Prices'!U1000/'Portfolio Adjusted Prices'!U999),0)</f>
        <v>3.4646163327423326E-3</v>
      </c>
      <c r="U1006" s="1">
        <f>+IFERROR(LN('Portfolio Adjusted Prices'!V1000/'Portfolio Adjusted Prices'!V999),0)</f>
        <v>2.4237572871156108E-2</v>
      </c>
      <c r="W1006" s="83">
        <f>+IFERROR(LN('Portfolio Adjusted Prices'!X1000/'Portfolio Adjusted Prices'!X999),0)</f>
        <v>-1.7053883832775004E-2</v>
      </c>
    </row>
    <row r="1007" spans="2:23">
      <c r="B1007" s="1">
        <f>+IFERROR(LN('Portfolio Adjusted Prices'!C1001/'Portfolio Adjusted Prices'!C1000),0)</f>
        <v>-1.4348333864138607E-2</v>
      </c>
      <c r="C1007" s="1">
        <f>+IFERROR(LN('Portfolio Adjusted Prices'!D1001/'Portfolio Adjusted Prices'!D1000),0)</f>
        <v>-1.2709734128886922E-2</v>
      </c>
      <c r="D1007" s="1">
        <f>+IFERROR(LN('Portfolio Adjusted Prices'!E1001/'Portfolio Adjusted Prices'!E1000),0)</f>
        <v>-2.2564947576683193E-2</v>
      </c>
      <c r="E1007" s="1">
        <f>+IFERROR(LN('Portfolio Adjusted Prices'!F1001/'Portfolio Adjusted Prices'!F1000),0)</f>
        <v>7.940113482321931E-3</v>
      </c>
      <c r="F1007" s="1">
        <f>+IFERROR(LN('Portfolio Adjusted Prices'!G1001/'Portfolio Adjusted Prices'!G1000),0)</f>
        <v>1.2395764049714228E-3</v>
      </c>
      <c r="G1007" s="1">
        <f>+IFERROR(LN('Portfolio Adjusted Prices'!H1001/'Portfolio Adjusted Prices'!H1000),0)</f>
        <v>-1.91788809014343E-3</v>
      </c>
      <c r="H1007" s="1">
        <f>+IFERROR(LN('Portfolio Adjusted Prices'!I1001/'Portfolio Adjusted Prices'!I1000),0)</f>
        <v>-2.7451573346746055E-3</v>
      </c>
      <c r="I1007" s="1">
        <f>+IFERROR(LN('Portfolio Adjusted Prices'!J1001/'Portfolio Adjusted Prices'!J1000),0)</f>
        <v>9.4342699137199108E-3</v>
      </c>
      <c r="J1007" s="1">
        <f>+IFERROR(LN('Portfolio Adjusted Prices'!K1001/'Portfolio Adjusted Prices'!K1000),0)</f>
        <v>-1.4395089751064478E-2</v>
      </c>
      <c r="K1007" s="1">
        <f>+IFERROR(LN('Portfolio Adjusted Prices'!L1001/'Portfolio Adjusted Prices'!L1000),0)</f>
        <v>-1.2120568968559862E-3</v>
      </c>
      <c r="L1007" s="1">
        <f>+IFERROR(LN('Portfolio Adjusted Prices'!M1001/'Portfolio Adjusted Prices'!M1000),0)</f>
        <v>-1.2207503510443881E-2</v>
      </c>
      <c r="M1007" s="1">
        <f>+IFERROR(LN('Portfolio Adjusted Prices'!N1001/'Portfolio Adjusted Prices'!N1000),0)</f>
        <v>2.2924479178967798E-3</v>
      </c>
      <c r="N1007" s="1">
        <f>+IFERROR(LN('Portfolio Adjusted Prices'!O1001/'Portfolio Adjusted Prices'!O1000),0)</f>
        <v>-3.6973448182296602E-3</v>
      </c>
      <c r="O1007" s="1">
        <f>+IFERROR(LN('Portfolio Adjusted Prices'!P1001/'Portfolio Adjusted Prices'!P1000),0)</f>
        <v>-2.2497913032685717E-2</v>
      </c>
      <c r="P1007" s="1">
        <f>+IFERROR(LN('Portfolio Adjusted Prices'!Q1001/'Portfolio Adjusted Prices'!Q1000),0)</f>
        <v>1.6069042594261907E-3</v>
      </c>
      <c r="Q1007" s="1">
        <f>+IFERROR(LN('Portfolio Adjusted Prices'!R1001/'Portfolio Adjusted Prices'!R1000),0)</f>
        <v>-7.1237815241072394E-3</v>
      </c>
      <c r="R1007" s="1">
        <f>+IFERROR(LN('Portfolio Adjusted Prices'!S1001/'Portfolio Adjusted Prices'!S1000),0)</f>
        <v>-1.1445265898017294E-2</v>
      </c>
      <c r="S1007" s="1">
        <f>+IFERROR(LN('Portfolio Adjusted Prices'!T1001/'Portfolio Adjusted Prices'!T1000),0)</f>
        <v>8.8627094064200121E-3</v>
      </c>
      <c r="T1007" s="1">
        <f>+IFERROR(LN('Portfolio Adjusted Prices'!U1001/'Portfolio Adjusted Prices'!U1000),0)</f>
        <v>1.3090893644357251E-2</v>
      </c>
      <c r="U1007" s="1">
        <f>+IFERROR(LN('Portfolio Adjusted Prices'!V1001/'Portfolio Adjusted Prices'!V1000),0)</f>
        <v>-1.8270788153419417E-3</v>
      </c>
      <c r="W1007" s="83">
        <f>+IFERROR(LN('Portfolio Adjusted Prices'!X1001/'Portfolio Adjusted Prices'!X1000),0)</f>
        <v>-7.103839492340237E-3</v>
      </c>
    </row>
    <row r="1008" spans="2:23">
      <c r="B1008" s="1">
        <f>+IFERROR(LN('Portfolio Adjusted Prices'!C1002/'Portfolio Adjusted Prices'!C1001),0)</f>
        <v>4.1206196189522825E-3</v>
      </c>
      <c r="C1008" s="1">
        <f>+IFERROR(LN('Portfolio Adjusted Prices'!D1002/'Portfolio Adjusted Prices'!D1001),0)</f>
        <v>1.9462587391523772E-2</v>
      </c>
      <c r="D1008" s="1">
        <f>+IFERROR(LN('Portfolio Adjusted Prices'!E1002/'Portfolio Adjusted Prices'!E1001),0)</f>
        <v>2.6777172954316104E-2</v>
      </c>
      <c r="E1008" s="1">
        <f>+IFERROR(LN('Portfolio Adjusted Prices'!F1002/'Portfolio Adjusted Prices'!F1001),0)</f>
        <v>6.9036353796411588E-3</v>
      </c>
      <c r="F1008" s="1">
        <f>+IFERROR(LN('Portfolio Adjusted Prices'!G1002/'Portfolio Adjusted Prices'!G1001),0)</f>
        <v>5.3122142603973521E-3</v>
      </c>
      <c r="G1008" s="1">
        <f>+IFERROR(LN('Portfolio Adjusted Prices'!H1002/'Portfolio Adjusted Prices'!H1001),0)</f>
        <v>4.6620717143011414E-2</v>
      </c>
      <c r="H1008" s="1">
        <f>+IFERROR(LN('Portfolio Adjusted Prices'!I1002/'Portfolio Adjusted Prices'!I1001),0)</f>
        <v>-7.9196424668361774E-5</v>
      </c>
      <c r="I1008" s="1">
        <f>+IFERROR(LN('Portfolio Adjusted Prices'!J1002/'Portfolio Adjusted Prices'!J1001),0)</f>
        <v>2.7968757487961326E-3</v>
      </c>
      <c r="J1008" s="1">
        <f>+IFERROR(LN('Portfolio Adjusted Prices'!K1002/'Portfolio Adjusted Prices'!K1001),0)</f>
        <v>-6.0322654091470168E-2</v>
      </c>
      <c r="K1008" s="1">
        <f>+IFERROR(LN('Portfolio Adjusted Prices'!L1002/'Portfolio Adjusted Prices'!L1001),0)</f>
        <v>8.5219068786478169E-3</v>
      </c>
      <c r="L1008" s="1">
        <f>+IFERROR(LN('Portfolio Adjusted Prices'!M1002/'Portfolio Adjusted Prices'!M1001),0)</f>
        <v>1.1841403286812532E-2</v>
      </c>
      <c r="M1008" s="1">
        <f>+IFERROR(LN('Portfolio Adjusted Prices'!N1002/'Portfolio Adjusted Prices'!N1001),0)</f>
        <v>-1.1221665949076181E-3</v>
      </c>
      <c r="N1008" s="1">
        <f>+IFERROR(LN('Portfolio Adjusted Prices'!O1002/'Portfolio Adjusted Prices'!O1001),0)</f>
        <v>2.7091702641225214E-2</v>
      </c>
      <c r="O1008" s="1">
        <f>+IFERROR(LN('Portfolio Adjusted Prices'!P1002/'Portfolio Adjusted Prices'!P1001),0)</f>
        <v>6.1485613753230618E-2</v>
      </c>
      <c r="P1008" s="1">
        <f>+IFERROR(LN('Portfolio Adjusted Prices'!Q1002/'Portfolio Adjusted Prices'!Q1001),0)</f>
        <v>1.1669469238248073E-3</v>
      </c>
      <c r="Q1008" s="1">
        <f>+IFERROR(LN('Portfolio Adjusted Prices'!R1002/'Portfolio Adjusted Prices'!R1001),0)</f>
        <v>-2.5054442711219121E-3</v>
      </c>
      <c r="R1008" s="1">
        <f>+IFERROR(LN('Portfolio Adjusted Prices'!S1002/'Portfolio Adjusted Prices'!S1001),0)</f>
        <v>1.4559159818867897E-2</v>
      </c>
      <c r="S1008" s="1">
        <f>+IFERROR(LN('Portfolio Adjusted Prices'!T1002/'Portfolio Adjusted Prices'!T1001),0)</f>
        <v>-5.7485893388508451E-3</v>
      </c>
      <c r="T1008" s="1">
        <f>+IFERROR(LN('Portfolio Adjusted Prices'!U1002/'Portfolio Adjusted Prices'!U1001),0)</f>
        <v>-2.000829594799392E-3</v>
      </c>
      <c r="U1008" s="1">
        <f>+IFERROR(LN('Portfolio Adjusted Prices'!V1002/'Portfolio Adjusted Prices'!V1001),0)</f>
        <v>1.255351671211768E-2</v>
      </c>
      <c r="W1008" s="83">
        <f>+IFERROR(LN('Portfolio Adjusted Prices'!X1002/'Portfolio Adjusted Prices'!X1001),0)</f>
        <v>1.1702825169927855E-2</v>
      </c>
    </row>
    <row r="1009" spans="2:23">
      <c r="B1009" s="1">
        <f>+IFERROR(LN('Portfolio Adjusted Prices'!C1003/'Portfolio Adjusted Prices'!C1002),0)</f>
        <v>3.4488414194763957E-2</v>
      </c>
      <c r="C1009" s="1">
        <f>+IFERROR(LN('Portfolio Adjusted Prices'!D1003/'Portfolio Adjusted Prices'!D1002),0)</f>
        <v>1.6509035388095519E-2</v>
      </c>
      <c r="D1009" s="1">
        <f>+IFERROR(LN('Portfolio Adjusted Prices'!E1003/'Portfolio Adjusted Prices'!E1002),0)</f>
        <v>2.4405973267965543E-2</v>
      </c>
      <c r="E1009" s="1">
        <f>+IFERROR(LN('Portfolio Adjusted Prices'!F1003/'Portfolio Adjusted Prices'!F1002),0)</f>
        <v>2.5433014612138018E-2</v>
      </c>
      <c r="F1009" s="1">
        <f>+IFERROR(LN('Portfolio Adjusted Prices'!G1003/'Portfolio Adjusted Prices'!G1002),0)</f>
        <v>2.3862794490705212E-2</v>
      </c>
      <c r="G1009" s="1">
        <f>+IFERROR(LN('Portfolio Adjusted Prices'!H1003/'Portfolio Adjusted Prices'!H1002),0)</f>
        <v>8.1714372328456895E-4</v>
      </c>
      <c r="H1009" s="1">
        <f>+IFERROR(LN('Portfolio Adjusted Prices'!I1003/'Portfolio Adjusted Prices'!I1002),0)</f>
        <v>8.4755276465111173E-3</v>
      </c>
      <c r="I1009" s="1">
        <f>+IFERROR(LN('Portfolio Adjusted Prices'!J1003/'Portfolio Adjusted Prices'!J1002),0)</f>
        <v>1.0671375699326772E-2</v>
      </c>
      <c r="J1009" s="1">
        <f>+IFERROR(LN('Portfolio Adjusted Prices'!K1003/'Portfolio Adjusted Prices'!K1002),0)</f>
        <v>3.5456129089515835E-2</v>
      </c>
      <c r="K1009" s="1">
        <f>+IFERROR(LN('Portfolio Adjusted Prices'!L1003/'Portfolio Adjusted Prices'!L1002),0)</f>
        <v>5.5413987202996312E-2</v>
      </c>
      <c r="L1009" s="1">
        <f>+IFERROR(LN('Portfolio Adjusted Prices'!M1003/'Portfolio Adjusted Prices'!M1002),0)</f>
        <v>4.7000992197050858E-3</v>
      </c>
      <c r="M1009" s="1">
        <f>+IFERROR(LN('Portfolio Adjusted Prices'!N1003/'Portfolio Adjusted Prices'!N1002),0)</f>
        <v>1.0690175355356718E-2</v>
      </c>
      <c r="N1009" s="1">
        <f>+IFERROR(LN('Portfolio Adjusted Prices'!O1003/'Portfolio Adjusted Prices'!O1002),0)</f>
        <v>1.3336752480104994E-2</v>
      </c>
      <c r="O1009" s="1">
        <f>+IFERROR(LN('Portfolio Adjusted Prices'!P1003/'Portfolio Adjusted Prices'!P1002),0)</f>
        <v>3.9114056107770303E-3</v>
      </c>
      <c r="P1009" s="1">
        <f>+IFERROR(LN('Portfolio Adjusted Prices'!Q1003/'Portfolio Adjusted Prices'!Q1002),0)</f>
        <v>6.9737805625996229E-3</v>
      </c>
      <c r="Q1009" s="1">
        <f>+IFERROR(LN('Portfolio Adjusted Prices'!R1003/'Portfolio Adjusted Prices'!R1002),0)</f>
        <v>2.0396236455384176E-2</v>
      </c>
      <c r="R1009" s="1">
        <f>+IFERROR(LN('Portfolio Adjusted Prices'!S1003/'Portfolio Adjusted Prices'!S1002),0)</f>
        <v>-2.1708588827095383E-2</v>
      </c>
      <c r="S1009" s="1">
        <f>+IFERROR(LN('Portfolio Adjusted Prices'!T1003/'Portfolio Adjusted Prices'!T1002),0)</f>
        <v>1.0823526271705772E-2</v>
      </c>
      <c r="T1009" s="1">
        <f>+IFERROR(LN('Portfolio Adjusted Prices'!U1003/'Portfolio Adjusted Prices'!U1002),0)</f>
        <v>1.3435111395349322E-2</v>
      </c>
      <c r="U1009" s="1">
        <f>+IFERROR(LN('Portfolio Adjusted Prices'!V1003/'Portfolio Adjusted Prices'!V1002),0)</f>
        <v>1.7827984281516298E-2</v>
      </c>
      <c r="W1009" s="83">
        <f>+IFERROR(LN('Portfolio Adjusted Prices'!X1003/'Portfolio Adjusted Prices'!X1002),0)</f>
        <v>7.6759061511619377E-3</v>
      </c>
    </row>
    <row r="1010" spans="2:23">
      <c r="B1010" s="1">
        <f>+IFERROR(LN('Portfolio Adjusted Prices'!C1004/'Portfolio Adjusted Prices'!C1003),0)</f>
        <v>1.8369650215570434E-2</v>
      </c>
      <c r="C1010" s="1">
        <f>+IFERROR(LN('Portfolio Adjusted Prices'!D1004/'Portfolio Adjusted Prices'!D1003),0)</f>
        <v>6.1699691722131725E-3</v>
      </c>
      <c r="D1010" s="1">
        <f>+IFERROR(LN('Portfolio Adjusted Prices'!E1004/'Portfolio Adjusted Prices'!E1003),0)</f>
        <v>-1.4164306029084067E-2</v>
      </c>
      <c r="E1010" s="1">
        <f>+IFERROR(LN('Portfolio Adjusted Prices'!F1004/'Portfolio Adjusted Prices'!F1003),0)</f>
        <v>-1.2341291874847173E-2</v>
      </c>
      <c r="F1010" s="1">
        <f>+IFERROR(LN('Portfolio Adjusted Prices'!G1004/'Portfolio Adjusted Prices'!G1003),0)</f>
        <v>7.3120060173006273E-3</v>
      </c>
      <c r="G1010" s="1">
        <f>+IFERROR(LN('Portfolio Adjusted Prices'!H1004/'Portfolio Adjusted Prices'!H1003),0)</f>
        <v>-5.9603611012393901E-3</v>
      </c>
      <c r="H1010" s="1">
        <f>+IFERROR(LN('Portfolio Adjusted Prices'!I1004/'Portfolio Adjusted Prices'!I1003),0)</f>
        <v>-4.8869992092066411E-3</v>
      </c>
      <c r="I1010" s="1">
        <f>+IFERROR(LN('Portfolio Adjusted Prices'!J1004/'Portfolio Adjusted Prices'!J1003),0)</f>
        <v>1.663045664174589E-3</v>
      </c>
      <c r="J1010" s="1">
        <f>+IFERROR(LN('Portfolio Adjusted Prices'!K1004/'Portfolio Adjusted Prices'!K1003),0)</f>
        <v>-2.0327542733144618E-2</v>
      </c>
      <c r="K1010" s="1">
        <f>+IFERROR(LN('Portfolio Adjusted Prices'!L1004/'Portfolio Adjusted Prices'!L1003),0)</f>
        <v>2.5281817679236648E-4</v>
      </c>
      <c r="L1010" s="1">
        <f>+IFERROR(LN('Portfolio Adjusted Prices'!M1004/'Portfolio Adjusted Prices'!M1003),0)</f>
        <v>9.0327009053208628E-3</v>
      </c>
      <c r="M1010" s="1">
        <f>+IFERROR(LN('Portfolio Adjusted Prices'!N1004/'Portfolio Adjusted Prices'!N1003),0)</f>
        <v>9.7390859137936308E-3</v>
      </c>
      <c r="N1010" s="1">
        <f>+IFERROR(LN('Portfolio Adjusted Prices'!O1004/'Portfolio Adjusted Prices'!O1003),0)</f>
        <v>-4.4257876554945211E-3</v>
      </c>
      <c r="O1010" s="1">
        <f>+IFERROR(LN('Portfolio Adjusted Prices'!P1004/'Portfolio Adjusted Prices'!P1003),0)</f>
        <v>-6.979954936850645E-2</v>
      </c>
      <c r="P1010" s="1">
        <f>+IFERROR(LN('Portfolio Adjusted Prices'!Q1004/'Portfolio Adjusted Prices'!Q1003),0)</f>
        <v>-1.5938656032966994E-3</v>
      </c>
      <c r="Q1010" s="1">
        <f>+IFERROR(LN('Portfolio Adjusted Prices'!R1004/'Portfolio Adjusted Prices'!R1003),0)</f>
        <v>2.1046264518361853E-3</v>
      </c>
      <c r="R1010" s="1">
        <f>+IFERROR(LN('Portfolio Adjusted Prices'!S1004/'Portfolio Adjusted Prices'!S1003),0)</f>
        <v>1.6320223426907383E-2</v>
      </c>
      <c r="S1010" s="1">
        <f>+IFERROR(LN('Portfolio Adjusted Prices'!T1004/'Portfolio Adjusted Prices'!T1003),0)</f>
        <v>-5.0105230744084761E-3</v>
      </c>
      <c r="T1010" s="1">
        <f>+IFERROR(LN('Portfolio Adjusted Prices'!U1004/'Portfolio Adjusted Prices'!U1003),0)</f>
        <v>1.3849216089688486E-3</v>
      </c>
      <c r="U1010" s="1">
        <f>+IFERROR(LN('Portfolio Adjusted Prices'!V1004/'Portfolio Adjusted Prices'!V1003),0)</f>
        <v>1.1857216396010489E-2</v>
      </c>
      <c r="W1010" s="83">
        <f>+IFERROR(LN('Portfolio Adjusted Prices'!X1004/'Portfolio Adjusted Prices'!X1003),0)</f>
        <v>2.4723939684441251E-3</v>
      </c>
    </row>
    <row r="1011" spans="2:23">
      <c r="B1011" s="1">
        <f>+IFERROR(LN('Portfolio Adjusted Prices'!C1005/'Portfolio Adjusted Prices'!C1004),0)</f>
        <v>-1.4602587397634295E-2</v>
      </c>
      <c r="C1011" s="1">
        <f>+IFERROR(LN('Portfolio Adjusted Prices'!D1005/'Portfolio Adjusted Prices'!D1004),0)</f>
        <v>-1.0645488025412117E-2</v>
      </c>
      <c r="D1011" s="1">
        <f>+IFERROR(LN('Portfolio Adjusted Prices'!E1005/'Portfolio Adjusted Prices'!E1004),0)</f>
        <v>-1.1187596908312681E-2</v>
      </c>
      <c r="E1011" s="1">
        <f>+IFERROR(LN('Portfolio Adjusted Prices'!F1005/'Portfolio Adjusted Prices'!F1004),0)</f>
        <v>7.3660156524893968E-3</v>
      </c>
      <c r="F1011" s="1">
        <f>+IFERROR(LN('Portfolio Adjusted Prices'!G1005/'Portfolio Adjusted Prices'!G1004),0)</f>
        <v>-1.7104694451857944E-2</v>
      </c>
      <c r="G1011" s="1">
        <f>+IFERROR(LN('Portfolio Adjusted Prices'!H1005/'Portfolio Adjusted Prices'!H1004),0)</f>
        <v>-8.9649256405698631E-3</v>
      </c>
      <c r="H1011" s="1">
        <f>+IFERROR(LN('Portfolio Adjusted Prices'!I1005/'Portfolio Adjusted Prices'!I1004),0)</f>
        <v>-1.1310410769052443E-2</v>
      </c>
      <c r="I1011" s="1">
        <f>+IFERROR(LN('Portfolio Adjusted Prices'!J1005/'Portfolio Adjusted Prices'!J1004),0)</f>
        <v>-2.6463069626760014E-2</v>
      </c>
      <c r="J1011" s="1">
        <f>+IFERROR(LN('Portfolio Adjusted Prices'!K1005/'Portfolio Adjusted Prices'!K1004),0)</f>
        <v>-3.1980030670139506E-2</v>
      </c>
      <c r="K1011" s="1">
        <f>+IFERROR(LN('Portfolio Adjusted Prices'!L1005/'Portfolio Adjusted Prices'!L1004),0)</f>
        <v>-1.2352333107771483E-2</v>
      </c>
      <c r="L1011" s="1">
        <f>+IFERROR(LN('Portfolio Adjusted Prices'!M1005/'Portfolio Adjusted Prices'!M1004),0)</f>
        <v>-1.8087163162591763E-2</v>
      </c>
      <c r="M1011" s="1">
        <f>+IFERROR(LN('Portfolio Adjusted Prices'!N1005/'Portfolio Adjusted Prices'!N1004),0)</f>
        <v>-9.7390859137935042E-3</v>
      </c>
      <c r="N1011" s="1">
        <f>+IFERROR(LN('Portfolio Adjusted Prices'!O1005/'Portfolio Adjusted Prices'!O1004),0)</f>
        <v>1.1637259074327897E-2</v>
      </c>
      <c r="O1011" s="1">
        <f>+IFERROR(LN('Portfolio Adjusted Prices'!P1005/'Portfolio Adjusted Prices'!P1004),0)</f>
        <v>9.0100761131041776E-3</v>
      </c>
      <c r="P1011" s="1">
        <f>+IFERROR(LN('Portfolio Adjusted Prices'!Q1005/'Portfolio Adjusted Prices'!Q1004),0)</f>
        <v>-1.4754517393892407E-2</v>
      </c>
      <c r="Q1011" s="1">
        <f>+IFERROR(LN('Portfolio Adjusted Prices'!R1005/'Portfolio Adjusted Prices'!R1004),0)</f>
        <v>-2.1784390779929084E-2</v>
      </c>
      <c r="R1011" s="1">
        <f>+IFERROR(LN('Portfolio Adjusted Prices'!S1005/'Portfolio Adjusted Prices'!S1004),0)</f>
        <v>4.2757253387397049E-3</v>
      </c>
      <c r="S1011" s="1">
        <f>+IFERROR(LN('Portfolio Adjusted Prices'!T1005/'Portfolio Adjusted Prices'!T1004),0)</f>
        <v>-1.5249904147993432E-2</v>
      </c>
      <c r="T1011" s="1">
        <f>+IFERROR(LN('Portfolio Adjusted Prices'!U1005/'Portfolio Adjusted Prices'!U1004),0)</f>
        <v>-8.4029619844485058E-3</v>
      </c>
      <c r="U1011" s="1">
        <f>+IFERROR(LN('Portfolio Adjusted Prices'!V1005/'Portfolio Adjusted Prices'!V1004),0)</f>
        <v>-4.8557812246350762E-3</v>
      </c>
      <c r="W1011" s="83">
        <f>+IFERROR(LN('Portfolio Adjusted Prices'!X1005/'Portfolio Adjusted Prices'!X1004),0)</f>
        <v>-1.2305328527598325E-2</v>
      </c>
    </row>
    <row r="1012" spans="2:23">
      <c r="B1012" s="1">
        <f>+IFERROR(LN('Portfolio Adjusted Prices'!C1006/'Portfolio Adjusted Prices'!C1005),0)</f>
        <v>8.342330646696915E-3</v>
      </c>
      <c r="C1012" s="1">
        <f>+IFERROR(LN('Portfolio Adjusted Prices'!D1006/'Portfolio Adjusted Prices'!D1005),0)</f>
        <v>-1.7721696407400256E-3</v>
      </c>
      <c r="D1012" s="1">
        <f>+IFERROR(LN('Portfolio Adjusted Prices'!E1006/'Portfolio Adjusted Prices'!E1005),0)</f>
        <v>3.762906840548124E-2</v>
      </c>
      <c r="E1012" s="1">
        <f>+IFERROR(LN('Portfolio Adjusted Prices'!F1006/'Portfolio Adjusted Prices'!F1005),0)</f>
        <v>-1.6972519732914998E-3</v>
      </c>
      <c r="F1012" s="1">
        <f>+IFERROR(LN('Portfolio Adjusted Prices'!G1006/'Portfolio Adjusted Prices'!G1005),0)</f>
        <v>1.1835773529119305E-2</v>
      </c>
      <c r="G1012" s="1">
        <f>+IFERROR(LN('Portfolio Adjusted Prices'!H1006/'Portfolio Adjusted Prices'!H1005),0)</f>
        <v>1.8280796541945965E-3</v>
      </c>
      <c r="H1012" s="1">
        <f>+IFERROR(LN('Portfolio Adjusted Prices'!I1006/'Portfolio Adjusted Prices'!I1005),0)</f>
        <v>3.1491372507639143E-2</v>
      </c>
      <c r="I1012" s="1">
        <f>+IFERROR(LN('Portfolio Adjusted Prices'!J1006/'Portfolio Adjusted Prices'!J1005),0)</f>
        <v>6.1299373722609402E-3</v>
      </c>
      <c r="J1012" s="1">
        <f>+IFERROR(LN('Portfolio Adjusted Prices'!K1006/'Portfolio Adjusted Prices'!K1005),0)</f>
        <v>-3.0891567368817086E-2</v>
      </c>
      <c r="K1012" s="1">
        <f>+IFERROR(LN('Portfolio Adjusted Prices'!L1006/'Portfolio Adjusted Prices'!L1005),0)</f>
        <v>1.1309082935885988E-2</v>
      </c>
      <c r="L1012" s="1">
        <f>+IFERROR(LN('Portfolio Adjusted Prices'!M1006/'Portfolio Adjusted Prices'!M1005),0)</f>
        <v>-6.185172649944606E-3</v>
      </c>
      <c r="M1012" s="1">
        <f>+IFERROR(LN('Portfolio Adjusted Prices'!N1006/'Portfolio Adjusted Prices'!N1005),0)</f>
        <v>-2.6464523303534789E-4</v>
      </c>
      <c r="N1012" s="1">
        <f>+IFERROR(LN('Portfolio Adjusted Prices'!O1006/'Portfolio Adjusted Prices'!O1005),0)</f>
        <v>3.8934964040860068E-2</v>
      </c>
      <c r="O1012" s="1">
        <f>+IFERROR(LN('Portfolio Adjusted Prices'!P1006/'Portfolio Adjusted Prices'!P1005),0)</f>
        <v>-1.1048563766210487E-2</v>
      </c>
      <c r="P1012" s="1">
        <f>+IFERROR(LN('Portfolio Adjusted Prices'!Q1006/'Portfolio Adjusted Prices'!Q1005),0)</f>
        <v>-1.557310574280032E-2</v>
      </c>
      <c r="Q1012" s="1">
        <f>+IFERROR(LN('Portfolio Adjusted Prices'!R1006/'Portfolio Adjusted Prices'!R1005),0)</f>
        <v>2.0381776217129041E-2</v>
      </c>
      <c r="R1012" s="1">
        <f>+IFERROR(LN('Portfolio Adjusted Prices'!S1006/'Portfolio Adjusted Prices'!S1005),0)</f>
        <v>1.8329708856809062E-3</v>
      </c>
      <c r="S1012" s="1">
        <f>+IFERROR(LN('Portfolio Adjusted Prices'!T1006/'Portfolio Adjusted Prices'!T1005),0)</f>
        <v>-2.2015033961424024E-2</v>
      </c>
      <c r="T1012" s="1">
        <f>+IFERROR(LN('Portfolio Adjusted Prices'!U1006/'Portfolio Adjusted Prices'!U1005),0)</f>
        <v>-3.7725369701625981E-2</v>
      </c>
      <c r="U1012" s="1">
        <f>+IFERROR(LN('Portfolio Adjusted Prices'!V1006/'Portfolio Adjusted Prices'!V1005),0)</f>
        <v>-2.2044868269058219E-3</v>
      </c>
      <c r="W1012" s="83">
        <f>+IFERROR(LN('Portfolio Adjusted Prices'!X1006/'Portfolio Adjusted Prices'!X1005),0)</f>
        <v>-1.1494699038102514E-3</v>
      </c>
    </row>
    <row r="1013" spans="2:23">
      <c r="B1013" s="1">
        <f>+IFERROR(LN('Portfolio Adjusted Prices'!C1007/'Portfolio Adjusted Prices'!C1006),0)</f>
        <v>-1.5027000282812715E-2</v>
      </c>
      <c r="C1013" s="1">
        <f>+IFERROR(LN('Portfolio Adjusted Prices'!D1007/'Portfolio Adjusted Prices'!D1006),0)</f>
        <v>-5.4541937645773706E-3</v>
      </c>
      <c r="D1013" s="1">
        <f>+IFERROR(LN('Portfolio Adjusted Prices'!E1007/'Portfolio Adjusted Prices'!E1006),0)</f>
        <v>-3.1293919738379514E-2</v>
      </c>
      <c r="E1013" s="1">
        <f>+IFERROR(LN('Portfolio Adjusted Prices'!F1007/'Portfolio Adjusted Prices'!F1006),0)</f>
        <v>-5.8841597116617286E-3</v>
      </c>
      <c r="F1013" s="1">
        <f>+IFERROR(LN('Portfolio Adjusted Prices'!G1007/'Portfolio Adjusted Prices'!G1006),0)</f>
        <v>-4.1177208092381935E-2</v>
      </c>
      <c r="G1013" s="1">
        <f>+IFERROR(LN('Portfolio Adjusted Prices'!H1007/'Portfolio Adjusted Prices'!H1006),0)</f>
        <v>-2.1546690164574916E-2</v>
      </c>
      <c r="H1013" s="1">
        <f>+IFERROR(LN('Portfolio Adjusted Prices'!I1007/'Portfolio Adjusted Prices'!I1006),0)</f>
        <v>-2.3346746873856225E-2</v>
      </c>
      <c r="I1013" s="1">
        <f>+IFERROR(LN('Portfolio Adjusted Prices'!J1007/'Portfolio Adjusted Prices'!J1006),0)</f>
        <v>1.3696049933306389E-2</v>
      </c>
      <c r="J1013" s="1">
        <f>+IFERROR(LN('Portfolio Adjusted Prices'!K1007/'Portfolio Adjusted Prices'!K1006),0)</f>
        <v>-5.1177637866394024E-2</v>
      </c>
      <c r="K1013" s="1">
        <f>+IFERROR(LN('Portfolio Adjusted Prices'!L1007/'Portfolio Adjusted Prices'!L1006),0)</f>
        <v>-1.5524943608576073E-2</v>
      </c>
      <c r="L1013" s="1">
        <f>+IFERROR(LN('Portfolio Adjusted Prices'!M1007/'Portfolio Adjusted Prices'!M1006),0)</f>
        <v>-1.5314500283149988E-2</v>
      </c>
      <c r="M1013" s="1">
        <f>+IFERROR(LN('Portfolio Adjusted Prices'!N1007/'Portfolio Adjusted Prices'!N1006),0)</f>
        <v>-1.8855861148017548E-2</v>
      </c>
      <c r="N1013" s="1">
        <f>+IFERROR(LN('Portfolio Adjusted Prices'!O1007/'Portfolio Adjusted Prices'!O1006),0)</f>
        <v>-1.5820919781762935E-2</v>
      </c>
      <c r="O1013" s="1">
        <f>+IFERROR(LN('Portfolio Adjusted Prices'!P1007/'Portfolio Adjusted Prices'!P1006),0)</f>
        <v>-1.3812227859955286E-2</v>
      </c>
      <c r="P1013" s="1">
        <f>+IFERROR(LN('Portfolio Adjusted Prices'!Q1007/'Portfolio Adjusted Prices'!Q1006),0)</f>
        <v>-2.0538332702883105E-2</v>
      </c>
      <c r="Q1013" s="1">
        <f>+IFERROR(LN('Portfolio Adjusted Prices'!R1007/'Portfolio Adjusted Prices'!R1006),0)</f>
        <v>-4.5768437082021753E-2</v>
      </c>
      <c r="R1013" s="1">
        <f>+IFERROR(LN('Portfolio Adjusted Prices'!S1007/'Portfolio Adjusted Prices'!S1006),0)</f>
        <v>-1.3505385860114027E-2</v>
      </c>
      <c r="S1013" s="1">
        <f>+IFERROR(LN('Portfolio Adjusted Prices'!T1007/'Portfolio Adjusted Prices'!T1006),0)</f>
        <v>-1.5154398957036115E-2</v>
      </c>
      <c r="T1013" s="1">
        <f>+IFERROR(LN('Portfolio Adjusted Prices'!U1007/'Portfolio Adjusted Prices'!U1006),0)</f>
        <v>-1.9476982484727475E-3</v>
      </c>
      <c r="U1013" s="1">
        <f>+IFERROR(LN('Portfolio Adjusted Prices'!V1007/'Portfolio Adjusted Prices'!V1006),0)</f>
        <v>-1.6064451818992055E-2</v>
      </c>
      <c r="W1013" s="83">
        <f>+IFERROR(LN('Portfolio Adjusted Prices'!X1007/'Portfolio Adjusted Prices'!X1006),0)</f>
        <v>-1.5092067390276171E-2</v>
      </c>
    </row>
    <row r="1014" spans="2:23">
      <c r="B1014" s="1">
        <f>+IFERROR(LN('Portfolio Adjusted Prices'!C1008/'Portfolio Adjusted Prices'!C1007),0)</f>
        <v>-1.3976055270797672E-2</v>
      </c>
      <c r="C1014" s="1">
        <f>+IFERROR(LN('Portfolio Adjusted Prices'!D1008/'Portfolio Adjusted Prices'!D1007),0)</f>
        <v>-1.4893270938736323E-2</v>
      </c>
      <c r="D1014" s="1">
        <f>+IFERROR(LN('Portfolio Adjusted Prices'!E1008/'Portfolio Adjusted Prices'!E1007),0)</f>
        <v>-2.0302076838349028E-2</v>
      </c>
      <c r="E1014" s="1">
        <f>+IFERROR(LN('Portfolio Adjusted Prices'!F1008/'Portfolio Adjusted Prices'!F1007),0)</f>
        <v>-9.6248782235593372E-4</v>
      </c>
      <c r="F1014" s="1">
        <f>+IFERROR(LN('Portfolio Adjusted Prices'!G1008/'Portfolio Adjusted Prices'!G1007),0)</f>
        <v>-7.0217844113737465E-2</v>
      </c>
      <c r="G1014" s="1">
        <f>+IFERROR(LN('Portfolio Adjusted Prices'!H1008/'Portfolio Adjusted Prices'!H1007),0)</f>
        <v>-1.9431165263230455E-2</v>
      </c>
      <c r="H1014" s="1">
        <f>+IFERROR(LN('Portfolio Adjusted Prices'!I1008/'Portfolio Adjusted Prices'!I1007),0)</f>
        <v>-2.9386221205143781E-2</v>
      </c>
      <c r="I1014" s="1">
        <f>+IFERROR(LN('Portfolio Adjusted Prices'!J1008/'Portfolio Adjusted Prices'!J1007),0)</f>
        <v>-5.7925783795680771E-3</v>
      </c>
      <c r="J1014" s="1">
        <f>+IFERROR(LN('Portfolio Adjusted Prices'!K1008/'Portfolio Adjusted Prices'!K1007),0)</f>
        <v>3.0026831172521515E-3</v>
      </c>
      <c r="K1014" s="1">
        <f>+IFERROR(LN('Portfolio Adjusted Prices'!L1008/'Portfolio Adjusted Prices'!L1007),0)</f>
        <v>-1.2430026995216155E-2</v>
      </c>
      <c r="L1014" s="1">
        <f>+IFERROR(LN('Portfolio Adjusted Prices'!M1008/'Portfolio Adjusted Prices'!M1007),0)</f>
        <v>-3.3035435063655553E-4</v>
      </c>
      <c r="M1014" s="1">
        <f>+IFERROR(LN('Portfolio Adjusted Prices'!N1008/'Portfolio Adjusted Prices'!N1007),0)</f>
        <v>-1.4611612861393402E-2</v>
      </c>
      <c r="N1014" s="1">
        <f>+IFERROR(LN('Portfolio Adjusted Prices'!O1008/'Portfolio Adjusted Prices'!O1007),0)</f>
        <v>-1.6317106297513428E-2</v>
      </c>
      <c r="O1014" s="1">
        <f>+IFERROR(LN('Portfolio Adjusted Prices'!P1008/'Portfolio Adjusted Prices'!P1007),0)</f>
        <v>-4.6947033430360892E-2</v>
      </c>
      <c r="P1014" s="1">
        <f>+IFERROR(LN('Portfolio Adjusted Prices'!Q1008/'Portfolio Adjusted Prices'!Q1007),0)</f>
        <v>-6.7361314641306074E-3</v>
      </c>
      <c r="Q1014" s="1">
        <f>+IFERROR(LN('Portfolio Adjusted Prices'!R1008/'Portfolio Adjusted Prices'!R1007),0)</f>
        <v>-7.9078876742420784E-2</v>
      </c>
      <c r="R1014" s="1">
        <f>+IFERROR(LN('Portfolio Adjusted Prices'!S1008/'Portfolio Adjusted Prices'!S1007),0)</f>
        <v>-1.7630286185988896E-2</v>
      </c>
      <c r="S1014" s="1">
        <f>+IFERROR(LN('Portfolio Adjusted Prices'!T1008/'Portfolio Adjusted Prices'!T1007),0)</f>
        <v>1.5889453678190061E-2</v>
      </c>
      <c r="T1014" s="1">
        <f>+IFERROR(LN('Portfolio Adjusted Prices'!U1008/'Portfolio Adjusted Prices'!U1007),0)</f>
        <v>4.3602282729776863E-3</v>
      </c>
      <c r="U1014" s="1">
        <f>+IFERROR(LN('Portfolio Adjusted Prices'!V1008/'Portfolio Adjusted Prices'!V1007),0)</f>
        <v>-2.7013421377689084E-2</v>
      </c>
      <c r="W1014" s="83">
        <f>+IFERROR(LN('Portfolio Adjusted Prices'!X1008/'Portfolio Adjusted Prices'!X1007),0)</f>
        <v>-8.1072855079420553E-3</v>
      </c>
    </row>
    <row r="1015" spans="2:23">
      <c r="B1015" s="1">
        <f>+IFERROR(LN('Portfolio Adjusted Prices'!C1009/'Portfolio Adjusted Prices'!C1008),0)</f>
        <v>1.3178929609356061E-2</v>
      </c>
      <c r="C1015" s="1">
        <f>+IFERROR(LN('Portfolio Adjusted Prices'!D1009/'Portfolio Adjusted Prices'!D1008),0)</f>
        <v>2.1214342686617267E-2</v>
      </c>
      <c r="D1015" s="1">
        <f>+IFERROR(LN('Portfolio Adjusted Prices'!E1009/'Portfolio Adjusted Prices'!E1008),0)</f>
        <v>4.3600079869528203E-5</v>
      </c>
      <c r="E1015" s="1">
        <f>+IFERROR(LN('Portfolio Adjusted Prices'!F1009/'Portfolio Adjusted Prices'!F1008),0)</f>
        <v>-1.8670973439358151E-2</v>
      </c>
      <c r="F1015" s="1">
        <f>+IFERROR(LN('Portfolio Adjusted Prices'!G1009/'Portfolio Adjusted Prices'!G1008),0)</f>
        <v>-2.4179384872034061E-2</v>
      </c>
      <c r="G1015" s="1">
        <f>+IFERROR(LN('Portfolio Adjusted Prices'!H1009/'Portfolio Adjusted Prices'!H1008),0)</f>
        <v>-2.1485530676909739E-2</v>
      </c>
      <c r="H1015" s="1">
        <f>+IFERROR(LN('Portfolio Adjusted Prices'!I1009/'Portfolio Adjusted Prices'!I1008),0)</f>
        <v>-7.3464652658843761E-3</v>
      </c>
      <c r="I1015" s="1">
        <f>+IFERROR(LN('Portfolio Adjusted Prices'!J1009/'Portfolio Adjusted Prices'!J1008),0)</f>
        <v>2.9618704741397106E-2</v>
      </c>
      <c r="J1015" s="1">
        <f>+IFERROR(LN('Portfolio Adjusted Prices'!K1009/'Portfolio Adjusted Prices'!K1008),0)</f>
        <v>5.9783650788961381E-3</v>
      </c>
      <c r="K1015" s="1">
        <f>+IFERROR(LN('Portfolio Adjusted Prices'!L1009/'Portfolio Adjusted Prices'!L1008),0)</f>
        <v>2.6637692697346299E-3</v>
      </c>
      <c r="L1015" s="1">
        <f>+IFERROR(LN('Portfolio Adjusted Prices'!M1009/'Portfolio Adjusted Prices'!M1008),0)</f>
        <v>3.4919756561023764E-3</v>
      </c>
      <c r="M1015" s="1">
        <f>+IFERROR(LN('Portfolio Adjusted Prices'!N1009/'Portfolio Adjusted Prices'!N1008),0)</f>
        <v>-1.5383476325345339E-2</v>
      </c>
      <c r="N1015" s="1">
        <f>+IFERROR(LN('Portfolio Adjusted Prices'!O1009/'Portfolio Adjusted Prices'!O1008),0)</f>
        <v>-8.0155400188875511E-3</v>
      </c>
      <c r="O1015" s="1">
        <f>+IFERROR(LN('Portfolio Adjusted Prices'!P1009/'Portfolio Adjusted Prices'!P1008),0)</f>
        <v>-1.6641754758713104E-2</v>
      </c>
      <c r="P1015" s="1">
        <f>+IFERROR(LN('Portfolio Adjusted Prices'!Q1009/'Portfolio Adjusted Prices'!Q1008),0)</f>
        <v>-1.4388742547534802E-2</v>
      </c>
      <c r="Q1015" s="1">
        <f>+IFERROR(LN('Portfolio Adjusted Prices'!R1009/'Portfolio Adjusted Prices'!R1008),0)</f>
        <v>-9.5866497194443123E-3</v>
      </c>
      <c r="R1015" s="1">
        <f>+IFERROR(LN('Portfolio Adjusted Prices'!S1009/'Portfolio Adjusted Prices'!S1008),0)</f>
        <v>1.8237490584696418E-3</v>
      </c>
      <c r="S1015" s="1">
        <f>+IFERROR(LN('Portfolio Adjusted Prices'!T1009/'Portfolio Adjusted Prices'!T1008),0)</f>
        <v>1.4851354019160049E-2</v>
      </c>
      <c r="T1015" s="1">
        <f>+IFERROR(LN('Portfolio Adjusted Prices'!U1009/'Portfolio Adjusted Prices'!U1008),0)</f>
        <v>7.1098950625125288E-3</v>
      </c>
      <c r="U1015" s="1">
        <f>+IFERROR(LN('Portfolio Adjusted Prices'!V1009/'Portfolio Adjusted Prices'!V1008),0)</f>
        <v>-6.3013316713815912E-3</v>
      </c>
      <c r="W1015" s="83">
        <f>+IFERROR(LN('Portfolio Adjusted Prices'!X1009/'Portfolio Adjusted Prices'!X1008),0)</f>
        <v>1.5535101009431118E-4</v>
      </c>
    </row>
    <row r="1016" spans="2:23">
      <c r="B1016" s="1">
        <f>+IFERROR(LN('Portfolio Adjusted Prices'!C1010/'Portfolio Adjusted Prices'!C1009),0)</f>
        <v>1.3990790013279759E-2</v>
      </c>
      <c r="C1016" s="1">
        <f>+IFERROR(LN('Portfolio Adjusted Prices'!D1010/'Portfolio Adjusted Prices'!D1009),0)</f>
        <v>2.6696215146471202E-2</v>
      </c>
      <c r="D1016" s="1">
        <f>+IFERROR(LN('Portfolio Adjusted Prices'!E1010/'Portfolio Adjusted Prices'!E1009),0)</f>
        <v>4.6660567030133375E-2</v>
      </c>
      <c r="E1016" s="1">
        <f>+IFERROR(LN('Portfolio Adjusted Prices'!F1010/'Portfolio Adjusted Prices'!F1009),0)</f>
        <v>2.0293786222173822E-2</v>
      </c>
      <c r="F1016" s="1">
        <f>+IFERROR(LN('Portfolio Adjusted Prices'!G1010/'Portfolio Adjusted Prices'!G1009),0)</f>
        <v>3.9627764883063209E-2</v>
      </c>
      <c r="G1016" s="1">
        <f>+IFERROR(LN('Portfolio Adjusted Prices'!H1010/'Portfolio Adjusted Prices'!H1009),0)</f>
        <v>1.3186527394102854E-2</v>
      </c>
      <c r="H1016" s="1">
        <f>+IFERROR(LN('Portfolio Adjusted Prices'!I1010/'Portfolio Adjusted Prices'!I1009),0)</f>
        <v>3.8184912116031665E-2</v>
      </c>
      <c r="I1016" s="1">
        <f>+IFERROR(LN('Portfolio Adjusted Prices'!J1010/'Portfolio Adjusted Prices'!J1009),0)</f>
        <v>7.9195338566713097E-3</v>
      </c>
      <c r="J1016" s="1">
        <f>+IFERROR(LN('Portfolio Adjusted Prices'!K1010/'Portfolio Adjusted Prices'!K1009),0)</f>
        <v>4.9095782155814498E-2</v>
      </c>
      <c r="K1016" s="1">
        <f>+IFERROR(LN('Portfolio Adjusted Prices'!L1010/'Portfolio Adjusted Prices'!L1009),0)</f>
        <v>2.5607488590277023E-2</v>
      </c>
      <c r="L1016" s="1">
        <f>+IFERROR(LN('Portfolio Adjusted Prices'!M1010/'Portfolio Adjusted Prices'!M1009),0)</f>
        <v>-1.0088776248683164E-3</v>
      </c>
      <c r="M1016" s="1">
        <f>+IFERROR(LN('Portfolio Adjusted Prices'!N1010/'Portfolio Adjusted Prices'!N1009),0)</f>
        <v>1.8606719173417871E-2</v>
      </c>
      <c r="N1016" s="1">
        <f>+IFERROR(LN('Portfolio Adjusted Prices'!O1010/'Portfolio Adjusted Prices'!O1009),0)</f>
        <v>6.4225949470702981E-2</v>
      </c>
      <c r="O1016" s="1">
        <f>+IFERROR(LN('Portfolio Adjusted Prices'!P1010/'Portfolio Adjusted Prices'!P1009),0)</f>
        <v>3.4668822564722389E-2</v>
      </c>
      <c r="P1016" s="1">
        <f>+IFERROR(LN('Portfolio Adjusted Prices'!Q1010/'Portfolio Adjusted Prices'!Q1009),0)</f>
        <v>-1.3018739708465695E-2</v>
      </c>
      <c r="Q1016" s="1">
        <f>+IFERROR(LN('Portfolio Adjusted Prices'!R1010/'Portfolio Adjusted Prices'!R1009),0)</f>
        <v>2.0656014935267281E-2</v>
      </c>
      <c r="R1016" s="1">
        <f>+IFERROR(LN('Portfolio Adjusted Prices'!S1010/'Portfolio Adjusted Prices'!S1009),0)</f>
        <v>2.0799104246920042E-2</v>
      </c>
      <c r="S1016" s="1">
        <f>+IFERROR(LN('Portfolio Adjusted Prices'!T1010/'Portfolio Adjusted Prices'!T1009),0)</f>
        <v>1.2426612829518374E-2</v>
      </c>
      <c r="T1016" s="1">
        <f>+IFERROR(LN('Portfolio Adjusted Prices'!U1010/'Portfolio Adjusted Prices'!U1009),0)</f>
        <v>1.9050915056713573E-2</v>
      </c>
      <c r="U1016" s="1">
        <f>+IFERROR(LN('Portfolio Adjusted Prices'!V1010/'Portfolio Adjusted Prices'!V1009),0)</f>
        <v>2.4756278281307217E-2</v>
      </c>
      <c r="W1016" s="83">
        <f>+IFERROR(LN('Portfolio Adjusted Prices'!X1010/'Portfolio Adjusted Prices'!X1009),0)</f>
        <v>1.2523093473858257E-2</v>
      </c>
    </row>
    <row r="1017" spans="2:23">
      <c r="B1017" s="1">
        <f>+IFERROR(LN('Portfolio Adjusted Prices'!C1011/'Portfolio Adjusted Prices'!C1010),0)</f>
        <v>2.6179519607824856E-3</v>
      </c>
      <c r="C1017" s="1">
        <f>+IFERROR(LN('Portfolio Adjusted Prices'!D1011/'Portfolio Adjusted Prices'!D1010),0)</f>
        <v>1.7673244410819518E-2</v>
      </c>
      <c r="D1017" s="1">
        <f>+IFERROR(LN('Portfolio Adjusted Prices'!E1011/'Portfolio Adjusted Prices'!E1010),0)</f>
        <v>6.8334888738756858E-3</v>
      </c>
      <c r="E1017" s="1">
        <f>+IFERROR(LN('Portfolio Adjusted Prices'!F1011/'Portfolio Adjusted Prices'!F1010),0)</f>
        <v>-4.189044384900683E-2</v>
      </c>
      <c r="F1017" s="1">
        <f>+IFERROR(LN('Portfolio Adjusted Prices'!G1011/'Portfolio Adjusted Prices'!G1010),0)</f>
        <v>-4.1051238856202156E-3</v>
      </c>
      <c r="G1017" s="1">
        <f>+IFERROR(LN('Portfolio Adjusted Prices'!H1011/'Portfolio Adjusted Prices'!H1010),0)</f>
        <v>-3.3630807635937408E-3</v>
      </c>
      <c r="H1017" s="1">
        <f>+IFERROR(LN('Portfolio Adjusted Prices'!I1011/'Portfolio Adjusted Prices'!I1010),0)</f>
        <v>-2.3248537087656517E-2</v>
      </c>
      <c r="I1017" s="1">
        <f>+IFERROR(LN('Portfolio Adjusted Prices'!J1011/'Portfolio Adjusted Prices'!J1010),0)</f>
        <v>7.3109633896074559E-3</v>
      </c>
      <c r="J1017" s="1">
        <f>+IFERROR(LN('Portfolio Adjusted Prices'!K1011/'Portfolio Adjusted Prices'!K1010),0)</f>
        <v>-1.5452165385497997E-2</v>
      </c>
      <c r="K1017" s="1">
        <f>+IFERROR(LN('Portfolio Adjusted Prices'!L1011/'Portfolio Adjusted Prices'!L1010),0)</f>
        <v>-1.0202751415058249E-2</v>
      </c>
      <c r="L1017" s="1">
        <f>+IFERROR(LN('Portfolio Adjusted Prices'!M1011/'Portfolio Adjusted Prices'!M1010),0)</f>
        <v>-4.8440164373140812E-3</v>
      </c>
      <c r="M1017" s="1">
        <f>+IFERROR(LN('Portfolio Adjusted Prices'!N1011/'Portfolio Adjusted Prices'!N1010),0)</f>
        <v>-3.4738849385695755E-2</v>
      </c>
      <c r="N1017" s="1">
        <f>+IFERROR(LN('Portfolio Adjusted Prices'!O1011/'Portfolio Adjusted Prices'!O1010),0)</f>
        <v>2.5180615599408738E-2</v>
      </c>
      <c r="O1017" s="1">
        <f>+IFERROR(LN('Portfolio Adjusted Prices'!P1011/'Portfolio Adjusted Prices'!P1010),0)</f>
        <v>-1.238103060880485E-2</v>
      </c>
      <c r="P1017" s="1">
        <f>+IFERROR(LN('Portfolio Adjusted Prices'!Q1011/'Portfolio Adjusted Prices'!Q1010),0)</f>
        <v>3.1525997305236818E-3</v>
      </c>
      <c r="Q1017" s="1">
        <f>+IFERROR(LN('Portfolio Adjusted Prices'!R1011/'Portfolio Adjusted Prices'!R1010),0)</f>
        <v>-2.0656014935267364E-2</v>
      </c>
      <c r="R1017" s="1">
        <f>+IFERROR(LN('Portfolio Adjusted Prices'!S1011/'Portfolio Adjusted Prices'!S1010),0)</f>
        <v>7.7307322214710062E-3</v>
      </c>
      <c r="S1017" s="1">
        <f>+IFERROR(LN('Portfolio Adjusted Prices'!T1011/'Portfolio Adjusted Prices'!T1010),0)</f>
        <v>1.3639798972706267E-3</v>
      </c>
      <c r="T1017" s="1">
        <f>+IFERROR(LN('Portfolio Adjusted Prices'!U1011/'Portfolio Adjusted Prices'!U1010),0)</f>
        <v>-8.5129190731979068E-3</v>
      </c>
      <c r="U1017" s="1">
        <f>+IFERROR(LN('Portfolio Adjusted Prices'!V1011/'Portfolio Adjusted Prices'!V1010),0)</f>
        <v>-3.2941385569823192E-2</v>
      </c>
      <c r="W1017" s="83">
        <f>+IFERROR(LN('Portfolio Adjusted Prices'!X1011/'Portfolio Adjusted Prices'!X1010),0)</f>
        <v>-5.6903018065563539E-3</v>
      </c>
    </row>
    <row r="1018" spans="2:23">
      <c r="B1018" s="1">
        <f>+IFERROR(LN('Portfolio Adjusted Prices'!C1012/'Portfolio Adjusted Prices'!C1011),0)</f>
        <v>1.8521465271989723E-2</v>
      </c>
      <c r="C1018" s="1">
        <f>+IFERROR(LN('Portfolio Adjusted Prices'!D1012/'Portfolio Adjusted Prices'!D1011),0)</f>
        <v>3.9736586296353099E-2</v>
      </c>
      <c r="D1018" s="1">
        <f>+IFERROR(LN('Portfolio Adjusted Prices'!E1012/'Portfolio Adjusted Prices'!E1011),0)</f>
        <v>5.2776091339042354E-2</v>
      </c>
      <c r="E1018" s="1">
        <f>+IFERROR(LN('Portfolio Adjusted Prices'!F1012/'Portfolio Adjusted Prices'!F1011),0)</f>
        <v>1.731148021311105E-2</v>
      </c>
      <c r="F1018" s="1">
        <f>+IFERROR(LN('Portfolio Adjusted Prices'!G1012/'Portfolio Adjusted Prices'!G1011),0)</f>
        <v>2.2273078403930682E-2</v>
      </c>
      <c r="G1018" s="1">
        <f>+IFERROR(LN('Portfolio Adjusted Prices'!H1012/'Portfolio Adjusted Prices'!H1011),0)</f>
        <v>1.5045449361359525E-2</v>
      </c>
      <c r="H1018" s="1">
        <f>+IFERROR(LN('Portfolio Adjusted Prices'!I1012/'Portfolio Adjusted Prices'!I1011),0)</f>
        <v>5.1549771294715011E-2</v>
      </c>
      <c r="I1018" s="1">
        <f>+IFERROR(LN('Portfolio Adjusted Prices'!J1012/'Portfolio Adjusted Prices'!J1011),0)</f>
        <v>1.8211668387731273E-4</v>
      </c>
      <c r="J1018" s="1">
        <f>+IFERROR(LN('Portfolio Adjusted Prices'!K1012/'Portfolio Adjusted Prices'!K1011),0)</f>
        <v>2.018834222054814E-2</v>
      </c>
      <c r="K1018" s="1">
        <f>+IFERROR(LN('Portfolio Adjusted Prices'!L1012/'Portfolio Adjusted Prices'!L1011),0)</f>
        <v>1.657015236262905E-2</v>
      </c>
      <c r="L1018" s="1">
        <f>+IFERROR(LN('Portfolio Adjusted Prices'!M1012/'Portfolio Adjusted Prices'!M1011),0)</f>
        <v>-9.7737149268828328E-4</v>
      </c>
      <c r="M1018" s="1">
        <f>+IFERROR(LN('Portfolio Adjusted Prices'!N1012/'Portfolio Adjusted Prices'!N1011),0)</f>
        <v>3.6101538224478695E-2</v>
      </c>
      <c r="N1018" s="1">
        <f>+IFERROR(LN('Portfolio Adjusted Prices'!O1012/'Portfolio Adjusted Prices'!O1011),0)</f>
        <v>7.4330943255778339E-2</v>
      </c>
      <c r="O1018" s="1">
        <f>+IFERROR(LN('Portfolio Adjusted Prices'!P1012/'Portfolio Adjusted Prices'!P1011),0)</f>
        <v>2.0042115232738463E-2</v>
      </c>
      <c r="P1018" s="1">
        <f>+IFERROR(LN('Portfolio Adjusted Prices'!Q1012/'Portfolio Adjusted Prices'!Q1011),0)</f>
        <v>-5.5236041974094739E-3</v>
      </c>
      <c r="Q1018" s="1">
        <f>+IFERROR(LN('Portfolio Adjusted Prices'!R1012/'Portfolio Adjusted Prices'!R1011),0)</f>
        <v>-1.8078993553713404E-3</v>
      </c>
      <c r="R1018" s="1">
        <f>+IFERROR(LN('Portfolio Adjusted Prices'!S1012/'Portfolio Adjusted Prices'!S1011),0)</f>
        <v>3.2890360454348451E-3</v>
      </c>
      <c r="S1018" s="1">
        <f>+IFERROR(LN('Portfolio Adjusted Prices'!T1012/'Portfolio Adjusted Prices'!T1011),0)</f>
        <v>8.0167519131151121E-3</v>
      </c>
      <c r="T1018" s="1">
        <f>+IFERROR(LN('Portfolio Adjusted Prices'!U1012/'Portfolio Adjusted Prices'!U1011),0)</f>
        <v>-1.3973258549727101E-2</v>
      </c>
      <c r="U1018" s="1">
        <f>+IFERROR(LN('Portfolio Adjusted Prices'!V1012/'Portfolio Adjusted Prices'!V1011),0)</f>
        <v>2.517319592331253E-2</v>
      </c>
      <c r="W1018" s="83">
        <f>+IFERROR(LN('Portfolio Adjusted Prices'!X1012/'Portfolio Adjusted Prices'!X1011),0)</f>
        <v>8.5810620269078895E-3</v>
      </c>
    </row>
    <row r="1019" spans="2:23">
      <c r="B1019" s="1">
        <f>+IFERROR(LN('Portfolio Adjusted Prices'!C1013/'Portfolio Adjusted Prices'!C1012),0)</f>
        <v>-5.4689052015742638E-3</v>
      </c>
      <c r="C1019" s="1">
        <f>+IFERROR(LN('Portfolio Adjusted Prices'!D1013/'Portfolio Adjusted Prices'!D1012),0)</f>
        <v>1.1626456533050587E-2</v>
      </c>
      <c r="D1019" s="1">
        <f>+IFERROR(LN('Portfolio Adjusted Prices'!E1013/'Portfolio Adjusted Prices'!E1012),0)</f>
        <v>7.1783620285337611E-3</v>
      </c>
      <c r="E1019" s="1">
        <f>+IFERROR(LN('Portfolio Adjusted Prices'!F1013/'Portfolio Adjusted Prices'!F1012),0)</f>
        <v>-3.7505004350660273E-2</v>
      </c>
      <c r="F1019" s="1">
        <f>+IFERROR(LN('Portfolio Adjusted Prices'!G1013/'Portfolio Adjusted Prices'!G1012),0)</f>
        <v>-1.6124865391339699E-2</v>
      </c>
      <c r="G1019" s="1">
        <f>+IFERROR(LN('Portfolio Adjusted Prices'!H1013/'Portfolio Adjusted Prices'!H1012),0)</f>
        <v>-1.7786438055244869E-2</v>
      </c>
      <c r="H1019" s="1">
        <f>+IFERROR(LN('Portfolio Adjusted Prices'!I1013/'Portfolio Adjusted Prices'!I1012),0)</f>
        <v>-5.5293654601703737E-3</v>
      </c>
      <c r="I1019" s="1">
        <f>+IFERROR(LN('Portfolio Adjusted Prices'!J1013/'Portfolio Adjusted Prices'!J1012),0)</f>
        <v>-1.0626282129952216E-3</v>
      </c>
      <c r="J1019" s="1">
        <f>+IFERROR(LN('Portfolio Adjusted Prices'!K1013/'Portfolio Adjusted Prices'!K1012),0)</f>
        <v>-2.196321685479179E-2</v>
      </c>
      <c r="K1019" s="1">
        <f>+IFERROR(LN('Portfolio Adjusted Prices'!L1013/'Portfolio Adjusted Prices'!L1012),0)</f>
        <v>-8.7261678503491712E-3</v>
      </c>
      <c r="L1019" s="1">
        <f>+IFERROR(LN('Portfolio Adjusted Prices'!M1013/'Portfolio Adjusted Prices'!M1012),0)</f>
        <v>-2.0225399234344535E-2</v>
      </c>
      <c r="M1019" s="1">
        <f>+IFERROR(LN('Portfolio Adjusted Prices'!N1013/'Portfolio Adjusted Prices'!N1012),0)</f>
        <v>-1.9802800191553952E-2</v>
      </c>
      <c r="N1019" s="1">
        <f>+IFERROR(LN('Portfolio Adjusted Prices'!O1013/'Portfolio Adjusted Prices'!O1012),0)</f>
        <v>1.2754728526719054E-2</v>
      </c>
      <c r="O1019" s="1">
        <f>+IFERROR(LN('Portfolio Adjusted Prices'!P1013/'Portfolio Adjusted Prices'!P1012),0)</f>
        <v>-1.6454936705618366E-2</v>
      </c>
      <c r="P1019" s="1">
        <f>+IFERROR(LN('Portfolio Adjusted Prices'!Q1013/'Portfolio Adjusted Prices'!Q1012),0)</f>
        <v>-1.017981433699113E-2</v>
      </c>
      <c r="Q1019" s="1">
        <f>+IFERROR(LN('Portfolio Adjusted Prices'!R1013/'Portfolio Adjusted Prices'!R1012),0)</f>
        <v>-2.6483429858887585E-2</v>
      </c>
      <c r="R1019" s="1">
        <f>+IFERROR(LN('Portfolio Adjusted Prices'!S1013/'Portfolio Adjusted Prices'!S1012),0)</f>
        <v>-4.3117019747884006E-4</v>
      </c>
      <c r="S1019" s="1">
        <f>+IFERROR(LN('Portfolio Adjusted Prices'!T1013/'Portfolio Adjusted Prices'!T1012),0)</f>
        <v>-6.9786440784344438E-3</v>
      </c>
      <c r="T1019" s="1">
        <f>+IFERROR(LN('Portfolio Adjusted Prices'!U1013/'Portfolio Adjusted Prices'!U1012),0)</f>
        <v>-2.804830944866448E-3</v>
      </c>
      <c r="U1019" s="1">
        <f>+IFERROR(LN('Portfolio Adjusted Prices'!V1013/'Portfolio Adjusted Prices'!V1012),0)</f>
        <v>-1.0880841300108642E-2</v>
      </c>
      <c r="W1019" s="83">
        <f>+IFERROR(LN('Portfolio Adjusted Prices'!X1013/'Portfolio Adjusted Prices'!X1012),0)</f>
        <v>-1.4602459948466241E-2</v>
      </c>
    </row>
    <row r="1020" spans="2:23">
      <c r="B1020" s="1">
        <f>+IFERROR(LN('Portfolio Adjusted Prices'!C1014/'Portfolio Adjusted Prices'!C1013),0)</f>
        <v>1.5365189008585526E-2</v>
      </c>
      <c r="C1020" s="1">
        <f>+IFERROR(LN('Portfolio Adjusted Prices'!D1014/'Portfolio Adjusted Prices'!D1013),0)</f>
        <v>-2.6104514702895744E-2</v>
      </c>
      <c r="D1020" s="1">
        <f>+IFERROR(LN('Portfolio Adjusted Prices'!E1014/'Portfolio Adjusted Prices'!E1013),0)</f>
        <v>6.7796140205450385E-3</v>
      </c>
      <c r="E1020" s="1">
        <f>+IFERROR(LN('Portfolio Adjusted Prices'!F1014/'Portfolio Adjusted Prices'!F1013),0)</f>
        <v>4.129213445085729E-2</v>
      </c>
      <c r="F1020" s="1">
        <f>+IFERROR(LN('Portfolio Adjusted Prices'!G1014/'Portfolio Adjusted Prices'!G1013),0)</f>
        <v>-4.1393157651731715E-3</v>
      </c>
      <c r="G1020" s="1">
        <f>+IFERROR(LN('Portfolio Adjusted Prices'!H1014/'Portfolio Adjusted Prices'!H1013),0)</f>
        <v>5.6242424690465332E-3</v>
      </c>
      <c r="H1020" s="1">
        <f>+IFERROR(LN('Portfolio Adjusted Prices'!I1014/'Portfolio Adjusted Prices'!I1013),0)</f>
        <v>5.6320844102918568E-3</v>
      </c>
      <c r="I1020" s="1">
        <f>+IFERROR(LN('Portfolio Adjusted Prices'!J1014/'Portfolio Adjusted Prices'!J1013),0)</f>
        <v>1.3338032328375604E-2</v>
      </c>
      <c r="J1020" s="1">
        <f>+IFERROR(LN('Portfolio Adjusted Prices'!K1014/'Portfolio Adjusted Prices'!K1013),0)</f>
        <v>1.7172501224138267E-2</v>
      </c>
      <c r="K1020" s="1">
        <f>+IFERROR(LN('Portfolio Adjusted Prices'!L1014/'Portfolio Adjusted Prices'!L1013),0)</f>
        <v>1.9990071912785855E-2</v>
      </c>
      <c r="L1020" s="1">
        <f>+IFERROR(LN('Portfolio Adjusted Prices'!M1014/'Portfolio Adjusted Prices'!M1013),0)</f>
        <v>1.1004731290694987E-2</v>
      </c>
      <c r="M1020" s="1">
        <f>+IFERROR(LN('Portfolio Adjusted Prices'!N1014/'Portfolio Adjusted Prices'!N1013),0)</f>
        <v>1.3574148825992911E-2</v>
      </c>
      <c r="N1020" s="1">
        <f>+IFERROR(LN('Portfolio Adjusted Prices'!O1014/'Portfolio Adjusted Prices'!O1013),0)</f>
        <v>-1.058318443589667E-2</v>
      </c>
      <c r="O1020" s="1">
        <f>+IFERROR(LN('Portfolio Adjusted Prices'!P1014/'Portfolio Adjusted Prices'!P1013),0)</f>
        <v>2.386746744764802E-4</v>
      </c>
      <c r="P1020" s="1">
        <f>+IFERROR(LN('Portfolio Adjusted Prices'!Q1014/'Portfolio Adjusted Prices'!Q1013),0)</f>
        <v>2.5257890132108572E-2</v>
      </c>
      <c r="Q1020" s="1">
        <f>+IFERROR(LN('Portfolio Adjusted Prices'!R1014/'Portfolio Adjusted Prices'!R1013),0)</f>
        <v>3.2975057456115188E-3</v>
      </c>
      <c r="R1020" s="1">
        <f>+IFERROR(LN('Portfolio Adjusted Prices'!S1014/'Portfolio Adjusted Prices'!S1013),0)</f>
        <v>4.5886282872916549E-3</v>
      </c>
      <c r="S1020" s="1">
        <f>+IFERROR(LN('Portfolio Adjusted Prices'!T1014/'Portfolio Adjusted Prices'!T1013),0)</f>
        <v>1.2244613710448729E-2</v>
      </c>
      <c r="T1020" s="1">
        <f>+IFERROR(LN('Portfolio Adjusted Prices'!U1014/'Portfolio Adjusted Prices'!U1013),0)</f>
        <v>1.5396117241606163E-2</v>
      </c>
      <c r="U1020" s="1">
        <f>+IFERROR(LN('Portfolio Adjusted Prices'!V1014/'Portfolio Adjusted Prices'!V1013),0)</f>
        <v>7.9010245665247988E-3</v>
      </c>
      <c r="W1020" s="83">
        <f>+IFERROR(LN('Portfolio Adjusted Prices'!X1014/'Portfolio Adjusted Prices'!X1013),0)</f>
        <v>1.2347674881545194E-2</v>
      </c>
    </row>
    <row r="1021" spans="2:23">
      <c r="B1021" s="1">
        <f>+IFERROR(LN('Portfolio Adjusted Prices'!C1015/'Portfolio Adjusted Prices'!C1014),0)</f>
        <v>1.1873369883897193E-2</v>
      </c>
      <c r="C1021" s="1">
        <f>+IFERROR(LN('Portfolio Adjusted Prices'!D1015/'Portfolio Adjusted Prices'!D1014),0)</f>
        <v>5.6776858947460611E-3</v>
      </c>
      <c r="D1021" s="1">
        <f>+IFERROR(LN('Portfolio Adjusted Prices'!E1015/'Portfolio Adjusted Prices'!E1014),0)</f>
        <v>1.1478167629931155E-2</v>
      </c>
      <c r="E1021" s="1">
        <f>+IFERROR(LN('Portfolio Adjusted Prices'!F1015/'Portfolio Adjusted Prices'!F1014),0)</f>
        <v>2.0777469952774904E-2</v>
      </c>
      <c r="F1021" s="1">
        <f>+IFERROR(LN('Portfolio Adjusted Prices'!G1015/'Portfolio Adjusted Prices'!G1014),0)</f>
        <v>4.933797377327525E-2</v>
      </c>
      <c r="G1021" s="1">
        <f>+IFERROR(LN('Portfolio Adjusted Prices'!H1015/'Portfolio Adjusted Prices'!H1014),0)</f>
        <v>8.1246347395255436E-3</v>
      </c>
      <c r="H1021" s="1">
        <f>+IFERROR(LN('Portfolio Adjusted Prices'!I1015/'Portfolio Adjusted Prices'!I1014),0)</f>
        <v>-1.2593736312643706E-2</v>
      </c>
      <c r="I1021" s="1">
        <f>+IFERROR(LN('Portfolio Adjusted Prices'!J1015/'Portfolio Adjusted Prices'!J1014),0)</f>
        <v>-7.5827395910220297E-3</v>
      </c>
      <c r="J1021" s="1">
        <f>+IFERROR(LN('Portfolio Adjusted Prices'!K1015/'Portfolio Adjusted Prices'!K1014),0)</f>
        <v>7.5292234116977705E-2</v>
      </c>
      <c r="K1021" s="1">
        <f>+IFERROR(LN('Portfolio Adjusted Prices'!L1015/'Portfolio Adjusted Prices'!L1014),0)</f>
        <v>-3.6994787944166882E-3</v>
      </c>
      <c r="L1021" s="1">
        <f>+IFERROR(LN('Portfolio Adjusted Prices'!M1015/'Portfolio Adjusted Prices'!M1014),0)</f>
        <v>1.5795801956910121E-3</v>
      </c>
      <c r="M1021" s="1">
        <f>+IFERROR(LN('Portfolio Adjusted Prices'!N1015/'Portfolio Adjusted Prices'!N1014),0)</f>
        <v>7.7524939638105609E-3</v>
      </c>
      <c r="N1021" s="1">
        <f>+IFERROR(LN('Portfolio Adjusted Prices'!O1015/'Portfolio Adjusted Prices'!O1014),0)</f>
        <v>-9.1315075023562769E-3</v>
      </c>
      <c r="O1021" s="1">
        <f>+IFERROR(LN('Portfolio Adjusted Prices'!P1015/'Portfolio Adjusted Prices'!P1014),0)</f>
        <v>6.2448072516073247E-2</v>
      </c>
      <c r="P1021" s="1">
        <f>+IFERROR(LN('Portfolio Adjusted Prices'!Q1015/'Portfolio Adjusted Prices'!Q1014),0)</f>
        <v>1.7614784373261305E-2</v>
      </c>
      <c r="Q1021" s="1">
        <f>+IFERROR(LN('Portfolio Adjusted Prices'!R1015/'Portfolio Adjusted Prices'!R1014),0)</f>
        <v>4.8790149064602585E-2</v>
      </c>
      <c r="R1021" s="1">
        <f>+IFERROR(LN('Portfolio Adjusted Prices'!S1015/'Portfolio Adjusted Prices'!S1014),0)</f>
        <v>3.1832695589859958E-3</v>
      </c>
      <c r="S1021" s="1">
        <f>+IFERROR(LN('Portfolio Adjusted Prices'!T1015/'Portfolio Adjusted Prices'!T1014),0)</f>
        <v>4.1548847326481212E-3</v>
      </c>
      <c r="T1021" s="1">
        <f>+IFERROR(LN('Portfolio Adjusted Prices'!U1015/'Portfolio Adjusted Prices'!U1014),0)</f>
        <v>6.7150286240439457E-4</v>
      </c>
      <c r="U1021" s="1">
        <f>+IFERROR(LN('Portfolio Adjusted Prices'!V1015/'Portfolio Adjusted Prices'!V1014),0)</f>
        <v>5.6995268645741316E-2</v>
      </c>
      <c r="W1021" s="83">
        <f>+IFERROR(LN('Portfolio Adjusted Prices'!X1015/'Portfolio Adjusted Prices'!X1014),0)</f>
        <v>8.6111658844641361E-3</v>
      </c>
    </row>
    <row r="1022" spans="2:23">
      <c r="B1022" s="1">
        <f>+IFERROR(LN('Portfolio Adjusted Prices'!C1016/'Portfolio Adjusted Prices'!C1015),0)</f>
        <v>-9.1451877107986083E-3</v>
      </c>
      <c r="C1022" s="1">
        <f>+IFERROR(LN('Portfolio Adjusted Prices'!D1016/'Portfolio Adjusted Prices'!D1015),0)</f>
        <v>-5.4572038088130919E-3</v>
      </c>
      <c r="D1022" s="1">
        <f>+IFERROR(LN('Portfolio Adjusted Prices'!E1016/'Portfolio Adjusted Prices'!E1015),0)</f>
        <v>1.0215369743234762E-2</v>
      </c>
      <c r="E1022" s="1">
        <f>+IFERROR(LN('Portfolio Adjusted Prices'!F1016/'Portfolio Adjusted Prices'!F1015),0)</f>
        <v>-2.6434014821698527E-2</v>
      </c>
      <c r="F1022" s="1">
        <f>+IFERROR(LN('Portfolio Adjusted Prices'!G1016/'Portfolio Adjusted Prices'!G1015),0)</f>
        <v>5.9679154473361029E-3</v>
      </c>
      <c r="G1022" s="1">
        <f>+IFERROR(LN('Portfolio Adjusted Prices'!H1016/'Portfolio Adjusted Prices'!H1015),0)</f>
        <v>-1.5983056720511136E-2</v>
      </c>
      <c r="H1022" s="1">
        <f>+IFERROR(LN('Portfolio Adjusted Prices'!I1016/'Portfolio Adjusted Prices'!I1015),0)</f>
        <v>-8.3452188290044013E-3</v>
      </c>
      <c r="I1022" s="1">
        <f>+IFERROR(LN('Portfolio Adjusted Prices'!J1016/'Portfolio Adjusted Prices'!J1015),0)</f>
        <v>-3.322494508111181E-4</v>
      </c>
      <c r="J1022" s="1">
        <f>+IFERROR(LN('Portfolio Adjusted Prices'!K1016/'Portfolio Adjusted Prices'!K1015),0)</f>
        <v>-3.3085146671822038E-2</v>
      </c>
      <c r="K1022" s="1">
        <f>+IFERROR(LN('Portfolio Adjusted Prices'!L1016/'Portfolio Adjusted Prices'!L1015),0)</f>
        <v>-9.1980092763446347E-3</v>
      </c>
      <c r="L1022" s="1">
        <f>+IFERROR(LN('Portfolio Adjusted Prices'!M1016/'Portfolio Adjusted Prices'!M1015),0)</f>
        <v>-1.9244901203303511E-2</v>
      </c>
      <c r="M1022" s="1">
        <f>+IFERROR(LN('Portfolio Adjusted Prices'!N1016/'Portfolio Adjusted Prices'!N1015),0)</f>
        <v>-1.8331158647537617E-2</v>
      </c>
      <c r="N1022" s="1">
        <f>+IFERROR(LN('Portfolio Adjusted Prices'!O1016/'Portfolio Adjusted Prices'!O1015),0)</f>
        <v>1.7053811141252193E-2</v>
      </c>
      <c r="O1022" s="1">
        <f>+IFERROR(LN('Portfolio Adjusted Prices'!P1016/'Portfolio Adjusted Prices'!P1015),0)</f>
        <v>-7.5395627600633843E-3</v>
      </c>
      <c r="P1022" s="1">
        <f>+IFERROR(LN('Portfolio Adjusted Prices'!Q1016/'Portfolio Adjusted Prices'!Q1015),0)</f>
        <v>-2.6225452866746081E-2</v>
      </c>
      <c r="Q1022" s="1">
        <f>+IFERROR(LN('Portfolio Adjusted Prices'!R1016/'Portfolio Adjusted Prices'!R1015),0)</f>
        <v>-1.3216449442386424E-2</v>
      </c>
      <c r="R1022" s="1">
        <f>+IFERROR(LN('Portfolio Adjusted Prices'!S1016/'Portfolio Adjusted Prices'!S1015),0)</f>
        <v>-6.8073948532727862E-3</v>
      </c>
      <c r="S1022" s="1">
        <f>+IFERROR(LN('Portfolio Adjusted Prices'!T1016/'Portfolio Adjusted Prices'!T1015),0)</f>
        <v>-1.9972253425866057E-2</v>
      </c>
      <c r="T1022" s="1">
        <f>+IFERROR(LN('Portfolio Adjusted Prices'!U1016/'Portfolio Adjusted Prices'!U1015),0)</f>
        <v>-1.1197583661026174E-2</v>
      </c>
      <c r="U1022" s="1">
        <f>+IFERROR(LN('Portfolio Adjusted Prices'!V1016/'Portfolio Adjusted Prices'!V1015),0)</f>
        <v>-1.5094704040853339E-2</v>
      </c>
      <c r="W1022" s="83">
        <f>+IFERROR(LN('Portfolio Adjusted Prices'!X1016/'Portfolio Adjusted Prices'!X1015),0)</f>
        <v>-1.4110257919273129E-2</v>
      </c>
    </row>
    <row r="1023" spans="2:23">
      <c r="B1023" s="1">
        <f>+IFERROR(LN('Portfolio Adjusted Prices'!C1017/'Portfolio Adjusted Prices'!C1016),0)</f>
        <v>6.9453639202211506E-3</v>
      </c>
      <c r="C1023" s="1">
        <f>+IFERROR(LN('Portfolio Adjusted Prices'!D1017/'Portfolio Adjusted Prices'!D1016),0)</f>
        <v>1.9529475458506255E-2</v>
      </c>
      <c r="D1023" s="1">
        <f>+IFERROR(LN('Portfolio Adjusted Prices'!E1017/'Portfolio Adjusted Prices'!E1016),0)</f>
        <v>2.6949502023170813E-2</v>
      </c>
      <c r="E1023" s="1">
        <f>+IFERROR(LN('Portfolio Adjusted Prices'!F1017/'Portfolio Adjusted Prices'!F1016),0)</f>
        <v>3.162760016760538E-3</v>
      </c>
      <c r="F1023" s="1">
        <f>+IFERROR(LN('Portfolio Adjusted Prices'!G1017/'Portfolio Adjusted Prices'!G1016),0)</f>
        <v>1.7568573498990169E-2</v>
      </c>
      <c r="G1023" s="1">
        <f>+IFERROR(LN('Portfolio Adjusted Prices'!H1017/'Portfolio Adjusted Prices'!H1016),0)</f>
        <v>-3.998163649876269E-3</v>
      </c>
      <c r="H1023" s="1">
        <f>+IFERROR(LN('Portfolio Adjusted Prices'!I1017/'Portfolio Adjusted Prices'!I1016),0)</f>
        <v>1.8036845564199752E-2</v>
      </c>
      <c r="I1023" s="1">
        <f>+IFERROR(LN('Portfolio Adjusted Prices'!J1017/'Portfolio Adjusted Prices'!J1016),0)</f>
        <v>5.03306240151386E-3</v>
      </c>
      <c r="J1023" s="1">
        <f>+IFERROR(LN('Portfolio Adjusted Prices'!K1017/'Portfolio Adjusted Prices'!K1016),0)</f>
        <v>5.5821275337733928E-3</v>
      </c>
      <c r="K1023" s="1">
        <f>+IFERROR(LN('Portfolio Adjusted Prices'!L1017/'Portfolio Adjusted Prices'!L1016),0)</f>
        <v>1.3085118621812865E-2</v>
      </c>
      <c r="L1023" s="1">
        <f>+IFERROR(LN('Portfolio Adjusted Prices'!M1017/'Portfolio Adjusted Prices'!M1016),0)</f>
        <v>-1.7814046603100698E-2</v>
      </c>
      <c r="M1023" s="1">
        <f>+IFERROR(LN('Portfolio Adjusted Prices'!N1017/'Portfolio Adjusted Prices'!N1016),0)</f>
        <v>2.1371895198056903E-2</v>
      </c>
      <c r="N1023" s="1">
        <f>+IFERROR(LN('Portfolio Adjusted Prices'!O1017/'Portfolio Adjusted Prices'!O1016),0)</f>
        <v>2.7293687964804383E-2</v>
      </c>
      <c r="O1023" s="1">
        <f>+IFERROR(LN('Portfolio Adjusted Prices'!P1017/'Portfolio Adjusted Prices'!P1016),0)</f>
        <v>3.9456719698397705E-3</v>
      </c>
      <c r="P1023" s="1">
        <f>+IFERROR(LN('Portfolio Adjusted Prices'!Q1017/'Portfolio Adjusted Prices'!Q1016),0)</f>
        <v>-1.6167678854110763E-2</v>
      </c>
      <c r="Q1023" s="1">
        <f>+IFERROR(LN('Portfolio Adjusted Prices'!R1017/'Portfolio Adjusted Prices'!R1016),0)</f>
        <v>4.1613910706393038E-3</v>
      </c>
      <c r="R1023" s="1">
        <f>+IFERROR(LN('Portfolio Adjusted Prices'!S1017/'Portfolio Adjusted Prices'!S1016),0)</f>
        <v>4.9224822876472237E-4</v>
      </c>
      <c r="S1023" s="1">
        <f>+IFERROR(LN('Portfolio Adjusted Prices'!T1017/'Portfolio Adjusted Prices'!T1016),0)</f>
        <v>1.0551399061203609E-2</v>
      </c>
      <c r="T1023" s="1">
        <f>+IFERROR(LN('Portfolio Adjusted Prices'!U1017/'Portfolio Adjusted Prices'!U1016),0)</f>
        <v>6.550303260948985E-2</v>
      </c>
      <c r="U1023" s="1">
        <f>+IFERROR(LN('Portfolio Adjusted Prices'!V1017/'Portfolio Adjusted Prices'!V1016),0)</f>
        <v>2.0445429554858525E-2</v>
      </c>
      <c r="W1023" s="83">
        <f>+IFERROR(LN('Portfolio Adjusted Prices'!X1017/'Portfolio Adjusted Prices'!X1016),0)</f>
        <v>-2.4705654001045308E-3</v>
      </c>
    </row>
    <row r="1024" spans="2:23">
      <c r="B1024" s="1">
        <f>+IFERROR(LN('Portfolio Adjusted Prices'!C1018/'Portfolio Adjusted Prices'!C1017),0)</f>
        <v>8.2712210830888193E-3</v>
      </c>
      <c r="C1024" s="1">
        <f>+IFERROR(LN('Portfolio Adjusted Prices'!D1018/'Portfolio Adjusted Prices'!D1017),0)</f>
        <v>1.0426054091324209E-2</v>
      </c>
      <c r="D1024" s="1">
        <f>+IFERROR(LN('Portfolio Adjusted Prices'!E1018/'Portfolio Adjusted Prices'!E1017),0)</f>
        <v>-1.5268052481078598E-2</v>
      </c>
      <c r="E1024" s="1">
        <f>+IFERROR(LN('Portfolio Adjusted Prices'!F1018/'Portfolio Adjusted Prices'!F1017),0)</f>
        <v>1.471101113857637E-2</v>
      </c>
      <c r="F1024" s="1">
        <f>+IFERROR(LN('Portfolio Adjusted Prices'!G1018/'Portfolio Adjusted Prices'!G1017),0)</f>
        <v>1.2430992119283392E-4</v>
      </c>
      <c r="G1024" s="1">
        <f>+IFERROR(LN('Portfolio Adjusted Prices'!H1018/'Portfolio Adjusted Prices'!H1017),0)</f>
        <v>0</v>
      </c>
      <c r="H1024" s="1">
        <f>+IFERROR(LN('Portfolio Adjusted Prices'!I1018/'Portfolio Adjusted Prices'!I1017),0)</f>
        <v>-3.5978098460190074E-2</v>
      </c>
      <c r="I1024" s="1">
        <f>+IFERROR(LN('Portfolio Adjusted Prices'!J1018/'Portfolio Adjusted Prices'!J1017),0)</f>
        <v>1.0437172153028338E-2</v>
      </c>
      <c r="J1024" s="1">
        <f>+IFERROR(LN('Portfolio Adjusted Prices'!K1018/'Portfolio Adjusted Prices'!K1017),0)</f>
        <v>-9.4608945264458427E-3</v>
      </c>
      <c r="K1024" s="1">
        <f>+IFERROR(LN('Portfolio Adjusted Prices'!L1018/'Portfolio Adjusted Prices'!L1017),0)</f>
        <v>-4.798484798075783E-3</v>
      </c>
      <c r="L1024" s="1">
        <f>+IFERROR(LN('Portfolio Adjusted Prices'!M1018/'Portfolio Adjusted Prices'!M1017),0)</f>
        <v>9.3072961391861189E-3</v>
      </c>
      <c r="M1024" s="1">
        <f>+IFERROR(LN('Portfolio Adjusted Prices'!N1018/'Portfolio Adjusted Prices'!N1017),0)</f>
        <v>6.5929294688938517E-3</v>
      </c>
      <c r="N1024" s="1">
        <f>+IFERROR(LN('Portfolio Adjusted Prices'!O1018/'Portfolio Adjusted Prices'!O1017),0)</f>
        <v>-2.3509147882879285E-2</v>
      </c>
      <c r="O1024" s="1">
        <f>+IFERROR(LN('Portfolio Adjusted Prices'!P1018/'Portfolio Adjusted Prices'!P1017),0)</f>
        <v>1.7620617665020148E-2</v>
      </c>
      <c r="P1024" s="1">
        <f>+IFERROR(LN('Portfolio Adjusted Prices'!Q1018/'Portfolio Adjusted Prices'!Q1017),0)</f>
        <v>2.321830848907518E-2</v>
      </c>
      <c r="Q1024" s="1">
        <f>+IFERROR(LN('Portfolio Adjusted Prices'!R1018/'Portfolio Adjusted Prices'!R1017),0)</f>
        <v>-1.0336019822065353E-2</v>
      </c>
      <c r="R1024" s="1">
        <f>+IFERROR(LN('Portfolio Adjusted Prices'!S1018/'Portfolio Adjusted Prices'!S1017),0)</f>
        <v>1.5279577225777925E-2</v>
      </c>
      <c r="S1024" s="1">
        <f>+IFERROR(LN('Portfolio Adjusted Prices'!T1018/'Portfolio Adjusted Prices'!T1017),0)</f>
        <v>1.7362866478551956E-2</v>
      </c>
      <c r="T1024" s="1">
        <f>+IFERROR(LN('Portfolio Adjusted Prices'!U1018/'Portfolio Adjusted Prices'!U1017),0)</f>
        <v>2.1996284521572554E-2</v>
      </c>
      <c r="U1024" s="1">
        <f>+IFERROR(LN('Portfolio Adjusted Prices'!V1018/'Portfolio Adjusted Prices'!V1017),0)</f>
        <v>1.1525776058766098E-3</v>
      </c>
      <c r="W1024" s="83">
        <f>+IFERROR(LN('Portfolio Adjusted Prices'!X1018/'Portfolio Adjusted Prices'!X1017),0)</f>
        <v>7.0552446413350827E-3</v>
      </c>
    </row>
    <row r="1025" spans="2:23">
      <c r="B1025" s="1">
        <f>+IFERROR(LN('Portfolio Adjusted Prices'!C1019/'Portfolio Adjusted Prices'!C1018),0)</f>
        <v>-1.2369532971180333E-2</v>
      </c>
      <c r="C1025" s="1">
        <f>+IFERROR(LN('Portfolio Adjusted Prices'!D1019/'Portfolio Adjusted Prices'!D1018),0)</f>
        <v>-1.5046600566038286E-2</v>
      </c>
      <c r="D1025" s="1">
        <f>+IFERROR(LN('Portfolio Adjusted Prices'!E1019/'Portfolio Adjusted Prices'!E1018),0)</f>
        <v>-9.3040706630050009E-3</v>
      </c>
      <c r="E1025" s="1">
        <f>+IFERROR(LN('Portfolio Adjusted Prices'!F1019/'Portfolio Adjusted Prices'!F1018),0)</f>
        <v>-3.3488691479234486E-3</v>
      </c>
      <c r="F1025" s="1">
        <f>+IFERROR(LN('Portfolio Adjusted Prices'!G1019/'Portfolio Adjusted Prices'!G1018),0)</f>
        <v>8.545378356894253E-3</v>
      </c>
      <c r="G1025" s="1">
        <f>+IFERROR(LN('Portfolio Adjusted Prices'!H1019/'Portfolio Adjusted Prices'!H1018),0)</f>
        <v>1.5030596651959603E-2</v>
      </c>
      <c r="H1025" s="1">
        <f>+IFERROR(LN('Portfolio Adjusted Prices'!I1019/'Portfolio Adjusted Prices'!I1018),0)</f>
        <v>-2.8033935214170002E-3</v>
      </c>
      <c r="I1025" s="1">
        <f>+IFERROR(LN('Portfolio Adjusted Prices'!J1019/'Portfolio Adjusted Prices'!J1018),0)</f>
        <v>-4.5622167676238551E-3</v>
      </c>
      <c r="J1025" s="1">
        <f>+IFERROR(LN('Portfolio Adjusted Prices'!K1019/'Portfolio Adjusted Prices'!K1018),0)</f>
        <v>7.3256247861007654E-3</v>
      </c>
      <c r="K1025" s="1">
        <f>+IFERROR(LN('Portfolio Adjusted Prices'!L1019/'Portfolio Adjusted Prices'!L1018),0)</f>
        <v>-1.4774420104416205E-2</v>
      </c>
      <c r="L1025" s="1">
        <f>+IFERROR(LN('Portfolio Adjusted Prices'!M1019/'Portfolio Adjusted Prices'!M1018),0)</f>
        <v>1.6667292418409287E-2</v>
      </c>
      <c r="M1025" s="1">
        <f>+IFERROR(LN('Portfolio Adjusted Prices'!N1019/'Portfolio Adjusted Prices'!N1018),0)</f>
        <v>2.528174092942414E-3</v>
      </c>
      <c r="N1025" s="1">
        <f>+IFERROR(LN('Portfolio Adjusted Prices'!O1019/'Portfolio Adjusted Prices'!O1018),0)</f>
        <v>-1.3774851387163714E-2</v>
      </c>
      <c r="O1025" s="1">
        <f>+IFERROR(LN('Portfolio Adjusted Prices'!P1019/'Portfolio Adjusted Prices'!P1018),0)</f>
        <v>2.2517067297072087E-2</v>
      </c>
      <c r="P1025" s="1">
        <f>+IFERROR(LN('Portfolio Adjusted Prices'!Q1019/'Portfolio Adjusted Prices'!Q1018),0)</f>
        <v>1.0869624590413202E-2</v>
      </c>
      <c r="Q1025" s="1">
        <f>+IFERROR(LN('Portfolio Adjusted Prices'!R1019/'Portfolio Adjusted Prices'!R1018),0)</f>
        <v>7.3653220586245545E-3</v>
      </c>
      <c r="R1025" s="1">
        <f>+IFERROR(LN('Portfolio Adjusted Prices'!S1019/'Portfolio Adjusted Prices'!S1018),0)</f>
        <v>-4.1477604038563931E-3</v>
      </c>
      <c r="S1025" s="1">
        <f>+IFERROR(LN('Portfolio Adjusted Prices'!T1019/'Portfolio Adjusted Prices'!T1018),0)</f>
        <v>-3.0423771458241862E-3</v>
      </c>
      <c r="T1025" s="1">
        <f>+IFERROR(LN('Portfolio Adjusted Prices'!U1019/'Portfolio Adjusted Prices'!U1018),0)</f>
        <v>4.9984230744574943E-4</v>
      </c>
      <c r="U1025" s="1">
        <f>+IFERROR(LN('Portfolio Adjusted Prices'!V1019/'Portfolio Adjusted Prices'!V1018),0)</f>
        <v>1.2100439621278349E-2</v>
      </c>
      <c r="W1025" s="83">
        <f>+IFERROR(LN('Portfolio Adjusted Prices'!X1019/'Portfolio Adjusted Prices'!X1018),0)</f>
        <v>6.7019722849240276E-3</v>
      </c>
    </row>
    <row r="1026" spans="2:23">
      <c r="B1026" s="1">
        <f>+IFERROR(LN('Portfolio Adjusted Prices'!C1020/'Portfolio Adjusted Prices'!C1019),0)</f>
        <v>-3.9882825540686643E-3</v>
      </c>
      <c r="C1026" s="1">
        <f>+IFERROR(LN('Portfolio Adjusted Prices'!D1020/'Portfolio Adjusted Prices'!D1019),0)</f>
        <v>-4.1695694771166072E-3</v>
      </c>
      <c r="D1026" s="1">
        <f>+IFERROR(LN('Portfolio Adjusted Prices'!E1020/'Portfolio Adjusted Prices'!E1019),0)</f>
        <v>-4.5711841320983226E-3</v>
      </c>
      <c r="E1026" s="1">
        <f>+IFERROR(LN('Portfolio Adjusted Prices'!F1020/'Portfolio Adjusted Prices'!F1019),0)</f>
        <v>-1.3317428395350887E-2</v>
      </c>
      <c r="F1026" s="1">
        <f>+IFERROR(LN('Portfolio Adjusted Prices'!G1020/'Portfolio Adjusted Prices'!G1019),0)</f>
        <v>-1.2283654675571262E-2</v>
      </c>
      <c r="G1026" s="1">
        <f>+IFERROR(LN('Portfolio Adjusted Prices'!H1020/'Portfolio Adjusted Prices'!H1019),0)</f>
        <v>-7.3815395043780605E-3</v>
      </c>
      <c r="H1026" s="1">
        <f>+IFERROR(LN('Portfolio Adjusted Prices'!I1020/'Portfolio Adjusted Prices'!I1019),0)</f>
        <v>-8.0802327147444647E-3</v>
      </c>
      <c r="I1026" s="1">
        <f>+IFERROR(LN('Portfolio Adjusted Prices'!J1020/'Portfolio Adjusted Prices'!J1019),0)</f>
        <v>9.0740945020041566E-3</v>
      </c>
      <c r="J1026" s="1">
        <f>+IFERROR(LN('Portfolio Adjusted Prices'!K1020/'Portfolio Adjusted Prices'!K1019),0)</f>
        <v>-1.3753472002497567E-2</v>
      </c>
      <c r="K1026" s="1">
        <f>+IFERROR(LN('Portfolio Adjusted Prices'!L1020/'Portfolio Adjusted Prices'!L1019),0)</f>
        <v>-3.4197633216456161E-3</v>
      </c>
      <c r="L1026" s="1">
        <f>+IFERROR(LN('Portfolio Adjusted Prices'!M1020/'Portfolio Adjusted Prices'!M1019),0)</f>
        <v>1.5363389103503785E-2</v>
      </c>
      <c r="M1026" s="1">
        <f>+IFERROR(LN('Portfolio Adjusted Prices'!N1020/'Portfolio Adjusted Prices'!N1019),0)</f>
        <v>2.0931966948562379E-3</v>
      </c>
      <c r="N1026" s="1">
        <f>+IFERROR(LN('Portfolio Adjusted Prices'!O1020/'Portfolio Adjusted Prices'!O1019),0)</f>
        <v>-2.1447734007909416E-2</v>
      </c>
      <c r="O1026" s="1">
        <f>+IFERROR(LN('Portfolio Adjusted Prices'!P1020/'Portfolio Adjusted Prices'!P1019),0)</f>
        <v>-3.3745002503939275E-2</v>
      </c>
      <c r="P1026" s="1">
        <f>+IFERROR(LN('Portfolio Adjusted Prices'!Q1020/'Portfolio Adjusted Prices'!Q1019),0)</f>
        <v>-2.5496040964005682E-2</v>
      </c>
      <c r="Q1026" s="1">
        <f>+IFERROR(LN('Portfolio Adjusted Prices'!R1020/'Portfolio Adjusted Prices'!R1019),0)</f>
        <v>-1.3892290721468478E-3</v>
      </c>
      <c r="R1026" s="1">
        <f>+IFERROR(LN('Portfolio Adjusted Prices'!S1020/'Portfolio Adjusted Prices'!S1019),0)</f>
        <v>-1.3163621806984115E-2</v>
      </c>
      <c r="S1026" s="1">
        <f>+IFERROR(LN('Portfolio Adjusted Prices'!T1020/'Portfolio Adjusted Prices'!T1019),0)</f>
        <v>4.4967001622137851E-3</v>
      </c>
      <c r="T1026" s="1">
        <f>+IFERROR(LN('Portfolio Adjusted Prices'!U1020/'Portfolio Adjusted Prices'!U1019),0)</f>
        <v>7.9642006779141825E-3</v>
      </c>
      <c r="U1026" s="1">
        <f>+IFERROR(LN('Portfolio Adjusted Prices'!V1020/'Portfolio Adjusted Prices'!V1019),0)</f>
        <v>7.7575550658530871E-3</v>
      </c>
      <c r="W1026" s="83">
        <f>+IFERROR(LN('Portfolio Adjusted Prices'!X1020/'Portfolio Adjusted Prices'!X1019),0)</f>
        <v>2.1086034092981359E-3</v>
      </c>
    </row>
    <row r="1027" spans="2:23">
      <c r="B1027" s="1">
        <f>+IFERROR(LN('Portfolio Adjusted Prices'!C1021/'Portfolio Adjusted Prices'!C1020),0)</f>
        <v>1.9597512632131147E-2</v>
      </c>
      <c r="C1027" s="1">
        <f>+IFERROR(LN('Portfolio Adjusted Prices'!D1021/'Portfolio Adjusted Prices'!D1020),0)</f>
        <v>1.900219536845045E-2</v>
      </c>
      <c r="D1027" s="1">
        <f>+IFERROR(LN('Portfolio Adjusted Prices'!E1021/'Portfolio Adjusted Prices'!E1020),0)</f>
        <v>2.1501370096671281E-2</v>
      </c>
      <c r="E1027" s="1">
        <f>+IFERROR(LN('Portfolio Adjusted Prices'!F1021/'Portfolio Adjusted Prices'!F1020),0)</f>
        <v>2.7018643525453669E-2</v>
      </c>
      <c r="F1027" s="1">
        <f>+IFERROR(LN('Portfolio Adjusted Prices'!G1021/'Portfolio Adjusted Prices'!G1020),0)</f>
        <v>1.60994465743531E-2</v>
      </c>
      <c r="G1027" s="1">
        <f>+IFERROR(LN('Portfolio Adjusted Prices'!H1021/'Portfolio Adjusted Prices'!H1020),0)</f>
        <v>-1.9595988258203898E-3</v>
      </c>
      <c r="H1027" s="1">
        <f>+IFERROR(LN('Portfolio Adjusted Prices'!I1021/'Portfolio Adjusted Prices'!I1020),0)</f>
        <v>3.7403744712852044E-2</v>
      </c>
      <c r="I1027" s="1">
        <f>+IFERROR(LN('Portfolio Adjusted Prices'!J1021/'Portfolio Adjusted Prices'!J1020),0)</f>
        <v>-5.2856917043998183E-3</v>
      </c>
      <c r="J1027" s="1">
        <f>+IFERROR(LN('Portfolio Adjusted Prices'!K1021/'Portfolio Adjusted Prices'!K1020),0)</f>
        <v>2.448762215904E-2</v>
      </c>
      <c r="K1027" s="1">
        <f>+IFERROR(LN('Portfolio Adjusted Prices'!L1021/'Portfolio Adjusted Prices'!L1020),0)</f>
        <v>1.2797196060514353E-3</v>
      </c>
      <c r="L1027" s="1">
        <f>+IFERROR(LN('Portfolio Adjusted Prices'!M1021/'Portfolio Adjusted Prices'!M1020),0)</f>
        <v>-4.1036069139721368E-3</v>
      </c>
      <c r="M1027" s="1">
        <f>+IFERROR(LN('Portfolio Adjusted Prices'!N1021/'Portfolio Adjusted Prices'!N1020),0)</f>
        <v>1.3208496802185127E-2</v>
      </c>
      <c r="N1027" s="1">
        <f>+IFERROR(LN('Portfolio Adjusted Prices'!O1021/'Portfolio Adjusted Prices'!O1020),0)</f>
        <v>1.6050686338737845E-2</v>
      </c>
      <c r="O1027" s="1">
        <f>+IFERROR(LN('Portfolio Adjusted Prices'!P1021/'Portfolio Adjusted Prices'!P1020),0)</f>
        <v>1.2995108692982333E-2</v>
      </c>
      <c r="P1027" s="1">
        <f>+IFERROR(LN('Portfolio Adjusted Prices'!Q1021/'Portfolio Adjusted Prices'!Q1020),0)</f>
        <v>8.361689360733747E-3</v>
      </c>
      <c r="Q1027" s="1">
        <f>+IFERROR(LN('Portfolio Adjusted Prices'!R1021/'Portfolio Adjusted Prices'!R1020),0)</f>
        <v>1.5372768115326995E-2</v>
      </c>
      <c r="R1027" s="1">
        <f>+IFERROR(LN('Portfolio Adjusted Prices'!S1021/'Portfolio Adjusted Prices'!S1020),0)</f>
        <v>8.3876871864929595E-3</v>
      </c>
      <c r="S1027" s="1">
        <f>+IFERROR(LN('Portfolio Adjusted Prices'!T1021/'Portfolio Adjusted Prices'!T1020),0)</f>
        <v>-1.5810213303422071E-3</v>
      </c>
      <c r="T1027" s="1">
        <f>+IFERROR(LN('Portfolio Adjusted Prices'!U1021/'Portfolio Adjusted Prices'!U1020),0)</f>
        <v>-9.2570700482920345E-3</v>
      </c>
      <c r="U1027" s="1">
        <f>+IFERROR(LN('Portfolio Adjusted Prices'!V1021/'Portfolio Adjusted Prices'!V1020),0)</f>
        <v>2.2140918829207396E-4</v>
      </c>
      <c r="W1027" s="83">
        <f>+IFERROR(LN('Portfolio Adjusted Prices'!X1021/'Portfolio Adjusted Prices'!X1020),0)</f>
        <v>4.4148815814367632E-3</v>
      </c>
    </row>
    <row r="1028" spans="2:23">
      <c r="B1028" s="1">
        <f>+IFERROR(LN('Portfolio Adjusted Prices'!C1022/'Portfolio Adjusted Prices'!C1021),0)</f>
        <v>9.8413205892090346E-3</v>
      </c>
      <c r="C1028" s="1">
        <f>+IFERROR(LN('Portfolio Adjusted Prices'!D1022/'Portfolio Adjusted Prices'!D1021),0)</f>
        <v>1.2540857520813195E-2</v>
      </c>
      <c r="D1028" s="1">
        <f>+IFERROR(LN('Portfolio Adjusted Prices'!E1022/'Portfolio Adjusted Prices'!E1021),0)</f>
        <v>1.467824071415922E-2</v>
      </c>
      <c r="E1028" s="1">
        <f>+IFERROR(LN('Portfolio Adjusted Prices'!F1022/'Portfolio Adjusted Prices'!F1021),0)</f>
        <v>-2.4810958815690044E-3</v>
      </c>
      <c r="F1028" s="1">
        <f>+IFERROR(LN('Portfolio Adjusted Prices'!G1022/'Portfolio Adjusted Prices'!G1021),0)</f>
        <v>-9.8335529394644682E-4</v>
      </c>
      <c r="G1028" s="1">
        <f>+IFERROR(LN('Portfolio Adjusted Prices'!H1022/'Portfolio Adjusted Prices'!H1021),0)</f>
        <v>6.7068590636752152E-3</v>
      </c>
      <c r="H1028" s="1">
        <f>+IFERROR(LN('Portfolio Adjusted Prices'!I1022/'Portfolio Adjusted Prices'!I1021),0)</f>
        <v>2.7857089644376588E-2</v>
      </c>
      <c r="I1028" s="1">
        <f>+IFERROR(LN('Portfolio Adjusted Prices'!J1022/'Portfolio Adjusted Prices'!J1021),0)</f>
        <v>1.4248831494011956E-2</v>
      </c>
      <c r="J1028" s="1">
        <f>+IFERROR(LN('Portfolio Adjusted Prices'!K1022/'Portfolio Adjusted Prices'!K1021),0)</f>
        <v>7.1949836717779608E-3</v>
      </c>
      <c r="K1028" s="1">
        <f>+IFERROR(LN('Portfolio Adjusted Prices'!L1022/'Portfolio Adjusted Prices'!L1021),0)</f>
        <v>1.3103291837403129E-2</v>
      </c>
      <c r="L1028" s="1">
        <f>+IFERROR(LN('Portfolio Adjusted Prices'!M1022/'Portfolio Adjusted Prices'!M1021),0)</f>
        <v>4.5068029558762565E-3</v>
      </c>
      <c r="M1028" s="1">
        <f>+IFERROR(LN('Portfolio Adjusted Prices'!N1022/'Portfolio Adjusted Prices'!N1021),0)</f>
        <v>3.5387342359421581E-3</v>
      </c>
      <c r="N1028" s="1">
        <f>+IFERROR(LN('Portfolio Adjusted Prices'!O1022/'Portfolio Adjusted Prices'!O1021),0)</f>
        <v>1.8456996335831363E-2</v>
      </c>
      <c r="O1028" s="1">
        <f>+IFERROR(LN('Portfolio Adjusted Prices'!P1022/'Portfolio Adjusted Prices'!P1021),0)</f>
        <v>9.0080559680526182E-3</v>
      </c>
      <c r="P1028" s="1">
        <f>+IFERROR(LN('Portfolio Adjusted Prices'!Q1022/'Portfolio Adjusted Prices'!Q1021),0)</f>
        <v>7.5128813560467163E-3</v>
      </c>
      <c r="Q1028" s="1">
        <f>+IFERROR(LN('Portfolio Adjusted Prices'!R1022/'Portfolio Adjusted Prices'!R1021),0)</f>
        <v>4.2934077078849719E-3</v>
      </c>
      <c r="R1028" s="1">
        <f>+IFERROR(LN('Portfolio Adjusted Prices'!S1022/'Portfolio Adjusted Prices'!S1021),0)</f>
        <v>1.2418945138468192E-3</v>
      </c>
      <c r="S1028" s="1">
        <f>+IFERROR(LN('Portfolio Adjusted Prices'!T1022/'Portfolio Adjusted Prices'!T1021),0)</f>
        <v>-5.0645118263597795E-4</v>
      </c>
      <c r="T1028" s="1">
        <f>+IFERROR(LN('Portfolio Adjusted Prices'!U1022/'Portfolio Adjusted Prices'!U1021),0)</f>
        <v>-9.6269262407209216E-3</v>
      </c>
      <c r="U1028" s="1">
        <f>+IFERROR(LN('Portfolio Adjusted Prices'!V1022/'Portfolio Adjusted Prices'!V1021),0)</f>
        <v>-8.3807568990637397E-3</v>
      </c>
      <c r="W1028" s="83">
        <f>+IFERROR(LN('Portfolio Adjusted Prices'!X1022/'Portfolio Adjusted Prices'!X1021),0)</f>
        <v>5.2248779138373254E-3</v>
      </c>
    </row>
    <row r="1029" spans="2:23">
      <c r="B1029" s="1">
        <f>+IFERROR(LN('Portfolio Adjusted Prices'!C1023/'Portfolio Adjusted Prices'!C1022),0)</f>
        <v>1.5523078567418832E-2</v>
      </c>
      <c r="C1029" s="1">
        <f>+IFERROR(LN('Portfolio Adjusted Prices'!D1023/'Portfolio Adjusted Prices'!D1022),0)</f>
        <v>1.4851399112617701E-2</v>
      </c>
      <c r="D1029" s="1">
        <f>+IFERROR(LN('Portfolio Adjusted Prices'!E1023/'Portfolio Adjusted Prices'!E1022),0)</f>
        <v>1.4285900320026796E-2</v>
      </c>
      <c r="E1029" s="1">
        <f>+IFERROR(LN('Portfolio Adjusted Prices'!F1023/'Portfolio Adjusted Prices'!F1022),0)</f>
        <v>8.9915877957388122E-3</v>
      </c>
      <c r="F1029" s="1">
        <f>+IFERROR(LN('Portfolio Adjusted Prices'!G1023/'Portfolio Adjusted Prices'!G1022),0)</f>
        <v>2.5735835361780954E-2</v>
      </c>
      <c r="G1029" s="1">
        <f>+IFERROR(LN('Portfolio Adjusted Prices'!H1023/'Portfolio Adjusted Prices'!H1022),0)</f>
        <v>2.1440423948821487E-2</v>
      </c>
      <c r="H1029" s="1">
        <f>+IFERROR(LN('Portfolio Adjusted Prices'!I1023/'Portfolio Adjusted Prices'!I1022),0)</f>
        <v>7.8974818039235957E-3</v>
      </c>
      <c r="I1029" s="1">
        <f>+IFERROR(LN('Portfolio Adjusted Prices'!J1023/'Portfolio Adjusted Prices'!J1022),0)</f>
        <v>7.9812151690920076E-3</v>
      </c>
      <c r="J1029" s="1">
        <f>+IFERROR(LN('Portfolio Adjusted Prices'!K1023/'Portfolio Adjusted Prices'!K1022),0)</f>
        <v>6.0504162532240321E-2</v>
      </c>
      <c r="K1029" s="1">
        <f>+IFERROR(LN('Portfolio Adjusted Prices'!L1023/'Portfolio Adjusted Prices'!L1022),0)</f>
        <v>1.2216946224498012E-2</v>
      </c>
      <c r="L1029" s="1">
        <f>+IFERROR(LN('Portfolio Adjusted Prices'!M1023/'Portfolio Adjusted Prices'!M1022),0)</f>
        <v>2.1364435451217741E-2</v>
      </c>
      <c r="M1029" s="1">
        <f>+IFERROR(LN('Portfolio Adjusted Prices'!N1023/'Portfolio Adjusted Prices'!N1022),0)</f>
        <v>8.6094469541420221E-3</v>
      </c>
      <c r="N1029" s="1">
        <f>+IFERROR(LN('Portfolio Adjusted Prices'!O1023/'Portfolio Adjusted Prices'!O1022),0)</f>
        <v>1.3273255633710216E-3</v>
      </c>
      <c r="O1029" s="1">
        <f>+IFERROR(LN('Portfolio Adjusted Prices'!P1023/'Portfolio Adjusted Prices'!P1022),0)</f>
        <v>1.6271104412667138E-2</v>
      </c>
      <c r="P1029" s="1">
        <f>+IFERROR(LN('Portfolio Adjusted Prices'!Q1023/'Portfolio Adjusted Prices'!Q1022),0)</f>
        <v>-1.4449728332114404E-2</v>
      </c>
      <c r="Q1029" s="1">
        <f>+IFERROR(LN('Portfolio Adjusted Prices'!R1023/'Portfolio Adjusted Prices'!R1022),0)</f>
        <v>2.252919442991529E-2</v>
      </c>
      <c r="R1029" s="1">
        <f>+IFERROR(LN('Portfolio Adjusted Prices'!S1023/'Portfolio Adjusted Prices'!S1022),0)</f>
        <v>1.0907183905945701E-2</v>
      </c>
      <c r="S1029" s="1">
        <f>+IFERROR(LN('Portfolio Adjusted Prices'!T1023/'Portfolio Adjusted Prices'!T1022),0)</f>
        <v>9.1398689633764019E-3</v>
      </c>
      <c r="T1029" s="1">
        <f>+IFERROR(LN('Portfolio Adjusted Prices'!U1023/'Portfolio Adjusted Prices'!U1022),0)</f>
        <v>1.2454446842023322E-2</v>
      </c>
      <c r="U1029" s="1">
        <f>+IFERROR(LN('Portfolio Adjusted Prices'!V1023/'Portfolio Adjusted Prices'!V1022),0)</f>
        <v>3.5431316375892433E-3</v>
      </c>
      <c r="W1029" s="83">
        <f>+IFERROR(LN('Portfolio Adjusted Prices'!X1023/'Portfolio Adjusted Prices'!X1022),0)</f>
        <v>1.7598868040079183E-2</v>
      </c>
    </row>
    <row r="1030" spans="2:23">
      <c r="B1030" s="1">
        <f>+IFERROR(LN('Portfolio Adjusted Prices'!C1024/'Portfolio Adjusted Prices'!C1023),0)</f>
        <v>7.6722407853366779E-3</v>
      </c>
      <c r="C1030" s="1">
        <f>+IFERROR(LN('Portfolio Adjusted Prices'!D1024/'Portfolio Adjusted Prices'!D1023),0)</f>
        <v>-3.7182796995688834E-3</v>
      </c>
      <c r="D1030" s="1">
        <f>+IFERROR(LN('Portfolio Adjusted Prices'!E1024/'Portfolio Adjusted Prices'!E1023),0)</f>
        <v>6.7453792735194321E-3</v>
      </c>
      <c r="E1030" s="1">
        <f>+IFERROR(LN('Portfolio Adjusted Prices'!F1024/'Portfolio Adjusted Prices'!F1023),0)</f>
        <v>-1.845610517323458E-2</v>
      </c>
      <c r="F1030" s="1">
        <f>+IFERROR(LN('Portfolio Adjusted Prices'!G1024/'Portfolio Adjusted Prices'!G1023),0)</f>
        <v>-1.4121333517008217E-2</v>
      </c>
      <c r="G1030" s="1">
        <f>+IFERROR(LN('Portfolio Adjusted Prices'!H1024/'Portfolio Adjusted Prices'!H1023),0)</f>
        <v>-1.9643480251492217E-2</v>
      </c>
      <c r="H1030" s="1">
        <f>+IFERROR(LN('Portfolio Adjusted Prices'!I1024/'Portfolio Adjusted Prices'!I1023),0)</f>
        <v>-4.5108444665002776E-4</v>
      </c>
      <c r="I1030" s="1">
        <f>+IFERROR(LN('Portfolio Adjusted Prices'!J1024/'Portfolio Adjusted Prices'!J1023),0)</f>
        <v>2.109097648418793E-2</v>
      </c>
      <c r="J1030" s="1">
        <f>+IFERROR(LN('Portfolio Adjusted Prices'!K1024/'Portfolio Adjusted Prices'!K1023),0)</f>
        <v>-6.3119185188167726E-2</v>
      </c>
      <c r="K1030" s="1">
        <f>+IFERROR(LN('Portfolio Adjusted Prices'!L1024/'Portfolio Adjusted Prices'!L1023),0)</f>
        <v>1.4485604611971451E-3</v>
      </c>
      <c r="L1030" s="1">
        <f>+IFERROR(LN('Portfolio Adjusted Prices'!M1024/'Portfolio Adjusted Prices'!M1023),0)</f>
        <v>2.1487131593250136E-2</v>
      </c>
      <c r="M1030" s="1">
        <f>+IFERROR(LN('Portfolio Adjusted Prices'!N1024/'Portfolio Adjusted Prices'!N1023),0)</f>
        <v>1.0141185898782587E-2</v>
      </c>
      <c r="N1030" s="1">
        <f>+IFERROR(LN('Portfolio Adjusted Prices'!O1024/'Portfolio Adjusted Prices'!O1023),0)</f>
        <v>-1.4904984571684314E-2</v>
      </c>
      <c r="O1030" s="1">
        <f>+IFERROR(LN('Portfolio Adjusted Prices'!P1024/'Portfolio Adjusted Prices'!P1023),0)</f>
        <v>-8.6449559971336059E-3</v>
      </c>
      <c r="P1030" s="1">
        <f>+IFERROR(LN('Portfolio Adjusted Prices'!Q1024/'Portfolio Adjusted Prices'!Q1023),0)</f>
        <v>2.2834885144374026E-2</v>
      </c>
      <c r="Q1030" s="1">
        <f>+IFERROR(LN('Portfolio Adjusted Prices'!R1024/'Portfolio Adjusted Prices'!R1023),0)</f>
        <v>-1.129733129615542E-2</v>
      </c>
      <c r="R1030" s="1">
        <f>+IFERROR(LN('Portfolio Adjusted Prices'!S1024/'Portfolio Adjusted Prices'!S1023),0)</f>
        <v>3.2189100104826758E-4</v>
      </c>
      <c r="S1030" s="1">
        <f>+IFERROR(LN('Portfolio Adjusted Prices'!T1024/'Portfolio Adjusted Prices'!T1023),0)</f>
        <v>6.5669643913817723E-3</v>
      </c>
      <c r="T1030" s="1">
        <f>+IFERROR(LN('Portfolio Adjusted Prices'!U1024/'Portfolio Adjusted Prices'!U1023),0)</f>
        <v>5.4859404408884446E-3</v>
      </c>
      <c r="U1030" s="1">
        <f>+IFERROR(LN('Portfolio Adjusted Prices'!V1024/'Portfolio Adjusted Prices'!V1023),0)</f>
        <v>8.8364320957517069E-3</v>
      </c>
      <c r="W1030" s="83">
        <f>+IFERROR(LN('Portfolio Adjusted Prices'!X1024/'Portfolio Adjusted Prices'!X1023),0)</f>
        <v>5.8737524939420612E-3</v>
      </c>
    </row>
    <row r="1031" spans="2:23">
      <c r="B1031" s="1">
        <f>+IFERROR(LN('Portfolio Adjusted Prices'!C1025/'Portfolio Adjusted Prices'!C1024),0)</f>
        <v>-3.2549251681042407E-3</v>
      </c>
      <c r="C1031" s="1">
        <f>+IFERROR(LN('Portfolio Adjusted Prices'!D1025/'Portfolio Adjusted Prices'!D1024),0)</f>
        <v>-1.7408496300694022E-4</v>
      </c>
      <c r="D1031" s="1">
        <f>+IFERROR(LN('Portfolio Adjusted Prices'!E1025/'Portfolio Adjusted Prices'!E1024),0)</f>
        <v>-1.8478238045924942E-2</v>
      </c>
      <c r="E1031" s="1">
        <f>+IFERROR(LN('Portfolio Adjusted Prices'!F1025/'Portfolio Adjusted Prices'!F1024),0)</f>
        <v>-7.9767513627169756E-4</v>
      </c>
      <c r="F1031" s="1">
        <f>+IFERROR(LN('Portfolio Adjusted Prices'!G1025/'Portfolio Adjusted Prices'!G1024),0)</f>
        <v>-1.7163447214361565E-2</v>
      </c>
      <c r="G1031" s="1">
        <f>+IFERROR(LN('Portfolio Adjusted Prices'!H1025/'Portfolio Adjusted Prices'!H1024),0)</f>
        <v>-1.6563191185870109E-2</v>
      </c>
      <c r="H1031" s="1">
        <f>+IFERROR(LN('Portfolio Adjusted Prices'!I1025/'Portfolio Adjusted Prices'!I1024),0)</f>
        <v>-1.5508379680137682E-2</v>
      </c>
      <c r="I1031" s="1">
        <f>+IFERROR(LN('Portfolio Adjusted Prices'!J1025/'Portfolio Adjusted Prices'!J1024),0)</f>
        <v>1.1001641109984065E-2</v>
      </c>
      <c r="J1031" s="1">
        <f>+IFERROR(LN('Portfolio Adjusted Prices'!K1025/'Portfolio Adjusted Prices'!K1024),0)</f>
        <v>-1.130773585757721E-2</v>
      </c>
      <c r="K1031" s="1">
        <f>+IFERROR(LN('Portfolio Adjusted Prices'!L1025/'Portfolio Adjusted Prices'!L1024),0)</f>
        <v>-1.2624716983530548E-2</v>
      </c>
      <c r="L1031" s="1">
        <f>+IFERROR(LN('Portfolio Adjusted Prices'!M1025/'Portfolio Adjusted Prices'!M1024),0)</f>
        <v>-3.7857109982724745E-3</v>
      </c>
      <c r="M1031" s="1">
        <f>+IFERROR(LN('Portfolio Adjusted Prices'!N1025/'Portfolio Adjusted Prices'!N1024),0)</f>
        <v>3.4092951528441229E-3</v>
      </c>
      <c r="N1031" s="1">
        <f>+IFERROR(LN('Portfolio Adjusted Prices'!O1025/'Portfolio Adjusted Prices'!O1024),0)</f>
        <v>-7.1714157675206516E-3</v>
      </c>
      <c r="O1031" s="1">
        <f>+IFERROR(LN('Portfolio Adjusted Prices'!P1025/'Portfolio Adjusted Prices'!P1024),0)</f>
        <v>-2.4500005798007738E-2</v>
      </c>
      <c r="P1031" s="1">
        <f>+IFERROR(LN('Portfolio Adjusted Prices'!Q1025/'Portfolio Adjusted Prices'!Q1024),0)</f>
        <v>-1.0726859778103415E-2</v>
      </c>
      <c r="Q1031" s="1">
        <f>+IFERROR(LN('Portfolio Adjusted Prices'!R1025/'Portfolio Adjusted Prices'!R1024),0)</f>
        <v>-1.7874949815478835E-2</v>
      </c>
      <c r="R1031" s="1">
        <f>+IFERROR(LN('Portfolio Adjusted Prices'!S1025/'Portfolio Adjusted Prices'!S1024),0)</f>
        <v>1.4073719588033589E-3</v>
      </c>
      <c r="S1031" s="1">
        <f>+IFERROR(LN('Portfolio Adjusted Prices'!T1025/'Portfolio Adjusted Prices'!T1024),0)</f>
        <v>-3.9975573893843187E-3</v>
      </c>
      <c r="T1031" s="1">
        <f>+IFERROR(LN('Portfolio Adjusted Prices'!U1025/'Portfolio Adjusted Prices'!U1024),0)</f>
        <v>-4.9748634564620248E-3</v>
      </c>
      <c r="U1031" s="1">
        <f>+IFERROR(LN('Portfolio Adjusted Prices'!V1025/'Portfolio Adjusted Prices'!V1024),0)</f>
        <v>3.7852183972530854E-3</v>
      </c>
      <c r="W1031" s="83">
        <f>+IFERROR(LN('Portfolio Adjusted Prices'!X1025/'Portfolio Adjusted Prices'!X1024),0)</f>
        <v>-4.5909623608346457E-3</v>
      </c>
    </row>
    <row r="1032" spans="2:23">
      <c r="B1032" s="1">
        <f>+IFERROR(LN('Portfolio Adjusted Prices'!C1026/'Portfolio Adjusted Prices'!C1025),0)</f>
        <v>-1.1354569450015077E-2</v>
      </c>
      <c r="C1032" s="1">
        <f>+IFERROR(LN('Portfolio Adjusted Prices'!D1026/'Portfolio Adjusted Prices'!D1025),0)</f>
        <v>-9.9385392557100535E-3</v>
      </c>
      <c r="D1032" s="1">
        <f>+IFERROR(LN('Portfolio Adjusted Prices'!E1026/'Portfolio Adjusted Prices'!E1025),0)</f>
        <v>-2.105563790540264E-2</v>
      </c>
      <c r="E1032" s="1">
        <f>+IFERROR(LN('Portfolio Adjusted Prices'!F1026/'Portfolio Adjusted Prices'!F1025),0)</f>
        <v>-1.855224218201805E-2</v>
      </c>
      <c r="F1032" s="1">
        <f>+IFERROR(LN('Portfolio Adjusted Prices'!G1026/'Portfolio Adjusted Prices'!G1025),0)</f>
        <v>-2.0614320951892702E-2</v>
      </c>
      <c r="G1032" s="1">
        <f>+IFERROR(LN('Portfolio Adjusted Prices'!H1026/'Portfolio Adjusted Prices'!H1025),0)</f>
        <v>-1.1473597893925573E-2</v>
      </c>
      <c r="H1032" s="1">
        <f>+IFERROR(LN('Portfolio Adjusted Prices'!I1026/'Portfolio Adjusted Prices'!I1025),0)</f>
        <v>-2.9028883005222404E-2</v>
      </c>
      <c r="I1032" s="1">
        <f>+IFERROR(LN('Portfolio Adjusted Prices'!J1026/'Portfolio Adjusted Prices'!J1025),0)</f>
        <v>2.1260156974386043E-2</v>
      </c>
      <c r="J1032" s="1">
        <f>+IFERROR(LN('Portfolio Adjusted Prices'!K1026/'Portfolio Adjusted Prices'!K1025),0)</f>
        <v>-3.7348945343232749E-2</v>
      </c>
      <c r="K1032" s="1">
        <f>+IFERROR(LN('Portfolio Adjusted Prices'!L1026/'Portfolio Adjusted Prices'!L1025),0)</f>
        <v>-8.5482383607834514E-3</v>
      </c>
      <c r="L1032" s="1">
        <f>+IFERROR(LN('Portfolio Adjusted Prices'!M1026/'Portfolio Adjusted Prices'!M1025),0)</f>
        <v>-3.0461837495553471E-3</v>
      </c>
      <c r="M1032" s="1">
        <f>+IFERROR(LN('Portfolio Adjusted Prices'!N1026/'Portfolio Adjusted Prices'!N1025),0)</f>
        <v>6.9887093033841703E-3</v>
      </c>
      <c r="N1032" s="1">
        <f>+IFERROR(LN('Portfolio Adjusted Prices'!O1026/'Portfolio Adjusted Prices'!O1025),0)</f>
        <v>-3.5136079228980162E-2</v>
      </c>
      <c r="O1032" s="1">
        <f>+IFERROR(LN('Portfolio Adjusted Prices'!P1026/'Portfolio Adjusted Prices'!P1025),0)</f>
        <v>-1.738978321222415E-2</v>
      </c>
      <c r="P1032" s="1">
        <f>+IFERROR(LN('Portfolio Adjusted Prices'!Q1026/'Portfolio Adjusted Prices'!Q1025),0)</f>
        <v>2.7897337647231929E-2</v>
      </c>
      <c r="Q1032" s="1">
        <f>+IFERROR(LN('Portfolio Adjusted Prices'!R1026/'Portfolio Adjusted Prices'!R1025),0)</f>
        <v>-2.380591976823189E-2</v>
      </c>
      <c r="R1032" s="1">
        <f>+IFERROR(LN('Portfolio Adjusted Prices'!S1026/'Portfolio Adjusted Prices'!S1025),0)</f>
        <v>-1.2061794450027809E-3</v>
      </c>
      <c r="S1032" s="1">
        <f>+IFERROR(LN('Portfolio Adjusted Prices'!T1026/'Portfolio Adjusted Prices'!T1025),0)</f>
        <v>6.363583419049074E-3</v>
      </c>
      <c r="T1032" s="1">
        <f>+IFERROR(LN('Portfolio Adjusted Prices'!U1026/'Portfolio Adjusted Prices'!U1025),0)</f>
        <v>3.8000711691189171E-3</v>
      </c>
      <c r="U1032" s="1">
        <f>+IFERROR(LN('Portfolio Adjusted Prices'!V1026/'Portfolio Adjusted Prices'!V1025),0)</f>
        <v>-1.3445023800075203E-2</v>
      </c>
      <c r="W1032" s="83">
        <f>+IFERROR(LN('Portfolio Adjusted Prices'!X1026/'Portfolio Adjusted Prices'!X1025),0)</f>
        <v>-5.4641107933245192E-3</v>
      </c>
    </row>
    <row r="1033" spans="2:23">
      <c r="B1033" s="1">
        <f>+IFERROR(LN('Portfolio Adjusted Prices'!C1027/'Portfolio Adjusted Prices'!C1026),0)</f>
        <v>5.4809645653043984E-3</v>
      </c>
      <c r="C1033" s="1">
        <f>+IFERROR(LN('Portfolio Adjusted Prices'!D1027/'Portfolio Adjusted Prices'!D1026),0)</f>
        <v>2.5212285464261779E-2</v>
      </c>
      <c r="D1033" s="1">
        <f>+IFERROR(LN('Portfolio Adjusted Prices'!E1027/'Portfolio Adjusted Prices'!E1026),0)</f>
        <v>5.7863900159503909E-3</v>
      </c>
      <c r="E1033" s="1">
        <f>+IFERROR(LN('Portfolio Adjusted Prices'!F1027/'Portfolio Adjusted Prices'!F1026),0)</f>
        <v>-6.2266883792147136E-3</v>
      </c>
      <c r="F1033" s="1">
        <f>+IFERROR(LN('Portfolio Adjusted Prices'!G1027/'Portfolio Adjusted Prices'!G1026),0)</f>
        <v>6.1663217886328081E-3</v>
      </c>
      <c r="G1033" s="1">
        <f>+IFERROR(LN('Portfolio Adjusted Prices'!H1027/'Portfolio Adjusted Prices'!H1026),0)</f>
        <v>2.4587802341960348E-3</v>
      </c>
      <c r="H1033" s="1">
        <f>+IFERROR(LN('Portfolio Adjusted Prices'!I1027/'Portfolio Adjusted Prices'!I1026),0)</f>
        <v>-1.8380055969795223E-2</v>
      </c>
      <c r="I1033" s="1">
        <f>+IFERROR(LN('Portfolio Adjusted Prices'!J1027/'Portfolio Adjusted Prices'!J1026),0)</f>
        <v>1.656364429060703E-2</v>
      </c>
      <c r="J1033" s="1">
        <f>+IFERROR(LN('Portfolio Adjusted Prices'!K1027/'Portfolio Adjusted Prices'!K1026),0)</f>
        <v>-2.4826323485541047E-3</v>
      </c>
      <c r="K1033" s="1">
        <f>+IFERROR(LN('Portfolio Adjusted Prices'!L1027/'Portfolio Adjusted Prices'!L1026),0)</f>
        <v>-1.0178545371039918E-2</v>
      </c>
      <c r="L1033" s="1">
        <f>+IFERROR(LN('Portfolio Adjusted Prices'!M1027/'Portfolio Adjusted Prices'!M1026),0)</f>
        <v>1.4423782693756966E-2</v>
      </c>
      <c r="M1033" s="1">
        <f>+IFERROR(LN('Portfolio Adjusted Prices'!N1027/'Portfolio Adjusted Prices'!N1026),0)</f>
        <v>1.0645751822862599E-2</v>
      </c>
      <c r="N1033" s="1">
        <f>+IFERROR(LN('Portfolio Adjusted Prices'!O1027/'Portfolio Adjusted Prices'!O1026),0)</f>
        <v>-9.7277571833057715E-4</v>
      </c>
      <c r="O1033" s="1">
        <f>+IFERROR(LN('Portfolio Adjusted Prices'!P1027/'Portfolio Adjusted Prices'!P1026),0)</f>
        <v>-1.8850135045922114E-2</v>
      </c>
      <c r="P1033" s="1">
        <f>+IFERROR(LN('Portfolio Adjusted Prices'!Q1027/'Portfolio Adjusted Prices'!Q1026),0)</f>
        <v>3.4898105640136529E-3</v>
      </c>
      <c r="Q1033" s="1">
        <f>+IFERROR(LN('Portfolio Adjusted Prices'!R1027/'Portfolio Adjusted Prices'!R1026),0)</f>
        <v>-1.0088910251382387E-2</v>
      </c>
      <c r="R1033" s="1">
        <f>+IFERROR(LN('Portfolio Adjusted Prices'!S1027/'Portfolio Adjusted Prices'!S1026),0)</f>
        <v>-2.2684000945310558E-2</v>
      </c>
      <c r="S1033" s="1">
        <f>+IFERROR(LN('Portfolio Adjusted Prices'!T1027/'Portfolio Adjusted Prices'!T1026),0)</f>
        <v>4.6533155410622635E-3</v>
      </c>
      <c r="T1033" s="1">
        <f>+IFERROR(LN('Portfolio Adjusted Prices'!U1027/'Portfolio Adjusted Prices'!U1026),0)</f>
        <v>4.2444029609553556E-3</v>
      </c>
      <c r="U1033" s="1">
        <f>+IFERROR(LN('Portfolio Adjusted Prices'!V1027/'Portfolio Adjusted Prices'!V1026),0)</f>
        <v>-6.2306397719921634E-3</v>
      </c>
      <c r="W1033" s="83">
        <f>+IFERROR(LN('Portfolio Adjusted Prices'!X1027/'Portfolio Adjusted Prices'!X1026),0)</f>
        <v>4.8550762039276073E-3</v>
      </c>
    </row>
    <row r="1034" spans="2:23">
      <c r="B1034" s="1">
        <f>+IFERROR(LN('Portfolio Adjusted Prices'!C1028/'Portfolio Adjusted Prices'!C1027),0)</f>
        <v>-1.6101372802136599E-2</v>
      </c>
      <c r="C1034" s="1">
        <f>+IFERROR(LN('Portfolio Adjusted Prices'!D1028/'Portfolio Adjusted Prices'!D1027),0)</f>
        <v>-7.6077656324948497E-3</v>
      </c>
      <c r="D1034" s="1">
        <f>+IFERROR(LN('Portfolio Adjusted Prices'!E1028/'Portfolio Adjusted Prices'!E1027),0)</f>
        <v>1.9848582665670886E-2</v>
      </c>
      <c r="E1034" s="1">
        <f>+IFERROR(LN('Portfolio Adjusted Prices'!F1028/'Portfolio Adjusted Prices'!F1027),0)</f>
        <v>1.0577136110693384E-2</v>
      </c>
      <c r="F1034" s="1">
        <f>+IFERROR(LN('Portfolio Adjusted Prices'!G1028/'Portfolio Adjusted Prices'!G1027),0)</f>
        <v>1.0358913387779294E-2</v>
      </c>
      <c r="G1034" s="1">
        <f>+IFERROR(LN('Portfolio Adjusted Prices'!H1028/'Portfolio Adjusted Prices'!H1027),0)</f>
        <v>2.7312039279808818E-2</v>
      </c>
      <c r="H1034" s="1">
        <f>+IFERROR(LN('Portfolio Adjusted Prices'!I1028/'Portfolio Adjusted Prices'!I1027),0)</f>
        <v>2.1154056096545405E-2</v>
      </c>
      <c r="I1034" s="1">
        <f>+IFERROR(LN('Portfolio Adjusted Prices'!J1028/'Portfolio Adjusted Prices'!J1027),0)</f>
        <v>-3.5087562925758993E-3</v>
      </c>
      <c r="J1034" s="1">
        <f>+IFERROR(LN('Portfolio Adjusted Prices'!K1028/'Portfolio Adjusted Prices'!K1027),0)</f>
        <v>-2.976450846216081E-3</v>
      </c>
      <c r="K1034" s="1">
        <f>+IFERROR(LN('Portfolio Adjusted Prices'!L1028/'Portfolio Adjusted Prices'!L1027),0)</f>
        <v>7.5996705865282481E-3</v>
      </c>
      <c r="L1034" s="1">
        <f>+IFERROR(LN('Portfolio Adjusted Prices'!M1028/'Portfolio Adjusted Prices'!M1027),0)</f>
        <v>9.3449842951690999E-3</v>
      </c>
      <c r="M1034" s="1">
        <f>+IFERROR(LN('Portfolio Adjusted Prices'!N1028/'Portfolio Adjusted Prices'!N1027),0)</f>
        <v>-8.9572451851931637E-3</v>
      </c>
      <c r="N1034" s="1">
        <f>+IFERROR(LN('Portfolio Adjusted Prices'!O1028/'Portfolio Adjusted Prices'!O1027),0)</f>
        <v>3.2032555838510092E-2</v>
      </c>
      <c r="O1034" s="1">
        <f>+IFERROR(LN('Portfolio Adjusted Prices'!P1028/'Portfolio Adjusted Prices'!P1027),0)</f>
        <v>3.3388898271430063E-3</v>
      </c>
      <c r="P1034" s="1">
        <f>+IFERROR(LN('Portfolio Adjusted Prices'!Q1028/'Portfolio Adjusted Prices'!Q1027),0)</f>
        <v>4.5338306476506822E-3</v>
      </c>
      <c r="Q1034" s="1">
        <f>+IFERROR(LN('Portfolio Adjusted Prices'!R1028/'Portfolio Adjusted Prices'!R1027),0)</f>
        <v>2.1864255177593238E-2</v>
      </c>
      <c r="R1034" s="1">
        <f>+IFERROR(LN('Portfolio Adjusted Prices'!S1028/'Portfolio Adjusted Prices'!S1027),0)</f>
        <v>1.6023754734192135E-2</v>
      </c>
      <c r="S1034" s="1">
        <f>+IFERROR(LN('Portfolio Adjusted Prices'!T1028/'Portfolio Adjusted Prices'!T1027),0)</f>
        <v>-1.672723839424711E-3</v>
      </c>
      <c r="T1034" s="1">
        <f>+IFERROR(LN('Portfolio Adjusted Prices'!U1028/'Portfolio Adjusted Prices'!U1027),0)</f>
        <v>-6.0151477077350878E-3</v>
      </c>
      <c r="U1034" s="1">
        <f>+IFERROR(LN('Portfolio Adjusted Prices'!V1028/'Portfolio Adjusted Prices'!V1027),0)</f>
        <v>2.580713237296248E-2</v>
      </c>
      <c r="W1034" s="83">
        <f>+IFERROR(LN('Portfolio Adjusted Prices'!X1028/'Portfolio Adjusted Prices'!X1027),0)</f>
        <v>1.0341503657892924E-2</v>
      </c>
    </row>
    <row r="1035" spans="2:23">
      <c r="B1035" s="1">
        <f>+IFERROR(LN('Portfolio Adjusted Prices'!C1029/'Portfolio Adjusted Prices'!C1028),0)</f>
        <v>-7.6201183020902282E-3</v>
      </c>
      <c r="C1035" s="1">
        <f>+IFERROR(LN('Portfolio Adjusted Prices'!D1029/'Portfolio Adjusted Prices'!D1028),0)</f>
        <v>-2.2929226512707887E-2</v>
      </c>
      <c r="D1035" s="1">
        <f>+IFERROR(LN('Portfolio Adjusted Prices'!E1029/'Portfolio Adjusted Prices'!E1028),0)</f>
        <v>-1.4978138085164608E-2</v>
      </c>
      <c r="E1035" s="1">
        <f>+IFERROR(LN('Portfolio Adjusted Prices'!F1029/'Portfolio Adjusted Prices'!F1028),0)</f>
        <v>-8.9800796360845815E-4</v>
      </c>
      <c r="F1035" s="1">
        <f>+IFERROR(LN('Portfolio Adjusted Prices'!G1029/'Portfolio Adjusted Prices'!G1028),0)</f>
        <v>1.2427213521388412E-4</v>
      </c>
      <c r="G1035" s="1">
        <f>+IFERROR(LN('Portfolio Adjusted Prices'!H1029/'Portfolio Adjusted Prices'!H1028),0)</f>
        <v>1.5412664266687628E-2</v>
      </c>
      <c r="H1035" s="1">
        <f>+IFERROR(LN('Portfolio Adjusted Prices'!I1029/'Portfolio Adjusted Prices'!I1028),0)</f>
        <v>-1.2516942721434464E-2</v>
      </c>
      <c r="I1035" s="1">
        <f>+IFERROR(LN('Portfolio Adjusted Prices'!J1029/'Portfolio Adjusted Prices'!J1028),0)</f>
        <v>-8.0980903199171315E-3</v>
      </c>
      <c r="J1035" s="1">
        <f>+IFERROR(LN('Portfolio Adjusted Prices'!K1029/'Portfolio Adjusted Prices'!K1028),0)</f>
        <v>1.2281322445657335E-2</v>
      </c>
      <c r="K1035" s="1">
        <f>+IFERROR(LN('Portfolio Adjusted Prices'!L1029/'Portfolio Adjusted Prices'!L1028),0)</f>
        <v>-9.3197239940148949E-3</v>
      </c>
      <c r="L1035" s="1">
        <f>+IFERROR(LN('Portfolio Adjusted Prices'!M1029/'Portfolio Adjusted Prices'!M1028),0)</f>
        <v>1.9945714948219439E-3</v>
      </c>
      <c r="M1035" s="1">
        <f>+IFERROR(LN('Portfolio Adjusted Prices'!N1029/'Portfolio Adjusted Prices'!N1028),0)</f>
        <v>6.0142828437699317E-3</v>
      </c>
      <c r="N1035" s="1">
        <f>+IFERROR(LN('Portfolio Adjusted Prices'!O1029/'Portfolio Adjusted Prices'!O1028),0)</f>
        <v>-1.5302969322203368E-2</v>
      </c>
      <c r="O1035" s="1">
        <f>+IFERROR(LN('Portfolio Adjusted Prices'!P1029/'Portfolio Adjusted Prices'!P1028),0)</f>
        <v>-1.2651748278862832E-3</v>
      </c>
      <c r="P1035" s="1">
        <f>+IFERROR(LN('Portfolio Adjusted Prices'!Q1029/'Portfolio Adjusted Prices'!Q1028),0)</f>
        <v>1.5559872769635994E-2</v>
      </c>
      <c r="Q1035" s="1">
        <f>+IFERROR(LN('Portfolio Adjusted Prices'!R1029/'Portfolio Adjusted Prices'!R1028),0)</f>
        <v>2.1590635562007021E-2</v>
      </c>
      <c r="R1035" s="1">
        <f>+IFERROR(LN('Portfolio Adjusted Prices'!S1029/'Portfolio Adjusted Prices'!S1028),0)</f>
        <v>9.7131343808240338E-3</v>
      </c>
      <c r="S1035" s="1">
        <f>+IFERROR(LN('Portfolio Adjusted Prices'!T1029/'Portfolio Adjusted Prices'!T1028),0)</f>
        <v>6.1976619144573188E-4</v>
      </c>
      <c r="T1035" s="1">
        <f>+IFERROR(LN('Portfolio Adjusted Prices'!U1029/'Portfolio Adjusted Prices'!U1028),0)</f>
        <v>-5.0139998630083513E-3</v>
      </c>
      <c r="U1035" s="1">
        <f>+IFERROR(LN('Portfolio Adjusted Prices'!V1029/'Portfolio Adjusted Prices'!V1028),0)</f>
        <v>-1.8136039769120322E-3</v>
      </c>
      <c r="W1035" s="83">
        <f>+IFERROR(LN('Portfolio Adjusted Prices'!X1029/'Portfolio Adjusted Prices'!X1028),0)</f>
        <v>1.5570007394653633E-3</v>
      </c>
    </row>
    <row r="1036" spans="2:23">
      <c r="B1036" s="1">
        <f>+IFERROR(LN('Portfolio Adjusted Prices'!C1030/'Portfolio Adjusted Prices'!C1029),0)</f>
        <v>-4.3625802656197792E-3</v>
      </c>
      <c r="C1036" s="1">
        <f>+IFERROR(LN('Portfolio Adjusted Prices'!D1030/'Portfolio Adjusted Prices'!D1029),0)</f>
        <v>2.3308576203413564E-3</v>
      </c>
      <c r="D1036" s="1">
        <f>+IFERROR(LN('Portfolio Adjusted Prices'!E1030/'Portfolio Adjusted Prices'!E1029),0)</f>
        <v>-2.5120409143111481E-2</v>
      </c>
      <c r="E1036" s="1">
        <f>+IFERROR(LN('Portfolio Adjusted Prices'!F1030/'Portfolio Adjusted Prices'!F1029),0)</f>
        <v>8.0241163477111563E-3</v>
      </c>
      <c r="F1036" s="1">
        <f>+IFERROR(LN('Portfolio Adjusted Prices'!G1030/'Portfolio Adjusted Prices'!G1029),0)</f>
        <v>1.356360712645467E-2</v>
      </c>
      <c r="G1036" s="1">
        <f>+IFERROR(LN('Portfolio Adjusted Prices'!H1030/'Portfolio Adjusted Prices'!H1029),0)</f>
        <v>2.058851613364677E-4</v>
      </c>
      <c r="H1036" s="1">
        <f>+IFERROR(LN('Portfolio Adjusted Prices'!I1030/'Portfolio Adjusted Prices'!I1029),0)</f>
        <v>-2.077475311044244E-2</v>
      </c>
      <c r="I1036" s="1">
        <f>+IFERROR(LN('Portfolio Adjusted Prices'!J1030/'Portfolio Adjusted Prices'!J1029),0)</f>
        <v>1.3668316897301648E-2</v>
      </c>
      <c r="J1036" s="1">
        <f>+IFERROR(LN('Portfolio Adjusted Prices'!K1030/'Portfolio Adjusted Prices'!K1029),0)</f>
        <v>-3.4032632545504593E-2</v>
      </c>
      <c r="K1036" s="1">
        <f>+IFERROR(LN('Portfolio Adjusted Prices'!L1030/'Portfolio Adjusted Prices'!L1029),0)</f>
        <v>-7.8657511763115858E-3</v>
      </c>
      <c r="L1036" s="1">
        <f>+IFERROR(LN('Portfolio Adjusted Prices'!M1030/'Portfolio Adjusted Prices'!M1029),0)</f>
        <v>1.5256819351886343E-2</v>
      </c>
      <c r="M1036" s="1">
        <f>+IFERROR(LN('Portfolio Adjusted Prices'!N1030/'Portfolio Adjusted Prices'!N1029),0)</f>
        <v>7.4926007021561217E-3</v>
      </c>
      <c r="N1036" s="1">
        <f>+IFERROR(LN('Portfolio Adjusted Prices'!O1030/'Portfolio Adjusted Prices'!O1029),0)</f>
        <v>-1.8244731690755883E-2</v>
      </c>
      <c r="O1036" s="1">
        <f>+IFERROR(LN('Portfolio Adjusted Prices'!P1030/'Portfolio Adjusted Prices'!P1029),0)</f>
        <v>-9.4820065505498187E-3</v>
      </c>
      <c r="P1036" s="1">
        <f>+IFERROR(LN('Portfolio Adjusted Prices'!Q1030/'Portfolio Adjusted Prices'!Q1029),0)</f>
        <v>-2.6757902683053666E-3</v>
      </c>
      <c r="Q1036" s="1">
        <f>+IFERROR(LN('Portfolio Adjusted Prices'!R1030/'Portfolio Adjusted Prices'!R1029),0)</f>
        <v>-4.0860150228403435E-3</v>
      </c>
      <c r="R1036" s="1">
        <f>+IFERROR(LN('Portfolio Adjusted Prices'!S1030/'Portfolio Adjusted Prices'!S1029),0)</f>
        <v>-1.8826399642980707E-2</v>
      </c>
      <c r="S1036" s="1">
        <f>+IFERROR(LN('Portfolio Adjusted Prices'!T1030/'Portfolio Adjusted Prices'!T1029),0)</f>
        <v>6.0543085930842115E-3</v>
      </c>
      <c r="T1036" s="1">
        <f>+IFERROR(LN('Portfolio Adjusted Prices'!U1030/'Portfolio Adjusted Prices'!U1029),0)</f>
        <v>9.6334678996528114E-4</v>
      </c>
      <c r="U1036" s="1">
        <f>+IFERROR(LN('Portfolio Adjusted Prices'!V1030/'Portfolio Adjusted Prices'!V1029),0)</f>
        <v>1.1802799782057783E-3</v>
      </c>
      <c r="W1036" s="83">
        <f>+IFERROR(LN('Portfolio Adjusted Prices'!X1030/'Portfolio Adjusted Prices'!X1029),0)</f>
        <v>3.428046049891401E-3</v>
      </c>
    </row>
    <row r="1037" spans="2:23">
      <c r="B1037" s="1">
        <f>+IFERROR(LN('Portfolio Adjusted Prices'!C1031/'Portfolio Adjusted Prices'!C1030),0)</f>
        <v>3.3534788017980738E-2</v>
      </c>
      <c r="C1037" s="1">
        <f>+IFERROR(LN('Portfolio Adjusted Prices'!D1031/'Portfolio Adjusted Prices'!D1030),0)</f>
        <v>2.215209637331076E-2</v>
      </c>
      <c r="D1037" s="1">
        <f>+IFERROR(LN('Portfolio Adjusted Prices'!E1031/'Portfolio Adjusted Prices'!E1030),0)</f>
        <v>-1.208574302262588E-3</v>
      </c>
      <c r="E1037" s="1">
        <f>+IFERROR(LN('Portfolio Adjusted Prices'!F1031/'Portfolio Adjusted Prices'!F1030),0)</f>
        <v>2.0749634912446659E-2</v>
      </c>
      <c r="F1037" s="1">
        <f>+IFERROR(LN('Portfolio Adjusted Prices'!G1031/'Portfolio Adjusted Prices'!G1030),0)</f>
        <v>3.5846980954286109E-2</v>
      </c>
      <c r="G1037" s="1">
        <f>+IFERROR(LN('Portfolio Adjusted Prices'!H1031/'Portfolio Adjusted Prices'!H1030),0)</f>
        <v>-2.1670645002300128E-2</v>
      </c>
      <c r="H1037" s="1">
        <f>+IFERROR(LN('Portfolio Adjusted Prices'!I1031/'Portfolio Adjusted Prices'!I1030),0)</f>
        <v>1.1416651359335818E-2</v>
      </c>
      <c r="I1037" s="1">
        <f>+IFERROR(LN('Portfolio Adjusted Prices'!J1031/'Portfolio Adjusted Prices'!J1030),0)</f>
        <v>1.6393776557461333E-2</v>
      </c>
      <c r="J1037" s="1">
        <f>+IFERROR(LN('Portfolio Adjusted Prices'!K1031/'Portfolio Adjusted Prices'!K1030),0)</f>
        <v>2.9256539212833645E-2</v>
      </c>
      <c r="K1037" s="1">
        <f>+IFERROR(LN('Portfolio Adjusted Prices'!L1031/'Portfolio Adjusted Prices'!L1030),0)</f>
        <v>1.2152059706127592E-2</v>
      </c>
      <c r="L1037" s="1">
        <f>+IFERROR(LN('Portfolio Adjusted Prices'!M1031/'Portfolio Adjusted Prices'!M1030),0)</f>
        <v>7.574491049933023E-3</v>
      </c>
      <c r="M1037" s="1">
        <f>+IFERROR(LN('Portfolio Adjusted Prices'!N1031/'Portfolio Adjusted Prices'!N1030),0)</f>
        <v>7.1865153206017952E-3</v>
      </c>
      <c r="N1037" s="1">
        <f>+IFERROR(LN('Portfolio Adjusted Prices'!O1031/'Portfolio Adjusted Prices'!O1030),0)</f>
        <v>-2.6028156495296697E-3</v>
      </c>
      <c r="O1037" s="1">
        <f>+IFERROR(LN('Portfolio Adjusted Prices'!P1031/'Portfolio Adjusted Prices'!P1030),0)</f>
        <v>1.4876603540275118E-2</v>
      </c>
      <c r="P1037" s="1">
        <f>+IFERROR(LN('Portfolio Adjusted Prices'!Q1031/'Portfolio Adjusted Prices'!Q1030),0)</f>
        <v>3.1934752545244804E-2</v>
      </c>
      <c r="Q1037" s="1">
        <f>+IFERROR(LN('Portfolio Adjusted Prices'!R1031/'Portfolio Adjusted Prices'!R1030),0)</f>
        <v>1.3747967669421636E-2</v>
      </c>
      <c r="R1037" s="1">
        <f>+IFERROR(LN('Portfolio Adjusted Prices'!S1031/'Portfolio Adjusted Prices'!S1030),0)</f>
        <v>1.7301215291393033E-2</v>
      </c>
      <c r="S1037" s="1">
        <f>+IFERROR(LN('Portfolio Adjusted Prices'!T1031/'Portfolio Adjusted Prices'!T1030),0)</f>
        <v>1.1187845101431039E-2</v>
      </c>
      <c r="T1037" s="1">
        <f>+IFERROR(LN('Portfolio Adjusted Prices'!U1031/'Portfolio Adjusted Prices'!U1030),0)</f>
        <v>1.2018685120235703E-2</v>
      </c>
      <c r="U1037" s="1">
        <f>+IFERROR(LN('Portfolio Adjusted Prices'!V1031/'Portfolio Adjusted Prices'!V1030),0)</f>
        <v>1.1597724659193145E-2</v>
      </c>
      <c r="W1037" s="83">
        <f>+IFERROR(LN('Portfolio Adjusted Prices'!X1031/'Portfolio Adjusted Prices'!X1030),0)</f>
        <v>9.824975455412617E-3</v>
      </c>
    </row>
    <row r="1038" spans="2:23">
      <c r="B1038" s="1">
        <f>+IFERROR(LN('Portfolio Adjusted Prices'!C1032/'Portfolio Adjusted Prices'!C1031),0)</f>
        <v>-2.1161993365692157E-3</v>
      </c>
      <c r="C1038" s="1">
        <f>+IFERROR(LN('Portfolio Adjusted Prices'!D1032/'Portfolio Adjusted Prices'!D1031),0)</f>
        <v>-1.2847670727523538E-2</v>
      </c>
      <c r="D1038" s="1">
        <f>+IFERROR(LN('Portfolio Adjusted Prices'!E1032/'Portfolio Adjusted Prices'!E1031),0)</f>
        <v>1.1085893360345753E-2</v>
      </c>
      <c r="E1038" s="1">
        <f>+IFERROR(LN('Portfolio Adjusted Prices'!F1032/'Portfolio Adjusted Prices'!F1031),0)</f>
        <v>-1.0309438277988404E-3</v>
      </c>
      <c r="F1038" s="1">
        <f>+IFERROR(LN('Portfolio Adjusted Prices'!G1032/'Portfolio Adjusted Prices'!G1031),0)</f>
        <v>-2.1136332275192904E-2</v>
      </c>
      <c r="G1038" s="1">
        <f>+IFERROR(LN('Portfolio Adjusted Prices'!H1032/'Portfolio Adjusted Prices'!H1031),0)</f>
        <v>1.7574823247027603E-2</v>
      </c>
      <c r="H1038" s="1">
        <f>+IFERROR(LN('Portfolio Adjusted Prices'!I1032/'Portfolio Adjusted Prices'!I1031),0)</f>
        <v>1.734650092759164E-3</v>
      </c>
      <c r="I1038" s="1">
        <f>+IFERROR(LN('Portfolio Adjusted Prices'!J1032/'Portfolio Adjusted Prices'!J1031),0)</f>
        <v>-1.1199899660896005E-3</v>
      </c>
      <c r="J1038" s="1">
        <f>+IFERROR(LN('Portfolio Adjusted Prices'!K1032/'Portfolio Adjusted Prices'!K1031),0)</f>
        <v>-4.8530368168190792E-3</v>
      </c>
      <c r="K1038" s="1">
        <f>+IFERROR(LN('Portfolio Adjusted Prices'!L1032/'Portfolio Adjusted Prices'!L1031),0)</f>
        <v>-7.5576314568492871E-3</v>
      </c>
      <c r="L1038" s="1">
        <f>+IFERROR(LN('Portfolio Adjusted Prices'!M1032/'Portfolio Adjusted Prices'!M1031),0)</f>
        <v>7.4834963576845635E-3</v>
      </c>
      <c r="M1038" s="1">
        <f>+IFERROR(LN('Portfolio Adjusted Prices'!N1032/'Portfolio Adjusted Prices'!N1031),0)</f>
        <v>3.7485801698771441E-3</v>
      </c>
      <c r="N1038" s="1">
        <f>+IFERROR(LN('Portfolio Adjusted Prices'!O1032/'Portfolio Adjusted Prices'!O1031),0)</f>
        <v>-3.6988330319603288E-3</v>
      </c>
      <c r="O1038" s="1">
        <f>+IFERROR(LN('Portfolio Adjusted Prices'!P1032/'Portfolio Adjusted Prices'!P1031),0)</f>
        <v>-5.0493845504465404E-3</v>
      </c>
      <c r="P1038" s="1">
        <f>+IFERROR(LN('Portfolio Adjusted Prices'!Q1032/'Portfolio Adjusted Prices'!Q1031),0)</f>
        <v>-1.8773758295454211E-2</v>
      </c>
      <c r="Q1038" s="1">
        <f>+IFERROR(LN('Portfolio Adjusted Prices'!R1032/'Portfolio Adjusted Prices'!R1031),0)</f>
        <v>-1.7322405581924902E-3</v>
      </c>
      <c r="R1038" s="1">
        <f>+IFERROR(LN('Portfolio Adjusted Prices'!S1032/'Portfolio Adjusted Prices'!S1031),0)</f>
        <v>-1.3324259996718848E-2</v>
      </c>
      <c r="S1038" s="1">
        <f>+IFERROR(LN('Portfolio Adjusted Prices'!T1032/'Portfolio Adjusted Prices'!T1031),0)</f>
        <v>-6.7844329283043006E-3</v>
      </c>
      <c r="T1038" s="1">
        <f>+IFERROR(LN('Portfolio Adjusted Prices'!U1032/'Portfolio Adjusted Prices'!U1031),0)</f>
        <v>-1.2291027535414115E-3</v>
      </c>
      <c r="U1038" s="1">
        <f>+IFERROR(LN('Portfolio Adjusted Prices'!V1032/'Portfolio Adjusted Prices'!V1031),0)</f>
        <v>8.4503501704360582E-3</v>
      </c>
      <c r="W1038" s="83">
        <f>+IFERROR(LN('Portfolio Adjusted Prices'!X1032/'Portfolio Adjusted Prices'!X1031),0)</f>
        <v>2.5507246563770329E-3</v>
      </c>
    </row>
    <row r="1039" spans="2:23">
      <c r="B1039" s="1">
        <f>+IFERROR(LN('Portfolio Adjusted Prices'!C1033/'Portfolio Adjusted Prices'!C1032),0)</f>
        <v>1.2107291789403232E-4</v>
      </c>
      <c r="C1039" s="1">
        <f>+IFERROR(LN('Portfolio Adjusted Prices'!D1033/'Portfolio Adjusted Prices'!D1032),0)</f>
        <v>9.2530630059588E-3</v>
      </c>
      <c r="D1039" s="1">
        <f>+IFERROR(LN('Portfolio Adjusted Prices'!E1033/'Portfolio Adjusted Prices'!E1032),0)</f>
        <v>9.0774112740648529E-3</v>
      </c>
      <c r="E1039" s="1">
        <f>+IFERROR(LN('Portfolio Adjusted Prices'!F1033/'Portfolio Adjusted Prices'!F1032),0)</f>
        <v>-2.28037773398125E-3</v>
      </c>
      <c r="F1039" s="1">
        <f>+IFERROR(LN('Portfolio Adjusted Prices'!G1033/'Portfolio Adjusted Prices'!G1032),0)</f>
        <v>1.0855760711907213E-3</v>
      </c>
      <c r="G1039" s="1">
        <f>+IFERROR(LN('Portfolio Adjusted Prices'!H1033/'Portfolio Adjusted Prices'!H1032),0)</f>
        <v>6.3281780603484357E-3</v>
      </c>
      <c r="H1039" s="1">
        <f>+IFERROR(LN('Portfolio Adjusted Prices'!I1033/'Portfolio Adjusted Prices'!I1032),0)</f>
        <v>-7.8432895379494678E-3</v>
      </c>
      <c r="I1039" s="1">
        <f>+IFERROR(LN('Portfolio Adjusted Prices'!J1033/'Portfolio Adjusted Prices'!J1032),0)</f>
        <v>-6.3715427559282228E-3</v>
      </c>
      <c r="J1039" s="1">
        <f>+IFERROR(LN('Portfolio Adjusted Prices'!K1033/'Portfolio Adjusted Prices'!K1032),0)</f>
        <v>1.0966636750079053E-2</v>
      </c>
      <c r="K1039" s="1">
        <f>+IFERROR(LN('Portfolio Adjusted Prices'!L1033/'Portfolio Adjusted Prices'!L1032),0)</f>
        <v>1.2543331485228543E-2</v>
      </c>
      <c r="L1039" s="1">
        <f>+IFERROR(LN('Portfolio Adjusted Prices'!M1033/'Portfolio Adjusted Prices'!M1032),0)</f>
        <v>1.021548209725243E-2</v>
      </c>
      <c r="M1039" s="1">
        <f>+IFERROR(LN('Portfolio Adjusted Prices'!N1033/'Portfolio Adjusted Prices'!N1032),0)</f>
        <v>1.3675151539023152E-2</v>
      </c>
      <c r="N1039" s="1">
        <f>+IFERROR(LN('Portfolio Adjusted Prices'!O1033/'Portfolio Adjusted Prices'!O1032),0)</f>
        <v>-2.0703274702675543E-2</v>
      </c>
      <c r="O1039" s="1">
        <f>+IFERROR(LN('Portfolio Adjusted Prices'!P1033/'Portfolio Adjusted Prices'!P1032),0)</f>
        <v>5.8503204173392578E-3</v>
      </c>
      <c r="P1039" s="1">
        <f>+IFERROR(LN('Portfolio Adjusted Prices'!Q1033/'Portfolio Adjusted Prices'!Q1032),0)</f>
        <v>9.2125718301959165E-3</v>
      </c>
      <c r="Q1039" s="1">
        <f>+IFERROR(LN('Portfolio Adjusted Prices'!R1033/'Portfolio Adjusted Prices'!R1032),0)</f>
        <v>7.8671051468529058E-3</v>
      </c>
      <c r="R1039" s="1">
        <f>+IFERROR(LN('Portfolio Adjusted Prices'!S1033/'Portfolio Adjusted Prices'!S1032),0)</f>
        <v>5.3591107086634832E-3</v>
      </c>
      <c r="S1039" s="1">
        <f>+IFERROR(LN('Portfolio Adjusted Prices'!T1033/'Portfolio Adjusted Prices'!T1032),0)</f>
        <v>-2.5404356204922229E-3</v>
      </c>
      <c r="T1039" s="1">
        <f>+IFERROR(LN('Portfolio Adjusted Prices'!U1033/'Portfolio Adjusted Prices'!U1032),0)</f>
        <v>-1.1630961600921258E-2</v>
      </c>
      <c r="U1039" s="1">
        <f>+IFERROR(LN('Portfolio Adjusted Prices'!V1033/'Portfolio Adjusted Prices'!V1032),0)</f>
        <v>1.8396594259675006E-3</v>
      </c>
      <c r="W1039" s="83">
        <f>+IFERROR(LN('Portfolio Adjusted Prices'!X1033/'Portfolio Adjusted Prices'!X1032),0)</f>
        <v>5.8564388057754041E-3</v>
      </c>
    </row>
    <row r="1040" spans="2:23">
      <c r="B1040" s="1">
        <f>+IFERROR(LN('Portfolio Adjusted Prices'!C1034/'Portfolio Adjusted Prices'!C1033),0)</f>
        <v>7.4767460686562936E-3</v>
      </c>
      <c r="C1040" s="1">
        <f>+IFERROR(LN('Portfolio Adjusted Prices'!D1034/'Portfolio Adjusted Prices'!D1033),0)</f>
        <v>-1.4899718606363073E-3</v>
      </c>
      <c r="D1040" s="1">
        <f>+IFERROR(LN('Portfolio Adjusted Prices'!E1034/'Portfolio Adjusted Prices'!E1033),0)</f>
        <v>2.4329504717622224E-2</v>
      </c>
      <c r="E1040" s="1">
        <f>+IFERROR(LN('Portfolio Adjusted Prices'!F1034/'Portfolio Adjusted Prices'!F1033),0)</f>
        <v>1.2914316725325488E-3</v>
      </c>
      <c r="F1040" s="1">
        <f>+IFERROR(LN('Portfolio Adjusted Prices'!G1034/'Portfolio Adjusted Prices'!G1033),0)</f>
        <v>3.4014013062341218E-2</v>
      </c>
      <c r="G1040" s="1">
        <f>+IFERROR(LN('Portfolio Adjusted Prices'!H1034/'Portfolio Adjusted Prices'!H1033),0)</f>
        <v>7.5413471841951542E-3</v>
      </c>
      <c r="H1040" s="1">
        <f>+IFERROR(LN('Portfolio Adjusted Prices'!I1034/'Portfolio Adjusted Prices'!I1033),0)</f>
        <v>-2.4214900161133113E-3</v>
      </c>
      <c r="I1040" s="1">
        <f>+IFERROR(LN('Portfolio Adjusted Prices'!J1034/'Portfolio Adjusted Prices'!J1033),0)</f>
        <v>-6.5746083534902276E-3</v>
      </c>
      <c r="J1040" s="1">
        <f>+IFERROR(LN('Portfolio Adjusted Prices'!K1034/'Portfolio Adjusted Prices'!K1033),0)</f>
        <v>-1.4703352511066357E-2</v>
      </c>
      <c r="K1040" s="1">
        <f>+IFERROR(LN('Portfolio Adjusted Prices'!L1034/'Portfolio Adjusted Prices'!L1033),0)</f>
        <v>7.8750428015310469E-3</v>
      </c>
      <c r="L1040" s="1">
        <f>+IFERROR(LN('Portfolio Adjusted Prices'!M1034/'Portfolio Adjusted Prices'!M1033),0)</f>
        <v>6.0743813360204964E-3</v>
      </c>
      <c r="M1040" s="1">
        <f>+IFERROR(LN('Portfolio Adjusted Prices'!N1034/'Portfolio Adjusted Prices'!N1033),0)</f>
        <v>1.6641361919807009E-2</v>
      </c>
      <c r="N1040" s="1">
        <f>+IFERROR(LN('Portfolio Adjusted Prices'!O1034/'Portfolio Adjusted Prices'!O1033),0)</f>
        <v>-1.0019924748220603E-3</v>
      </c>
      <c r="O1040" s="1">
        <f>+IFERROR(LN('Portfolio Adjusted Prices'!P1034/'Portfolio Adjusted Prices'!P1033),0)</f>
        <v>2.9693754471993438E-3</v>
      </c>
      <c r="P1040" s="1">
        <f>+IFERROR(LN('Portfolio Adjusted Prices'!Q1034/'Portfolio Adjusted Prices'!Q1033),0)</f>
        <v>3.3423465180977929E-3</v>
      </c>
      <c r="Q1040" s="1">
        <f>+IFERROR(LN('Portfolio Adjusted Prices'!R1034/'Portfolio Adjusted Prices'!R1033),0)</f>
        <v>1.3479134492546343E-2</v>
      </c>
      <c r="R1040" s="1">
        <f>+IFERROR(LN('Portfolio Adjusted Prices'!S1034/'Portfolio Adjusted Prices'!S1033),0)</f>
        <v>5.9746611396659551E-3</v>
      </c>
      <c r="S1040" s="1">
        <f>+IFERROR(LN('Portfolio Adjusted Prices'!T1034/'Portfolio Adjusted Prices'!T1033),0)</f>
        <v>-9.9137586477641895E-3</v>
      </c>
      <c r="T1040" s="1">
        <f>+IFERROR(LN('Portfolio Adjusted Prices'!U1034/'Portfolio Adjusted Prices'!U1033),0)</f>
        <v>-1.4412758128010877E-2</v>
      </c>
      <c r="U1040" s="1">
        <f>+IFERROR(LN('Portfolio Adjusted Prices'!V1034/'Portfolio Adjusted Prices'!V1033),0)</f>
        <v>2.018391786119372E-2</v>
      </c>
      <c r="W1040" s="83">
        <f>+IFERROR(LN('Portfolio Adjusted Prices'!X1034/'Portfolio Adjusted Prices'!X1033),0)</f>
        <v>5.3012940645667667E-3</v>
      </c>
    </row>
    <row r="1041" spans="2:23">
      <c r="B1041" s="1">
        <f>+IFERROR(LN('Portfolio Adjusted Prices'!C1035/'Portfolio Adjusted Prices'!C1034),0)</f>
        <v>6.9439522942507208E-3</v>
      </c>
      <c r="C1041" s="1">
        <f>+IFERROR(LN('Portfolio Adjusted Prices'!D1035/'Portfolio Adjusted Prices'!D1034),0)</f>
        <v>2.7737221160063026E-4</v>
      </c>
      <c r="D1041" s="1">
        <f>+IFERROR(LN('Portfolio Adjusted Prices'!E1035/'Portfolio Adjusted Prices'!E1034),0)</f>
        <v>9.4967300165810092E-3</v>
      </c>
      <c r="E1041" s="1">
        <f>+IFERROR(LN('Portfolio Adjusted Prices'!F1035/'Portfolio Adjusted Prices'!F1034),0)</f>
        <v>-2.9583236232260187E-3</v>
      </c>
      <c r="F1041" s="1">
        <f>+IFERROR(LN('Portfolio Adjusted Prices'!G1035/'Portfolio Adjusted Prices'!G1034),0)</f>
        <v>1.2390897338877391E-2</v>
      </c>
      <c r="G1041" s="1">
        <f>+IFERROR(LN('Portfolio Adjusted Prices'!H1035/'Portfolio Adjusted Prices'!H1034),0)</f>
        <v>7.5718045427249315E-3</v>
      </c>
      <c r="H1041" s="1">
        <f>+IFERROR(LN('Portfolio Adjusted Prices'!I1035/'Portfolio Adjusted Prices'!I1034),0)</f>
        <v>-2.7170027926109837E-2</v>
      </c>
      <c r="I1041" s="1">
        <f>+IFERROR(LN('Portfolio Adjusted Prices'!J1035/'Portfolio Adjusted Prices'!J1034),0)</f>
        <v>1.5126752904622719E-3</v>
      </c>
      <c r="J1041" s="1">
        <f>+IFERROR(LN('Portfolio Adjusted Prices'!K1035/'Portfolio Adjusted Prices'!K1034),0)</f>
        <v>-2.0389861131667006E-2</v>
      </c>
      <c r="K1041" s="1">
        <f>+IFERROR(LN('Portfolio Adjusted Prices'!L1035/'Portfolio Adjusted Prices'!L1034),0)</f>
        <v>3.4417254365175678E-3</v>
      </c>
      <c r="L1041" s="1">
        <f>+IFERROR(LN('Portfolio Adjusted Prices'!M1035/'Portfolio Adjusted Prices'!M1034),0)</f>
        <v>-6.9188856619265115E-3</v>
      </c>
      <c r="M1041" s="1">
        <f>+IFERROR(LN('Portfolio Adjusted Prices'!N1035/'Portfolio Adjusted Prices'!N1034),0)</f>
        <v>-1.2026444172251499E-2</v>
      </c>
      <c r="N1041" s="1">
        <f>+IFERROR(LN('Portfolio Adjusted Prices'!O1035/'Portfolio Adjusted Prices'!O1034),0)</f>
        <v>1.7805887302110236E-3</v>
      </c>
      <c r="O1041" s="1">
        <f>+IFERROR(LN('Portfolio Adjusted Prices'!P1035/'Portfolio Adjusted Prices'!P1034),0)</f>
        <v>2.0319032506628781E-2</v>
      </c>
      <c r="P1041" s="1">
        <f>+IFERROR(LN('Portfolio Adjusted Prices'!Q1035/'Portfolio Adjusted Prices'!Q1034),0)</f>
        <v>-3.1687885088852556E-2</v>
      </c>
      <c r="Q1041" s="1">
        <f>+IFERROR(LN('Portfolio Adjusted Prices'!R1035/'Portfolio Adjusted Prices'!R1034),0)</f>
        <v>1.6643741903759841E-2</v>
      </c>
      <c r="R1041" s="1">
        <f>+IFERROR(LN('Portfolio Adjusted Prices'!S1035/'Portfolio Adjusted Prices'!S1034),0)</f>
        <v>-1.7523726291830725E-3</v>
      </c>
      <c r="S1041" s="1">
        <f>+IFERROR(LN('Portfolio Adjusted Prices'!T1035/'Portfolio Adjusted Prices'!T1034),0)</f>
        <v>1.0099963140070516E-2</v>
      </c>
      <c r="T1041" s="1">
        <f>+IFERROR(LN('Portfolio Adjusted Prices'!U1035/'Portfolio Adjusted Prices'!U1034),0)</f>
        <v>1.0513840528939703E-3</v>
      </c>
      <c r="U1041" s="1">
        <f>+IFERROR(LN('Portfolio Adjusted Prices'!V1035/'Portfolio Adjusted Prices'!V1034),0)</f>
        <v>6.7840740779838678E-3</v>
      </c>
      <c r="W1041" s="83">
        <f>+IFERROR(LN('Portfolio Adjusted Prices'!X1035/'Portfolio Adjusted Prices'!X1034),0)</f>
        <v>-2.9129404206151492E-3</v>
      </c>
    </row>
    <row r="1042" spans="2:23">
      <c r="B1042" s="1">
        <f>+IFERROR(LN('Portfolio Adjusted Prices'!C1036/'Portfolio Adjusted Prices'!C1035),0)</f>
        <v>-5.8632466782835577E-3</v>
      </c>
      <c r="C1042" s="1">
        <f>+IFERROR(LN('Portfolio Adjusted Prices'!D1036/'Portfolio Adjusted Prices'!D1035),0)</f>
        <v>-8.1455236669638123E-3</v>
      </c>
      <c r="D1042" s="1">
        <f>+IFERROR(LN('Portfolio Adjusted Prices'!E1036/'Portfolio Adjusted Prices'!E1035),0)</f>
        <v>-3.0055925894690153E-2</v>
      </c>
      <c r="E1042" s="1">
        <f>+IFERROR(LN('Portfolio Adjusted Prices'!F1036/'Portfolio Adjusted Prices'!F1035),0)</f>
        <v>1.1624802770084066E-2</v>
      </c>
      <c r="F1042" s="1">
        <f>+IFERROR(LN('Portfolio Adjusted Prices'!G1036/'Portfolio Adjusted Prices'!G1035),0)</f>
        <v>-7.2769334737546277E-3</v>
      </c>
      <c r="G1042" s="1">
        <f>+IFERROR(LN('Portfolio Adjusted Prices'!H1036/'Portfolio Adjusted Prices'!H1035),0)</f>
        <v>2.5401708030916383E-3</v>
      </c>
      <c r="H1042" s="1">
        <f>+IFERROR(LN('Portfolio Adjusted Prices'!I1036/'Portfolio Adjusted Prices'!I1035),0)</f>
        <v>3.9219757167619489E-2</v>
      </c>
      <c r="I1042" s="1">
        <f>+IFERROR(LN('Portfolio Adjusted Prices'!J1036/'Portfolio Adjusted Prices'!J1035),0)</f>
        <v>1.1646802321395838E-2</v>
      </c>
      <c r="J1042" s="1">
        <f>+IFERROR(LN('Portfolio Adjusted Prices'!K1036/'Portfolio Adjusted Prices'!K1035),0)</f>
        <v>-0.10254036525166922</v>
      </c>
      <c r="K1042" s="1">
        <f>+IFERROR(LN('Portfolio Adjusted Prices'!L1036/'Portfolio Adjusted Prices'!L1035),0)</f>
        <v>-2.335234198012336E-3</v>
      </c>
      <c r="L1042" s="1">
        <f>+IFERROR(LN('Portfolio Adjusted Prices'!M1036/'Portfolio Adjusted Prices'!M1035),0)</f>
        <v>1.4419700280496051E-2</v>
      </c>
      <c r="M1042" s="1">
        <f>+IFERROR(LN('Portfolio Adjusted Prices'!N1036/'Portfolio Adjusted Prices'!N1035),0)</f>
        <v>1.8106026313231095E-2</v>
      </c>
      <c r="N1042" s="1">
        <f>+IFERROR(LN('Portfolio Adjusted Prices'!O1036/'Portfolio Adjusted Prices'!O1035),0)</f>
        <v>1.888344532958823E-3</v>
      </c>
      <c r="O1042" s="1">
        <f>+IFERROR(LN('Portfolio Adjusted Prices'!P1036/'Portfolio Adjusted Prices'!P1035),0)</f>
        <v>5.9049671247224994E-3</v>
      </c>
      <c r="P1042" s="1">
        <f>+IFERROR(LN('Portfolio Adjusted Prices'!Q1036/'Portfolio Adjusted Prices'!Q1035),0)</f>
        <v>-1.3872330020409034E-2</v>
      </c>
      <c r="Q1042" s="1">
        <f>+IFERROR(LN('Portfolio Adjusted Prices'!R1036/'Portfolio Adjusted Prices'!R1035),0)</f>
        <v>-1.7964624292103947E-2</v>
      </c>
      <c r="R1042" s="1">
        <f>+IFERROR(LN('Portfolio Adjusted Prices'!S1036/'Portfolio Adjusted Prices'!S1035),0)</f>
        <v>1.906994794247692E-2</v>
      </c>
      <c r="S1042" s="1">
        <f>+IFERROR(LN('Portfolio Adjusted Prices'!T1036/'Portfolio Adjusted Prices'!T1035),0)</f>
        <v>3.282255048417399E-3</v>
      </c>
      <c r="T1042" s="1">
        <f>+IFERROR(LN('Portfolio Adjusted Prices'!U1036/'Portfolio Adjusted Prices'!U1035),0)</f>
        <v>-1.3391958529314763E-2</v>
      </c>
      <c r="U1042" s="1">
        <f>+IFERROR(LN('Portfolio Adjusted Prices'!V1036/'Portfolio Adjusted Prices'!V1035),0)</f>
        <v>-2.2284632457171081E-3</v>
      </c>
      <c r="W1042" s="83">
        <f>+IFERROR(LN('Portfolio Adjusted Prices'!X1036/'Portfolio Adjusted Prices'!X1035),0)</f>
        <v>5.2605440997159931E-3</v>
      </c>
    </row>
    <row r="1043" spans="2:23">
      <c r="B1043" s="1">
        <f>+IFERROR(LN('Portfolio Adjusted Prices'!C1037/'Portfolio Adjusted Prices'!C1036),0)</f>
        <v>-9.8291701337709925E-3</v>
      </c>
      <c r="C1043" s="1">
        <f>+IFERROR(LN('Portfolio Adjusted Prices'!D1037/'Portfolio Adjusted Prices'!D1036),0)</f>
        <v>-1.2237922068661395E-3</v>
      </c>
      <c r="D1043" s="1">
        <f>+IFERROR(LN('Portfolio Adjusted Prices'!E1037/'Portfolio Adjusted Prices'!E1036),0)</f>
        <v>5.5342572207120282E-4</v>
      </c>
      <c r="E1043" s="1">
        <f>+IFERROR(LN('Portfolio Adjusted Prices'!F1037/'Portfolio Adjusted Prices'!F1036),0)</f>
        <v>2.2198579604715701E-2</v>
      </c>
      <c r="F1043" s="1">
        <f>+IFERROR(LN('Portfolio Adjusted Prices'!G1037/'Portfolio Adjusted Prices'!G1036),0)</f>
        <v>3.9338602335723749E-3</v>
      </c>
      <c r="G1043" s="1">
        <f>+IFERROR(LN('Portfolio Adjusted Prices'!H1037/'Portfolio Adjusted Prices'!H1036),0)</f>
        <v>5.6341781014613299E-3</v>
      </c>
      <c r="H1043" s="1">
        <f>+IFERROR(LN('Portfolio Adjusted Prices'!I1037/'Portfolio Adjusted Prices'!I1036),0)</f>
        <v>-1.0004536078202952E-2</v>
      </c>
      <c r="I1043" s="1">
        <f>+IFERROR(LN('Portfolio Adjusted Prices'!J1037/'Portfolio Adjusted Prices'!J1036),0)</f>
        <v>2.7447369442431285E-2</v>
      </c>
      <c r="J1043" s="1">
        <f>+IFERROR(LN('Portfolio Adjusted Prices'!K1037/'Portfolio Adjusted Prices'!K1036),0)</f>
        <v>1.2741333042305019E-2</v>
      </c>
      <c r="K1043" s="1">
        <f>+IFERROR(LN('Portfolio Adjusted Prices'!L1037/'Portfolio Adjusted Prices'!L1036),0)</f>
        <v>-1.8956930224770489E-4</v>
      </c>
      <c r="L1043" s="1">
        <f>+IFERROR(LN('Portfolio Adjusted Prices'!M1037/'Portfolio Adjusted Prices'!M1036),0)</f>
        <v>-7.5903121229170603E-3</v>
      </c>
      <c r="M1043" s="1">
        <f>+IFERROR(LN('Portfolio Adjusted Prices'!N1037/'Portfolio Adjusted Prices'!N1036),0)</f>
        <v>-5.2918408384162302E-4</v>
      </c>
      <c r="N1043" s="1">
        <f>+IFERROR(LN('Portfolio Adjusted Prices'!O1037/'Portfolio Adjusted Prices'!O1036),0)</f>
        <v>-1.8819870981664332E-2</v>
      </c>
      <c r="O1043" s="1">
        <f>+IFERROR(LN('Portfolio Adjusted Prices'!P1037/'Portfolio Adjusted Prices'!P1036),0)</f>
        <v>6.2015644668561142E-3</v>
      </c>
      <c r="P1043" s="1">
        <f>+IFERROR(LN('Portfolio Adjusted Prices'!Q1037/'Portfolio Adjusted Prices'!Q1036),0)</f>
        <v>1.9718968076682152E-3</v>
      </c>
      <c r="Q1043" s="1">
        <f>+IFERROR(LN('Portfolio Adjusted Prices'!R1037/'Portfolio Adjusted Prices'!R1036),0)</f>
        <v>-8.3428489477957619E-3</v>
      </c>
      <c r="R1043" s="1">
        <f>+IFERROR(LN('Portfolio Adjusted Prices'!S1037/'Portfolio Adjusted Prices'!S1036),0)</f>
        <v>1.5218103622205803E-3</v>
      </c>
      <c r="S1043" s="1">
        <f>+IFERROR(LN('Portfolio Adjusted Prices'!T1037/'Portfolio Adjusted Prices'!T1036),0)</f>
        <v>4.133858059582802E-3</v>
      </c>
      <c r="T1043" s="1">
        <f>+IFERROR(LN('Portfolio Adjusted Prices'!U1037/'Portfolio Adjusted Prices'!U1036),0)</f>
        <v>3.2899149093566383E-3</v>
      </c>
      <c r="U1043" s="1">
        <f>+IFERROR(LN('Portfolio Adjusted Prices'!V1037/'Portfolio Adjusted Prices'!V1036),0)</f>
        <v>1.4612694348752795E-2</v>
      </c>
      <c r="W1043" s="83">
        <f>+IFERROR(LN('Portfolio Adjusted Prices'!X1037/'Portfolio Adjusted Prices'!X1036),0)</f>
        <v>2.2182335126934983E-3</v>
      </c>
    </row>
    <row r="1044" spans="2:23">
      <c r="B1044" s="1">
        <f>+IFERROR(LN('Portfolio Adjusted Prices'!C1038/'Portfolio Adjusted Prices'!C1037),0)</f>
        <v>1.8767704708435619E-3</v>
      </c>
      <c r="C1044" s="1">
        <f>+IFERROR(LN('Portfolio Adjusted Prices'!D1038/'Portfolio Adjusted Prices'!D1037),0)</f>
        <v>-1.406127018798297E-2</v>
      </c>
      <c r="D1044" s="1">
        <f>+IFERROR(LN('Portfolio Adjusted Prices'!E1038/'Portfolio Adjusted Prices'!E1037),0)</f>
        <v>-2.8434586005273679E-3</v>
      </c>
      <c r="E1044" s="1">
        <f>+IFERROR(LN('Portfolio Adjusted Prices'!F1038/'Portfolio Adjusted Prices'!F1037),0)</f>
        <v>-7.9146456845071468E-3</v>
      </c>
      <c r="F1044" s="1">
        <f>+IFERROR(LN('Portfolio Adjusted Prices'!G1038/'Portfolio Adjusted Prices'!G1037),0)</f>
        <v>2.882536877824967E-3</v>
      </c>
      <c r="G1044" s="1">
        <f>+IFERROR(LN('Portfolio Adjusted Prices'!H1038/'Portfolio Adjusted Prices'!H1037),0)</f>
        <v>1.5897152557974626E-2</v>
      </c>
      <c r="H1044" s="1">
        <f>+IFERROR(LN('Portfolio Adjusted Prices'!I1038/'Portfolio Adjusted Prices'!I1037),0)</f>
        <v>9.4060108221893338E-4</v>
      </c>
      <c r="I1044" s="1">
        <f>+IFERROR(LN('Portfolio Adjusted Prices'!J1038/'Portfolio Adjusted Prices'!J1037),0)</f>
        <v>-4.9181559890637836E-3</v>
      </c>
      <c r="J1044" s="1">
        <f>+IFERROR(LN('Portfolio Adjusted Prices'!K1038/'Portfolio Adjusted Prices'!K1037),0)</f>
        <v>-1.5444550452119418E-2</v>
      </c>
      <c r="K1044" s="1">
        <f>+IFERROR(LN('Portfolio Adjusted Prices'!L1038/'Portfolio Adjusted Prices'!L1037),0)</f>
        <v>2.5878053570770228E-3</v>
      </c>
      <c r="L1044" s="1">
        <f>+IFERROR(LN('Portfolio Adjusted Prices'!M1038/'Portfolio Adjusted Prices'!M1037),0)</f>
        <v>-1.6011091903383162E-3</v>
      </c>
      <c r="M1044" s="1">
        <f>+IFERROR(LN('Portfolio Adjusted Prices'!N1038/'Portfolio Adjusted Prices'!N1037),0)</f>
        <v>-1.6860314826841025E-3</v>
      </c>
      <c r="N1044" s="1">
        <f>+IFERROR(LN('Portfolio Adjusted Prices'!O1038/'Portfolio Adjusted Prices'!O1037),0)</f>
        <v>-9.7728119894898453E-3</v>
      </c>
      <c r="O1044" s="1">
        <f>+IFERROR(LN('Portfolio Adjusted Prices'!P1038/'Portfolio Adjusted Prices'!P1037),0)</f>
        <v>2.0759024994365861E-2</v>
      </c>
      <c r="P1044" s="1">
        <f>+IFERROR(LN('Portfolio Adjusted Prices'!Q1038/'Portfolio Adjusted Prices'!Q1037),0)</f>
        <v>2.4992034454440804E-2</v>
      </c>
      <c r="Q1044" s="1">
        <f>+IFERROR(LN('Portfolio Adjusted Prices'!R1038/'Portfolio Adjusted Prices'!R1037),0)</f>
        <v>-5.7129149211279499E-4</v>
      </c>
      <c r="R1044" s="1">
        <f>+IFERROR(LN('Portfolio Adjusted Prices'!S1038/'Portfolio Adjusted Prices'!S1037),0)</f>
        <v>9.9631293603317517E-3</v>
      </c>
      <c r="S1044" s="1">
        <f>+IFERROR(LN('Portfolio Adjusted Prices'!T1038/'Portfolio Adjusted Prices'!T1037),0)</f>
        <v>1.023010213233282E-2</v>
      </c>
      <c r="T1044" s="1">
        <f>+IFERROR(LN('Portfolio Adjusted Prices'!U1038/'Portfolio Adjusted Prices'!U1037),0)</f>
        <v>-4.6189490323105993E-3</v>
      </c>
      <c r="U1044" s="1">
        <f>+IFERROR(LN('Portfolio Adjusted Prices'!V1038/'Portfolio Adjusted Prices'!V1037),0)</f>
        <v>6.4924263807251978E-3</v>
      </c>
      <c r="W1044" s="83">
        <f>+IFERROR(LN('Portfolio Adjusted Prices'!X1038/'Portfolio Adjusted Prices'!X1037),0)</f>
        <v>5.1033501618206328E-4</v>
      </c>
    </row>
    <row r="1045" spans="2:23">
      <c r="B1045" s="1">
        <f>+IFERROR(LN('Portfolio Adjusted Prices'!C1039/'Portfolio Adjusted Prices'!C1038),0)</f>
        <v>-9.4805325081211735E-3</v>
      </c>
      <c r="C1045" s="1">
        <f>+IFERROR(LN('Portfolio Adjusted Prices'!D1039/'Portfolio Adjusted Prices'!D1038),0)</f>
        <v>-2.2793711590440521E-2</v>
      </c>
      <c r="D1045" s="1">
        <f>+IFERROR(LN('Portfolio Adjusted Prices'!E1039/'Portfolio Adjusted Prices'!E1038),0)</f>
        <v>-3.0068080347018047E-2</v>
      </c>
      <c r="E1045" s="1">
        <f>+IFERROR(LN('Portfolio Adjusted Prices'!F1039/'Portfolio Adjusted Prices'!F1038),0)</f>
        <v>-5.6778098660127257E-3</v>
      </c>
      <c r="F1045" s="1">
        <f>+IFERROR(LN('Portfolio Adjusted Prices'!G1039/'Portfolio Adjusted Prices'!G1038),0)</f>
        <v>-4.209424125421489E-2</v>
      </c>
      <c r="G1045" s="1">
        <f>+IFERROR(LN('Portfolio Adjusted Prices'!H1039/'Portfolio Adjusted Prices'!H1038),0)</f>
        <v>-4.3448327523130915E-2</v>
      </c>
      <c r="H1045" s="1">
        <f>+IFERROR(LN('Portfolio Adjusted Prices'!I1039/'Portfolio Adjusted Prices'!I1038),0)</f>
        <v>-3.9919227228137663E-2</v>
      </c>
      <c r="I1045" s="1">
        <f>+IFERROR(LN('Portfolio Adjusted Prices'!J1039/'Portfolio Adjusted Prices'!J1038),0)</f>
        <v>3.8792538949137334E-3</v>
      </c>
      <c r="J1045" s="1">
        <f>+IFERROR(LN('Portfolio Adjusted Prices'!K1039/'Portfolio Adjusted Prices'!K1038),0)</f>
        <v>-1.1633104865314589E-2</v>
      </c>
      <c r="K1045" s="1">
        <f>+IFERROR(LN('Portfolio Adjusted Prices'!L1039/'Portfolio Adjusted Prices'!L1038),0)</f>
        <v>-1.992802932300141E-2</v>
      </c>
      <c r="L1045" s="1">
        <f>+IFERROR(LN('Portfolio Adjusted Prices'!M1039/'Portfolio Adjusted Prices'!M1038),0)</f>
        <v>4.5559883838392168E-4</v>
      </c>
      <c r="M1045" s="1">
        <f>+IFERROR(LN('Portfolio Adjusted Prices'!N1039/'Portfolio Adjusted Prices'!N1038),0)</f>
        <v>-1.1094135106149816E-3</v>
      </c>
      <c r="N1045" s="1">
        <f>+IFERROR(LN('Portfolio Adjusted Prices'!O1039/'Portfolio Adjusted Prices'!O1038),0)</f>
        <v>-4.4005426144003476E-2</v>
      </c>
      <c r="O1045" s="1">
        <f>+IFERROR(LN('Portfolio Adjusted Prices'!P1039/'Portfolio Adjusted Prices'!P1038),0)</f>
        <v>-2.7405001699983098E-2</v>
      </c>
      <c r="P1045" s="1">
        <f>+IFERROR(LN('Portfolio Adjusted Prices'!Q1039/'Portfolio Adjusted Prices'!Q1038),0)</f>
        <v>2.3805391374531637E-2</v>
      </c>
      <c r="Q1045" s="1">
        <f>+IFERROR(LN('Portfolio Adjusted Prices'!R1039/'Portfolio Adjusted Prices'!R1038),0)</f>
        <v>-2.8013052080464569E-2</v>
      </c>
      <c r="R1045" s="1">
        <f>+IFERROR(LN('Portfolio Adjusted Prices'!S1039/'Portfolio Adjusted Prices'!S1038),0)</f>
        <v>-1.6263178397911519E-2</v>
      </c>
      <c r="S1045" s="1">
        <f>+IFERROR(LN('Portfolio Adjusted Prices'!T1039/'Portfolio Adjusted Prices'!T1038),0)</f>
        <v>4.9850649624055823E-3</v>
      </c>
      <c r="T1045" s="1">
        <f>+IFERROR(LN('Portfolio Adjusted Prices'!U1039/'Portfolio Adjusted Prices'!U1038),0)</f>
        <v>-9.4036580067270257E-3</v>
      </c>
      <c r="U1045" s="1">
        <f>+IFERROR(LN('Portfolio Adjusted Prices'!V1039/'Portfolio Adjusted Prices'!V1038),0)</f>
        <v>-2.811433700824539E-2</v>
      </c>
      <c r="W1045" s="83">
        <f>+IFERROR(LN('Portfolio Adjusted Prices'!X1039/'Portfolio Adjusted Prices'!X1038),0)</f>
        <v>-9.3819354767358115E-3</v>
      </c>
    </row>
    <row r="1046" spans="2:23">
      <c r="B1046" s="1">
        <f>+IFERROR(LN('Portfolio Adjusted Prices'!C1040/'Portfolio Adjusted Prices'!C1039),0)</f>
        <v>-6.1074308338571911E-5</v>
      </c>
      <c r="C1046" s="1">
        <f>+IFERROR(LN('Portfolio Adjusted Prices'!D1040/'Portfolio Adjusted Prices'!D1039),0)</f>
        <v>6.9931275876392987E-2</v>
      </c>
      <c r="D1046" s="1">
        <f>+IFERROR(LN('Portfolio Adjusted Prices'!E1040/'Portfolio Adjusted Prices'!E1039),0)</f>
        <v>2.6882824682076905E-2</v>
      </c>
      <c r="E1046" s="1">
        <f>+IFERROR(LN('Portfolio Adjusted Prices'!F1040/'Portfolio Adjusted Prices'!F1039),0)</f>
        <v>6.7983038520088883E-3</v>
      </c>
      <c r="F1046" s="1">
        <f>+IFERROR(LN('Portfolio Adjusted Prices'!G1040/'Portfolio Adjusted Prices'!G1039),0)</f>
        <v>-1.9891472661667679E-2</v>
      </c>
      <c r="G1046" s="1">
        <f>+IFERROR(LN('Portfolio Adjusted Prices'!H1040/'Portfolio Adjusted Prices'!H1039),0)</f>
        <v>-0.10507554793495855</v>
      </c>
      <c r="H1046" s="1">
        <f>+IFERROR(LN('Portfolio Adjusted Prices'!I1040/'Portfolio Adjusted Prices'!I1039),0)</f>
        <v>-1.0908264142695731E-3</v>
      </c>
      <c r="I1046" s="1">
        <f>+IFERROR(LN('Portfolio Adjusted Prices'!J1040/'Portfolio Adjusted Prices'!J1039),0)</f>
        <v>-2.2520736795639741E-2</v>
      </c>
      <c r="J1046" s="1">
        <f>+IFERROR(LN('Portfolio Adjusted Prices'!K1040/'Portfolio Adjusted Prices'!K1039),0)</f>
        <v>-4.4024653972244969E-2</v>
      </c>
      <c r="K1046" s="1">
        <f>+IFERROR(LN('Portfolio Adjusted Prices'!L1040/'Portfolio Adjusted Prices'!L1039),0)</f>
        <v>-9.4169556545918038E-3</v>
      </c>
      <c r="L1046" s="1">
        <f>+IFERROR(LN('Portfolio Adjusted Prices'!M1040/'Portfolio Adjusted Prices'!M1039),0)</f>
        <v>-1.2590411871988892E-2</v>
      </c>
      <c r="M1046" s="1">
        <f>+IFERROR(LN('Portfolio Adjusted Prices'!N1040/'Portfolio Adjusted Prices'!N1039),0)</f>
        <v>-8.48235873242046E-3</v>
      </c>
      <c r="N1046" s="1">
        <f>+IFERROR(LN('Portfolio Adjusted Prices'!O1040/'Portfolio Adjusted Prices'!O1039),0)</f>
        <v>2.5216362849918329E-2</v>
      </c>
      <c r="O1046" s="1">
        <f>+IFERROR(LN('Portfolio Adjusted Prices'!P1040/'Portfolio Adjusted Prices'!P1039),0)</f>
        <v>2.0678266782556402E-2</v>
      </c>
      <c r="P1046" s="1">
        <f>+IFERROR(LN('Portfolio Adjusted Prices'!Q1040/'Portfolio Adjusted Prices'!Q1039),0)</f>
        <v>-3.9145723499225543E-2</v>
      </c>
      <c r="Q1046" s="1">
        <f>+IFERROR(LN('Portfolio Adjusted Prices'!R1040/'Portfolio Adjusted Prices'!R1039),0)</f>
        <v>-1.4604603663640851E-2</v>
      </c>
      <c r="R1046" s="1">
        <f>+IFERROR(LN('Portfolio Adjusted Prices'!S1040/'Portfolio Adjusted Prices'!S1039),0)</f>
        <v>-1.7057404436020239E-2</v>
      </c>
      <c r="S1046" s="1">
        <f>+IFERROR(LN('Portfolio Adjusted Prices'!T1040/'Portfolio Adjusted Prices'!T1039),0)</f>
        <v>-1.8978231603743557E-2</v>
      </c>
      <c r="T1046" s="1">
        <f>+IFERROR(LN('Portfolio Adjusted Prices'!U1040/'Portfolio Adjusted Prices'!U1039),0)</f>
        <v>-1.4774655983660855E-2</v>
      </c>
      <c r="U1046" s="1">
        <f>+IFERROR(LN('Portfolio Adjusted Prices'!V1040/'Portfolio Adjusted Prices'!V1039),0)</f>
        <v>4.7757758911688057E-3</v>
      </c>
      <c r="W1046" s="83">
        <f>+IFERROR(LN('Portfolio Adjusted Prices'!X1040/'Portfolio Adjusted Prices'!X1039),0)</f>
        <v>-1.6949309302653901E-2</v>
      </c>
    </row>
    <row r="1047" spans="2:23">
      <c r="B1047" s="1">
        <f>+IFERROR(LN('Portfolio Adjusted Prices'!C1041/'Portfolio Adjusted Prices'!C1040),0)</f>
        <v>2.7999595570085672E-2</v>
      </c>
      <c r="C1047" s="1">
        <f>+IFERROR(LN('Portfolio Adjusted Prices'!D1041/'Portfolio Adjusted Prices'!D1040),0)</f>
        <v>3.152545478706039E-2</v>
      </c>
      <c r="D1047" s="1">
        <f>+IFERROR(LN('Portfolio Adjusted Prices'!E1041/'Portfolio Adjusted Prices'!E1040),0)</f>
        <v>9.9665780098960773E-3</v>
      </c>
      <c r="E1047" s="1">
        <f>+IFERROR(LN('Portfolio Adjusted Prices'!F1041/'Portfolio Adjusted Prices'!F1040),0)</f>
        <v>2.8048003843451737E-2</v>
      </c>
      <c r="F1047" s="1">
        <f>+IFERROR(LN('Portfolio Adjusted Prices'!G1041/'Portfolio Adjusted Prices'!G1040),0)</f>
        <v>2.2050868645514674E-2</v>
      </c>
      <c r="G1047" s="1">
        <f>+IFERROR(LN('Portfolio Adjusted Prices'!H1041/'Portfolio Adjusted Prices'!H1040),0)</f>
        <v>2.4858567184463873E-2</v>
      </c>
      <c r="H1047" s="1">
        <f>+IFERROR(LN('Portfolio Adjusted Prices'!I1041/'Portfolio Adjusted Prices'!I1040),0)</f>
        <v>7.3564247567035099E-2</v>
      </c>
      <c r="I1047" s="1">
        <f>+IFERROR(LN('Portfolio Adjusted Prices'!J1041/'Portfolio Adjusted Prices'!J1040),0)</f>
        <v>3.6736862160599924E-2</v>
      </c>
      <c r="J1047" s="1">
        <f>+IFERROR(LN('Portfolio Adjusted Prices'!K1041/'Portfolio Adjusted Prices'!K1040),0)</f>
        <v>4.1032719267453867E-2</v>
      </c>
      <c r="K1047" s="1">
        <f>+IFERROR(LN('Portfolio Adjusted Prices'!L1041/'Portfolio Adjusted Prices'!L1040),0)</f>
        <v>3.5963058065646191E-3</v>
      </c>
      <c r="L1047" s="1">
        <f>+IFERROR(LN('Portfolio Adjusted Prices'!M1041/'Portfolio Adjusted Prices'!M1040),0)</f>
        <v>5.9936933208216813E-3</v>
      </c>
      <c r="M1047" s="1">
        <f>+IFERROR(LN('Portfolio Adjusted Prices'!N1041/'Portfolio Adjusted Prices'!N1040),0)</f>
        <v>1.7419519620699705E-2</v>
      </c>
      <c r="N1047" s="1">
        <f>+IFERROR(LN('Portfolio Adjusted Prices'!O1041/'Portfolio Adjusted Prices'!O1040),0)</f>
        <v>1.7303465034101153E-2</v>
      </c>
      <c r="O1047" s="1">
        <f>+IFERROR(LN('Portfolio Adjusted Prices'!P1041/'Portfolio Adjusted Prices'!P1040),0)</f>
        <v>1.2871268583356067E-2</v>
      </c>
      <c r="P1047" s="1">
        <f>+IFERROR(LN('Portfolio Adjusted Prices'!Q1041/'Portfolio Adjusted Prices'!Q1040),0)</f>
        <v>2.7678859915136422E-2</v>
      </c>
      <c r="Q1047" s="1">
        <f>+IFERROR(LN('Portfolio Adjusted Prices'!R1041/'Portfolio Adjusted Prices'!R1040),0)</f>
        <v>2.0854647767203485E-2</v>
      </c>
      <c r="R1047" s="1">
        <f>+IFERROR(LN('Portfolio Adjusted Prices'!S1041/'Portfolio Adjusted Prices'!S1040),0)</f>
        <v>1.3274241218289113E-2</v>
      </c>
      <c r="S1047" s="1">
        <f>+IFERROR(LN('Portfolio Adjusted Prices'!T1041/'Portfolio Adjusted Prices'!T1040),0)</f>
        <v>-8.3287603743386507E-2</v>
      </c>
      <c r="T1047" s="1">
        <f>+IFERROR(LN('Portfolio Adjusted Prices'!U1041/'Portfolio Adjusted Prices'!U1040),0)</f>
        <v>1.8200934498292999E-2</v>
      </c>
      <c r="U1047" s="1">
        <f>+IFERROR(LN('Portfolio Adjusted Prices'!V1041/'Portfolio Adjusted Prices'!V1040),0)</f>
        <v>-6.7092854884582588E-3</v>
      </c>
      <c r="W1047" s="83">
        <f>+IFERROR(LN('Portfolio Adjusted Prices'!X1041/'Portfolio Adjusted Prices'!X1040),0)</f>
        <v>1.5424121318499285E-2</v>
      </c>
    </row>
    <row r="1048" spans="2:23">
      <c r="B1048" s="1">
        <f>+IFERROR(LN('Portfolio Adjusted Prices'!C1042/'Portfolio Adjusted Prices'!C1041),0)</f>
        <v>7.5128440864977606E-3</v>
      </c>
      <c r="C1048" s="1">
        <f>+IFERROR(LN('Portfolio Adjusted Prices'!D1042/'Portfolio Adjusted Prices'!D1041),0)</f>
        <v>7.9401469482578129E-3</v>
      </c>
      <c r="D1048" s="1">
        <f>+IFERROR(LN('Portfolio Adjusted Prices'!E1042/'Portfolio Adjusted Prices'!E1041),0)</f>
        <v>1.9027326665389154E-2</v>
      </c>
      <c r="E1048" s="1">
        <f>+IFERROR(LN('Portfolio Adjusted Prices'!F1042/'Portfolio Adjusted Prices'!F1041),0)</f>
        <v>-9.2026390026838396E-3</v>
      </c>
      <c r="F1048" s="1">
        <f>+IFERROR(LN('Portfolio Adjusted Prices'!G1042/'Portfolio Adjusted Prices'!G1041),0)</f>
        <v>4.8419198747212996E-2</v>
      </c>
      <c r="G1048" s="1">
        <f>+IFERROR(LN('Portfolio Adjusted Prices'!H1042/'Portfolio Adjusted Prices'!H1041),0)</f>
        <v>2.2665236191956189E-2</v>
      </c>
      <c r="H1048" s="1">
        <f>+IFERROR(LN('Portfolio Adjusted Prices'!I1042/'Portfolio Adjusted Prices'!I1041),0)</f>
        <v>4.9275483478314905E-3</v>
      </c>
      <c r="I1048" s="1">
        <f>+IFERROR(LN('Portfolio Adjusted Prices'!J1042/'Portfolio Adjusted Prices'!J1041),0)</f>
        <v>1.4016856664484297E-2</v>
      </c>
      <c r="J1048" s="1">
        <f>+IFERROR(LN('Portfolio Adjusted Prices'!K1042/'Portfolio Adjusted Prices'!K1041),0)</f>
        <v>2.5394246651122644E-2</v>
      </c>
      <c r="K1048" s="1">
        <f>+IFERROR(LN('Portfolio Adjusted Prices'!L1042/'Portfolio Adjusted Prices'!L1041),0)</f>
        <v>1.2997228654666515E-2</v>
      </c>
      <c r="L1048" s="1">
        <f>+IFERROR(LN('Portfolio Adjusted Prices'!M1042/'Portfolio Adjusted Prices'!M1041),0)</f>
        <v>9.6921822827909039E-4</v>
      </c>
      <c r="M1048" s="1">
        <f>+IFERROR(LN('Portfolio Adjusted Prices'!N1042/'Portfolio Adjusted Prices'!N1041),0)</f>
        <v>-4.7470294840461095E-3</v>
      </c>
      <c r="N1048" s="1">
        <f>+IFERROR(LN('Portfolio Adjusted Prices'!O1042/'Portfolio Adjusted Prices'!O1041),0)</f>
        <v>2.1832214336793304E-2</v>
      </c>
      <c r="O1048" s="1">
        <f>+IFERROR(LN('Portfolio Adjusted Prices'!P1042/'Portfolio Adjusted Prices'!P1041),0)</f>
        <v>2.6721985195853257E-2</v>
      </c>
      <c r="P1048" s="1">
        <f>+IFERROR(LN('Portfolio Adjusted Prices'!Q1042/'Portfolio Adjusted Prices'!Q1041),0)</f>
        <v>6.2577560567098631E-3</v>
      </c>
      <c r="Q1048" s="1">
        <f>+IFERROR(LN('Portfolio Adjusted Prices'!R1042/'Portfolio Adjusted Prices'!R1041),0)</f>
        <v>3.2752121126855264E-2</v>
      </c>
      <c r="R1048" s="1">
        <f>+IFERROR(LN('Portfolio Adjusted Prices'!S1042/'Portfolio Adjusted Prices'!S1041),0)</f>
        <v>3.8824432749521003E-3</v>
      </c>
      <c r="S1048" s="1">
        <f>+IFERROR(LN('Portfolio Adjusted Prices'!T1042/'Portfolio Adjusted Prices'!T1041),0)</f>
        <v>1.5000847635411096E-2</v>
      </c>
      <c r="T1048" s="1">
        <f>+IFERROR(LN('Portfolio Adjusted Prices'!U1042/'Portfolio Adjusted Prices'!U1041),0)</f>
        <v>1.1919242111304835E-2</v>
      </c>
      <c r="U1048" s="1">
        <f>+IFERROR(LN('Portfolio Adjusted Prices'!V1042/'Portfolio Adjusted Prices'!V1041),0)</f>
        <v>8.3587624370213033E-3</v>
      </c>
      <c r="W1048" s="83">
        <f>+IFERROR(LN('Portfolio Adjusted Prices'!X1042/'Portfolio Adjusted Prices'!X1041),0)</f>
        <v>6.7957306062693791E-3</v>
      </c>
    </row>
    <row r="1049" spans="2:23">
      <c r="B1049" s="1">
        <f>+IFERROR(LN('Portfolio Adjusted Prices'!C1043/'Portfolio Adjusted Prices'!C1042),0)</f>
        <v>-5.3055774599876523E-4</v>
      </c>
      <c r="C1049" s="1">
        <f>+IFERROR(LN('Portfolio Adjusted Prices'!D1043/'Portfolio Adjusted Prices'!D1042),0)</f>
        <v>-5.5482236212364144E-3</v>
      </c>
      <c r="D1049" s="1">
        <f>+IFERROR(LN('Portfolio Adjusted Prices'!E1043/'Portfolio Adjusted Prices'!E1042),0)</f>
        <v>4.0987804798971357E-2</v>
      </c>
      <c r="E1049" s="1">
        <f>+IFERROR(LN('Portfolio Adjusted Prices'!F1043/'Portfolio Adjusted Prices'!F1042),0)</f>
        <v>2.4479800908966193E-2</v>
      </c>
      <c r="F1049" s="1">
        <f>+IFERROR(LN('Portfolio Adjusted Prices'!G1043/'Portfolio Adjusted Prices'!G1042),0)</f>
        <v>-2.3332079850592709E-2</v>
      </c>
      <c r="G1049" s="1">
        <f>+IFERROR(LN('Portfolio Adjusted Prices'!H1043/'Portfolio Adjusted Prices'!H1042),0)</f>
        <v>-8.3056446022713622E-3</v>
      </c>
      <c r="H1049" s="1">
        <f>+IFERROR(LN('Portfolio Adjusted Prices'!I1043/'Portfolio Adjusted Prices'!I1042),0)</f>
        <v>-5.4737729699828354E-3</v>
      </c>
      <c r="I1049" s="1">
        <f>+IFERROR(LN('Portfolio Adjusted Prices'!J1043/'Portfolio Adjusted Prices'!J1042),0)</f>
        <v>2.4824387412900863E-2</v>
      </c>
      <c r="J1049" s="1">
        <f>+IFERROR(LN('Portfolio Adjusted Prices'!K1043/'Portfolio Adjusted Prices'!K1042),0)</f>
        <v>-1.5208459761727782E-2</v>
      </c>
      <c r="K1049" s="1">
        <f>+IFERROR(LN('Portfolio Adjusted Prices'!L1043/'Portfolio Adjusted Prices'!L1042),0)</f>
        <v>1.8111000375319986E-2</v>
      </c>
      <c r="L1049" s="1">
        <f>+IFERROR(LN('Portfolio Adjusted Prices'!M1043/'Portfolio Adjusted Prices'!M1042),0)</f>
        <v>6.0754204567881713E-3</v>
      </c>
      <c r="M1049" s="1">
        <f>+IFERROR(LN('Portfolio Adjusted Prices'!N1043/'Portfolio Adjusted Prices'!N1042),0)</f>
        <v>1.1754186004209095E-2</v>
      </c>
      <c r="N1049" s="1">
        <f>+IFERROR(LN('Portfolio Adjusted Prices'!O1043/'Portfolio Adjusted Prices'!O1042),0)</f>
        <v>3.5742212243995339E-3</v>
      </c>
      <c r="O1049" s="1">
        <f>+IFERROR(LN('Portfolio Adjusted Prices'!P1043/'Portfolio Adjusted Prices'!P1042),0)</f>
        <v>7.8262348189190895E-2</v>
      </c>
      <c r="P1049" s="1">
        <f>+IFERROR(LN('Portfolio Adjusted Prices'!Q1043/'Portfolio Adjusted Prices'!Q1042),0)</f>
        <v>-4.6531957261331967E-3</v>
      </c>
      <c r="Q1049" s="1">
        <f>+IFERROR(LN('Portfolio Adjusted Prices'!R1043/'Portfolio Adjusted Prices'!R1042),0)</f>
        <v>3.3859527623302222E-3</v>
      </c>
      <c r="R1049" s="1">
        <f>+IFERROR(LN('Portfolio Adjusted Prices'!S1043/'Portfolio Adjusted Prices'!S1042),0)</f>
        <v>-1.9322083713840196E-2</v>
      </c>
      <c r="S1049" s="1">
        <f>+IFERROR(LN('Portfolio Adjusted Prices'!T1043/'Portfolio Adjusted Prices'!T1042),0)</f>
        <v>1.6993548712588652E-2</v>
      </c>
      <c r="T1049" s="1">
        <f>+IFERROR(LN('Portfolio Adjusted Prices'!U1043/'Portfolio Adjusted Prices'!U1042),0)</f>
        <v>6.1299068955259295E-3</v>
      </c>
      <c r="U1049" s="1">
        <f>+IFERROR(LN('Portfolio Adjusted Prices'!V1043/'Portfolio Adjusted Prices'!V1042),0)</f>
        <v>1.3716148320843072E-2</v>
      </c>
      <c r="W1049" s="83">
        <f>+IFERROR(LN('Portfolio Adjusted Prices'!X1043/'Portfolio Adjusted Prices'!X1042),0)</f>
        <v>7.1398945516318183E-3</v>
      </c>
    </row>
    <row r="1050" spans="2:23">
      <c r="B1050" s="1">
        <f>+IFERROR(LN('Portfolio Adjusted Prices'!C1044/'Portfolio Adjusted Prices'!C1043),0)</f>
        <v>-6.2106990687893779E-3</v>
      </c>
      <c r="C1050" s="1">
        <f>+IFERROR(LN('Portfolio Adjusted Prices'!D1044/'Portfolio Adjusted Prices'!D1043),0)</f>
        <v>-4.9100359046289033E-4</v>
      </c>
      <c r="D1050" s="1">
        <f>+IFERROR(LN('Portfolio Adjusted Prices'!E1044/'Portfolio Adjusted Prices'!E1043),0)</f>
        <v>-2.4511088396960048E-2</v>
      </c>
      <c r="E1050" s="1">
        <f>+IFERROR(LN('Portfolio Adjusted Prices'!F1044/'Portfolio Adjusted Prices'!F1043),0)</f>
        <v>-8.4539349963054632E-3</v>
      </c>
      <c r="F1050" s="1">
        <f>+IFERROR(LN('Portfolio Adjusted Prices'!G1044/'Portfolio Adjusted Prices'!G1043),0)</f>
        <v>-3.7021399697717734E-2</v>
      </c>
      <c r="G1050" s="1">
        <f>+IFERROR(LN('Portfolio Adjusted Prices'!H1044/'Portfolio Adjusted Prices'!H1043),0)</f>
        <v>-6.853025076006828E-3</v>
      </c>
      <c r="H1050" s="1">
        <f>+IFERROR(LN('Portfolio Adjusted Prices'!I1044/'Portfolio Adjusted Prices'!I1043),0)</f>
        <v>-1.5677654904138482E-2</v>
      </c>
      <c r="I1050" s="1">
        <f>+IFERROR(LN('Portfolio Adjusted Prices'!J1044/'Portfolio Adjusted Prices'!J1043),0)</f>
        <v>-3.9751498860187695E-3</v>
      </c>
      <c r="J1050" s="1">
        <f>+IFERROR(LN('Portfolio Adjusted Prices'!K1044/'Portfolio Adjusted Prices'!K1043),0)</f>
        <v>-9.4369873711746995E-3</v>
      </c>
      <c r="K1050" s="1">
        <f>+IFERROR(LN('Portfolio Adjusted Prices'!L1044/'Portfolio Adjusted Prices'!L1043),0)</f>
        <v>-4.0972146314932761E-2</v>
      </c>
      <c r="L1050" s="1">
        <f>+IFERROR(LN('Portfolio Adjusted Prices'!M1044/'Portfolio Adjusted Prices'!M1043),0)</f>
        <v>8.6763786217464098E-3</v>
      </c>
      <c r="M1050" s="1">
        <f>+IFERROR(LN('Portfolio Adjusted Prices'!N1044/'Portfolio Adjusted Prices'!N1043),0)</f>
        <v>-1.996913779110186E-3</v>
      </c>
      <c r="N1050" s="1">
        <f>+IFERROR(LN('Portfolio Adjusted Prices'!O1044/'Portfolio Adjusted Prices'!O1043),0)</f>
        <v>2.4499033771097031E-3</v>
      </c>
      <c r="O1050" s="1">
        <f>+IFERROR(LN('Portfolio Adjusted Prices'!P1044/'Portfolio Adjusted Prices'!P1043),0)</f>
        <v>-3.786322184912385E-2</v>
      </c>
      <c r="P1050" s="1">
        <f>+IFERROR(LN('Portfolio Adjusted Prices'!Q1044/'Portfolio Adjusted Prices'!Q1043),0)</f>
        <v>-1.8965247446284283E-3</v>
      </c>
      <c r="Q1050" s="1">
        <f>+IFERROR(LN('Portfolio Adjusted Prices'!R1044/'Portfolio Adjusted Prices'!R1043),0)</f>
        <v>-3.8867733398516922E-2</v>
      </c>
      <c r="R1050" s="1">
        <f>+IFERROR(LN('Portfolio Adjusted Prices'!S1044/'Portfolio Adjusted Prices'!S1043),0)</f>
        <v>2.4685866531569834E-3</v>
      </c>
      <c r="S1050" s="1">
        <f>+IFERROR(LN('Portfolio Adjusted Prices'!T1044/'Portfolio Adjusted Prices'!T1043),0)</f>
        <v>-1.3690366804782741E-2</v>
      </c>
      <c r="T1050" s="1">
        <f>+IFERROR(LN('Portfolio Adjusted Prices'!U1044/'Portfolio Adjusted Prices'!U1043),0)</f>
        <v>-1.0304244108229327E-2</v>
      </c>
      <c r="U1050" s="1">
        <f>+IFERROR(LN('Portfolio Adjusted Prices'!V1044/'Portfolio Adjusted Prices'!V1043),0)</f>
        <v>-2.142341833950762E-3</v>
      </c>
      <c r="W1050" s="83">
        <f>+IFERROR(LN('Portfolio Adjusted Prices'!X1044/'Portfolio Adjusted Prices'!X1043),0)</f>
        <v>-1.524491336800922E-3</v>
      </c>
    </row>
    <row r="1051" spans="2:23">
      <c r="B1051" s="1">
        <f>+IFERROR(LN('Portfolio Adjusted Prices'!C1045/'Portfolio Adjusted Prices'!C1044),0)</f>
        <v>-6.4883140011449091E-3</v>
      </c>
      <c r="C1051" s="1">
        <f>+IFERROR(LN('Portfolio Adjusted Prices'!D1045/'Portfolio Adjusted Prices'!D1044),0)</f>
        <v>-3.3124835910200187E-3</v>
      </c>
      <c r="D1051" s="1">
        <f>+IFERROR(LN('Portfolio Adjusted Prices'!E1045/'Portfolio Adjusted Prices'!E1044),0)</f>
        <v>-1.4568501356470826E-2</v>
      </c>
      <c r="E1051" s="1">
        <f>+IFERROR(LN('Portfolio Adjusted Prices'!F1045/'Portfolio Adjusted Prices'!F1044),0)</f>
        <v>1.6996578803948947E-2</v>
      </c>
      <c r="F1051" s="1">
        <f>+IFERROR(LN('Portfolio Adjusted Prices'!G1045/'Portfolio Adjusted Prices'!G1044),0)</f>
        <v>-4.4971260703873936E-3</v>
      </c>
      <c r="G1051" s="1">
        <f>+IFERROR(LN('Portfolio Adjusted Prices'!H1045/'Portfolio Adjusted Prices'!H1044),0)</f>
        <v>1.6032203427195895E-2</v>
      </c>
      <c r="H1051" s="1">
        <f>+IFERROR(LN('Portfolio Adjusted Prices'!I1045/'Portfolio Adjusted Prices'!I1044),0)</f>
        <v>-7.4012033718334237E-4</v>
      </c>
      <c r="I1051" s="1">
        <f>+IFERROR(LN('Portfolio Adjusted Prices'!J1045/'Portfolio Adjusted Prices'!J1044),0)</f>
        <v>6.4639002412892541E-2</v>
      </c>
      <c r="J1051" s="1">
        <f>+IFERROR(LN('Portfolio Adjusted Prices'!K1045/'Portfolio Adjusted Prices'!K1044),0)</f>
        <v>1.8696444027161963E-3</v>
      </c>
      <c r="K1051" s="1">
        <f>+IFERROR(LN('Portfolio Adjusted Prices'!L1045/'Portfolio Adjusted Prices'!L1044),0)</f>
        <v>1.4033775501387145E-3</v>
      </c>
      <c r="L1051" s="1">
        <f>+IFERROR(LN('Portfolio Adjusted Prices'!M1045/'Portfolio Adjusted Prices'!M1044),0)</f>
        <v>-9.408100510401203E-3</v>
      </c>
      <c r="M1051" s="1">
        <f>+IFERROR(LN('Portfolio Adjusted Prices'!N1045/'Portfolio Adjusted Prices'!N1044),0)</f>
        <v>-4.627602826115294E-3</v>
      </c>
      <c r="N1051" s="1">
        <f>+IFERROR(LN('Portfolio Adjusted Prices'!O1045/'Portfolio Adjusted Prices'!O1044),0)</f>
        <v>-9.6734847099011548E-2</v>
      </c>
      <c r="O1051" s="1">
        <f>+IFERROR(LN('Portfolio Adjusted Prices'!P1045/'Portfolio Adjusted Prices'!P1044),0)</f>
        <v>3.2107094770555894E-3</v>
      </c>
      <c r="P1051" s="1">
        <f>+IFERROR(LN('Portfolio Adjusted Prices'!Q1045/'Portfolio Adjusted Prices'!Q1044),0)</f>
        <v>3.4985145853046419E-3</v>
      </c>
      <c r="Q1051" s="1">
        <f>+IFERROR(LN('Portfolio Adjusted Prices'!R1045/'Portfolio Adjusted Prices'!R1044),0)</f>
        <v>1.7556308745335222E-3</v>
      </c>
      <c r="R1051" s="1">
        <f>+IFERROR(LN('Portfolio Adjusted Prices'!S1045/'Portfolio Adjusted Prices'!S1044),0)</f>
        <v>-9.6460659294894391E-3</v>
      </c>
      <c r="S1051" s="1">
        <f>+IFERROR(LN('Portfolio Adjusted Prices'!T1045/'Portfolio Adjusted Prices'!T1044),0)</f>
        <v>-1.5754690952191397E-2</v>
      </c>
      <c r="T1051" s="1">
        <f>+IFERROR(LN('Portfolio Adjusted Prices'!U1045/'Portfolio Adjusted Prices'!U1044),0)</f>
        <v>5.894012789027096E-3</v>
      </c>
      <c r="U1051" s="1">
        <f>+IFERROR(LN('Portfolio Adjusted Prices'!V1045/'Portfolio Adjusted Prices'!V1044),0)</f>
        <v>-2.0642309371690948E-5</v>
      </c>
      <c r="W1051" s="83">
        <f>+IFERROR(LN('Portfolio Adjusted Prices'!X1045/'Portfolio Adjusted Prices'!X1044),0)</f>
        <v>2.6137150767543559E-3</v>
      </c>
    </row>
    <row r="1052" spans="2:23">
      <c r="B1052" s="1">
        <f>+IFERROR(LN('Portfolio Adjusted Prices'!C1046/'Portfolio Adjusted Prices'!C1045),0)</f>
        <v>-9.9629503269235697E-3</v>
      </c>
      <c r="C1052" s="1">
        <f>+IFERROR(LN('Portfolio Adjusted Prices'!D1046/'Portfolio Adjusted Prices'!D1045),0)</f>
        <v>3.3124835910201562E-3</v>
      </c>
      <c r="D1052" s="1">
        <f>+IFERROR(LN('Portfolio Adjusted Prices'!E1046/'Portfolio Adjusted Prices'!E1045),0)</f>
        <v>-8.6700599603794712E-3</v>
      </c>
      <c r="E1052" s="1">
        <f>+IFERROR(LN('Portfolio Adjusted Prices'!F1046/'Portfolio Adjusted Prices'!F1045),0)</f>
        <v>-2.1141911709622572E-2</v>
      </c>
      <c r="F1052" s="1">
        <f>+IFERROR(LN('Portfolio Adjusted Prices'!G1046/'Portfolio Adjusted Prices'!G1045),0)</f>
        <v>-3.168177262217043E-2</v>
      </c>
      <c r="G1052" s="1">
        <f>+IFERROR(LN('Portfolio Adjusted Prices'!H1046/'Portfolio Adjusted Prices'!H1045),0)</f>
        <v>-2.664054384430832E-2</v>
      </c>
      <c r="H1052" s="1">
        <f>+IFERROR(LN('Portfolio Adjusted Prices'!I1046/'Portfolio Adjusted Prices'!I1045),0)</f>
        <v>-1.3148962174476451E-2</v>
      </c>
      <c r="I1052" s="1">
        <f>+IFERROR(LN('Portfolio Adjusted Prices'!J1046/'Portfolio Adjusted Prices'!J1045),0)</f>
        <v>-6.3982007675610578E-3</v>
      </c>
      <c r="J1052" s="1">
        <f>+IFERROR(LN('Portfolio Adjusted Prices'!K1046/'Portfolio Adjusted Prices'!K1045),0)</f>
        <v>3.6667412660090159E-3</v>
      </c>
      <c r="K1052" s="1">
        <f>+IFERROR(LN('Portfolio Adjusted Prices'!L1046/'Portfolio Adjusted Prices'!L1045),0)</f>
        <v>-4.9699796584929783E-3</v>
      </c>
      <c r="L1052" s="1">
        <f>+IFERROR(LN('Portfolio Adjusted Prices'!M1046/'Portfolio Adjusted Prices'!M1045),0)</f>
        <v>-5.9859482760539666E-3</v>
      </c>
      <c r="M1052" s="1">
        <f>+IFERROR(LN('Portfolio Adjusted Prices'!N1046/'Portfolio Adjusted Prices'!N1045),0)</f>
        <v>8.0960182168426289E-3</v>
      </c>
      <c r="N1052" s="1">
        <f>+IFERROR(LN('Portfolio Adjusted Prices'!O1046/'Portfolio Adjusted Prices'!O1045),0)</f>
        <v>5.9340925761575264E-2</v>
      </c>
      <c r="O1052" s="1">
        <f>+IFERROR(LN('Portfolio Adjusted Prices'!P1046/'Portfolio Adjusted Prices'!P1045),0)</f>
        <v>2.1013573907565824E-3</v>
      </c>
      <c r="P1052" s="1">
        <f>+IFERROR(LN('Portfolio Adjusted Prices'!Q1046/'Portfolio Adjusted Prices'!Q1045),0)</f>
        <v>-2.2069454982653166E-2</v>
      </c>
      <c r="Q1052" s="1">
        <f>+IFERROR(LN('Portfolio Adjusted Prices'!R1046/'Portfolio Adjusted Prices'!R1045),0)</f>
        <v>-3.3894814928532906E-2</v>
      </c>
      <c r="R1052" s="1">
        <f>+IFERROR(LN('Portfolio Adjusted Prices'!S1046/'Portfolio Adjusted Prices'!S1045),0)</f>
        <v>2.6547669290161234E-3</v>
      </c>
      <c r="S1052" s="1">
        <f>+IFERROR(LN('Portfolio Adjusted Prices'!T1046/'Portfolio Adjusted Prices'!T1045),0)</f>
        <v>-1.274418103174136E-2</v>
      </c>
      <c r="T1052" s="1">
        <f>+IFERROR(LN('Portfolio Adjusted Prices'!U1046/'Portfolio Adjusted Prices'!U1045),0)</f>
        <v>-6.333316573897721E-2</v>
      </c>
      <c r="U1052" s="1">
        <f>+IFERROR(LN('Portfolio Adjusted Prices'!V1046/'Portfolio Adjusted Prices'!V1045),0)</f>
        <v>-1.274302212740804E-2</v>
      </c>
      <c r="W1052" s="83">
        <f>+IFERROR(LN('Portfolio Adjusted Prices'!X1046/'Portfolio Adjusted Prices'!X1045),0)</f>
        <v>-9.4393301161721302E-3</v>
      </c>
    </row>
    <row r="1053" spans="2:23">
      <c r="B1053" s="1">
        <f>+IFERROR(LN('Portfolio Adjusted Prices'!C1047/'Portfolio Adjusted Prices'!C1046),0)</f>
        <v>4.5859142303837905E-2</v>
      </c>
      <c r="C1053" s="1">
        <f>+IFERROR(LN('Portfolio Adjusted Prices'!D1047/'Portfolio Adjusted Prices'!D1046),0)</f>
        <v>1.701188352920039E-2</v>
      </c>
      <c r="D1053" s="1">
        <f>+IFERROR(LN('Portfolio Adjusted Prices'!E1047/'Portfolio Adjusted Prices'!E1046),0)</f>
        <v>3.9762028527476359E-2</v>
      </c>
      <c r="E1053" s="1">
        <f>+IFERROR(LN('Portfolio Adjusted Prices'!F1047/'Portfolio Adjusted Prices'!F1046),0)</f>
        <v>-6.3597497944618926E-3</v>
      </c>
      <c r="F1053" s="1">
        <f>+IFERROR(LN('Portfolio Adjusted Prices'!G1047/'Portfolio Adjusted Prices'!G1046),0)</f>
        <v>2.9974866917397949E-2</v>
      </c>
      <c r="G1053" s="1">
        <f>+IFERROR(LN('Portfolio Adjusted Prices'!H1047/'Portfolio Adjusted Prices'!H1046),0)</f>
        <v>1.503504086659955E-2</v>
      </c>
      <c r="H1053" s="1">
        <f>+IFERROR(LN('Portfolio Adjusted Prices'!I1047/'Portfolio Adjusted Prices'!I1046),0)</f>
        <v>3.2761211489884645E-2</v>
      </c>
      <c r="I1053" s="1">
        <f>+IFERROR(LN('Portfolio Adjusted Prices'!J1047/'Portfolio Adjusted Prices'!J1046),0)</f>
        <v>-1.4715719170963473E-3</v>
      </c>
      <c r="J1053" s="1">
        <f>+IFERROR(LN('Portfolio Adjusted Prices'!K1047/'Portfolio Adjusted Prices'!K1046),0)</f>
        <v>5.3505490460475015E-2</v>
      </c>
      <c r="K1053" s="1">
        <f>+IFERROR(LN('Portfolio Adjusted Prices'!L1047/'Portfolio Adjusted Prices'!L1046),0)</f>
        <v>3.2189089868525811E-2</v>
      </c>
      <c r="L1053" s="1">
        <f>+IFERROR(LN('Portfolio Adjusted Prices'!M1047/'Portfolio Adjusted Prices'!M1046),0)</f>
        <v>1.120092839259077E-2</v>
      </c>
      <c r="M1053" s="1">
        <f>+IFERROR(LN('Portfolio Adjusted Prices'!N1047/'Portfolio Adjusted Prices'!N1046),0)</f>
        <v>1.4082489430632226E-2</v>
      </c>
      <c r="N1053" s="1">
        <f>+IFERROR(LN('Portfolio Adjusted Prices'!O1047/'Portfolio Adjusted Prices'!O1046),0)</f>
        <v>3.6614980277535895E-2</v>
      </c>
      <c r="O1053" s="1">
        <f>+IFERROR(LN('Portfolio Adjusted Prices'!P1047/'Portfolio Adjusted Prices'!P1046),0)</f>
        <v>4.1317646536664969E-2</v>
      </c>
      <c r="P1053" s="1">
        <f>+IFERROR(LN('Portfolio Adjusted Prices'!Q1047/'Portfolio Adjusted Prices'!Q1046),0)</f>
        <v>1.7255765728651392E-2</v>
      </c>
      <c r="Q1053" s="1">
        <f>+IFERROR(LN('Portfolio Adjusted Prices'!R1047/'Portfolio Adjusted Prices'!R1046),0)</f>
        <v>3.7785025520471617E-2</v>
      </c>
      <c r="R1053" s="1">
        <f>+IFERROR(LN('Portfolio Adjusted Prices'!S1047/'Portfolio Adjusted Prices'!S1046),0)</f>
        <v>1.7627340904832377E-2</v>
      </c>
      <c r="S1053" s="1">
        <f>+IFERROR(LN('Portfolio Adjusted Prices'!T1047/'Portfolio Adjusted Prices'!T1046),0)</f>
        <v>4.5363439490997389E-3</v>
      </c>
      <c r="T1053" s="1">
        <f>+IFERROR(LN('Portfolio Adjusted Prices'!U1047/'Portfolio Adjusted Prices'!U1046),0)</f>
        <v>1.0844538011487898E-2</v>
      </c>
      <c r="U1053" s="1">
        <f>+IFERROR(LN('Portfolio Adjusted Prices'!V1047/'Portfolio Adjusted Prices'!V1046),0)</f>
        <v>1.3423301645148595E-2</v>
      </c>
      <c r="W1053" s="83">
        <f>+IFERROR(LN('Portfolio Adjusted Prices'!X1047/'Portfolio Adjusted Prices'!X1046),0)</f>
        <v>1.3840255263757871E-2</v>
      </c>
    </row>
    <row r="1054" spans="2:23">
      <c r="B1054" s="1">
        <f>+IFERROR(LN('Portfolio Adjusted Prices'!C1048/'Portfolio Adjusted Prices'!C1047),0)</f>
        <v>-4.0336241970206991E-4</v>
      </c>
      <c r="C1054" s="1">
        <f>+IFERROR(LN('Portfolio Adjusted Prices'!D1048/'Portfolio Adjusted Prices'!D1047),0)</f>
        <v>-6.4590761155860505E-3</v>
      </c>
      <c r="D1054" s="1">
        <f>+IFERROR(LN('Portfolio Adjusted Prices'!E1048/'Portfolio Adjusted Prices'!E1047),0)</f>
        <v>1.6289223559853194E-2</v>
      </c>
      <c r="E1054" s="1">
        <f>+IFERROR(LN('Portfolio Adjusted Prices'!F1048/'Portfolio Adjusted Prices'!F1047),0)</f>
        <v>6.0338278740324275E-3</v>
      </c>
      <c r="F1054" s="1">
        <f>+IFERROR(LN('Portfolio Adjusted Prices'!G1048/'Portfolio Adjusted Prices'!G1047),0)</f>
        <v>1.2203890276521833E-4</v>
      </c>
      <c r="G1054" s="1">
        <f>+IFERROR(LN('Portfolio Adjusted Prices'!H1048/'Portfolio Adjusted Prices'!H1047),0)</f>
        <v>-1.6958347210754014E-2</v>
      </c>
      <c r="H1054" s="1">
        <f>+IFERROR(LN('Portfolio Adjusted Prices'!I1048/'Portfolio Adjusted Prices'!I1047),0)</f>
        <v>-5.56433804941746E-3</v>
      </c>
      <c r="I1054" s="1">
        <f>+IFERROR(LN('Portfolio Adjusted Prices'!J1048/'Portfolio Adjusted Prices'!J1047),0)</f>
        <v>1.1411752523690059E-2</v>
      </c>
      <c r="J1054" s="1">
        <f>+IFERROR(LN('Portfolio Adjusted Prices'!K1048/'Portfolio Adjusted Prices'!K1047),0)</f>
        <v>1.0121459955025299E-2</v>
      </c>
      <c r="K1054" s="1">
        <f>+IFERROR(LN('Portfolio Adjusted Prices'!L1048/'Portfolio Adjusted Prices'!L1047),0)</f>
        <v>-1.6835582627926482E-3</v>
      </c>
      <c r="L1054" s="1">
        <f>+IFERROR(LN('Portfolio Adjusted Prices'!M1048/'Portfolio Adjusted Prices'!M1047),0)</f>
        <v>6.6504823975676135E-3</v>
      </c>
      <c r="M1054" s="1">
        <f>+IFERROR(LN('Portfolio Adjusted Prices'!N1048/'Portfolio Adjusted Prices'!N1047),0)</f>
        <v>6.9906477128605137E-3</v>
      </c>
      <c r="N1054" s="1">
        <f>+IFERROR(LN('Portfolio Adjusted Prices'!O1048/'Portfolio Adjusted Prices'!O1047),0)</f>
        <v>5.6267595579792481E-2</v>
      </c>
      <c r="O1054" s="1">
        <f>+IFERROR(LN('Portfolio Adjusted Prices'!P1048/'Portfolio Adjusted Prices'!P1047),0)</f>
        <v>2.4912498434412719E-2</v>
      </c>
      <c r="P1054" s="1">
        <f>+IFERROR(LN('Portfolio Adjusted Prices'!Q1048/'Portfolio Adjusted Prices'!Q1047),0)</f>
        <v>-1.6097261370922843E-3</v>
      </c>
      <c r="Q1054" s="1">
        <f>+IFERROR(LN('Portfolio Adjusted Prices'!R1048/'Portfolio Adjusted Prices'!R1047),0)</f>
        <v>-4.3648993619374597E-2</v>
      </c>
      <c r="R1054" s="1">
        <f>+IFERROR(LN('Portfolio Adjusted Prices'!S1048/'Portfolio Adjusted Prices'!S1047),0)</f>
        <v>0</v>
      </c>
      <c r="S1054" s="1">
        <f>+IFERROR(LN('Portfolio Adjusted Prices'!T1048/'Portfolio Adjusted Prices'!T1047),0)</f>
        <v>-3.9257912946249847E-3</v>
      </c>
      <c r="T1054" s="1">
        <f>+IFERROR(LN('Portfolio Adjusted Prices'!U1048/'Portfolio Adjusted Prices'!U1047),0)</f>
        <v>-1.3181869441615261E-2</v>
      </c>
      <c r="U1054" s="1">
        <f>+IFERROR(LN('Portfolio Adjusted Prices'!V1048/'Portfolio Adjusted Prices'!V1047),0)</f>
        <v>1.9227071505367409E-2</v>
      </c>
      <c r="W1054" s="83">
        <f>+IFERROR(LN('Portfolio Adjusted Prices'!X1048/'Portfolio Adjusted Prices'!X1047),0)</f>
        <v>4.7675945392325059E-3</v>
      </c>
    </row>
    <row r="1055" spans="2:23">
      <c r="B1055" s="1">
        <f>+IFERROR(LN('Portfolio Adjusted Prices'!C1049/'Portfolio Adjusted Prices'!C1048),0)</f>
        <v>-1.0021198180384291E-2</v>
      </c>
      <c r="C1055" s="1">
        <f>+IFERROR(LN('Portfolio Adjusted Prices'!D1049/'Portfolio Adjusted Prices'!D1048),0)</f>
        <v>-5.3601948883961912E-3</v>
      </c>
      <c r="D1055" s="1">
        <f>+IFERROR(LN('Portfolio Adjusted Prices'!E1049/'Portfolio Adjusted Prices'!E1048),0)</f>
        <v>-2.0097057448610206E-2</v>
      </c>
      <c r="E1055" s="1">
        <f>+IFERROR(LN('Portfolio Adjusted Prices'!F1049/'Portfolio Adjusted Prices'!F1048),0)</f>
        <v>1.126478062282628E-3</v>
      </c>
      <c r="F1055" s="1">
        <f>+IFERROR(LN('Portfolio Adjusted Prices'!G1049/'Portfolio Adjusted Prices'!G1048),0)</f>
        <v>-1.7974117567233959E-2</v>
      </c>
      <c r="G1055" s="1">
        <f>+IFERROR(LN('Portfolio Adjusted Prices'!H1049/'Portfolio Adjusted Prices'!H1048),0)</f>
        <v>1.6349577319272304E-3</v>
      </c>
      <c r="H1055" s="1">
        <f>+IFERROR(LN('Portfolio Adjusted Prices'!I1049/'Portfolio Adjusted Prices'!I1048),0)</f>
        <v>-2.0467818424430628E-2</v>
      </c>
      <c r="I1055" s="1">
        <f>+IFERROR(LN('Portfolio Adjusted Prices'!J1049/'Portfolio Adjusted Prices'!J1048),0)</f>
        <v>-1.0080250733830462E-2</v>
      </c>
      <c r="J1055" s="1">
        <f>+IFERROR(LN('Portfolio Adjusted Prices'!K1049/'Portfolio Adjusted Prices'!K1048),0)</f>
        <v>-1.5486902413262482E-2</v>
      </c>
      <c r="K1055" s="1">
        <f>+IFERROR(LN('Portfolio Adjusted Prices'!L1049/'Portfolio Adjusted Prices'!L1048),0)</f>
        <v>-1.6913367415648077E-2</v>
      </c>
      <c r="L1055" s="1">
        <f>+IFERROR(LN('Portfolio Adjusted Prices'!M1049/'Portfolio Adjusted Prices'!M1048),0)</f>
        <v>6.24351346173844E-3</v>
      </c>
      <c r="M1055" s="1">
        <f>+IFERROR(LN('Portfolio Adjusted Prices'!N1049/'Portfolio Adjusted Prices'!N1048),0)</f>
        <v>3.5234736985585153E-3</v>
      </c>
      <c r="N1055" s="1">
        <f>+IFERROR(LN('Portfolio Adjusted Prices'!O1049/'Portfolio Adjusted Prices'!O1048),0)</f>
        <v>2.1038025566301648E-4</v>
      </c>
      <c r="O1055" s="1">
        <f>+IFERROR(LN('Portfolio Adjusted Prices'!P1049/'Portfolio Adjusted Prices'!P1048),0)</f>
        <v>2.1494643707625468E-3</v>
      </c>
      <c r="P1055" s="1">
        <f>+IFERROR(LN('Portfolio Adjusted Prices'!Q1049/'Portfolio Adjusted Prices'!Q1048),0)</f>
        <v>-9.713042150705252E-3</v>
      </c>
      <c r="Q1055" s="1">
        <f>+IFERROR(LN('Portfolio Adjusted Prices'!R1049/'Portfolio Adjusted Prices'!R1048),0)</f>
        <v>-6.1025992357756891E-3</v>
      </c>
      <c r="R1055" s="1">
        <f>+IFERROR(LN('Portfolio Adjusted Prices'!S1049/'Portfolio Adjusted Prices'!S1048),0)</f>
        <v>3.4605071545807061E-3</v>
      </c>
      <c r="S1055" s="1">
        <f>+IFERROR(LN('Portfolio Adjusted Prices'!T1049/'Portfolio Adjusted Prices'!T1048),0)</f>
        <v>-4.2136818849881743E-3</v>
      </c>
      <c r="T1055" s="1">
        <f>+IFERROR(LN('Portfolio Adjusted Prices'!U1049/'Portfolio Adjusted Prices'!U1048),0)</f>
        <v>3.6629234924303693E-3</v>
      </c>
      <c r="U1055" s="1">
        <f>+IFERROR(LN('Portfolio Adjusted Prices'!V1049/'Portfolio Adjusted Prices'!V1048),0)</f>
        <v>4.5382652663981437E-3</v>
      </c>
      <c r="W1055" s="83">
        <f>+IFERROR(LN('Portfolio Adjusted Prices'!X1049/'Portfolio Adjusted Prices'!X1048),0)</f>
        <v>-2.7695539178137964E-4</v>
      </c>
    </row>
    <row r="1056" spans="2:23">
      <c r="B1056" s="1">
        <f>+IFERROR(LN('Portfolio Adjusted Prices'!C1050/'Portfolio Adjusted Prices'!C1049),0)</f>
        <v>1.036693473107381E-2</v>
      </c>
      <c r="C1056" s="1">
        <f>+IFERROR(LN('Portfolio Adjusted Prices'!D1050/'Portfolio Adjusted Prices'!D1049),0)</f>
        <v>1.7148571968950029E-2</v>
      </c>
      <c r="D1056" s="1">
        <f>+IFERROR(LN('Portfolio Adjusted Prices'!E1050/'Portfolio Adjusted Prices'!E1049),0)</f>
        <v>1.0930262112151876E-2</v>
      </c>
      <c r="E1056" s="1">
        <f>+IFERROR(LN('Portfolio Adjusted Prices'!F1050/'Portfolio Adjusted Prices'!F1049),0)</f>
        <v>2.7638012593531065E-2</v>
      </c>
      <c r="F1056" s="1">
        <f>+IFERROR(LN('Portfolio Adjusted Prices'!G1050/'Portfolio Adjusted Prices'!G1049),0)</f>
        <v>1.3817181459801913E-2</v>
      </c>
      <c r="G1056" s="1">
        <f>+IFERROR(LN('Portfolio Adjusted Prices'!H1050/'Portfolio Adjusted Prices'!H1049),0)</f>
        <v>7.2141098889644114E-3</v>
      </c>
      <c r="H1056" s="1">
        <f>+IFERROR(LN('Portfolio Adjusted Prices'!I1050/'Portfolio Adjusted Prices'!I1049),0)</f>
        <v>2.7897380061206092E-2</v>
      </c>
      <c r="I1056" s="1">
        <f>+IFERROR(LN('Portfolio Adjusted Prices'!J1050/'Portfolio Adjusted Prices'!J1049),0)</f>
        <v>1.7448116176044873E-2</v>
      </c>
      <c r="J1056" s="1">
        <f>+IFERROR(LN('Portfolio Adjusted Prices'!K1050/'Portfolio Adjusted Prices'!K1049),0)</f>
        <v>-3.6127886345092334E-3</v>
      </c>
      <c r="K1056" s="1">
        <f>+IFERROR(LN('Portfolio Adjusted Prices'!L1050/'Portfolio Adjusted Prices'!L1049),0)</f>
        <v>1.2468395819991028E-2</v>
      </c>
      <c r="L1056" s="1">
        <f>+IFERROR(LN('Portfolio Adjusted Prices'!M1050/'Portfolio Adjusted Prices'!M1049),0)</f>
        <v>2.6152701615270975E-3</v>
      </c>
      <c r="M1056" s="1">
        <f>+IFERROR(LN('Portfolio Adjusted Prices'!N1050/'Portfolio Adjusted Prices'!N1049),0)</f>
        <v>5.7222274383223809E-3</v>
      </c>
      <c r="N1056" s="1">
        <f>+IFERROR(LN('Portfolio Adjusted Prices'!O1050/'Portfolio Adjusted Prices'!O1049),0)</f>
        <v>2.0408862713570026E-2</v>
      </c>
      <c r="O1056" s="1">
        <f>+IFERROR(LN('Portfolio Adjusted Prices'!P1050/'Portfolio Adjusted Prices'!P1049),0)</f>
        <v>0.18034354102809444</v>
      </c>
      <c r="P1056" s="1">
        <f>+IFERROR(LN('Portfolio Adjusted Prices'!Q1050/'Portfolio Adjusted Prices'!Q1049),0)</f>
        <v>-1.1302947776880241E-2</v>
      </c>
      <c r="Q1056" s="1">
        <f>+IFERROR(LN('Portfolio Adjusted Prices'!R1050/'Portfolio Adjusted Prices'!R1049),0)</f>
        <v>3.4627525700983057E-3</v>
      </c>
      <c r="R1056" s="1">
        <f>+IFERROR(LN('Portfolio Adjusted Prices'!S1050/'Portfolio Adjusted Prices'!S1049),0)</f>
        <v>-2.2589144994004302E-3</v>
      </c>
      <c r="S1056" s="1">
        <f>+IFERROR(LN('Portfolio Adjusted Prices'!T1050/'Portfolio Adjusted Prices'!T1049),0)</f>
        <v>-2.7962760813692151E-3</v>
      </c>
      <c r="T1056" s="1">
        <f>+IFERROR(LN('Portfolio Adjusted Prices'!U1050/'Portfolio Adjusted Prices'!U1049),0)</f>
        <v>-7.0323764737734475E-3</v>
      </c>
      <c r="U1056" s="1">
        <f>+IFERROR(LN('Portfolio Adjusted Prices'!V1050/'Portfolio Adjusted Prices'!V1049),0)</f>
        <v>-2.3573545091491411E-3</v>
      </c>
      <c r="W1056" s="83">
        <f>+IFERROR(LN('Portfolio Adjusted Prices'!X1050/'Portfolio Adjusted Prices'!X1049),0)</f>
        <v>8.2553590805366037E-3</v>
      </c>
    </row>
    <row r="1057" spans="2:23">
      <c r="B1057" s="1">
        <f>+IFERROR(LN('Portfolio Adjusted Prices'!C1051/'Portfolio Adjusted Prices'!C1050),0)</f>
        <v>1.0941474895527932E-3</v>
      </c>
      <c r="C1057" s="1">
        <f>+IFERROR(LN('Portfolio Adjusted Prices'!D1051/'Portfolio Adjusted Prices'!D1050),0)</f>
        <v>-7.0692353970575926E-3</v>
      </c>
      <c r="D1057" s="1">
        <f>+IFERROR(LN('Portfolio Adjusted Prices'!E1051/'Portfolio Adjusted Prices'!E1050),0)</f>
        <v>-1.0685184234063692E-2</v>
      </c>
      <c r="E1057" s="1">
        <f>+IFERROR(LN('Portfolio Adjusted Prices'!F1051/'Portfolio Adjusted Prices'!F1050),0)</f>
        <v>-1.1425420863587792E-2</v>
      </c>
      <c r="F1057" s="1">
        <f>+IFERROR(LN('Portfolio Adjusted Prices'!G1051/'Portfolio Adjusted Prices'!G1050),0)</f>
        <v>-1.5941917221946322E-3</v>
      </c>
      <c r="G1057" s="1">
        <f>+IFERROR(LN('Portfolio Adjusted Prices'!H1051/'Portfolio Adjusted Prices'!H1050),0)</f>
        <v>-1.2771584224435037E-2</v>
      </c>
      <c r="H1057" s="1">
        <f>+IFERROR(LN('Portfolio Adjusted Prices'!I1051/'Portfolio Adjusted Prices'!I1050),0)</f>
        <v>4.1407530853836675E-4</v>
      </c>
      <c r="I1057" s="1">
        <f>+IFERROR(LN('Portfolio Adjusted Prices'!J1051/'Portfolio Adjusted Prices'!J1050),0)</f>
        <v>-8.4917472231728277E-4</v>
      </c>
      <c r="J1057" s="1">
        <f>+IFERROR(LN('Portfolio Adjusted Prices'!K1051/'Portfolio Adjusted Prices'!K1050),0)</f>
        <v>2.0786425091438999E-2</v>
      </c>
      <c r="K1057" s="1">
        <f>+IFERROR(LN('Portfolio Adjusted Prices'!L1051/'Portfolio Adjusted Prices'!L1050),0)</f>
        <v>2.2328056400499337E-3</v>
      </c>
      <c r="L1057" s="1">
        <f>+IFERROR(LN('Portfolio Adjusted Prices'!M1051/'Portfolio Adjusted Prices'!M1050),0)</f>
        <v>-6.772079311784444E-3</v>
      </c>
      <c r="M1057" s="1">
        <f>+IFERROR(LN('Portfolio Adjusted Prices'!N1051/'Portfolio Adjusted Prices'!N1050),0)</f>
        <v>-2.3496382850193274E-3</v>
      </c>
      <c r="N1057" s="1">
        <f>+IFERROR(LN('Portfolio Adjusted Prices'!O1051/'Portfolio Adjusted Prices'!O1050),0)</f>
        <v>8.2425136612815082E-4</v>
      </c>
      <c r="O1057" s="1">
        <f>+IFERROR(LN('Portfolio Adjusted Prices'!P1051/'Portfolio Adjusted Prices'!P1050),0)</f>
        <v>1.4855191750291903E-2</v>
      </c>
      <c r="P1057" s="1">
        <f>+IFERROR(LN('Portfolio Adjusted Prices'!Q1051/'Portfolio Adjusted Prices'!Q1050),0)</f>
        <v>7.5989656204356777E-3</v>
      </c>
      <c r="Q1057" s="1">
        <f>+IFERROR(LN('Portfolio Adjusted Prices'!R1051/'Portfolio Adjusted Prices'!R1050),0)</f>
        <v>-1.1657733778476771E-2</v>
      </c>
      <c r="R1057" s="1">
        <f>+IFERROR(LN('Portfolio Adjusted Prices'!S1051/'Portfolio Adjusted Prices'!S1050),0)</f>
        <v>4.4530409543321924E-3</v>
      </c>
      <c r="S1057" s="1">
        <f>+IFERROR(LN('Portfolio Adjusted Prices'!T1051/'Portfolio Adjusted Prices'!T1050),0)</f>
        <v>1.1604224801464618E-3</v>
      </c>
      <c r="T1057" s="1">
        <f>+IFERROR(LN('Portfolio Adjusted Prices'!U1051/'Portfolio Adjusted Prices'!U1050),0)</f>
        <v>-5.3773898798275483E-3</v>
      </c>
      <c r="U1057" s="1">
        <f>+IFERROR(LN('Portfolio Adjusted Prices'!V1051/'Portfolio Adjusted Prices'!V1050),0)</f>
        <v>-1.0748623697807127E-2</v>
      </c>
      <c r="W1057" s="83">
        <f>+IFERROR(LN('Portfolio Adjusted Prices'!X1051/'Portfolio Adjusted Prices'!X1050),0)</f>
        <v>-4.4944206247336466E-3</v>
      </c>
    </row>
    <row r="1058" spans="2:23">
      <c r="B1058" s="1">
        <f>+IFERROR(LN('Portfolio Adjusted Prices'!C1052/'Portfolio Adjusted Prices'!C1051),0)</f>
        <v>-5.4323258180065843E-3</v>
      </c>
      <c r="C1058" s="1">
        <f>+IFERROR(LN('Portfolio Adjusted Prices'!D1052/'Portfolio Adjusted Prices'!D1051),0)</f>
        <v>-3.6828459873603932E-3</v>
      </c>
      <c r="D1058" s="1">
        <f>+IFERROR(LN('Portfolio Adjusted Prices'!E1052/'Portfolio Adjusted Prices'!E1051),0)</f>
        <v>-8.3630818713593194E-3</v>
      </c>
      <c r="E1058" s="1">
        <f>+IFERROR(LN('Portfolio Adjusted Prices'!F1052/'Portfolio Adjusted Prices'!F1051),0)</f>
        <v>-7.3135250911378659E-3</v>
      </c>
      <c r="F1058" s="1">
        <f>+IFERROR(LN('Portfolio Adjusted Prices'!G1052/'Portfolio Adjusted Prices'!G1051),0)</f>
        <v>6.4828584107319859E-3</v>
      </c>
      <c r="G1058" s="1">
        <f>+IFERROR(LN('Portfolio Adjusted Prices'!H1052/'Portfolio Adjusted Prices'!H1051),0)</f>
        <v>-7.5991438644498165E-3</v>
      </c>
      <c r="H1058" s="1">
        <f>+IFERROR(LN('Portfolio Adjusted Prices'!I1052/'Portfolio Adjusted Prices'!I1051),0)</f>
        <v>4.4806085499714829E-3</v>
      </c>
      <c r="I1058" s="1">
        <f>+IFERROR(LN('Portfolio Adjusted Prices'!J1052/'Portfolio Adjusted Prices'!J1051),0)</f>
        <v>2.2962061412802271E-5</v>
      </c>
      <c r="J1058" s="1">
        <f>+IFERROR(LN('Portfolio Adjusted Prices'!K1052/'Portfolio Adjusted Prices'!K1051),0)</f>
        <v>-2.4114596337056565E-2</v>
      </c>
      <c r="K1058" s="1">
        <f>+IFERROR(LN('Portfolio Adjusted Prices'!L1052/'Portfolio Adjusted Prices'!L1051),0)</f>
        <v>5.5291221566202003E-3</v>
      </c>
      <c r="L1058" s="1">
        <f>+IFERROR(LN('Portfolio Adjusted Prices'!M1052/'Portfolio Adjusted Prices'!M1051),0)</f>
        <v>5.0916515157265769E-3</v>
      </c>
      <c r="M1058" s="1">
        <f>+IFERROR(LN('Portfolio Adjusted Prices'!N1052/'Portfolio Adjusted Prices'!N1051),0)</f>
        <v>8.3136747512745912E-3</v>
      </c>
      <c r="N1058" s="1">
        <f>+IFERROR(LN('Portfolio Adjusted Prices'!O1052/'Portfolio Adjusted Prices'!O1051),0)</f>
        <v>-1.9131341784792751E-2</v>
      </c>
      <c r="O1058" s="1">
        <f>+IFERROR(LN('Portfolio Adjusted Prices'!P1052/'Portfolio Adjusted Prices'!P1051),0)</f>
        <v>-2.9225495550876668E-3</v>
      </c>
      <c r="P1058" s="1">
        <f>+IFERROR(LN('Portfolio Adjusted Prices'!Q1052/'Portfolio Adjusted Prices'!Q1051),0)</f>
        <v>-2.9731637224234011E-3</v>
      </c>
      <c r="Q1058" s="1">
        <f>+IFERROR(LN('Portfolio Adjusted Prices'!R1052/'Portfolio Adjusted Prices'!R1051),0)</f>
        <v>-2.471639652236699E-3</v>
      </c>
      <c r="R1058" s="1">
        <f>+IFERROR(LN('Portfolio Adjusted Prices'!S1052/'Portfolio Adjusted Prices'!S1051),0)</f>
        <v>4.3341537738155545E-3</v>
      </c>
      <c r="S1058" s="1">
        <f>+IFERROR(LN('Portfolio Adjusted Prices'!T1052/'Portfolio Adjusted Prices'!T1051),0)</f>
        <v>3.8129086184843404E-3</v>
      </c>
      <c r="T1058" s="1">
        <f>+IFERROR(LN('Portfolio Adjusted Prices'!U1052/'Portfolio Adjusted Prices'!U1051),0)</f>
        <v>-1.6377148101420738E-3</v>
      </c>
      <c r="U1058" s="1">
        <f>+IFERROR(LN('Portfolio Adjusted Prices'!V1052/'Portfolio Adjusted Prices'!V1051),0)</f>
        <v>2.8538487161876102E-4</v>
      </c>
      <c r="W1058" s="83">
        <f>+IFERROR(LN('Portfolio Adjusted Prices'!X1052/'Portfolio Adjusted Prices'!X1051),0)</f>
        <v>3.4371263833693879E-4</v>
      </c>
    </row>
    <row r="1059" spans="2:23">
      <c r="B1059" s="1">
        <f>+IFERROR(LN('Portfolio Adjusted Prices'!C1053/'Portfolio Adjusted Prices'!C1052),0)</f>
        <v>-2.901482041030664E-3</v>
      </c>
      <c r="C1059" s="1">
        <f>+IFERROR(LN('Portfolio Adjusted Prices'!D1053/'Portfolio Adjusted Prices'!D1052),0)</f>
        <v>1.5845972337516034E-3</v>
      </c>
      <c r="D1059" s="1">
        <f>+IFERROR(LN('Portfolio Adjusted Prices'!E1053/'Portfolio Adjusted Prices'!E1052),0)</f>
        <v>2.1399652386946428E-2</v>
      </c>
      <c r="E1059" s="1">
        <f>+IFERROR(LN('Portfolio Adjusted Prices'!F1053/'Portfolio Adjusted Prices'!F1052),0)</f>
        <v>1.6414026516679146E-2</v>
      </c>
      <c r="F1059" s="1">
        <f>+IFERROR(LN('Portfolio Adjusted Prices'!G1053/'Portfolio Adjusted Prices'!G1052),0)</f>
        <v>1.5125147108539821E-2</v>
      </c>
      <c r="G1059" s="1">
        <f>+IFERROR(LN('Portfolio Adjusted Prices'!H1053/'Portfolio Adjusted Prices'!H1052),0)</f>
        <v>-5.1745387476036554E-3</v>
      </c>
      <c r="H1059" s="1">
        <f>+IFERROR(LN('Portfolio Adjusted Prices'!I1053/'Portfolio Adjusted Prices'!I1052),0)</f>
        <v>4.3315218035646773E-2</v>
      </c>
      <c r="I1059" s="1">
        <f>+IFERROR(LN('Portfolio Adjusted Prices'!J1053/'Portfolio Adjusted Prices'!J1052),0)</f>
        <v>1.8424262205631714E-4</v>
      </c>
      <c r="J1059" s="1">
        <f>+IFERROR(LN('Portfolio Adjusted Prices'!K1053/'Portfolio Adjusted Prices'!K1052),0)</f>
        <v>-9.7508601078438051E-3</v>
      </c>
      <c r="K1059" s="1">
        <f>+IFERROR(LN('Portfolio Adjusted Prices'!L1053/'Portfolio Adjusted Prices'!L1052),0)</f>
        <v>1.3612054864850575E-2</v>
      </c>
      <c r="L1059" s="1">
        <f>+IFERROR(LN('Portfolio Adjusted Prices'!M1053/'Portfolio Adjusted Prices'!M1052),0)</f>
        <v>-8.2898665859397289E-3</v>
      </c>
      <c r="M1059" s="1">
        <f>+IFERROR(LN('Portfolio Adjusted Prices'!N1053/'Portfolio Adjusted Prices'!N1052),0)</f>
        <v>-3.6201182653227181E-3</v>
      </c>
      <c r="N1059" s="1">
        <f>+IFERROR(LN('Portfolio Adjusted Prices'!O1053/'Portfolio Adjusted Prices'!O1052),0)</f>
        <v>2.2216208516620758E-2</v>
      </c>
      <c r="O1059" s="1">
        <f>+IFERROR(LN('Portfolio Adjusted Prices'!P1053/'Portfolio Adjusted Prices'!P1052),0)</f>
        <v>1.3237056905606576E-2</v>
      </c>
      <c r="P1059" s="1">
        <f>+IFERROR(LN('Portfolio Adjusted Prices'!Q1053/'Portfolio Adjusted Prices'!Q1052),0)</f>
        <v>5.9534034121788801E-4</v>
      </c>
      <c r="Q1059" s="1">
        <f>+IFERROR(LN('Portfolio Adjusted Prices'!R1053/'Portfolio Adjusted Prices'!R1052),0)</f>
        <v>1.2705013693891654E-2</v>
      </c>
      <c r="R1059" s="1">
        <f>+IFERROR(LN('Portfolio Adjusted Prices'!S1053/'Portfolio Adjusted Prices'!S1052),0)</f>
        <v>-4.0353302057810157E-3</v>
      </c>
      <c r="S1059" s="1">
        <f>+IFERROR(LN('Portfolio Adjusted Prices'!T1053/'Portfolio Adjusted Prices'!T1052),0)</f>
        <v>-3.8129086184843057E-3</v>
      </c>
      <c r="T1059" s="1">
        <f>+IFERROR(LN('Portfolio Adjusted Prices'!U1053/'Portfolio Adjusted Prices'!U1052),0)</f>
        <v>8.8410957642627037E-3</v>
      </c>
      <c r="U1059" s="1">
        <f>+IFERROR(LN('Portfolio Adjusted Prices'!V1053/'Portfolio Adjusted Prices'!V1052),0)</f>
        <v>1.9142709537146607E-3</v>
      </c>
      <c r="W1059" s="83">
        <f>+IFERROR(LN('Portfolio Adjusted Prices'!X1053/'Portfolio Adjusted Prices'!X1052),0)</f>
        <v>-5.7908028701750573E-4</v>
      </c>
    </row>
    <row r="1060" spans="2:23">
      <c r="B1060" s="1">
        <f>+IFERROR(LN('Portfolio Adjusted Prices'!C1054/'Portfolio Adjusted Prices'!C1053),0)</f>
        <v>0</v>
      </c>
      <c r="C1060" s="1">
        <f>+IFERROR(LN('Portfolio Adjusted Prices'!D1054/'Portfolio Adjusted Prices'!D1053),0)</f>
        <v>7.3406786767875659E-3</v>
      </c>
      <c r="D1060" s="1">
        <f>+IFERROR(LN('Portfolio Adjusted Prices'!E1054/'Portfolio Adjusted Prices'!E1053),0)</f>
        <v>8.9400441890092244E-3</v>
      </c>
      <c r="E1060" s="1">
        <f>+IFERROR(LN('Portfolio Adjusted Prices'!F1054/'Portfolio Adjusted Prices'!F1053),0)</f>
        <v>-2.6617901784399423E-3</v>
      </c>
      <c r="F1060" s="1">
        <f>+IFERROR(LN('Portfolio Adjusted Prices'!G1054/'Portfolio Adjusted Prices'!G1053),0)</f>
        <v>-2.2589986930381827E-2</v>
      </c>
      <c r="G1060" s="1">
        <f>+IFERROR(LN('Portfolio Adjusted Prices'!H1054/'Portfolio Adjusted Prices'!H1053),0)</f>
        <v>-2.6617192607576775E-2</v>
      </c>
      <c r="H1060" s="1">
        <f>+IFERROR(LN('Portfolio Adjusted Prices'!I1054/'Portfolio Adjusted Prices'!I1053),0)</f>
        <v>1.1588090375091755E-2</v>
      </c>
      <c r="I1060" s="1">
        <f>+IFERROR(LN('Portfolio Adjusted Prices'!J1054/'Portfolio Adjusted Prices'!J1053),0)</f>
        <v>4.9129105532038876E-3</v>
      </c>
      <c r="J1060" s="1">
        <f>+IFERROR(LN('Portfolio Adjusted Prices'!K1054/'Portfolio Adjusted Prices'!K1053),0)</f>
        <v>1.0214088288252679E-3</v>
      </c>
      <c r="K1060" s="1">
        <f>+IFERROR(LN('Portfolio Adjusted Prices'!L1054/'Portfolio Adjusted Prices'!L1053),0)</f>
        <v>2.5599326687696581E-3</v>
      </c>
      <c r="L1060" s="1">
        <f>+IFERROR(LN('Portfolio Adjusted Prices'!M1054/'Portfolio Adjusted Prices'!M1053),0)</f>
        <v>-1.2293883421599025E-2</v>
      </c>
      <c r="M1060" s="1">
        <f>+IFERROR(LN('Portfolio Adjusted Prices'!N1054/'Portfolio Adjusted Prices'!N1053),0)</f>
        <v>-3.7714437539331769E-3</v>
      </c>
      <c r="N1060" s="1">
        <f>+IFERROR(LN('Portfolio Adjusted Prices'!O1054/'Portfolio Adjusted Prices'!O1053),0)</f>
        <v>4.1035541496243097E-2</v>
      </c>
      <c r="O1060" s="1">
        <f>+IFERROR(LN('Portfolio Adjusted Prices'!P1054/'Portfolio Adjusted Prices'!P1053),0)</f>
        <v>5.3066667923595493E-3</v>
      </c>
      <c r="P1060" s="1">
        <f>+IFERROR(LN('Portfolio Adjusted Prices'!Q1054/'Portfolio Adjusted Prices'!Q1053),0)</f>
        <v>-2.6535586631390981E-2</v>
      </c>
      <c r="Q1060" s="1">
        <f>+IFERROR(LN('Portfolio Adjusted Prices'!R1054/'Portfolio Adjusted Prices'!R1053),0)</f>
        <v>-2.7246221990834586E-2</v>
      </c>
      <c r="R1060" s="1">
        <f>+IFERROR(LN('Portfolio Adjusted Prices'!S1054/'Portfolio Adjusted Prices'!S1053),0)</f>
        <v>-1.1801546708429861E-2</v>
      </c>
      <c r="S1060" s="1">
        <f>+IFERROR(LN('Portfolio Adjusted Prices'!T1054/'Portfolio Adjusted Prices'!T1053),0)</f>
        <v>-2.2769083286230993E-2</v>
      </c>
      <c r="T1060" s="1">
        <f>+IFERROR(LN('Portfolio Adjusted Prices'!U1054/'Portfolio Adjusted Prices'!U1053),0)</f>
        <v>-1.1625847343256163E-2</v>
      </c>
      <c r="U1060" s="1">
        <f>+IFERROR(LN('Portfolio Adjusted Prices'!V1054/'Portfolio Adjusted Prices'!V1053),0)</f>
        <v>-3.7709816887284253E-2</v>
      </c>
      <c r="W1060" s="83">
        <f>+IFERROR(LN('Portfolio Adjusted Prices'!X1054/'Portfolio Adjusted Prices'!X1053),0)</f>
        <v>-8.6597541742106082E-3</v>
      </c>
    </row>
    <row r="1061" spans="2:23">
      <c r="B1061" s="1">
        <f>+IFERROR(LN('Portfolio Adjusted Prices'!C1055/'Portfolio Adjusted Prices'!C1054),0)</f>
        <v>3.5966648974995723E-3</v>
      </c>
      <c r="C1061" s="1">
        <f>+IFERROR(LN('Portfolio Adjusted Prices'!D1055/'Portfolio Adjusted Prices'!D1054),0)</f>
        <v>9.4072087821783813E-3</v>
      </c>
      <c r="D1061" s="1">
        <f>+IFERROR(LN('Portfolio Adjusted Prices'!E1055/'Portfolio Adjusted Prices'!E1054),0)</f>
        <v>3.2499282828159885E-2</v>
      </c>
      <c r="E1061" s="1">
        <f>+IFERROR(LN('Portfolio Adjusted Prices'!F1055/'Portfolio Adjusted Prices'!F1054),0)</f>
        <v>-6.5454260349076263E-3</v>
      </c>
      <c r="F1061" s="1">
        <f>+IFERROR(LN('Portfolio Adjusted Prices'!G1055/'Portfolio Adjusted Prices'!G1054),0)</f>
        <v>2.1749039058016513E-2</v>
      </c>
      <c r="G1061" s="1">
        <f>+IFERROR(LN('Portfolio Adjusted Prices'!H1055/'Portfolio Adjusted Prices'!H1054),0)</f>
        <v>1.7702606031619928E-2</v>
      </c>
      <c r="H1061" s="1">
        <f>+IFERROR(LN('Portfolio Adjusted Prices'!I1055/'Portfolio Adjusted Prices'!I1054),0)</f>
        <v>1.9427959194314254E-2</v>
      </c>
      <c r="I1061" s="1">
        <f>+IFERROR(LN('Portfolio Adjusted Prices'!J1055/'Portfolio Adjusted Prices'!J1054),0)</f>
        <v>1.8762429236765337E-3</v>
      </c>
      <c r="J1061" s="1">
        <f>+IFERROR(LN('Portfolio Adjusted Prices'!K1055/'Portfolio Adjusted Prices'!K1054),0)</f>
        <v>4.3134933177394065E-2</v>
      </c>
      <c r="K1061" s="1">
        <f>+IFERROR(LN('Portfolio Adjusted Prices'!L1055/'Portfolio Adjusted Prices'!L1054),0)</f>
        <v>2.4683551146719288E-2</v>
      </c>
      <c r="L1061" s="1">
        <f>+IFERROR(LN('Portfolio Adjusted Prices'!M1055/'Portfolio Adjusted Prices'!M1054),0)</f>
        <v>2.2753891762114739E-3</v>
      </c>
      <c r="M1061" s="1">
        <f>+IFERROR(LN('Portfolio Adjusted Prices'!N1055/'Portfolio Adjusted Prices'!N1054),0)</f>
        <v>-9.1658769133159228E-3</v>
      </c>
      <c r="N1061" s="1">
        <f>+IFERROR(LN('Portfolio Adjusted Prices'!O1055/'Portfolio Adjusted Prices'!O1054),0)</f>
        <v>2.2122391299967563E-2</v>
      </c>
      <c r="O1061" s="1">
        <f>+IFERROR(LN('Portfolio Adjusted Prices'!P1055/'Portfolio Adjusted Prices'!P1054),0)</f>
        <v>6.5564329110710841E-3</v>
      </c>
      <c r="P1061" s="1">
        <f>+IFERROR(LN('Portfolio Adjusted Prices'!Q1055/'Portfolio Adjusted Prices'!Q1054),0)</f>
        <v>2.6386756387447988E-2</v>
      </c>
      <c r="Q1061" s="1">
        <f>+IFERROR(LN('Portfolio Adjusted Prices'!R1055/'Portfolio Adjusted Prices'!R1054),0)</f>
        <v>3.2931450408971455E-2</v>
      </c>
      <c r="R1061" s="1">
        <f>+IFERROR(LN('Portfolio Adjusted Prices'!S1055/'Portfolio Adjusted Prices'!S1054),0)</f>
        <v>-2.3205008470733399E-3</v>
      </c>
      <c r="S1061" s="1">
        <f>+IFERROR(LN('Portfolio Adjusted Prices'!T1055/'Portfolio Adjusted Prices'!T1054),0)</f>
        <v>4.1874643298221237E-4</v>
      </c>
      <c r="T1061" s="1">
        <f>+IFERROR(LN('Portfolio Adjusted Prices'!U1055/'Portfolio Adjusted Prices'!U1054),0)</f>
        <v>9.853188036824008E-3</v>
      </c>
      <c r="U1061" s="1">
        <f>+IFERROR(LN('Portfolio Adjusted Prices'!V1055/'Portfolio Adjusted Prices'!V1054),0)</f>
        <v>-6.2731826205474324E-3</v>
      </c>
      <c r="W1061" s="83">
        <f>+IFERROR(LN('Portfolio Adjusted Prices'!X1055/'Portfolio Adjusted Prices'!X1054),0)</f>
        <v>6.5486124031723936E-3</v>
      </c>
    </row>
    <row r="1062" spans="2:23">
      <c r="B1062" s="1">
        <f>+IFERROR(LN('Portfolio Adjusted Prices'!C1056/'Portfolio Adjusted Prices'!C1055),0)</f>
        <v>1.3573516337534949E-2</v>
      </c>
      <c r="C1062" s="1">
        <f>+IFERROR(LN('Portfolio Adjusted Prices'!D1056/'Portfolio Adjusted Prices'!D1055),0)</f>
        <v>1.4292203647600348E-2</v>
      </c>
      <c r="D1062" s="1">
        <f>+IFERROR(LN('Portfolio Adjusted Prices'!E1056/'Portfolio Adjusted Prices'!E1055),0)</f>
        <v>4.8509310989050265E-2</v>
      </c>
      <c r="E1062" s="1">
        <f>+IFERROR(LN('Portfolio Adjusted Prices'!F1056/'Portfolio Adjusted Prices'!F1055),0)</f>
        <v>2.208449349909326E-2</v>
      </c>
      <c r="F1062" s="1">
        <f>+IFERROR(LN('Portfolio Adjusted Prices'!G1056/'Portfolio Adjusted Prices'!G1055),0)</f>
        <v>-1.0821247739777114E-3</v>
      </c>
      <c r="G1062" s="1">
        <f>+IFERROR(LN('Portfolio Adjusted Prices'!H1056/'Portfolio Adjusted Prices'!H1055),0)</f>
        <v>8.7513591044109888E-3</v>
      </c>
      <c r="H1062" s="1">
        <f>+IFERROR(LN('Portfolio Adjusted Prices'!I1056/'Portfolio Adjusted Prices'!I1055),0)</f>
        <v>2.7775645757867458E-2</v>
      </c>
      <c r="I1062" s="1">
        <f>+IFERROR(LN('Portfolio Adjusted Prices'!J1056/'Portfolio Adjusted Prices'!J1055),0)</f>
        <v>9.5961867223139032E-4</v>
      </c>
      <c r="J1062" s="1">
        <f>+IFERROR(LN('Portfolio Adjusted Prices'!K1056/'Portfolio Adjusted Prices'!K1055),0)</f>
        <v>1.7277685843442591E-2</v>
      </c>
      <c r="K1062" s="1">
        <f>+IFERROR(LN('Portfolio Adjusted Prices'!L1056/'Portfolio Adjusted Prices'!L1055),0)</f>
        <v>3.0600645255005634E-2</v>
      </c>
      <c r="L1062" s="1">
        <f>+IFERROR(LN('Portfolio Adjusted Prices'!M1056/'Portfolio Adjusted Prices'!M1055),0)</f>
        <v>-1.148557156737441E-2</v>
      </c>
      <c r="M1062" s="1">
        <f>+IFERROR(LN('Portfolio Adjusted Prices'!N1056/'Portfolio Adjusted Prices'!N1055),0)</f>
        <v>-2.4678621093573907E-3</v>
      </c>
      <c r="N1062" s="1">
        <f>+IFERROR(LN('Portfolio Adjusted Prices'!O1056/'Portfolio Adjusted Prices'!O1055),0)</f>
        <v>3.9498712553983489E-2</v>
      </c>
      <c r="O1062" s="1">
        <f>+IFERROR(LN('Portfolio Adjusted Prices'!P1056/'Portfolio Adjusted Prices'!P1055),0)</f>
        <v>1.8760741450771718E-3</v>
      </c>
      <c r="P1062" s="1">
        <f>+IFERROR(LN('Portfolio Adjusted Prices'!Q1056/'Portfolio Adjusted Prices'!Q1055),0)</f>
        <v>-2.1053317405472019E-2</v>
      </c>
      <c r="Q1062" s="1">
        <f>+IFERROR(LN('Portfolio Adjusted Prices'!R1056/'Portfolio Adjusted Prices'!R1055),0)</f>
        <v>1.1674997232518478E-2</v>
      </c>
      <c r="R1062" s="1">
        <f>+IFERROR(LN('Portfolio Adjusted Prices'!S1056/'Portfolio Adjusted Prices'!S1055),0)</f>
        <v>6.2431598870605004E-3</v>
      </c>
      <c r="S1062" s="1">
        <f>+IFERROR(LN('Portfolio Adjusted Prices'!T1056/'Portfolio Adjusted Prices'!T1055),0)</f>
        <v>6.2762654738732963E-4</v>
      </c>
      <c r="T1062" s="1">
        <f>+IFERROR(LN('Portfolio Adjusted Prices'!U1056/'Portfolio Adjusted Prices'!U1055),0)</f>
        <v>-2.8722350571339698E-3</v>
      </c>
      <c r="U1062" s="1">
        <f>+IFERROR(LN('Portfolio Adjusted Prices'!V1056/'Portfolio Adjusted Prices'!V1055),0)</f>
        <v>4.5393227388793329E-3</v>
      </c>
      <c r="W1062" s="83">
        <f>+IFERROR(LN('Portfolio Adjusted Prices'!X1056/'Portfolio Adjusted Prices'!X1055),0)</f>
        <v>3.0701622496158883E-3</v>
      </c>
    </row>
    <row r="1063" spans="2:23">
      <c r="B1063" s="1">
        <f>+IFERROR(LN('Portfolio Adjusted Prices'!C1057/'Portfolio Adjusted Prices'!C1056),0)</f>
        <v>6.2831668317083638E-4</v>
      </c>
      <c r="C1063" s="1">
        <f>+IFERROR(LN('Portfolio Adjusted Prices'!D1057/'Portfolio Adjusted Prices'!D1056),0)</f>
        <v>-5.6527203714831146E-4</v>
      </c>
      <c r="D1063" s="1">
        <f>+IFERROR(LN('Portfolio Adjusted Prices'!E1057/'Portfolio Adjusted Prices'!E1056),0)</f>
        <v>-1.3155252902294195E-2</v>
      </c>
      <c r="E1063" s="1">
        <f>+IFERROR(LN('Portfolio Adjusted Prices'!F1057/'Portfolio Adjusted Prices'!F1056),0)</f>
        <v>-1.3340310136530547E-2</v>
      </c>
      <c r="F1063" s="1">
        <f>+IFERROR(LN('Portfolio Adjusted Prices'!G1057/'Portfolio Adjusted Prices'!G1056),0)</f>
        <v>6.3567058586810497E-3</v>
      </c>
      <c r="G1063" s="1">
        <f>+IFERROR(LN('Portfolio Adjusted Prices'!H1057/'Portfolio Adjusted Prices'!H1056),0)</f>
        <v>-1.6517865825367038E-2</v>
      </c>
      <c r="H1063" s="1">
        <f>+IFERROR(LN('Portfolio Adjusted Prices'!I1057/'Portfolio Adjusted Prices'!I1056),0)</f>
        <v>-1.156995565459043E-2</v>
      </c>
      <c r="I1063" s="1">
        <f>+IFERROR(LN('Portfolio Adjusted Prices'!J1057/'Portfolio Adjusted Prices'!J1056),0)</f>
        <v>1.0201473886590732E-2</v>
      </c>
      <c r="J1063" s="1">
        <f>+IFERROR(LN('Portfolio Adjusted Prices'!K1057/'Portfolio Adjusted Prices'!K1056),0)</f>
        <v>1.8206255962432197E-2</v>
      </c>
      <c r="K1063" s="1">
        <f>+IFERROR(LN('Portfolio Adjusted Prices'!L1057/'Portfolio Adjusted Prices'!L1056),0)</f>
        <v>6.3962870481585514E-3</v>
      </c>
      <c r="L1063" s="1">
        <f>+IFERROR(LN('Portfolio Adjusted Prices'!M1057/'Portfolio Adjusted Prices'!M1056),0)</f>
        <v>1.5955781769386565E-3</v>
      </c>
      <c r="M1063" s="1">
        <f>+IFERROR(LN('Portfolio Adjusted Prices'!N1057/'Portfolio Adjusted Prices'!N1056),0)</f>
        <v>7.29275333612627E-3</v>
      </c>
      <c r="N1063" s="1">
        <f>+IFERROR(LN('Portfolio Adjusted Prices'!O1057/'Portfolio Adjusted Prices'!O1056),0)</f>
        <v>-1.9743337072721641E-2</v>
      </c>
      <c r="O1063" s="1">
        <f>+IFERROR(LN('Portfolio Adjusted Prices'!P1057/'Portfolio Adjusted Prices'!P1056),0)</f>
        <v>-1.2903398150143991E-2</v>
      </c>
      <c r="P1063" s="1">
        <f>+IFERROR(LN('Portfolio Adjusted Prices'!Q1057/'Portfolio Adjusted Prices'!Q1056),0)</f>
        <v>-6.0976029159338519E-3</v>
      </c>
      <c r="Q1063" s="1">
        <f>+IFERROR(LN('Portfolio Adjusted Prices'!R1057/'Portfolio Adjusted Prices'!R1056),0)</f>
        <v>4.5073401358941868E-3</v>
      </c>
      <c r="R1063" s="1">
        <f>+IFERROR(LN('Portfolio Adjusted Prices'!S1057/'Portfolio Adjusted Prices'!S1056),0)</f>
        <v>-3.1771450632288442E-3</v>
      </c>
      <c r="S1063" s="1">
        <f>+IFERROR(LN('Portfolio Adjusted Prices'!T1057/'Portfolio Adjusted Prices'!T1056),0)</f>
        <v>1.1575235882162195E-2</v>
      </c>
      <c r="T1063" s="1">
        <f>+IFERROR(LN('Portfolio Adjusted Prices'!U1057/'Portfolio Adjusted Prices'!U1056),0)</f>
        <v>1.5360112372146108E-2</v>
      </c>
      <c r="U1063" s="1">
        <f>+IFERROR(LN('Portfolio Adjusted Prices'!V1057/'Portfolio Adjusted Prices'!V1056),0)</f>
        <v>-3.8223138662085765E-2</v>
      </c>
      <c r="W1063" s="83">
        <f>+IFERROR(LN('Portfolio Adjusted Prices'!X1057/'Portfolio Adjusted Prices'!X1056),0)</f>
        <v>-1.6035758810245247E-3</v>
      </c>
    </row>
    <row r="1064" spans="2:23">
      <c r="B1064" s="1">
        <f>+IFERROR(LN('Portfolio Adjusted Prices'!C1058/'Portfolio Adjusted Prices'!C1057),0)</f>
        <v>-5.4958574414556436E-3</v>
      </c>
      <c r="C1064" s="1">
        <f>+IFERROR(LN('Portfolio Adjusted Prices'!D1058/'Portfolio Adjusted Prices'!D1057),0)</f>
        <v>8.8818790569515308E-3</v>
      </c>
      <c r="D1064" s="1">
        <f>+IFERROR(LN('Portfolio Adjusted Prices'!E1058/'Portfolio Adjusted Prices'!E1057),0)</f>
        <v>-2.818649844023048E-3</v>
      </c>
      <c r="E1064" s="1">
        <f>+IFERROR(LN('Portfolio Adjusted Prices'!F1058/'Portfolio Adjusted Prices'!F1057),0)</f>
        <v>2.7329243743987802E-2</v>
      </c>
      <c r="F1064" s="1">
        <f>+IFERROR(LN('Portfolio Adjusted Prices'!G1058/'Portfolio Adjusted Prices'!G1057),0)</f>
        <v>1.7657665668010258E-2</v>
      </c>
      <c r="G1064" s="1">
        <f>+IFERROR(LN('Portfolio Adjusted Prices'!H1058/'Portfolio Adjusted Prices'!H1057),0)</f>
        <v>2.4521149058855081E-3</v>
      </c>
      <c r="H1064" s="1">
        <f>+IFERROR(LN('Portfolio Adjusted Prices'!I1058/'Portfolio Adjusted Prices'!I1057),0)</f>
        <v>-6.7027311118442092E-3</v>
      </c>
      <c r="I1064" s="1">
        <f>+IFERROR(LN('Portfolio Adjusted Prices'!J1058/'Portfolio Adjusted Prices'!J1057),0)</f>
        <v>-1.9147793789609024E-2</v>
      </c>
      <c r="J1064" s="1">
        <f>+IFERROR(LN('Portfolio Adjusted Prices'!K1058/'Portfolio Adjusted Prices'!K1057),0)</f>
        <v>4.7324598887600385E-2</v>
      </c>
      <c r="K1064" s="1">
        <f>+IFERROR(LN('Portfolio Adjusted Prices'!L1058/'Portfolio Adjusted Prices'!L1057),0)</f>
        <v>-5.703238159742185E-3</v>
      </c>
      <c r="L1064" s="1">
        <f>+IFERROR(LN('Portfolio Adjusted Prices'!M1058/'Portfolio Adjusted Prices'!M1057),0)</f>
        <v>-1.2660897189017185E-2</v>
      </c>
      <c r="M1064" s="1">
        <f>+IFERROR(LN('Portfolio Adjusted Prices'!N1058/'Portfolio Adjusted Prices'!N1057),0)</f>
        <v>-6.8733003053393664E-3</v>
      </c>
      <c r="N1064" s="1">
        <f>+IFERROR(LN('Portfolio Adjusted Prices'!O1058/'Portfolio Adjusted Prices'!O1057),0)</f>
        <v>2.0391692532150146E-2</v>
      </c>
      <c r="O1064" s="1">
        <f>+IFERROR(LN('Portfolio Adjusted Prices'!P1058/'Portfolio Adjusted Prices'!P1057),0)</f>
        <v>-3.4234361714017567E-3</v>
      </c>
      <c r="P1064" s="1">
        <f>+IFERROR(LN('Portfolio Adjusted Prices'!Q1058/'Portfolio Adjusted Prices'!Q1057),0)</f>
        <v>-3.0628596681295584E-3</v>
      </c>
      <c r="Q1064" s="1">
        <f>+IFERROR(LN('Portfolio Adjusted Prices'!R1058/'Portfolio Adjusted Prices'!R1057),0)</f>
        <v>2.2921348046357631E-2</v>
      </c>
      <c r="R1064" s="1">
        <f>+IFERROR(LN('Portfolio Adjusted Prices'!S1058/'Portfolio Adjusted Prices'!S1057),0)</f>
        <v>-9.4093096637194694E-3</v>
      </c>
      <c r="S1064" s="1">
        <f>+IFERROR(LN('Portfolio Adjusted Prices'!T1058/'Portfolio Adjusted Prices'!T1057),0)</f>
        <v>-1.4484192704004595E-3</v>
      </c>
      <c r="T1064" s="1">
        <f>+IFERROR(LN('Portfolio Adjusted Prices'!U1058/'Portfolio Adjusted Prices'!U1057),0)</f>
        <v>-9.9964261037093684E-3</v>
      </c>
      <c r="U1064" s="1">
        <f>+IFERROR(LN('Portfolio Adjusted Prices'!V1058/'Portfolio Adjusted Prices'!V1057),0)</f>
        <v>3.0955438718833954E-3</v>
      </c>
      <c r="W1064" s="83">
        <f>+IFERROR(LN('Portfolio Adjusted Prices'!X1058/'Portfolio Adjusted Prices'!X1057),0)</f>
        <v>-4.1441906052437196E-3</v>
      </c>
    </row>
    <row r="1065" spans="2:23">
      <c r="B1065" s="1">
        <f>+IFERROR(LN('Portfolio Adjusted Prices'!C1059/'Portfolio Adjusted Prices'!C1058),0)</f>
        <v>-1.5270961302351112E-2</v>
      </c>
      <c r="C1065" s="1">
        <f>+IFERROR(LN('Portfolio Adjusted Prices'!D1059/'Portfolio Adjusted Prices'!D1058),0)</f>
        <v>-1.8604111233402075E-2</v>
      </c>
      <c r="D1065" s="1">
        <f>+IFERROR(LN('Portfolio Adjusted Prices'!E1059/'Portfolio Adjusted Prices'!E1058),0)</f>
        <v>-1.5776813075094966E-2</v>
      </c>
      <c r="E1065" s="1">
        <f>+IFERROR(LN('Portfolio Adjusted Prices'!F1059/'Portfolio Adjusted Prices'!F1058),0)</f>
        <v>-2.1498034680838034E-2</v>
      </c>
      <c r="F1065" s="1">
        <f>+IFERROR(LN('Portfolio Adjusted Prices'!G1059/'Portfolio Adjusted Prices'!G1058),0)</f>
        <v>-4.5917997191652288E-3</v>
      </c>
      <c r="G1065" s="1">
        <f>+IFERROR(LN('Portfolio Adjusted Prices'!H1059/'Portfolio Adjusted Prices'!H1058),0)</f>
        <v>-2.8172519507565245E-3</v>
      </c>
      <c r="H1065" s="1">
        <f>+IFERROR(LN('Portfolio Adjusted Prices'!I1059/'Portfolio Adjusted Prices'!I1058),0)</f>
        <v>-1.4650053897803078E-2</v>
      </c>
      <c r="I1065" s="1">
        <f>+IFERROR(LN('Portfolio Adjusted Prices'!J1059/'Portfolio Adjusted Prices'!J1058),0)</f>
        <v>-2.5152929265410521E-2</v>
      </c>
      <c r="J1065" s="1">
        <f>+IFERROR(LN('Portfolio Adjusted Prices'!K1059/'Portfolio Adjusted Prices'!K1058),0)</f>
        <v>-1.6549549453015854E-2</v>
      </c>
      <c r="K1065" s="1">
        <f>+IFERROR(LN('Portfolio Adjusted Prices'!L1059/'Portfolio Adjusted Prices'!L1058),0)</f>
        <v>1.1913349532057091E-2</v>
      </c>
      <c r="L1065" s="1">
        <f>+IFERROR(LN('Portfolio Adjusted Prices'!M1059/'Portfolio Adjusted Prices'!M1058),0)</f>
        <v>-6.1551464350895896E-2</v>
      </c>
      <c r="M1065" s="1">
        <f>+IFERROR(LN('Portfolio Adjusted Prices'!N1059/'Portfolio Adjusted Prices'!N1058),0)</f>
        <v>-3.7896201755567717E-2</v>
      </c>
      <c r="N1065" s="1">
        <f>+IFERROR(LN('Portfolio Adjusted Prices'!O1059/'Portfolio Adjusted Prices'!O1058),0)</f>
        <v>1.1105196871159697E-3</v>
      </c>
      <c r="O1065" s="1">
        <f>+IFERROR(LN('Portfolio Adjusted Prices'!P1059/'Portfolio Adjusted Prices'!P1058),0)</f>
        <v>-1.2345366713913404E-2</v>
      </c>
      <c r="P1065" s="1">
        <f>+IFERROR(LN('Portfolio Adjusted Prices'!Q1059/'Portfolio Adjusted Prices'!Q1058),0)</f>
        <v>-2.610739016828571E-3</v>
      </c>
      <c r="Q1065" s="1">
        <f>+IFERROR(LN('Portfolio Adjusted Prices'!R1059/'Portfolio Adjusted Prices'!R1058),0)</f>
        <v>-2.1124023848872187E-2</v>
      </c>
      <c r="R1065" s="1">
        <f>+IFERROR(LN('Portfolio Adjusted Prices'!S1059/'Portfolio Adjusted Prices'!S1058),0)</f>
        <v>-1.4333713691304541E-2</v>
      </c>
      <c r="S1065" s="1">
        <f>+IFERROR(LN('Portfolio Adjusted Prices'!T1059/'Portfolio Adjusted Prices'!T1058),0)</f>
        <v>-1.6561271620135938E-2</v>
      </c>
      <c r="T1065" s="1">
        <f>+IFERROR(LN('Portfolio Adjusted Prices'!U1059/'Portfolio Adjusted Prices'!U1058),0)</f>
        <v>-3.9198514868417668E-3</v>
      </c>
      <c r="U1065" s="1">
        <f>+IFERROR(LN('Portfolio Adjusted Prices'!V1059/'Portfolio Adjusted Prices'!V1058),0)</f>
        <v>-1.6376245248126215E-2</v>
      </c>
      <c r="W1065" s="83">
        <f>+IFERROR(LN('Portfolio Adjusted Prices'!X1059/'Portfolio Adjusted Prices'!X1058),0)</f>
        <v>-3.3922725902126138E-2</v>
      </c>
    </row>
    <row r="1066" spans="2:23">
      <c r="B1066" s="1">
        <f>+IFERROR(LN('Portfolio Adjusted Prices'!C1060/'Portfolio Adjusted Prices'!C1059),0)</f>
        <v>1.6306713583211173E-3</v>
      </c>
      <c r="C1066" s="1">
        <f>+IFERROR(LN('Portfolio Adjusted Prices'!D1060/'Portfolio Adjusted Prices'!D1059),0)</f>
        <v>-4.4825357034923323E-3</v>
      </c>
      <c r="D1066" s="1">
        <f>+IFERROR(LN('Portfolio Adjusted Prices'!E1060/'Portfolio Adjusted Prices'!E1059),0)</f>
        <v>-4.8998647302066975E-3</v>
      </c>
      <c r="E1066" s="1">
        <f>+IFERROR(LN('Portfolio Adjusted Prices'!F1060/'Portfolio Adjusted Prices'!F1059),0)</f>
        <v>6.5555948690023081E-3</v>
      </c>
      <c r="F1066" s="1">
        <f>+IFERROR(LN('Portfolio Adjusted Prices'!G1060/'Portfolio Adjusted Prices'!G1059),0)</f>
        <v>-1.6299009551393583E-2</v>
      </c>
      <c r="G1066" s="1">
        <f>+IFERROR(LN('Portfolio Adjusted Prices'!H1060/'Portfolio Adjusted Prices'!H1059),0)</f>
        <v>-2.7251387328109107E-3</v>
      </c>
      <c r="H1066" s="1">
        <f>+IFERROR(LN('Portfolio Adjusted Prices'!I1060/'Portfolio Adjusted Prices'!I1059),0)</f>
        <v>-1.4060777824516224E-2</v>
      </c>
      <c r="I1066" s="1">
        <f>+IFERROR(LN('Portfolio Adjusted Prices'!J1060/'Portfolio Adjusted Prices'!J1059),0)</f>
        <v>6.0307073666460032E-3</v>
      </c>
      <c r="J1066" s="1">
        <f>+IFERROR(LN('Portfolio Adjusted Prices'!K1060/'Portfolio Adjusted Prices'!K1059),0)</f>
        <v>-1.5569850375934441E-2</v>
      </c>
      <c r="K1066" s="1">
        <f>+IFERROR(LN('Portfolio Adjusted Prices'!L1060/'Portfolio Adjusted Prices'!L1059),0)</f>
        <v>-1.0204852146505778E-2</v>
      </c>
      <c r="L1066" s="1">
        <f>+IFERROR(LN('Portfolio Adjusted Prices'!M1060/'Portfolio Adjusted Prices'!M1059),0)</f>
        <v>-1.6284194674890756E-2</v>
      </c>
      <c r="M1066" s="1">
        <f>+IFERROR(LN('Portfolio Adjusted Prices'!N1060/'Portfolio Adjusted Prices'!N1059),0)</f>
        <v>-7.4327115129867883E-3</v>
      </c>
      <c r="N1066" s="1">
        <f>+IFERROR(LN('Portfolio Adjusted Prices'!O1060/'Portfolio Adjusted Prices'!O1059),0)</f>
        <v>1.3863295062613752E-3</v>
      </c>
      <c r="O1066" s="1">
        <f>+IFERROR(LN('Portfolio Adjusted Prices'!P1060/'Portfolio Adjusted Prices'!P1059),0)</f>
        <v>1.3944446263891557E-2</v>
      </c>
      <c r="P1066" s="1">
        <f>+IFERROR(LN('Portfolio Adjusted Prices'!Q1060/'Portfolio Adjusted Prices'!Q1059),0)</f>
        <v>-6.0152783391571388E-3</v>
      </c>
      <c r="Q1066" s="1">
        <f>+IFERROR(LN('Portfolio Adjusted Prices'!R1060/'Portfolio Adjusted Prices'!R1059),0)</f>
        <v>-1.3660337775019064E-2</v>
      </c>
      <c r="R1066" s="1">
        <f>+IFERROR(LN('Portfolio Adjusted Prices'!S1060/'Portfolio Adjusted Prices'!S1059),0)</f>
        <v>-4.3611007053856359E-3</v>
      </c>
      <c r="S1066" s="1">
        <f>+IFERROR(LN('Portfolio Adjusted Prices'!T1060/'Portfolio Adjusted Prices'!T1059),0)</f>
        <v>-9.6593218245985511E-3</v>
      </c>
      <c r="T1066" s="1">
        <f>+IFERROR(LN('Portfolio Adjusted Prices'!U1060/'Portfolio Adjusted Prices'!U1059),0)</f>
        <v>-1.5020838797841678E-2</v>
      </c>
      <c r="U1066" s="1">
        <f>+IFERROR(LN('Portfolio Adjusted Prices'!V1060/'Portfolio Adjusted Prices'!V1059),0)</f>
        <v>-1.9030676052083886E-2</v>
      </c>
      <c r="W1066" s="83">
        <f>+IFERROR(LN('Portfolio Adjusted Prices'!X1060/'Portfolio Adjusted Prices'!X1059),0)</f>
        <v>-7.9733126701580018E-3</v>
      </c>
    </row>
    <row r="1067" spans="2:23">
      <c r="B1067" s="1">
        <f>+IFERROR(LN('Portfolio Adjusted Prices'!C1061/'Portfolio Adjusted Prices'!C1060),0)</f>
        <v>6.6699829855668405E-3</v>
      </c>
      <c r="C1067" s="1">
        <f>+IFERROR(LN('Portfolio Adjusted Prices'!D1061/'Portfolio Adjusted Prices'!D1060),0)</f>
        <v>3.7736817311388303E-2</v>
      </c>
      <c r="D1067" s="1">
        <f>+IFERROR(LN('Portfolio Adjusted Prices'!E1061/'Portfolio Adjusted Prices'!E1060),0)</f>
        <v>0.21808782963211573</v>
      </c>
      <c r="E1067" s="1">
        <f>+IFERROR(LN('Portfolio Adjusted Prices'!F1061/'Portfolio Adjusted Prices'!F1060),0)</f>
        <v>9.002601280260954E-3</v>
      </c>
      <c r="F1067" s="1">
        <f>+IFERROR(LN('Portfolio Adjusted Prices'!G1061/'Portfolio Adjusted Prices'!G1060),0)</f>
        <v>1.0855851868877586E-2</v>
      </c>
      <c r="G1067" s="1">
        <f>+IFERROR(LN('Portfolio Adjusted Prices'!H1061/'Portfolio Adjusted Prices'!H1060),0)</f>
        <v>3.1803837226610204E-2</v>
      </c>
      <c r="H1067" s="1">
        <f>+IFERROR(LN('Portfolio Adjusted Prices'!I1061/'Portfolio Adjusted Prices'!I1060),0)</f>
        <v>6.0149832618290752E-2</v>
      </c>
      <c r="I1067" s="1">
        <f>+IFERROR(LN('Portfolio Adjusted Prices'!J1061/'Portfolio Adjusted Prices'!J1060),0)</f>
        <v>3.6105254027468149E-3</v>
      </c>
      <c r="J1067" s="1">
        <f>+IFERROR(LN('Portfolio Adjusted Prices'!K1061/'Portfolio Adjusted Prices'!K1060),0)</f>
        <v>8.5473332248027518E-3</v>
      </c>
      <c r="K1067" s="1">
        <f>+IFERROR(LN('Portfolio Adjusted Prices'!L1061/'Portfolio Adjusted Prices'!L1060),0)</f>
        <v>6.9998056005574655E-2</v>
      </c>
      <c r="L1067" s="1">
        <f>+IFERROR(LN('Portfolio Adjusted Prices'!M1061/'Portfolio Adjusted Prices'!M1060),0)</f>
        <v>1.4797380170003408E-2</v>
      </c>
      <c r="M1067" s="1">
        <f>+IFERROR(LN('Portfolio Adjusted Prices'!N1061/'Portfolio Adjusted Prices'!N1060),0)</f>
        <v>-3.7128154132668777E-3</v>
      </c>
      <c r="N1067" s="1">
        <f>+IFERROR(LN('Portfolio Adjusted Prices'!O1061/'Portfolio Adjusted Prices'!O1060),0)</f>
        <v>0.1057760752328048</v>
      </c>
      <c r="O1067" s="1">
        <f>+IFERROR(LN('Portfolio Adjusted Prices'!P1061/'Portfolio Adjusted Prices'!P1060),0)</f>
        <v>-1.7809662926431501E-2</v>
      </c>
      <c r="P1067" s="1">
        <f>+IFERROR(LN('Portfolio Adjusted Prices'!Q1061/'Portfolio Adjusted Prices'!Q1060),0)</f>
        <v>-1.8896464313491644E-2</v>
      </c>
      <c r="Q1067" s="1">
        <f>+IFERROR(LN('Portfolio Adjusted Prices'!R1061/'Portfolio Adjusted Prices'!R1060),0)</f>
        <v>2.5166218174730089E-2</v>
      </c>
      <c r="R1067" s="1">
        <f>+IFERROR(LN('Portfolio Adjusted Prices'!S1061/'Portfolio Adjusted Prices'!S1060),0)</f>
        <v>7.819986358987065E-3</v>
      </c>
      <c r="S1067" s="1">
        <f>+IFERROR(LN('Portfolio Adjusted Prices'!T1061/'Portfolio Adjusted Prices'!T1060),0)</f>
        <v>-1.8086741957248003E-2</v>
      </c>
      <c r="T1067" s="1">
        <f>+IFERROR(LN('Portfolio Adjusted Prices'!U1061/'Portfolio Adjusted Prices'!U1060),0)</f>
        <v>-1.6958864053671044E-2</v>
      </c>
      <c r="U1067" s="1">
        <f>+IFERROR(LN('Portfolio Adjusted Prices'!V1061/'Portfolio Adjusted Prices'!V1060),0)</f>
        <v>2.1745411132437963E-2</v>
      </c>
      <c r="W1067" s="83">
        <f>+IFERROR(LN('Portfolio Adjusted Prices'!X1061/'Portfolio Adjusted Prices'!X1060),0)</f>
        <v>2.9571740573151064E-2</v>
      </c>
    </row>
    <row r="1068" spans="2:23">
      <c r="B1068" s="1">
        <f>+IFERROR(LN('Portfolio Adjusted Prices'!C1062/'Portfolio Adjusted Prices'!C1061),0)</f>
        <v>1.4006327660675695E-2</v>
      </c>
      <c r="C1068" s="1">
        <f>+IFERROR(LN('Portfolio Adjusted Prices'!D1062/'Portfolio Adjusted Prices'!D1061),0)</f>
        <v>2.1160157023349155E-2</v>
      </c>
      <c r="D1068" s="1">
        <f>+IFERROR(LN('Portfolio Adjusted Prices'!E1062/'Portfolio Adjusted Prices'!E1061),0)</f>
        <v>2.511633560664581E-2</v>
      </c>
      <c r="E1068" s="1">
        <f>+IFERROR(LN('Portfolio Adjusted Prices'!F1062/'Portfolio Adjusted Prices'!F1061),0)</f>
        <v>2.4928536572281029E-2</v>
      </c>
      <c r="F1068" s="1">
        <f>+IFERROR(LN('Portfolio Adjusted Prices'!G1062/'Portfolio Adjusted Prices'!G1061),0)</f>
        <v>1.0856939292634375E-2</v>
      </c>
      <c r="G1068" s="1">
        <f>+IFERROR(LN('Portfolio Adjusted Prices'!H1062/'Portfolio Adjusted Prices'!H1061),0)</f>
        <v>1.8018974862087093E-2</v>
      </c>
      <c r="H1068" s="1">
        <f>+IFERROR(LN('Portfolio Adjusted Prices'!I1062/'Portfolio Adjusted Prices'!I1061),0)</f>
        <v>6.0189670730554964E-2</v>
      </c>
      <c r="I1068" s="1">
        <f>+IFERROR(LN('Portfolio Adjusted Prices'!J1062/'Portfolio Adjusted Prices'!J1061),0)</f>
        <v>-3.5634525807596278E-3</v>
      </c>
      <c r="J1068" s="1">
        <f>+IFERROR(LN('Portfolio Adjusted Prices'!K1062/'Portfolio Adjusted Prices'!K1061),0)</f>
        <v>4.6083765488379017E-2</v>
      </c>
      <c r="K1068" s="1">
        <f>+IFERROR(LN('Portfolio Adjusted Prices'!L1062/'Portfolio Adjusted Prices'!L1061),0)</f>
        <v>0.10899945982180159</v>
      </c>
      <c r="L1068" s="1">
        <f>+IFERROR(LN('Portfolio Adjusted Prices'!M1062/'Portfolio Adjusted Prices'!M1061),0)</f>
        <v>4.2273371204451971E-4</v>
      </c>
      <c r="M1068" s="1">
        <f>+IFERROR(LN('Portfolio Adjusted Prices'!N1062/'Portfolio Adjusted Prices'!N1061),0)</f>
        <v>-2.4993226300961367E-3</v>
      </c>
      <c r="N1068" s="1">
        <f>+IFERROR(LN('Portfolio Adjusted Prices'!O1062/'Portfolio Adjusted Prices'!O1061),0)</f>
        <v>5.4019117875402672E-2</v>
      </c>
      <c r="O1068" s="1">
        <f>+IFERROR(LN('Portfolio Adjusted Prices'!P1062/'Portfolio Adjusted Prices'!P1061),0)</f>
        <v>-2.0896852257773428E-2</v>
      </c>
      <c r="P1068" s="1">
        <f>+IFERROR(LN('Portfolio Adjusted Prices'!Q1062/'Portfolio Adjusted Prices'!Q1061),0)</f>
        <v>-1.1256544952134663E-2</v>
      </c>
      <c r="Q1068" s="1">
        <f>+IFERROR(LN('Portfolio Adjusted Prices'!R1062/'Portfolio Adjusted Prices'!R1061),0)</f>
        <v>1.914480746342322E-2</v>
      </c>
      <c r="R1068" s="1">
        <f>+IFERROR(LN('Portfolio Adjusted Prices'!S1062/'Portfolio Adjusted Prices'!S1061),0)</f>
        <v>4.1684068948912661E-2</v>
      </c>
      <c r="S1068" s="1">
        <f>+IFERROR(LN('Portfolio Adjusted Prices'!T1062/'Portfolio Adjusted Prices'!T1061),0)</f>
        <v>-7.6762160217796176E-3</v>
      </c>
      <c r="T1068" s="1">
        <f>+IFERROR(LN('Portfolio Adjusted Prices'!U1062/'Portfolio Adjusted Prices'!U1061),0)</f>
        <v>6.8946303106234041E-5</v>
      </c>
      <c r="U1068" s="1">
        <f>+IFERROR(LN('Portfolio Adjusted Prices'!V1062/'Portfolio Adjusted Prices'!V1061),0)</f>
        <v>3.3154585273424665E-2</v>
      </c>
      <c r="W1068" s="83">
        <f>+IFERROR(LN('Portfolio Adjusted Prices'!X1062/'Portfolio Adjusted Prices'!X1061),0)</f>
        <v>1.4696903499041491E-2</v>
      </c>
    </row>
    <row r="1069" spans="2:23">
      <c r="B1069" s="1">
        <f>+IFERROR(LN('Portfolio Adjusted Prices'!C1063/'Portfolio Adjusted Prices'!C1062),0)</f>
        <v>1.060308773457566E-2</v>
      </c>
      <c r="C1069" s="1">
        <f>+IFERROR(LN('Portfolio Adjusted Prices'!D1063/'Portfolio Adjusted Prices'!D1062),0)</f>
        <v>-5.0595389780100641E-3</v>
      </c>
      <c r="D1069" s="1">
        <f>+IFERROR(LN('Portfolio Adjusted Prices'!E1063/'Portfolio Adjusted Prices'!E1062),0)</f>
        <v>2.9474555859741673E-2</v>
      </c>
      <c r="E1069" s="1">
        <f>+IFERROR(LN('Portfolio Adjusted Prices'!F1063/'Portfolio Adjusted Prices'!F1062),0)</f>
        <v>-1.5297083277651371E-3</v>
      </c>
      <c r="F1069" s="1">
        <f>+IFERROR(LN('Portfolio Adjusted Prices'!G1063/'Portfolio Adjusted Prices'!G1062),0)</f>
        <v>2.5036078412886222E-2</v>
      </c>
      <c r="G1069" s="1">
        <f>+IFERROR(LN('Portfolio Adjusted Prices'!H1063/'Portfolio Adjusted Prices'!H1062),0)</f>
        <v>5.5256595339100772E-3</v>
      </c>
      <c r="H1069" s="1">
        <f>+IFERROR(LN('Portfolio Adjusted Prices'!I1063/'Portfolio Adjusted Prices'!I1062),0)</f>
        <v>-5.3482339954390645E-3</v>
      </c>
      <c r="I1069" s="1">
        <f>+IFERROR(LN('Portfolio Adjusted Prices'!J1063/'Portfolio Adjusted Prices'!J1062),0)</f>
        <v>3.3995974256203448E-3</v>
      </c>
      <c r="J1069" s="1">
        <f>+IFERROR(LN('Portfolio Adjusted Prices'!K1063/'Portfolio Adjusted Prices'!K1062),0)</f>
        <v>4.0530008769500608E-2</v>
      </c>
      <c r="K1069" s="1">
        <f>+IFERROR(LN('Portfolio Adjusted Prices'!L1063/'Portfolio Adjusted Prices'!L1062),0)</f>
        <v>-1.162077019988325E-2</v>
      </c>
      <c r="L1069" s="1">
        <f>+IFERROR(LN('Portfolio Adjusted Prices'!M1063/'Portfolio Adjusted Prices'!M1062),0)</f>
        <v>-2.5023852559092753E-3</v>
      </c>
      <c r="M1069" s="1">
        <f>+IFERROR(LN('Portfolio Adjusted Prices'!N1063/'Portfolio Adjusted Prices'!N1062),0)</f>
        <v>-1.4237902138723617E-3</v>
      </c>
      <c r="N1069" s="1">
        <f>+IFERROR(LN('Portfolio Adjusted Prices'!O1063/'Portfolio Adjusted Prices'!O1062),0)</f>
        <v>-1.3951888367293667E-2</v>
      </c>
      <c r="O1069" s="1">
        <f>+IFERROR(LN('Portfolio Adjusted Prices'!P1063/'Portfolio Adjusted Prices'!P1062),0)</f>
        <v>-1.498036810535032E-2</v>
      </c>
      <c r="P1069" s="1">
        <f>+IFERROR(LN('Portfolio Adjusted Prices'!Q1063/'Portfolio Adjusted Prices'!Q1062),0)</f>
        <v>-1.186865053095869E-2</v>
      </c>
      <c r="Q1069" s="1">
        <f>+IFERROR(LN('Portfolio Adjusted Prices'!R1063/'Portfolio Adjusted Prices'!R1062),0)</f>
        <v>-1.9342017627380634E-4</v>
      </c>
      <c r="R1069" s="1">
        <f>+IFERROR(LN('Portfolio Adjusted Prices'!S1063/'Portfolio Adjusted Prices'!S1062),0)</f>
        <v>1.5168308337581188E-3</v>
      </c>
      <c r="S1069" s="1">
        <f>+IFERROR(LN('Portfolio Adjusted Prices'!T1063/'Portfolio Adjusted Prices'!T1062),0)</f>
        <v>-8.1751309541144186E-3</v>
      </c>
      <c r="T1069" s="1">
        <f>+IFERROR(LN('Portfolio Adjusted Prices'!U1063/'Portfolio Adjusted Prices'!U1062),0)</f>
        <v>4.8842499084989447E-3</v>
      </c>
      <c r="U1069" s="1">
        <f>+IFERROR(LN('Portfolio Adjusted Prices'!V1063/'Portfolio Adjusted Prices'!V1062),0)</f>
        <v>5.0183436445664788E-2</v>
      </c>
      <c r="W1069" s="83">
        <f>+IFERROR(LN('Portfolio Adjusted Prices'!X1063/'Portfolio Adjusted Prices'!X1062),0)</f>
        <v>4.2029000161117654E-3</v>
      </c>
    </row>
    <row r="1070" spans="2:23">
      <c r="B1070" s="1">
        <f>+IFERROR(LN('Portfolio Adjusted Prices'!C1064/'Portfolio Adjusted Prices'!C1063),0)</f>
        <v>-2.8196896791305896E-4</v>
      </c>
      <c r="C1070" s="1">
        <f>+IFERROR(LN('Portfolio Adjusted Prices'!D1064/'Portfolio Adjusted Prices'!D1063),0)</f>
        <v>-8.5506056042971325E-3</v>
      </c>
      <c r="D1070" s="1">
        <f>+IFERROR(LN('Portfolio Adjusted Prices'!E1064/'Portfolio Adjusted Prices'!E1063),0)</f>
        <v>-5.8442513104527347E-2</v>
      </c>
      <c r="E1070" s="1">
        <f>+IFERROR(LN('Portfolio Adjusted Prices'!F1064/'Portfolio Adjusted Prices'!F1063),0)</f>
        <v>-3.4725654771263909E-3</v>
      </c>
      <c r="F1070" s="1">
        <f>+IFERROR(LN('Portfolio Adjusted Prices'!G1064/'Portfolio Adjusted Prices'!G1063),0)</f>
        <v>-3.0955237063580335E-3</v>
      </c>
      <c r="G1070" s="1">
        <f>+IFERROR(LN('Portfolio Adjusted Prices'!H1064/'Portfolio Adjusted Prices'!H1063),0)</f>
        <v>-2.2739043974001276E-2</v>
      </c>
      <c r="H1070" s="1">
        <f>+IFERROR(LN('Portfolio Adjusted Prices'!I1064/'Portfolio Adjusted Prices'!I1063),0)</f>
        <v>-3.4914671811999642E-2</v>
      </c>
      <c r="I1070" s="1">
        <f>+IFERROR(LN('Portfolio Adjusted Prices'!J1064/'Portfolio Adjusted Prices'!J1063),0)</f>
        <v>5.1826392501636911E-3</v>
      </c>
      <c r="J1070" s="1">
        <f>+IFERROR(LN('Portfolio Adjusted Prices'!K1064/'Portfolio Adjusted Prices'!K1063),0)</f>
        <v>1.3676132280176723E-2</v>
      </c>
      <c r="K1070" s="1">
        <f>+IFERROR(LN('Portfolio Adjusted Prices'!L1064/'Portfolio Adjusted Prices'!L1063),0)</f>
        <v>5.7345661797779833E-3</v>
      </c>
      <c r="L1070" s="1">
        <f>+IFERROR(LN('Portfolio Adjusted Prices'!M1064/'Portfolio Adjusted Prices'!M1063),0)</f>
        <v>-2.800971503121906E-2</v>
      </c>
      <c r="M1070" s="1">
        <f>+IFERROR(LN('Portfolio Adjusted Prices'!N1064/'Portfolio Adjusted Prices'!N1063),0)</f>
        <v>-1.5798349326392777E-2</v>
      </c>
      <c r="N1070" s="1">
        <f>+IFERROR(LN('Portfolio Adjusted Prices'!O1064/'Portfolio Adjusted Prices'!O1063),0)</f>
        <v>-5.8008685041145452E-2</v>
      </c>
      <c r="O1070" s="1">
        <f>+IFERROR(LN('Portfolio Adjusted Prices'!P1064/'Portfolio Adjusted Prices'!P1063),0)</f>
        <v>7.7572559435718398E-3</v>
      </c>
      <c r="P1070" s="1">
        <f>+IFERROR(LN('Portfolio Adjusted Prices'!Q1064/'Portfolio Adjusted Prices'!Q1063),0)</f>
        <v>6.9137715270903392E-3</v>
      </c>
      <c r="Q1070" s="1">
        <f>+IFERROR(LN('Portfolio Adjusted Prices'!R1064/'Portfolio Adjusted Prices'!R1063),0)</f>
        <v>-3.4898408735884057E-3</v>
      </c>
      <c r="R1070" s="1">
        <f>+IFERROR(LN('Portfolio Adjusted Prices'!S1064/'Portfolio Adjusted Prices'!S1063),0)</f>
        <v>6.9242789584816923E-3</v>
      </c>
      <c r="S1070" s="1">
        <f>+IFERROR(LN('Portfolio Adjusted Prices'!T1064/'Portfolio Adjusted Prices'!T1063),0)</f>
        <v>1.1078837638655617E-2</v>
      </c>
      <c r="T1070" s="1">
        <f>+IFERROR(LN('Portfolio Adjusted Prices'!U1064/'Portfolio Adjusted Prices'!U1063),0)</f>
        <v>9.5072594872604062E-3</v>
      </c>
      <c r="U1070" s="1">
        <f>+IFERROR(LN('Portfolio Adjusted Prices'!V1064/'Portfolio Adjusted Prices'!V1063),0)</f>
        <v>-2.9293044125032267E-2</v>
      </c>
      <c r="W1070" s="83">
        <f>+IFERROR(LN('Portfolio Adjusted Prices'!X1064/'Portfolio Adjusted Prices'!X1063),0)</f>
        <v>-1.662012657564943E-2</v>
      </c>
    </row>
    <row r="1071" spans="2:23">
      <c r="B1071" s="1">
        <f>+IFERROR(LN('Portfolio Adjusted Prices'!C1065/'Portfolio Adjusted Prices'!C1064),0)</f>
        <v>1.5895463813831216E-2</v>
      </c>
      <c r="C1071" s="1">
        <f>+IFERROR(LN('Portfolio Adjusted Prices'!D1065/'Portfolio Adjusted Prices'!D1064),0)</f>
        <v>1.2678418066762802E-2</v>
      </c>
      <c r="D1071" s="1">
        <f>+IFERROR(LN('Portfolio Adjusted Prices'!E1065/'Portfolio Adjusted Prices'!E1064),0)</f>
        <v>4.9904842087670105E-2</v>
      </c>
      <c r="E1071" s="1">
        <f>+IFERROR(LN('Portfolio Adjusted Prices'!F1065/'Portfolio Adjusted Prices'!F1064),0)</f>
        <v>7.0466129848405883E-3</v>
      </c>
      <c r="F1071" s="1">
        <f>+IFERROR(LN('Portfolio Adjusted Prices'!G1065/'Portfolio Adjusted Prices'!G1064),0)</f>
        <v>1.0394819693101298E-2</v>
      </c>
      <c r="G1071" s="1">
        <f>+IFERROR(LN('Portfolio Adjusted Prices'!H1065/'Portfolio Adjusted Prices'!H1064),0)</f>
        <v>2.2959552322388336E-2</v>
      </c>
      <c r="H1071" s="1">
        <f>+IFERROR(LN('Portfolio Adjusted Prices'!I1065/'Portfolio Adjusted Prices'!I1064),0)</f>
        <v>2.1306859794412068E-2</v>
      </c>
      <c r="I1071" s="1">
        <f>+IFERROR(LN('Portfolio Adjusted Prices'!J1065/'Portfolio Adjusted Prices'!J1064),0)</f>
        <v>1.6236868860048784E-2</v>
      </c>
      <c r="J1071" s="1">
        <f>+IFERROR(LN('Portfolio Adjusted Prices'!K1065/'Portfolio Adjusted Prices'!K1064),0)</f>
        <v>1.7450979367425751E-2</v>
      </c>
      <c r="K1071" s="1">
        <f>+IFERROR(LN('Portfolio Adjusted Prices'!L1065/'Portfolio Adjusted Prices'!L1064),0)</f>
        <v>-2.2543050978797399E-2</v>
      </c>
      <c r="L1071" s="1">
        <f>+IFERROR(LN('Portfolio Adjusted Prices'!M1065/'Portfolio Adjusted Prices'!M1064),0)</f>
        <v>-5.5709553348108256E-3</v>
      </c>
      <c r="M1071" s="1">
        <f>+IFERROR(LN('Portfolio Adjusted Prices'!N1065/'Portfolio Adjusted Prices'!N1064),0)</f>
        <v>1.1694289369902747E-2</v>
      </c>
      <c r="N1071" s="1">
        <f>+IFERROR(LN('Portfolio Adjusted Prices'!O1065/'Portfolio Adjusted Prices'!O1064),0)</f>
        <v>1.0602608029419836E-2</v>
      </c>
      <c r="O1071" s="1">
        <f>+IFERROR(LN('Portfolio Adjusted Prices'!P1065/'Portfolio Adjusted Prices'!P1064),0)</f>
        <v>5.9982417990162705E-2</v>
      </c>
      <c r="P1071" s="1">
        <f>+IFERROR(LN('Portfolio Adjusted Prices'!Q1065/'Portfolio Adjusted Prices'!Q1064),0)</f>
        <v>3.9738287768472789E-2</v>
      </c>
      <c r="Q1071" s="1">
        <f>+IFERROR(LN('Portfolio Adjusted Prices'!R1065/'Portfolio Adjusted Prices'!R1064),0)</f>
        <v>1.8091431901233457E-2</v>
      </c>
      <c r="R1071" s="1">
        <f>+IFERROR(LN('Portfolio Adjusted Prices'!S1065/'Portfolio Adjusted Prices'!S1064),0)</f>
        <v>2.0309032813245658E-3</v>
      </c>
      <c r="S1071" s="1">
        <f>+IFERROR(LN('Portfolio Adjusted Prices'!T1065/'Portfolio Adjusted Prices'!T1064),0)</f>
        <v>-3.3311836982157922E-2</v>
      </c>
      <c r="T1071" s="1">
        <f>+IFERROR(LN('Portfolio Adjusted Prices'!U1065/'Portfolio Adjusted Prices'!U1064),0)</f>
        <v>-5.9861430749635373E-3</v>
      </c>
      <c r="U1071" s="1">
        <f>+IFERROR(LN('Portfolio Adjusted Prices'!V1065/'Portfolio Adjusted Prices'!V1064),0)</f>
        <v>-2.1255872301285818E-2</v>
      </c>
      <c r="W1071" s="83">
        <f>+IFERROR(LN('Portfolio Adjusted Prices'!X1065/'Portfolio Adjusted Prices'!X1064),0)</f>
        <v>8.0121522127042689E-3</v>
      </c>
    </row>
    <row r="1072" spans="2:23">
      <c r="B1072" s="1">
        <f>+IFERROR(LN('Portfolio Adjusted Prices'!C1066/'Portfolio Adjusted Prices'!C1065),0)</f>
        <v>4.764001950624942E-3</v>
      </c>
      <c r="C1072" s="1">
        <f>+IFERROR(LN('Portfolio Adjusted Prices'!D1066/'Portfolio Adjusted Prices'!D1065),0)</f>
        <v>8.4434268026799524E-3</v>
      </c>
      <c r="D1072" s="1">
        <f>+IFERROR(LN('Portfolio Adjusted Prices'!E1066/'Portfolio Adjusted Prices'!E1065),0)</f>
        <v>-1.1201653820146181E-2</v>
      </c>
      <c r="E1072" s="1">
        <f>+IFERROR(LN('Portfolio Adjusted Prices'!F1066/'Portfolio Adjusted Prices'!F1065),0)</f>
        <v>-3.030106041733063E-3</v>
      </c>
      <c r="F1072" s="1">
        <f>+IFERROR(LN('Portfolio Adjusted Prices'!G1066/'Portfolio Adjusted Prices'!G1065),0)</f>
        <v>1.4552603981619916E-2</v>
      </c>
      <c r="G1072" s="1">
        <f>+IFERROR(LN('Portfolio Adjusted Prices'!H1066/'Portfolio Adjusted Prices'!H1065),0)</f>
        <v>6.3389732220561733E-3</v>
      </c>
      <c r="H1072" s="1">
        <f>+IFERROR(LN('Portfolio Adjusted Prices'!I1066/'Portfolio Adjusted Prices'!I1065),0)</f>
        <v>1.2146153452439711E-2</v>
      </c>
      <c r="I1072" s="1">
        <f>+IFERROR(LN('Portfolio Adjusted Prices'!J1066/'Portfolio Adjusted Prices'!J1065),0)</f>
        <v>1.3290738274046105E-2</v>
      </c>
      <c r="J1072" s="1">
        <f>+IFERROR(LN('Portfolio Adjusted Prices'!K1066/'Portfolio Adjusted Prices'!K1065),0)</f>
        <v>3.0608082827556293E-2</v>
      </c>
      <c r="K1072" s="1">
        <f>+IFERROR(LN('Portfolio Adjusted Prices'!L1066/'Portfolio Adjusted Prices'!L1065),0)</f>
        <v>2.7530745908788432E-2</v>
      </c>
      <c r="L1072" s="1">
        <f>+IFERROR(LN('Portfolio Adjusted Prices'!M1066/'Portfolio Adjusted Prices'!M1065),0)</f>
        <v>3.2177558514595497E-3</v>
      </c>
      <c r="M1072" s="1">
        <f>+IFERROR(LN('Portfolio Adjusted Prices'!N1066/'Portfolio Adjusted Prices'!N1065),0)</f>
        <v>1.7410476476730698E-2</v>
      </c>
      <c r="N1072" s="1">
        <f>+IFERROR(LN('Portfolio Adjusted Prices'!O1066/'Portfolio Adjusted Prices'!O1065),0)</f>
        <v>-1.3567819458399315E-2</v>
      </c>
      <c r="O1072" s="1">
        <f>+IFERROR(LN('Portfolio Adjusted Prices'!P1066/'Portfolio Adjusted Prices'!P1065),0)</f>
        <v>3.5957612940500421E-2</v>
      </c>
      <c r="P1072" s="1">
        <f>+IFERROR(LN('Portfolio Adjusted Prices'!Q1066/'Portfolio Adjusted Prices'!Q1065),0)</f>
        <v>2.3136444881336777E-2</v>
      </c>
      <c r="Q1072" s="1">
        <f>+IFERROR(LN('Portfolio Adjusted Prices'!R1066/'Portfolio Adjusted Prices'!R1065),0)</f>
        <v>2.2629623623666297E-2</v>
      </c>
      <c r="R1072" s="1">
        <f>+IFERROR(LN('Portfolio Adjusted Prices'!S1066/'Portfolio Adjusted Prices'!S1065),0)</f>
        <v>-1.9341148668731223E-5</v>
      </c>
      <c r="S1072" s="1">
        <f>+IFERROR(LN('Portfolio Adjusted Prices'!T1066/'Portfolio Adjusted Prices'!T1065),0)</f>
        <v>2.5379483231588073E-2</v>
      </c>
      <c r="T1072" s="1">
        <f>+IFERROR(LN('Portfolio Adjusted Prices'!U1066/'Portfolio Adjusted Prices'!U1065),0)</f>
        <v>1.1936665366382522E-2</v>
      </c>
      <c r="U1072" s="1">
        <f>+IFERROR(LN('Portfolio Adjusted Prices'!V1066/'Portfolio Adjusted Prices'!V1065),0)</f>
        <v>2.4996234268982193E-2</v>
      </c>
      <c r="W1072" s="83">
        <f>+IFERROR(LN('Portfolio Adjusted Prices'!X1066/'Portfolio Adjusted Prices'!X1065),0)</f>
        <v>5.0848538975251994E-3</v>
      </c>
    </row>
    <row r="1073" spans="2:23">
      <c r="B1073" s="1">
        <f>+IFERROR(LN('Portfolio Adjusted Prices'!C1067/'Portfolio Adjusted Prices'!C1066),0)</f>
        <v>-7.5999463818262891E-3</v>
      </c>
      <c r="C1073" s="1">
        <f>+IFERROR(LN('Portfolio Adjusted Prices'!D1067/'Portfolio Adjusted Prices'!D1066),0)</f>
        <v>1.6088106642402175E-3</v>
      </c>
      <c r="D1073" s="1">
        <f>+IFERROR(LN('Portfolio Adjusted Prices'!E1067/'Portfolio Adjusted Prices'!E1066),0)</f>
        <v>-3.9745751714116975E-3</v>
      </c>
      <c r="E1073" s="1">
        <f>+IFERROR(LN('Portfolio Adjusted Prices'!F1067/'Portfolio Adjusted Prices'!F1066),0)</f>
        <v>9.6047722216156372E-4</v>
      </c>
      <c r="F1073" s="1">
        <f>+IFERROR(LN('Portfolio Adjusted Prices'!G1067/'Portfolio Adjusted Prices'!G1066),0)</f>
        <v>-1.6812677494584423E-3</v>
      </c>
      <c r="G1073" s="1">
        <f>+IFERROR(LN('Portfolio Adjusted Prices'!H1067/'Portfolio Adjusted Prices'!H1066),0)</f>
        <v>-1.9170911427263154E-2</v>
      </c>
      <c r="H1073" s="1">
        <f>+IFERROR(LN('Portfolio Adjusted Prices'!I1067/'Portfolio Adjusted Prices'!I1066),0)</f>
        <v>-2.1819964279857933E-5</v>
      </c>
      <c r="I1073" s="1">
        <f>+IFERROR(LN('Portfolio Adjusted Prices'!J1067/'Portfolio Adjusted Prices'!J1066),0)</f>
        <v>4.3538805215428142E-3</v>
      </c>
      <c r="J1073" s="1">
        <f>+IFERROR(LN('Portfolio Adjusted Prices'!K1067/'Portfolio Adjusted Prices'!K1066),0)</f>
        <v>1.6868648629119767E-2</v>
      </c>
      <c r="K1073" s="1">
        <f>+IFERROR(LN('Portfolio Adjusted Prices'!L1067/'Portfolio Adjusted Prices'!L1066),0)</f>
        <v>-1.2017764829855691E-2</v>
      </c>
      <c r="L1073" s="1">
        <f>+IFERROR(LN('Portfolio Adjusted Prices'!M1067/'Portfolio Adjusted Prices'!M1066),0)</f>
        <v>-1.7487611952512971E-2</v>
      </c>
      <c r="M1073" s="1">
        <f>+IFERROR(LN('Portfolio Adjusted Prices'!N1067/'Portfolio Adjusted Prices'!N1066),0)</f>
        <v>2.8644684657205149E-3</v>
      </c>
      <c r="N1073" s="1">
        <f>+IFERROR(LN('Portfolio Adjusted Prices'!O1067/'Portfolio Adjusted Prices'!O1066),0)</f>
        <v>5.9374610126508402E-4</v>
      </c>
      <c r="O1073" s="1">
        <f>+IFERROR(LN('Portfolio Adjusted Prices'!P1067/'Portfolio Adjusted Prices'!P1066),0)</f>
        <v>4.091171111382403E-2</v>
      </c>
      <c r="P1073" s="1">
        <f>+IFERROR(LN('Portfolio Adjusted Prices'!Q1067/'Portfolio Adjusted Prices'!Q1066),0)</f>
        <v>1.3154110199713725E-2</v>
      </c>
      <c r="Q1073" s="1">
        <f>+IFERROR(LN('Portfolio Adjusted Prices'!R1067/'Portfolio Adjusted Prices'!R1066),0)</f>
        <v>7.800944991413321E-3</v>
      </c>
      <c r="R1073" s="1">
        <f>+IFERROR(LN('Portfolio Adjusted Prices'!S1067/'Portfolio Adjusted Prices'!S1066),0)</f>
        <v>1.0981305809891343E-2</v>
      </c>
      <c r="S1073" s="1">
        <f>+IFERROR(LN('Portfolio Adjusted Prices'!T1067/'Portfolio Adjusted Prices'!T1066),0)</f>
        <v>-7.2871921541208808E-5</v>
      </c>
      <c r="T1073" s="1">
        <f>+IFERROR(LN('Portfolio Adjusted Prices'!U1067/'Portfolio Adjusted Prices'!U1066),0)</f>
        <v>1.3850534933239267E-2</v>
      </c>
      <c r="U1073" s="1">
        <f>+IFERROR(LN('Portfolio Adjusted Prices'!V1067/'Portfolio Adjusted Prices'!V1066),0)</f>
        <v>1.8659528868679068E-2</v>
      </c>
      <c r="W1073" s="83">
        <f>+IFERROR(LN('Portfolio Adjusted Prices'!X1067/'Portfolio Adjusted Prices'!X1066),0)</f>
        <v>-5.0250111569315409E-3</v>
      </c>
    </row>
    <row r="1074" spans="2:23">
      <c r="B1074" s="1">
        <f>+IFERROR(LN('Portfolio Adjusted Prices'!C1068/'Portfolio Adjusted Prices'!C1067),0)</f>
        <v>-2.0624083733562404E-3</v>
      </c>
      <c r="C1074" s="1">
        <f>+IFERROR(LN('Portfolio Adjusted Prices'!D1068/'Portfolio Adjusted Prices'!D1067),0)</f>
        <v>-6.7502691435746779E-3</v>
      </c>
      <c r="D1074" s="1">
        <f>+IFERROR(LN('Portfolio Adjusted Prices'!E1068/'Portfolio Adjusted Prices'!E1067),0)</f>
        <v>-1.3286316259902897E-2</v>
      </c>
      <c r="E1074" s="1">
        <f>+IFERROR(LN('Portfolio Adjusted Prices'!F1068/'Portfolio Adjusted Prices'!F1067),0)</f>
        <v>-2.035908095601923E-3</v>
      </c>
      <c r="F1074" s="1">
        <f>+IFERROR(LN('Portfolio Adjusted Prices'!G1068/'Portfolio Adjusted Prices'!G1067),0)</f>
        <v>2.5584145359795869E-2</v>
      </c>
      <c r="G1074" s="1">
        <f>+IFERROR(LN('Portfolio Adjusted Prices'!H1068/'Portfolio Adjusted Prices'!H1067),0)</f>
        <v>-1.8269309755303983E-2</v>
      </c>
      <c r="H1074" s="1">
        <f>+IFERROR(LN('Portfolio Adjusted Prices'!I1068/'Portfolio Adjusted Prices'!I1067),0)</f>
        <v>6.4196664200274513E-3</v>
      </c>
      <c r="I1074" s="1">
        <f>+IFERROR(LN('Portfolio Adjusted Prices'!J1068/'Portfolio Adjusted Prices'!J1067),0)</f>
        <v>-2.6822198968752104E-3</v>
      </c>
      <c r="J1074" s="1">
        <f>+IFERROR(LN('Portfolio Adjusted Prices'!K1068/'Portfolio Adjusted Prices'!K1067),0)</f>
        <v>1.6859949919710043E-2</v>
      </c>
      <c r="K1074" s="1">
        <f>+IFERROR(LN('Portfolio Adjusted Prices'!L1068/'Portfolio Adjusted Prices'!L1067),0)</f>
        <v>-1.5449667165113964E-2</v>
      </c>
      <c r="L1074" s="1">
        <f>+IFERROR(LN('Portfolio Adjusted Prices'!M1068/'Portfolio Adjusted Prices'!M1067),0)</f>
        <v>-7.2485422856631617E-3</v>
      </c>
      <c r="M1074" s="1">
        <f>+IFERROR(LN('Portfolio Adjusted Prices'!N1068/'Portfolio Adjusted Prices'!N1067),0)</f>
        <v>-4.5188867726784123E-3</v>
      </c>
      <c r="N1074" s="1">
        <f>+IFERROR(LN('Portfolio Adjusted Prices'!O1068/'Portfolio Adjusted Prices'!O1067),0)</f>
        <v>5.204348255786128E-2</v>
      </c>
      <c r="O1074" s="1">
        <f>+IFERROR(LN('Portfolio Adjusted Prices'!P1068/'Portfolio Adjusted Prices'!P1067),0)</f>
        <v>-1.2091731416585013E-2</v>
      </c>
      <c r="P1074" s="1">
        <f>+IFERROR(LN('Portfolio Adjusted Prices'!Q1068/'Portfolio Adjusted Prices'!Q1067),0)</f>
        <v>-9.0996821288210437E-3</v>
      </c>
      <c r="Q1074" s="1">
        <f>+IFERROR(LN('Portfolio Adjusted Prices'!R1068/'Portfolio Adjusted Prices'!R1067),0)</f>
        <v>8.8414200974951673E-3</v>
      </c>
      <c r="R1074" s="1">
        <f>+IFERROR(LN('Portfolio Adjusted Prices'!S1068/'Portfolio Adjusted Prices'!S1067),0)</f>
        <v>-3.8471539123658615E-3</v>
      </c>
      <c r="S1074" s="1">
        <f>+IFERROR(LN('Portfolio Adjusted Prices'!T1068/'Portfolio Adjusted Prices'!T1067),0)</f>
        <v>-1.0503737626138314E-2</v>
      </c>
      <c r="T1074" s="1">
        <f>+IFERROR(LN('Portfolio Adjusted Prices'!U1068/'Portfolio Adjusted Prices'!U1067),0)</f>
        <v>-2.843021961840466E-3</v>
      </c>
      <c r="U1074" s="1">
        <f>+IFERROR(LN('Portfolio Adjusted Prices'!V1068/'Portfolio Adjusted Prices'!V1067),0)</f>
        <v>1.1828642308563701E-2</v>
      </c>
      <c r="W1074" s="83">
        <f>+IFERROR(LN('Portfolio Adjusted Prices'!X1068/'Portfolio Adjusted Prices'!X1067),0)</f>
        <v>-5.2311390437259075E-3</v>
      </c>
    </row>
    <row r="1075" spans="2:23">
      <c r="B1075" s="1">
        <f>+IFERROR(LN('Portfolio Adjusted Prices'!C1069/'Portfolio Adjusted Prices'!C1068),0)</f>
        <v>-7.786524023107342E-3</v>
      </c>
      <c r="C1075" s="1">
        <f>+IFERROR(LN('Portfolio Adjusted Prices'!D1069/'Portfolio Adjusted Prices'!D1068),0)</f>
        <v>-3.1354282257608099E-2</v>
      </c>
      <c r="D1075" s="1">
        <f>+IFERROR(LN('Portfolio Adjusted Prices'!E1069/'Portfolio Adjusted Prices'!E1068),0)</f>
        <v>-3.0872859123847005E-2</v>
      </c>
      <c r="E1075" s="1">
        <f>+IFERROR(LN('Portfolio Adjusted Prices'!F1069/'Portfolio Adjusted Prices'!F1068),0)</f>
        <v>-4.2419278578980465E-2</v>
      </c>
      <c r="F1075" s="1">
        <f>+IFERROR(LN('Portfolio Adjusted Prices'!G1069/'Portfolio Adjusted Prices'!G1068),0)</f>
        <v>-9.7797066767640068E-3</v>
      </c>
      <c r="G1075" s="1">
        <f>+IFERROR(LN('Portfolio Adjusted Prices'!H1069/'Portfolio Adjusted Prices'!H1068),0)</f>
        <v>2.7486116399069439E-2</v>
      </c>
      <c r="H1075" s="1">
        <f>+IFERROR(LN('Portfolio Adjusted Prices'!I1069/'Portfolio Adjusted Prices'!I1068),0)</f>
        <v>5.9691226653389023E-3</v>
      </c>
      <c r="I1075" s="1">
        <f>+IFERROR(LN('Portfolio Adjusted Prices'!J1069/'Portfolio Adjusted Prices'!J1068),0)</f>
        <v>-1.5237310708363004E-2</v>
      </c>
      <c r="J1075" s="1">
        <f>+IFERROR(LN('Portfolio Adjusted Prices'!K1069/'Portfolio Adjusted Prices'!K1068),0)</f>
        <v>1.462307267215497E-2</v>
      </c>
      <c r="K1075" s="1">
        <f>+IFERROR(LN('Portfolio Adjusted Prices'!L1069/'Portfolio Adjusted Prices'!L1068),0)</f>
        <v>3.3236414359691644E-3</v>
      </c>
      <c r="L1075" s="1">
        <f>+IFERROR(LN('Portfolio Adjusted Prices'!M1069/'Portfolio Adjusted Prices'!M1068),0)</f>
        <v>-7.0847853021190135E-3</v>
      </c>
      <c r="M1075" s="1">
        <f>+IFERROR(LN('Portfolio Adjusted Prices'!N1069/'Portfolio Adjusted Prices'!N1068),0)</f>
        <v>-5.8121519398593767E-3</v>
      </c>
      <c r="N1075" s="1">
        <f>+IFERROR(LN('Portfolio Adjusted Prices'!O1069/'Portfolio Adjusted Prices'!O1068),0)</f>
        <v>-5.2891789982459948E-2</v>
      </c>
      <c r="O1075" s="1">
        <f>+IFERROR(LN('Portfolio Adjusted Prices'!P1069/'Portfolio Adjusted Prices'!P1068),0)</f>
        <v>-2.9833788767346017E-2</v>
      </c>
      <c r="P1075" s="1">
        <f>+IFERROR(LN('Portfolio Adjusted Prices'!Q1069/'Portfolio Adjusted Prices'!Q1068),0)</f>
        <v>1.4283817366246154E-2</v>
      </c>
      <c r="Q1075" s="1">
        <f>+IFERROR(LN('Portfolio Adjusted Prices'!R1069/'Portfolio Adjusted Prices'!R1068),0)</f>
        <v>3.1126877535136766E-3</v>
      </c>
      <c r="R1075" s="1">
        <f>+IFERROR(LN('Portfolio Adjusted Prices'!S1069/'Portfolio Adjusted Prices'!S1068),0)</f>
        <v>-9.7909297858768465E-3</v>
      </c>
      <c r="S1075" s="1">
        <f>+IFERROR(LN('Portfolio Adjusted Prices'!T1069/'Portfolio Adjusted Prices'!T1068),0)</f>
        <v>7.8697754361794423E-3</v>
      </c>
      <c r="T1075" s="1">
        <f>+IFERROR(LN('Portfolio Adjusted Prices'!U1069/'Portfolio Adjusted Prices'!U1068),0)</f>
        <v>-1.2793020227885284E-2</v>
      </c>
      <c r="U1075" s="1">
        <f>+IFERROR(LN('Portfolio Adjusted Prices'!V1069/'Portfolio Adjusted Prices'!V1068),0)</f>
        <v>1.3317759757961303E-2</v>
      </c>
      <c r="W1075" s="83">
        <f>+IFERROR(LN('Portfolio Adjusted Prices'!X1069/'Portfolio Adjusted Prices'!X1068),0)</f>
        <v>-1.005119494989745E-2</v>
      </c>
    </row>
    <row r="1076" spans="2:23">
      <c r="B1076" s="1">
        <f>+IFERROR(LN('Portfolio Adjusted Prices'!C1070/'Portfolio Adjusted Prices'!C1069),0)</f>
        <v>1.5346704044389347E-2</v>
      </c>
      <c r="C1076" s="1">
        <f>+IFERROR(LN('Portfolio Adjusted Prices'!D1070/'Portfolio Adjusted Prices'!D1069),0)</f>
        <v>5.7967670186770022E-3</v>
      </c>
      <c r="D1076" s="1">
        <f>+IFERROR(LN('Portfolio Adjusted Prices'!E1070/'Portfolio Adjusted Prices'!E1069),0)</f>
        <v>2.7243971870082661E-2</v>
      </c>
      <c r="E1076" s="1">
        <f>+IFERROR(LN('Portfolio Adjusted Prices'!F1070/'Portfolio Adjusted Prices'!F1069),0)</f>
        <v>1.2481554540541817E-2</v>
      </c>
      <c r="F1076" s="1">
        <f>+IFERROR(LN('Portfolio Adjusted Prices'!G1070/'Portfolio Adjusted Prices'!G1069),0)</f>
        <v>1.5341125348104232E-2</v>
      </c>
      <c r="G1076" s="1">
        <f>+IFERROR(LN('Portfolio Adjusted Prices'!H1070/'Portfolio Adjusted Prices'!H1069),0)</f>
        <v>2.4644791069180858E-3</v>
      </c>
      <c r="H1076" s="1">
        <f>+IFERROR(LN('Portfolio Adjusted Prices'!I1070/'Portfolio Adjusted Prices'!I1069),0)</f>
        <v>2.1544767279558917E-2</v>
      </c>
      <c r="I1076" s="1">
        <f>+IFERROR(LN('Portfolio Adjusted Prices'!J1070/'Portfolio Adjusted Prices'!J1069),0)</f>
        <v>2.1065835426477875E-2</v>
      </c>
      <c r="J1076" s="1">
        <f>+IFERROR(LN('Portfolio Adjusted Prices'!K1070/'Portfolio Adjusted Prices'!K1069),0)</f>
        <v>4.4802099330861968E-2</v>
      </c>
      <c r="K1076" s="1">
        <f>+IFERROR(LN('Portfolio Adjusted Prices'!L1070/'Portfolio Adjusted Prices'!L1069),0)</f>
        <v>1.4491422062752458E-2</v>
      </c>
      <c r="L1076" s="1">
        <f>+IFERROR(LN('Portfolio Adjusted Prices'!M1070/'Portfolio Adjusted Prices'!M1069),0)</f>
        <v>2.3123892555966738E-2</v>
      </c>
      <c r="M1076" s="1">
        <f>+IFERROR(LN('Portfolio Adjusted Prices'!N1070/'Portfolio Adjusted Prices'!N1069),0)</f>
        <v>3.3741831162889388E-3</v>
      </c>
      <c r="N1076" s="1">
        <f>+IFERROR(LN('Portfolio Adjusted Prices'!O1070/'Portfolio Adjusted Prices'!O1069),0)</f>
        <v>2.6960785329737721E-2</v>
      </c>
      <c r="O1076" s="1">
        <f>+IFERROR(LN('Portfolio Adjusted Prices'!P1070/'Portfolio Adjusted Prices'!P1069),0)</f>
        <v>2.1288874023160043E-2</v>
      </c>
      <c r="P1076" s="1">
        <f>+IFERROR(LN('Portfolio Adjusted Prices'!Q1070/'Portfolio Adjusted Prices'!Q1069),0)</f>
        <v>-1.0346566903398236E-3</v>
      </c>
      <c r="Q1076" s="1">
        <f>+IFERROR(LN('Portfolio Adjusted Prices'!R1070/'Portfolio Adjusted Prices'!R1069),0)</f>
        <v>1.827772506181458E-4</v>
      </c>
      <c r="R1076" s="1">
        <f>+IFERROR(LN('Portfolio Adjusted Prices'!S1070/'Portfolio Adjusted Prices'!S1069),0)</f>
        <v>1.7182306587042187E-2</v>
      </c>
      <c r="S1076" s="1">
        <f>+IFERROR(LN('Portfolio Adjusted Prices'!T1070/'Portfolio Adjusted Prices'!T1069),0)</f>
        <v>8.3170574370294119E-3</v>
      </c>
      <c r="T1076" s="1">
        <f>+IFERROR(LN('Portfolio Adjusted Prices'!U1070/'Portfolio Adjusted Prices'!U1069),0)</f>
        <v>1.5436061633873869E-2</v>
      </c>
      <c r="U1076" s="1">
        <f>+IFERROR(LN('Portfolio Adjusted Prices'!V1070/'Portfolio Adjusted Prices'!V1069),0)</f>
        <v>-1.4457680793871481E-2</v>
      </c>
      <c r="W1076" s="83">
        <f>+IFERROR(LN('Portfolio Adjusted Prices'!X1070/'Portfolio Adjusted Prices'!X1069),0)</f>
        <v>1.9423989361359278E-2</v>
      </c>
    </row>
    <row r="1077" spans="2:23">
      <c r="B1077" s="1">
        <f>+IFERROR(LN('Portfolio Adjusted Prices'!C1071/'Portfolio Adjusted Prices'!C1070),0)</f>
        <v>2.1575401929292476E-3</v>
      </c>
      <c r="C1077" s="1">
        <f>+IFERROR(LN('Portfolio Adjusted Prices'!D1071/'Portfolio Adjusted Prices'!D1070),0)</f>
        <v>4.6929357457315864E-3</v>
      </c>
      <c r="D1077" s="1">
        <f>+IFERROR(LN('Portfolio Adjusted Prices'!E1071/'Portfolio Adjusted Prices'!E1070),0)</f>
        <v>6.7287800587005038E-3</v>
      </c>
      <c r="E1077" s="1">
        <f>+IFERROR(LN('Portfolio Adjusted Prices'!F1071/'Portfolio Adjusted Prices'!F1070),0)</f>
        <v>1.0406243386553963E-2</v>
      </c>
      <c r="F1077" s="1">
        <f>+IFERROR(LN('Portfolio Adjusted Prices'!G1071/'Portfolio Adjusted Prices'!G1070),0)</f>
        <v>2.8232979053280437E-3</v>
      </c>
      <c r="G1077" s="1">
        <f>+IFERROR(LN('Portfolio Adjusted Prices'!H1071/'Portfolio Adjusted Prices'!H1070),0)</f>
        <v>-3.4317384178642468E-2</v>
      </c>
      <c r="H1077" s="1">
        <f>+IFERROR(LN('Portfolio Adjusted Prices'!I1071/'Portfolio Adjusted Prices'!I1070),0)</f>
        <v>-1.7477619211613581E-2</v>
      </c>
      <c r="I1077" s="1">
        <f>+IFERROR(LN('Portfolio Adjusted Prices'!J1071/'Portfolio Adjusted Prices'!J1070),0)</f>
        <v>8.5233294717893232E-4</v>
      </c>
      <c r="J1077" s="1">
        <f>+IFERROR(LN('Portfolio Adjusted Prices'!K1071/'Portfolio Adjusted Prices'!K1070),0)</f>
        <v>3.9816607788244536E-2</v>
      </c>
      <c r="K1077" s="1">
        <f>+IFERROR(LN('Portfolio Adjusted Prices'!L1071/'Portfolio Adjusted Prices'!L1070),0)</f>
        <v>5.2207743002212221E-4</v>
      </c>
      <c r="L1077" s="1">
        <f>+IFERROR(LN('Portfolio Adjusted Prices'!M1071/'Portfolio Adjusted Prices'!M1070),0)</f>
        <v>1.0922707202649438E-3</v>
      </c>
      <c r="M1077" s="1">
        <f>+IFERROR(LN('Portfolio Adjusted Prices'!N1071/'Portfolio Adjusted Prices'!N1070),0)</f>
        <v>9.8614283124884277E-3</v>
      </c>
      <c r="N1077" s="1">
        <f>+IFERROR(LN('Portfolio Adjusted Prices'!O1071/'Portfolio Adjusted Prices'!O1070),0)</f>
        <v>3.1469809162266729E-2</v>
      </c>
      <c r="O1077" s="1">
        <f>+IFERROR(LN('Portfolio Adjusted Prices'!P1071/'Portfolio Adjusted Prices'!P1070),0)</f>
        <v>-1.2919966598760097E-2</v>
      </c>
      <c r="P1077" s="1">
        <f>+IFERROR(LN('Portfolio Adjusted Prices'!Q1071/'Portfolio Adjusted Prices'!Q1070),0)</f>
        <v>2.0202666699626146E-2</v>
      </c>
      <c r="Q1077" s="1">
        <f>+IFERROR(LN('Portfolio Adjusted Prices'!R1071/'Portfolio Adjusted Prices'!R1070),0)</f>
        <v>8.5541776095748451E-3</v>
      </c>
      <c r="R1077" s="1">
        <f>+IFERROR(LN('Portfolio Adjusted Prices'!S1071/'Portfolio Adjusted Prices'!S1070),0)</f>
        <v>-5.4174574708409752E-3</v>
      </c>
      <c r="S1077" s="1">
        <f>+IFERROR(LN('Portfolio Adjusted Prices'!T1071/'Portfolio Adjusted Prices'!T1070),0)</f>
        <v>3.9154230743839898E-3</v>
      </c>
      <c r="T1077" s="1">
        <f>+IFERROR(LN('Portfolio Adjusted Prices'!U1071/'Portfolio Adjusted Prices'!U1070),0)</f>
        <v>-4.8107527443550097E-3</v>
      </c>
      <c r="U1077" s="1">
        <f>+IFERROR(LN('Portfolio Adjusted Prices'!V1071/'Portfolio Adjusted Prices'!V1070),0)</f>
        <v>-5.4120368197296004E-3</v>
      </c>
      <c r="W1077" s="83">
        <f>+IFERROR(LN('Portfolio Adjusted Prices'!X1071/'Portfolio Adjusted Prices'!X1070),0)</f>
        <v>7.8091567258246571E-4</v>
      </c>
    </row>
    <row r="1078" spans="2:23">
      <c r="B1078" s="1">
        <f>+IFERROR(LN('Portfolio Adjusted Prices'!C1072/'Portfolio Adjusted Prices'!C1071),0)</f>
        <v>1.5517759787551329E-2</v>
      </c>
      <c r="C1078" s="1">
        <f>+IFERROR(LN('Portfolio Adjusted Prices'!D1072/'Portfolio Adjusted Prices'!D1071),0)</f>
        <v>1.5365310265429576E-2</v>
      </c>
      <c r="D1078" s="1">
        <f>+IFERROR(LN('Portfolio Adjusted Prices'!E1072/'Portfolio Adjusted Prices'!E1071),0)</f>
        <v>1.819808157458282E-2</v>
      </c>
      <c r="E1078" s="1">
        <f>+IFERROR(LN('Portfolio Adjusted Prices'!F1072/'Portfolio Adjusted Prices'!F1071),0)</f>
        <v>3.2347899066498133E-2</v>
      </c>
      <c r="F1078" s="1">
        <f>+IFERROR(LN('Portfolio Adjusted Prices'!G1072/'Portfolio Adjusted Prices'!G1071),0)</f>
        <v>7.5618168283647239E-3</v>
      </c>
      <c r="G1078" s="1">
        <f>+IFERROR(LN('Portfolio Adjusted Prices'!H1072/'Portfolio Adjusted Prices'!H1071),0)</f>
        <v>-1.6327367248265923E-4</v>
      </c>
      <c r="H1078" s="1">
        <f>+IFERROR(LN('Portfolio Adjusted Prices'!I1072/'Portfolio Adjusted Prices'!I1071),0)</f>
        <v>2.0785303552827074E-2</v>
      </c>
      <c r="I1078" s="1">
        <f>+IFERROR(LN('Portfolio Adjusted Prices'!J1072/'Portfolio Adjusted Prices'!J1071),0)</f>
        <v>-1.6379815860493711E-3</v>
      </c>
      <c r="J1078" s="1">
        <f>+IFERROR(LN('Portfolio Adjusted Prices'!K1072/'Portfolio Adjusted Prices'!K1071),0)</f>
        <v>2.1974491562615776E-2</v>
      </c>
      <c r="K1078" s="1">
        <f>+IFERROR(LN('Portfolio Adjusted Prices'!L1072/'Portfolio Adjusted Prices'!L1071),0)</f>
        <v>6.1152323161196204E-2</v>
      </c>
      <c r="L1078" s="1">
        <f>+IFERROR(LN('Portfolio Adjusted Prices'!M1072/'Portfolio Adjusted Prices'!M1071),0)</f>
        <v>2.1686910663296845E-2</v>
      </c>
      <c r="M1078" s="1">
        <f>+IFERROR(LN('Portfolio Adjusted Prices'!N1072/'Portfolio Adjusted Prices'!N1071),0)</f>
        <v>6.6007661351142428E-3</v>
      </c>
      <c r="N1078" s="1">
        <f>+IFERROR(LN('Portfolio Adjusted Prices'!O1072/'Portfolio Adjusted Prices'!O1071),0)</f>
        <v>3.3610690112946789E-2</v>
      </c>
      <c r="O1078" s="1">
        <f>+IFERROR(LN('Portfolio Adjusted Prices'!P1072/'Portfolio Adjusted Prices'!P1071),0)</f>
        <v>3.4736977306179487E-2</v>
      </c>
      <c r="P1078" s="1">
        <f>+IFERROR(LN('Portfolio Adjusted Prices'!Q1072/'Portfolio Adjusted Prices'!Q1071),0)</f>
        <v>2.6053033230929979E-3</v>
      </c>
      <c r="Q1078" s="1">
        <f>+IFERROR(LN('Portfolio Adjusted Prices'!R1072/'Portfolio Adjusted Prices'!R1071),0)</f>
        <v>8.840699193707174E-3</v>
      </c>
      <c r="R1078" s="1">
        <f>+IFERROR(LN('Portfolio Adjusted Prices'!S1072/'Portfolio Adjusted Prices'!S1071),0)</f>
        <v>7.1079987283998482E-3</v>
      </c>
      <c r="S1078" s="1">
        <f>+IFERROR(LN('Portfolio Adjusted Prices'!T1072/'Portfolio Adjusted Prices'!T1071),0)</f>
        <v>-3.2618821964748215E-3</v>
      </c>
      <c r="T1078" s="1">
        <f>+IFERROR(LN('Portfolio Adjusted Prices'!U1072/'Portfolio Adjusted Prices'!U1071),0)</f>
        <v>9.9832089930717623E-3</v>
      </c>
      <c r="U1078" s="1">
        <f>+IFERROR(LN('Portfolio Adjusted Prices'!V1072/'Portfolio Adjusted Prices'!V1071),0)</f>
        <v>2.5395166020482394E-2</v>
      </c>
      <c r="W1078" s="83">
        <f>+IFERROR(LN('Portfolio Adjusted Prices'!X1072/'Portfolio Adjusted Prices'!X1071),0)</f>
        <v>1.6883782800529098E-2</v>
      </c>
    </row>
    <row r="1079" spans="2:23">
      <c r="B1079" s="1">
        <f>+IFERROR(LN('Portfolio Adjusted Prices'!C1073/'Portfolio Adjusted Prices'!C1072),0)</f>
        <v>-2.61513094989711E-3</v>
      </c>
      <c r="C1079" s="1">
        <f>+IFERROR(LN('Portfolio Adjusted Prices'!D1073/'Portfolio Adjusted Prices'!D1072),0)</f>
        <v>7.3257814566728419E-3</v>
      </c>
      <c r="D1079" s="1">
        <f>+IFERROR(LN('Portfolio Adjusted Prices'!E1073/'Portfolio Adjusted Prices'!E1072),0)</f>
        <v>3.8263591299720415E-2</v>
      </c>
      <c r="E1079" s="1">
        <f>+IFERROR(LN('Portfolio Adjusted Prices'!F1073/'Portfolio Adjusted Prices'!F1072),0)</f>
        <v>1.7481080337292398E-3</v>
      </c>
      <c r="F1079" s="1">
        <f>+IFERROR(LN('Portfolio Adjusted Prices'!G1073/'Portfolio Adjusted Prices'!G1072),0)</f>
        <v>2.0241397381832948E-2</v>
      </c>
      <c r="G1079" s="1">
        <f>+IFERROR(LN('Portfolio Adjusted Prices'!H1073/'Portfolio Adjusted Prices'!H1072),0)</f>
        <v>1.9281168151433381E-2</v>
      </c>
      <c r="H1079" s="1">
        <f>+IFERROR(LN('Portfolio Adjusted Prices'!I1073/'Portfolio Adjusted Prices'!I1072),0)</f>
        <v>9.337303238406024E-3</v>
      </c>
      <c r="I1079" s="1">
        <f>+IFERROR(LN('Portfolio Adjusted Prices'!J1073/'Portfolio Adjusted Prices'!J1072),0)</f>
        <v>9.2028308056696481E-4</v>
      </c>
      <c r="J1079" s="1">
        <f>+IFERROR(LN('Portfolio Adjusted Prices'!K1073/'Portfolio Adjusted Prices'!K1072),0)</f>
        <v>3.4927016341883929E-2</v>
      </c>
      <c r="K1079" s="1">
        <f>+IFERROR(LN('Portfolio Adjusted Prices'!L1073/'Portfolio Adjusted Prices'!L1072),0)</f>
        <v>-4.9692929747896129E-3</v>
      </c>
      <c r="L1079" s="1">
        <f>+IFERROR(LN('Portfolio Adjusted Prices'!M1073/'Portfolio Adjusted Prices'!M1072),0)</f>
        <v>2.4607178462423486E-3</v>
      </c>
      <c r="M1079" s="1">
        <f>+IFERROR(LN('Portfolio Adjusted Prices'!N1073/'Portfolio Adjusted Prices'!N1072),0)</f>
        <v>2.4939107017720561E-3</v>
      </c>
      <c r="N1079" s="1">
        <f>+IFERROR(LN('Portfolio Adjusted Prices'!O1073/'Portfolio Adjusted Prices'!O1072),0)</f>
        <v>-3.6737566939427931E-2</v>
      </c>
      <c r="O1079" s="1">
        <f>+IFERROR(LN('Portfolio Adjusted Prices'!P1073/'Portfolio Adjusted Prices'!P1072),0)</f>
        <v>3.6652636621864958E-2</v>
      </c>
      <c r="P1079" s="1">
        <f>+IFERROR(LN('Portfolio Adjusted Prices'!Q1073/'Portfolio Adjusted Prices'!Q1072),0)</f>
        <v>4.1832143560952195E-3</v>
      </c>
      <c r="Q1079" s="1">
        <f>+IFERROR(LN('Portfolio Adjusted Prices'!R1073/'Portfolio Adjusted Prices'!R1072),0)</f>
        <v>2.1678232771998086E-2</v>
      </c>
      <c r="R1079" s="1">
        <f>+IFERROR(LN('Portfolio Adjusted Prices'!S1073/'Portfolio Adjusted Prices'!S1072),0)</f>
        <v>2.0135492529919107E-3</v>
      </c>
      <c r="S1079" s="1">
        <f>+IFERROR(LN('Portfolio Adjusted Prices'!T1073/'Portfolio Adjusted Prices'!T1072),0)</f>
        <v>4.2022641696093021E-3</v>
      </c>
      <c r="T1079" s="1">
        <f>+IFERROR(LN('Portfolio Adjusted Prices'!U1073/'Portfolio Adjusted Prices'!U1072),0)</f>
        <v>1.7537345333968953E-2</v>
      </c>
      <c r="U1079" s="1">
        <f>+IFERROR(LN('Portfolio Adjusted Prices'!V1073/'Portfolio Adjusted Prices'!V1072),0)</f>
        <v>-2.0512842490905896E-2</v>
      </c>
      <c r="W1079" s="83">
        <f>+IFERROR(LN('Portfolio Adjusted Prices'!X1073/'Portfolio Adjusted Prices'!X1072),0)</f>
        <v>8.5089626375282612E-3</v>
      </c>
    </row>
    <row r="1080" spans="2:23">
      <c r="B1080" s="1">
        <f>+IFERROR(LN('Portfolio Adjusted Prices'!C1074/'Portfolio Adjusted Prices'!C1073),0)</f>
        <v>3.4852681947027168E-3</v>
      </c>
      <c r="C1080" s="1">
        <f>+IFERROR(LN('Portfolio Adjusted Prices'!D1074/'Portfolio Adjusted Prices'!D1073),0)</f>
        <v>9.0823965415491609E-3</v>
      </c>
      <c r="D1080" s="1">
        <f>+IFERROR(LN('Portfolio Adjusted Prices'!E1074/'Portfolio Adjusted Prices'!E1073),0)</f>
        <v>4.7021807925186593E-2</v>
      </c>
      <c r="E1080" s="1">
        <f>+IFERROR(LN('Portfolio Adjusted Prices'!F1074/'Portfolio Adjusted Prices'!F1073),0)</f>
        <v>-7.9282706104849311E-3</v>
      </c>
      <c r="F1080" s="1">
        <f>+IFERROR(LN('Portfolio Adjusted Prices'!G1074/'Portfolio Adjusted Prices'!G1073),0)</f>
        <v>-6.8786280105624167E-3</v>
      </c>
      <c r="G1080" s="1">
        <f>+IFERROR(LN('Portfolio Adjusted Prices'!H1074/'Portfolio Adjusted Prices'!H1073),0)</f>
        <v>2.7244728816189751E-2</v>
      </c>
      <c r="H1080" s="1">
        <f>+IFERROR(LN('Portfolio Adjusted Prices'!I1074/'Portfolio Adjusted Prices'!I1073),0)</f>
        <v>1.3536175853453083E-3</v>
      </c>
      <c r="I1080" s="1">
        <f>+IFERROR(LN('Portfolio Adjusted Prices'!J1074/'Portfolio Adjusted Prices'!J1073),0)</f>
        <v>4.4770852913295495E-3</v>
      </c>
      <c r="J1080" s="1">
        <f>+IFERROR(LN('Portfolio Adjusted Prices'!K1074/'Portfolio Adjusted Prices'!K1073),0)</f>
        <v>-7.4490467049322532E-3</v>
      </c>
      <c r="K1080" s="1">
        <f>+IFERROR(LN('Portfolio Adjusted Prices'!L1074/'Portfolio Adjusted Prices'!L1073),0)</f>
        <v>4.0366978352263126E-2</v>
      </c>
      <c r="L1080" s="1">
        <f>+IFERROR(LN('Portfolio Adjusted Prices'!M1074/'Portfolio Adjusted Prices'!M1073),0)</f>
        <v>-8.9329960295918866E-3</v>
      </c>
      <c r="M1080" s="1">
        <f>+IFERROR(LN('Portfolio Adjusted Prices'!N1074/'Portfolio Adjusted Prices'!N1073),0)</f>
        <v>4.9217746860611552E-3</v>
      </c>
      <c r="N1080" s="1">
        <f>+IFERROR(LN('Portfolio Adjusted Prices'!O1074/'Portfolio Adjusted Prices'!O1073),0)</f>
        <v>2.2235515035157957E-2</v>
      </c>
      <c r="O1080" s="1">
        <f>+IFERROR(LN('Portfolio Adjusted Prices'!P1074/'Portfolio Adjusted Prices'!P1073),0)</f>
        <v>-4.3965378762792974E-2</v>
      </c>
      <c r="P1080" s="1">
        <f>+IFERROR(LN('Portfolio Adjusted Prices'!Q1074/'Portfolio Adjusted Prices'!Q1073),0)</f>
        <v>-7.1906893456432849E-2</v>
      </c>
      <c r="Q1080" s="1">
        <f>+IFERROR(LN('Portfolio Adjusted Prices'!R1074/'Portfolio Adjusted Prices'!R1073),0)</f>
        <v>2.4578484097559465E-3</v>
      </c>
      <c r="R1080" s="1">
        <f>+IFERROR(LN('Portfolio Adjusted Prices'!S1074/'Portfolio Adjusted Prices'!S1073),0)</f>
        <v>9.8739620624752836E-3</v>
      </c>
      <c r="S1080" s="1">
        <f>+IFERROR(LN('Portfolio Adjusted Prices'!T1074/'Portfolio Adjusted Prices'!T1073),0)</f>
        <v>-1.5152925915757015E-2</v>
      </c>
      <c r="T1080" s="1">
        <f>+IFERROR(LN('Portfolio Adjusted Prices'!U1074/'Portfolio Adjusted Prices'!U1073),0)</f>
        <v>4.8880274398089823E-3</v>
      </c>
      <c r="U1080" s="1">
        <f>+IFERROR(LN('Portfolio Adjusted Prices'!V1074/'Portfolio Adjusted Prices'!V1073),0)</f>
        <v>3.210463618767833E-2</v>
      </c>
      <c r="W1080" s="83">
        <f>+IFERROR(LN('Portfolio Adjusted Prices'!X1074/'Portfolio Adjusted Prices'!X1073),0)</f>
        <v>3.0270764648079288E-3</v>
      </c>
    </row>
    <row r="1081" spans="2:23">
      <c r="B1081" s="1">
        <f>+IFERROR(LN('Portfolio Adjusted Prices'!C1075/'Portfolio Adjusted Prices'!C1074),0)</f>
        <v>1.1136526991349262E-2</v>
      </c>
      <c r="C1081" s="1">
        <f>+IFERROR(LN('Portfolio Adjusted Prices'!D1075/'Portfolio Adjusted Prices'!D1074),0)</f>
        <v>3.1398562874844459E-2</v>
      </c>
      <c r="D1081" s="1">
        <f>+IFERROR(LN('Portfolio Adjusted Prices'!E1075/'Portfolio Adjusted Prices'!E1074),0)</f>
        <v>-8.0327035610458647E-3</v>
      </c>
      <c r="E1081" s="1">
        <f>+IFERROR(LN('Portfolio Adjusted Prices'!F1075/'Portfolio Adjusted Prices'!F1074),0)</f>
        <v>8.5892066769363892E-3</v>
      </c>
      <c r="F1081" s="1">
        <f>+IFERROR(LN('Portfolio Adjusted Prices'!G1075/'Portfolio Adjusted Prices'!G1074),0)</f>
        <v>1.9823592065529271E-2</v>
      </c>
      <c r="G1081" s="1">
        <f>+IFERROR(LN('Portfolio Adjusted Prices'!H1075/'Portfolio Adjusted Prices'!H1074),0)</f>
        <v>2.3572595039583019E-2</v>
      </c>
      <c r="H1081" s="1">
        <f>+IFERROR(LN('Portfolio Adjusted Prices'!I1075/'Portfolio Adjusted Prices'!I1074),0)</f>
        <v>-1.6703487804434456E-2</v>
      </c>
      <c r="I1081" s="1">
        <f>+IFERROR(LN('Portfolio Adjusted Prices'!J1075/'Portfolio Adjusted Prices'!J1074),0)</f>
        <v>1.3774836670142704E-2</v>
      </c>
      <c r="J1081" s="1">
        <f>+IFERROR(LN('Portfolio Adjusted Prices'!K1075/'Portfolio Adjusted Prices'!K1074),0)</f>
        <v>-3.4719442089711423E-3</v>
      </c>
      <c r="K1081" s="1">
        <f>+IFERROR(LN('Portfolio Adjusted Prices'!L1075/'Portfolio Adjusted Prices'!L1074),0)</f>
        <v>-3.1080011468578622E-3</v>
      </c>
      <c r="L1081" s="1">
        <f>+IFERROR(LN('Portfolio Adjusted Prices'!M1075/'Portfolio Adjusted Prices'!M1074),0)</f>
        <v>4.0011216136941405E-2</v>
      </c>
      <c r="M1081" s="1">
        <f>+IFERROR(LN('Portfolio Adjusted Prices'!N1075/'Portfolio Adjusted Prices'!N1074),0)</f>
        <v>1.813860412526825E-2</v>
      </c>
      <c r="N1081" s="1">
        <f>+IFERROR(LN('Portfolio Adjusted Prices'!O1075/'Portfolio Adjusted Prices'!O1074),0)</f>
        <v>-2.4566994319683969E-2</v>
      </c>
      <c r="O1081" s="1">
        <f>+IFERROR(LN('Portfolio Adjusted Prices'!P1075/'Portfolio Adjusted Prices'!P1074),0)</f>
        <v>1.1743957508444879E-2</v>
      </c>
      <c r="P1081" s="1">
        <f>+IFERROR(LN('Portfolio Adjusted Prices'!Q1075/'Portfolio Adjusted Prices'!Q1074),0)</f>
        <v>2.2483185672160511E-2</v>
      </c>
      <c r="Q1081" s="1">
        <f>+IFERROR(LN('Portfolio Adjusted Prices'!R1075/'Portfolio Adjusted Prices'!R1074),0)</f>
        <v>2.7327940976193624E-2</v>
      </c>
      <c r="R1081" s="1">
        <f>+IFERROR(LN('Portfolio Adjusted Prices'!S1075/'Portfolio Adjusted Prices'!S1074),0)</f>
        <v>3.7486773412387818E-3</v>
      </c>
      <c r="S1081" s="1">
        <f>+IFERROR(LN('Portfolio Adjusted Prices'!T1075/'Portfolio Adjusted Prices'!T1074),0)</f>
        <v>-2.4987803531612632E-3</v>
      </c>
      <c r="T1081" s="1">
        <f>+IFERROR(LN('Portfolio Adjusted Prices'!U1075/'Portfolio Adjusted Prices'!U1074),0)</f>
        <v>1.5391084847825665E-2</v>
      </c>
      <c r="U1081" s="1">
        <f>+IFERROR(LN('Portfolio Adjusted Prices'!V1075/'Portfolio Adjusted Prices'!V1074),0)</f>
        <v>1.0385385880874941E-2</v>
      </c>
      <c r="W1081" s="83">
        <f>+IFERROR(LN('Portfolio Adjusted Prices'!X1075/'Portfolio Adjusted Prices'!X1074),0)</f>
        <v>1.9459807339661794E-2</v>
      </c>
    </row>
    <row r="1082" spans="2:23">
      <c r="B1082" s="1">
        <f>+IFERROR(LN('Portfolio Adjusted Prices'!C1076/'Portfolio Adjusted Prices'!C1075),0)</f>
        <v>-5.8771982489757386E-3</v>
      </c>
      <c r="C1082" s="1">
        <f>+IFERROR(LN('Portfolio Adjusted Prices'!D1076/'Portfolio Adjusted Prices'!D1075),0)</f>
        <v>-1.6714772695000383E-2</v>
      </c>
      <c r="D1082" s="1">
        <f>+IFERROR(LN('Portfolio Adjusted Prices'!E1076/'Portfolio Adjusted Prices'!E1075),0)</f>
        <v>9.1402741492901767E-4</v>
      </c>
      <c r="E1082" s="1">
        <f>+IFERROR(LN('Portfolio Adjusted Prices'!F1076/'Portfolio Adjusted Prices'!F1075),0)</f>
        <v>-2.6839834211111781E-3</v>
      </c>
      <c r="F1082" s="1">
        <f>+IFERROR(LN('Portfolio Adjusted Prices'!G1076/'Portfolio Adjusted Prices'!G1075),0)</f>
        <v>-8.8561176042304401E-3</v>
      </c>
      <c r="G1082" s="1">
        <f>+IFERROR(LN('Portfolio Adjusted Prices'!H1076/'Portfolio Adjusted Prices'!H1075),0)</f>
        <v>-8.9015383980438605E-3</v>
      </c>
      <c r="H1082" s="1">
        <f>+IFERROR(LN('Portfolio Adjusted Prices'!I1076/'Portfolio Adjusted Prices'!I1075),0)</f>
        <v>-1.6406197731672685E-2</v>
      </c>
      <c r="I1082" s="1">
        <f>+IFERROR(LN('Portfolio Adjusted Prices'!J1076/'Portfolio Adjusted Prices'!J1075),0)</f>
        <v>-1.3797254234435763E-2</v>
      </c>
      <c r="J1082" s="1">
        <f>+IFERROR(LN('Portfolio Adjusted Prices'!K1076/'Portfolio Adjusted Prices'!K1075),0)</f>
        <v>1.7969713751818682E-2</v>
      </c>
      <c r="K1082" s="1">
        <f>+IFERROR(LN('Portfolio Adjusted Prices'!L1076/'Portfolio Adjusted Prices'!L1075),0)</f>
        <v>-1.7493645653097991E-2</v>
      </c>
      <c r="L1082" s="1">
        <f>+IFERROR(LN('Portfolio Adjusted Prices'!M1076/'Portfolio Adjusted Prices'!M1075),0)</f>
        <v>-1.4185123888332835E-3</v>
      </c>
      <c r="M1082" s="1">
        <f>+IFERROR(LN('Portfolio Adjusted Prices'!N1076/'Portfolio Adjusted Prices'!N1075),0)</f>
        <v>7.0182692881171364E-4</v>
      </c>
      <c r="N1082" s="1">
        <f>+IFERROR(LN('Portfolio Adjusted Prices'!O1076/'Portfolio Adjusted Prices'!O1075),0)</f>
        <v>-3.4056959072217362E-2</v>
      </c>
      <c r="O1082" s="1">
        <f>+IFERROR(LN('Portfolio Adjusted Prices'!P1076/'Portfolio Adjusted Prices'!P1075),0)</f>
        <v>-2.1439031412833457E-3</v>
      </c>
      <c r="P1082" s="1">
        <f>+IFERROR(LN('Portfolio Adjusted Prices'!Q1076/'Portfolio Adjusted Prices'!Q1075),0)</f>
        <v>-6.9813466449044374E-3</v>
      </c>
      <c r="Q1082" s="1">
        <f>+IFERROR(LN('Portfolio Adjusted Prices'!R1076/'Portfolio Adjusted Prices'!R1075),0)</f>
        <v>-2.4351365589144549E-2</v>
      </c>
      <c r="R1082" s="1">
        <f>+IFERROR(LN('Portfolio Adjusted Prices'!S1076/'Portfolio Adjusted Prices'!S1075),0)</f>
        <v>-1.0505131991680232E-2</v>
      </c>
      <c r="S1082" s="1">
        <f>+IFERROR(LN('Portfolio Adjusted Prices'!T1076/'Portfolio Adjusted Prices'!T1075),0)</f>
        <v>2.0034769693665865E-2</v>
      </c>
      <c r="T1082" s="1">
        <f>+IFERROR(LN('Portfolio Adjusted Prices'!U1076/'Portfolio Adjusted Prices'!U1075),0)</f>
        <v>-2.5565769306921504E-5</v>
      </c>
      <c r="U1082" s="1">
        <f>+IFERROR(LN('Portfolio Adjusted Prices'!V1076/'Portfolio Adjusted Prices'!V1075),0)</f>
        <v>1.3661051337940846E-3</v>
      </c>
      <c r="W1082" s="83">
        <f>+IFERROR(LN('Portfolio Adjusted Prices'!X1076/'Portfolio Adjusted Prices'!X1075),0)</f>
        <v>-4.0100173869819867E-3</v>
      </c>
    </row>
    <row r="1083" spans="2:23">
      <c r="B1083" s="1">
        <f>+IFERROR(LN('Portfolio Adjusted Prices'!C1077/'Portfolio Adjusted Prices'!C1076),0)</f>
        <v>4.8657531412571496E-4</v>
      </c>
      <c r="C1083" s="1">
        <f>+IFERROR(LN('Portfolio Adjusted Prices'!D1077/'Portfolio Adjusted Prices'!D1076),0)</f>
        <v>-1.2581330776111758E-2</v>
      </c>
      <c r="D1083" s="1">
        <f>+IFERROR(LN('Portfolio Adjusted Prices'!E1077/'Portfolio Adjusted Prices'!E1076),0)</f>
        <v>2.5804866890223269E-2</v>
      </c>
      <c r="E1083" s="1">
        <f>+IFERROR(LN('Portfolio Adjusted Prices'!F1077/'Portfolio Adjusted Prices'!F1076),0)</f>
        <v>-5.5406521501970042E-3</v>
      </c>
      <c r="F1083" s="1">
        <f>+IFERROR(LN('Portfolio Adjusted Prices'!G1077/'Portfolio Adjusted Prices'!G1076),0)</f>
        <v>-1.1181655101240286E-2</v>
      </c>
      <c r="G1083" s="1">
        <f>+IFERROR(LN('Portfolio Adjusted Prices'!H1077/'Portfolio Adjusted Prices'!H1076),0)</f>
        <v>-1.5014054325299587E-2</v>
      </c>
      <c r="H1083" s="1">
        <f>+IFERROR(LN('Portfolio Adjusted Prices'!I1077/'Portfolio Adjusted Prices'!I1076),0)</f>
        <v>-9.4694037414320661E-4</v>
      </c>
      <c r="I1083" s="1">
        <f>+IFERROR(LN('Portfolio Adjusted Prices'!J1077/'Portfolio Adjusted Prices'!J1076),0)</f>
        <v>9.4259686621541629E-3</v>
      </c>
      <c r="J1083" s="1">
        <f>+IFERROR(LN('Portfolio Adjusted Prices'!K1077/'Portfolio Adjusted Prices'!K1076),0)</f>
        <v>5.2012706407671909E-2</v>
      </c>
      <c r="K1083" s="1">
        <f>+IFERROR(LN('Portfolio Adjusted Prices'!L1077/'Portfolio Adjusted Prices'!L1076),0)</f>
        <v>-9.2103029227199649E-5</v>
      </c>
      <c r="L1083" s="1">
        <f>+IFERROR(LN('Portfolio Adjusted Prices'!M1077/'Portfolio Adjusted Prices'!M1076),0)</f>
        <v>-1.6479383447295971E-2</v>
      </c>
      <c r="M1083" s="1">
        <f>+IFERROR(LN('Portfolio Adjusted Prices'!N1077/'Portfolio Adjusted Prices'!N1076),0)</f>
        <v>-1.006068782391664E-2</v>
      </c>
      <c r="N1083" s="1">
        <f>+IFERROR(LN('Portfolio Adjusted Prices'!O1077/'Portfolio Adjusted Prices'!O1076),0)</f>
        <v>-9.6231152686647291E-3</v>
      </c>
      <c r="O1083" s="1">
        <f>+IFERROR(LN('Portfolio Adjusted Prices'!P1077/'Portfolio Adjusted Prices'!P1076),0)</f>
        <v>-2.1554407968360143E-2</v>
      </c>
      <c r="P1083" s="1">
        <f>+IFERROR(LN('Portfolio Adjusted Prices'!Q1077/'Portfolio Adjusted Prices'!Q1076),0)</f>
        <v>3.9518899770228698E-3</v>
      </c>
      <c r="Q1083" s="1">
        <f>+IFERROR(LN('Portfolio Adjusted Prices'!R1077/'Portfolio Adjusted Prices'!R1076),0)</f>
        <v>-1.0015127536773286E-2</v>
      </c>
      <c r="R1083" s="1">
        <f>+IFERROR(LN('Portfolio Adjusted Prices'!S1077/'Portfolio Adjusted Prices'!S1076),0)</f>
        <v>-7.5717684147055698E-3</v>
      </c>
      <c r="S1083" s="1">
        <f>+IFERROR(LN('Portfolio Adjusted Prices'!T1077/'Portfolio Adjusted Prices'!T1076),0)</f>
        <v>-5.9319852662251408E-3</v>
      </c>
      <c r="T1083" s="1">
        <f>+IFERROR(LN('Portfolio Adjusted Prices'!U1077/'Portfolio Adjusted Prices'!U1076),0)</f>
        <v>-2.3525074570743773E-3</v>
      </c>
      <c r="U1083" s="1">
        <f>+IFERROR(LN('Portfolio Adjusted Prices'!V1077/'Portfolio Adjusted Prices'!V1076),0)</f>
        <v>-8.5596313281709538E-3</v>
      </c>
      <c r="W1083" s="83">
        <f>+IFERROR(LN('Portfolio Adjusted Prices'!X1077/'Portfolio Adjusted Prices'!X1076),0)</f>
        <v>-3.6594650270199919E-3</v>
      </c>
    </row>
    <row r="1084" spans="2:23">
      <c r="B1084" s="1">
        <f>+IFERROR(LN('Portfolio Adjusted Prices'!C1078/'Portfolio Adjusted Prices'!C1077),0)</f>
        <v>-5.6914415176349958E-3</v>
      </c>
      <c r="C1084" s="1">
        <f>+IFERROR(LN('Portfolio Adjusted Prices'!D1078/'Portfolio Adjusted Prices'!D1077),0)</f>
        <v>-1.3371088667238422E-2</v>
      </c>
      <c r="D1084" s="1">
        <f>+IFERROR(LN('Portfolio Adjusted Prices'!E1078/'Portfolio Adjusted Prices'!E1077),0)</f>
        <v>-1.7570401344362691E-2</v>
      </c>
      <c r="E1084" s="1">
        <f>+IFERROR(LN('Portfolio Adjusted Prices'!F1078/'Portfolio Adjusted Prices'!F1077),0)</f>
        <v>-6.3554450853549058E-3</v>
      </c>
      <c r="F1084" s="1">
        <f>+IFERROR(LN('Portfolio Adjusted Prices'!G1078/'Portfolio Adjusted Prices'!G1077),0)</f>
        <v>-2.573419889192781E-3</v>
      </c>
      <c r="G1084" s="1">
        <f>+IFERROR(LN('Portfolio Adjusted Prices'!H1078/'Portfolio Adjusted Prices'!H1077),0)</f>
        <v>1.8663824817555227E-2</v>
      </c>
      <c r="H1084" s="1">
        <f>+IFERROR(LN('Portfolio Adjusted Prices'!I1078/'Portfolio Adjusted Prices'!I1077),0)</f>
        <v>-1.7418557388410694E-2</v>
      </c>
      <c r="I1084" s="1">
        <f>+IFERROR(LN('Portfolio Adjusted Prices'!J1078/'Portfolio Adjusted Prices'!J1077),0)</f>
        <v>2.3205358204953196E-3</v>
      </c>
      <c r="J1084" s="1">
        <f>+IFERROR(LN('Portfolio Adjusted Prices'!K1078/'Portfolio Adjusted Prices'!K1077),0)</f>
        <v>-5.6166624264676369E-2</v>
      </c>
      <c r="K1084" s="1">
        <f>+IFERROR(LN('Portfolio Adjusted Prices'!L1078/'Portfolio Adjusted Prices'!L1077),0)</f>
        <v>-1.8433370255482258E-2</v>
      </c>
      <c r="L1084" s="1">
        <f>+IFERROR(LN('Portfolio Adjusted Prices'!M1078/'Portfolio Adjusted Prices'!M1077),0)</f>
        <v>-2.7718139240725825E-3</v>
      </c>
      <c r="M1084" s="1">
        <f>+IFERROR(LN('Portfolio Adjusted Prices'!N1078/'Portfolio Adjusted Prices'!N1077),0)</f>
        <v>6.2645965497382192E-3</v>
      </c>
      <c r="N1084" s="1">
        <f>+IFERROR(LN('Portfolio Adjusted Prices'!O1078/'Portfolio Adjusted Prices'!O1077),0)</f>
        <v>-5.905454969544089E-2</v>
      </c>
      <c r="O1084" s="1">
        <f>+IFERROR(LN('Portfolio Adjusted Prices'!P1078/'Portfolio Adjusted Prices'!P1077),0)</f>
        <v>-6.3158538105080658E-3</v>
      </c>
      <c r="P1084" s="1">
        <f>+IFERROR(LN('Portfolio Adjusted Prices'!Q1078/'Portfolio Adjusted Prices'!Q1077),0)</f>
        <v>1.364420238610439E-3</v>
      </c>
      <c r="Q1084" s="1">
        <f>+IFERROR(LN('Portfolio Adjusted Prices'!R1078/'Portfolio Adjusted Prices'!R1077),0)</f>
        <v>-1.5123504347090973E-2</v>
      </c>
      <c r="R1084" s="1">
        <f>+IFERROR(LN('Portfolio Adjusted Prices'!S1078/'Portfolio Adjusted Prices'!S1077),0)</f>
        <v>-1.540141844014068E-4</v>
      </c>
      <c r="S1084" s="1">
        <f>+IFERROR(LN('Portfolio Adjusted Prices'!T1078/'Portfolio Adjusted Prices'!T1077),0)</f>
        <v>-6.9899784531114485E-3</v>
      </c>
      <c r="T1084" s="1">
        <f>+IFERROR(LN('Portfolio Adjusted Prices'!U1078/'Portfolio Adjusted Prices'!U1077),0)</f>
        <v>-3.1282508318066877E-3</v>
      </c>
      <c r="U1084" s="1">
        <f>+IFERROR(LN('Portfolio Adjusted Prices'!V1078/'Portfolio Adjusted Prices'!V1077),0)</f>
        <v>3.5150278382223054E-3</v>
      </c>
      <c r="W1084" s="83">
        <f>+IFERROR(LN('Portfolio Adjusted Prices'!X1078/'Portfolio Adjusted Prices'!X1077),0)</f>
        <v>-5.1232873580421253E-3</v>
      </c>
    </row>
    <row r="1085" spans="2:23">
      <c r="B1085" s="1">
        <f>+IFERROR(LN('Portfolio Adjusted Prices'!C1079/'Portfolio Adjusted Prices'!C1078),0)</f>
        <v>1.6390128119743611E-2</v>
      </c>
      <c r="C1085" s="1">
        <f>+IFERROR(LN('Portfolio Adjusted Prices'!D1079/'Portfolio Adjusted Prices'!D1078),0)</f>
        <v>1.826967635685731E-2</v>
      </c>
      <c r="D1085" s="1">
        <f>+IFERROR(LN('Portfolio Adjusted Prices'!E1079/'Portfolio Adjusted Prices'!E1078),0)</f>
        <v>-4.6465454097815794E-4</v>
      </c>
      <c r="E1085" s="1">
        <f>+IFERROR(LN('Portfolio Adjusted Prices'!F1079/'Portfolio Adjusted Prices'!F1078),0)</f>
        <v>-4.6280546302474475E-3</v>
      </c>
      <c r="F1085" s="1">
        <f>+IFERROR(LN('Portfolio Adjusted Prices'!G1079/'Portfolio Adjusted Prices'!G1078),0)</f>
        <v>-5.8146066322035507E-3</v>
      </c>
      <c r="G1085" s="1">
        <f>+IFERROR(LN('Portfolio Adjusted Prices'!H1079/'Portfolio Adjusted Prices'!H1078),0)</f>
        <v>1.2957257497165364E-2</v>
      </c>
      <c r="H1085" s="1">
        <f>+IFERROR(LN('Portfolio Adjusted Prices'!I1079/'Portfolio Adjusted Prices'!I1078),0)</f>
        <v>2.3707273765074331E-2</v>
      </c>
      <c r="I1085" s="1">
        <f>+IFERROR(LN('Portfolio Adjusted Prices'!J1079/'Portfolio Adjusted Prices'!J1078),0)</f>
        <v>1.0278142952760971E-2</v>
      </c>
      <c r="J1085" s="1">
        <f>+IFERROR(LN('Portfolio Adjusted Prices'!K1079/'Portfolio Adjusted Prices'!K1078),0)</f>
        <v>1.9654473293679382E-2</v>
      </c>
      <c r="K1085" s="1">
        <f>+IFERROR(LN('Portfolio Adjusted Prices'!L1079/'Portfolio Adjusted Prices'!L1078),0)</f>
        <v>-6.1889612449316667E-3</v>
      </c>
      <c r="L1085" s="1">
        <f>+IFERROR(LN('Portfolio Adjusted Prices'!M1079/'Portfolio Adjusted Prices'!M1078),0)</f>
        <v>-3.1321571436434509E-3</v>
      </c>
      <c r="M1085" s="1">
        <f>+IFERROR(LN('Portfolio Adjusted Prices'!N1079/'Portfolio Adjusted Prices'!N1078),0)</f>
        <v>-7.045693390499467E-4</v>
      </c>
      <c r="N1085" s="1">
        <f>+IFERROR(LN('Portfolio Adjusted Prices'!O1079/'Portfolio Adjusted Prices'!O1078),0)</f>
        <v>-1.2656725462958747E-2</v>
      </c>
      <c r="O1085" s="1">
        <f>+IFERROR(LN('Portfolio Adjusted Prices'!P1079/'Portfolio Adjusted Prices'!P1078),0)</f>
        <v>5.1339576426744034E-2</v>
      </c>
      <c r="P1085" s="1">
        <f>+IFERROR(LN('Portfolio Adjusted Prices'!Q1079/'Portfolio Adjusted Prices'!Q1078),0)</f>
        <v>1.18968481646916E-2</v>
      </c>
      <c r="Q1085" s="1">
        <f>+IFERROR(LN('Portfolio Adjusted Prices'!R1079/'Portfolio Adjusted Prices'!R1078),0)</f>
        <v>-1.0633606045618926E-2</v>
      </c>
      <c r="R1085" s="1">
        <f>+IFERROR(LN('Portfolio Adjusted Prices'!S1079/'Portfolio Adjusted Prices'!S1078),0)</f>
        <v>8.7755840036607725E-3</v>
      </c>
      <c r="S1085" s="1">
        <f>+IFERROR(LN('Portfolio Adjusted Prices'!T1079/'Portfolio Adjusted Prices'!T1078),0)</f>
        <v>4.0105087853688675E-3</v>
      </c>
      <c r="T1085" s="1">
        <f>+IFERROR(LN('Portfolio Adjusted Prices'!U1079/'Portfolio Adjusted Prices'!U1078),0)</f>
        <v>1.3345201019977638E-3</v>
      </c>
      <c r="U1085" s="1">
        <f>+IFERROR(LN('Portfolio Adjusted Prices'!V1079/'Portfolio Adjusted Prices'!V1078),0)</f>
        <v>-1.3002238713706231E-2</v>
      </c>
      <c r="W1085" s="83">
        <f>+IFERROR(LN('Portfolio Adjusted Prices'!X1079/'Portfolio Adjusted Prices'!X1078),0)</f>
        <v>2.8706896144300282E-3</v>
      </c>
    </row>
    <row r="1086" spans="2:23">
      <c r="B1086" s="1">
        <f>+IFERROR(LN('Portfolio Adjusted Prices'!C1080/'Portfolio Adjusted Prices'!C1079),0)</f>
        <v>-1.7126935788385532E-3</v>
      </c>
      <c r="C1086" s="1">
        <f>+IFERROR(LN('Portfolio Adjusted Prices'!D1080/'Portfolio Adjusted Prices'!D1079),0)</f>
        <v>-1.3902163379988456E-2</v>
      </c>
      <c r="D1086" s="1">
        <f>+IFERROR(LN('Portfolio Adjusted Prices'!E1080/'Portfolio Adjusted Prices'!E1079),0)</f>
        <v>-1.9147958556701337E-2</v>
      </c>
      <c r="E1086" s="1">
        <f>+IFERROR(LN('Portfolio Adjusted Prices'!F1080/'Portfolio Adjusted Prices'!F1079),0)</f>
        <v>-1.3820666651782434E-2</v>
      </c>
      <c r="F1086" s="1">
        <f>+IFERROR(LN('Portfolio Adjusted Prices'!G1080/'Portfolio Adjusted Prices'!G1079),0)</f>
        <v>-2.3934215392462779E-2</v>
      </c>
      <c r="G1086" s="1">
        <f>+IFERROR(LN('Portfolio Adjusted Prices'!H1080/'Portfolio Adjusted Prices'!H1079),0)</f>
        <v>-1.3018548103028708E-2</v>
      </c>
      <c r="H1086" s="1">
        <f>+IFERROR(LN('Portfolio Adjusted Prices'!I1080/'Portfolio Adjusted Prices'!I1079),0)</f>
        <v>-2.2568705417879947E-2</v>
      </c>
      <c r="I1086" s="1">
        <f>+IFERROR(LN('Portfolio Adjusted Prices'!J1080/'Portfolio Adjusted Prices'!J1079),0)</f>
        <v>2.5312902436646781E-3</v>
      </c>
      <c r="J1086" s="1">
        <f>+IFERROR(LN('Portfolio Adjusted Prices'!K1080/'Portfolio Adjusted Prices'!K1079),0)</f>
        <v>-3.0738512535413855E-2</v>
      </c>
      <c r="K1086" s="1">
        <f>+IFERROR(LN('Portfolio Adjusted Prices'!L1080/'Portfolio Adjusted Prices'!L1079),0)</f>
        <v>-2.4367707570153101E-2</v>
      </c>
      <c r="L1086" s="1">
        <f>+IFERROR(LN('Portfolio Adjusted Prices'!M1080/'Portfolio Adjusted Prices'!M1079),0)</f>
        <v>-6.1286903480689417E-3</v>
      </c>
      <c r="M1086" s="1">
        <f>+IFERROR(LN('Portfolio Adjusted Prices'!N1080/'Portfolio Adjusted Prices'!N1079),0)</f>
        <v>-1.692965630129198E-3</v>
      </c>
      <c r="N1086" s="1">
        <f>+IFERROR(LN('Portfolio Adjusted Prices'!O1080/'Portfolio Adjusted Prices'!O1079),0)</f>
        <v>-6.2525219769163113E-3</v>
      </c>
      <c r="O1086" s="1">
        <f>+IFERROR(LN('Portfolio Adjusted Prices'!P1080/'Portfolio Adjusted Prices'!P1079),0)</f>
        <v>1.4968200513969725E-2</v>
      </c>
      <c r="P1086" s="1">
        <f>+IFERROR(LN('Portfolio Adjusted Prices'!Q1080/'Portfolio Adjusted Prices'!Q1079),0)</f>
        <v>-7.0608150849048625E-3</v>
      </c>
      <c r="Q1086" s="1">
        <f>+IFERROR(LN('Portfolio Adjusted Prices'!R1080/'Portfolio Adjusted Prices'!R1079),0)</f>
        <v>-2.9419239292587839E-2</v>
      </c>
      <c r="R1086" s="1">
        <f>+IFERROR(LN('Portfolio Adjusted Prices'!S1080/'Portfolio Adjusted Prices'!S1079),0)</f>
        <v>4.576967069478638E-4</v>
      </c>
      <c r="S1086" s="1">
        <f>+IFERROR(LN('Portfolio Adjusted Prices'!T1080/'Portfolio Adjusted Prices'!T1079),0)</f>
        <v>-1.0902691738377761E-2</v>
      </c>
      <c r="T1086" s="1">
        <f>+IFERROR(LN('Portfolio Adjusted Prices'!U1080/'Portfolio Adjusted Prices'!U1079),0)</f>
        <v>-1.0261627280037494E-4</v>
      </c>
      <c r="U1086" s="1">
        <f>+IFERROR(LN('Portfolio Adjusted Prices'!V1080/'Portfolio Adjusted Prices'!V1079),0)</f>
        <v>5.0907978213157439E-3</v>
      </c>
      <c r="W1086" s="83">
        <f>+IFERROR(LN('Portfolio Adjusted Prices'!X1080/'Portfolio Adjusted Prices'!X1079),0)</f>
        <v>-8.4551052283876882E-3</v>
      </c>
    </row>
    <row r="1087" spans="2:23">
      <c r="B1087" s="1">
        <f>+IFERROR(LN('Portfolio Adjusted Prices'!C1081/'Portfolio Adjusted Prices'!C1080),0)</f>
        <v>-7.5815951570218079E-3</v>
      </c>
      <c r="C1087" s="1">
        <f>+IFERROR(LN('Portfolio Adjusted Prices'!D1081/'Portfolio Adjusted Prices'!D1080),0)</f>
        <v>-1.9348916896903358E-2</v>
      </c>
      <c r="D1087" s="1">
        <f>+IFERROR(LN('Portfolio Adjusted Prices'!E1081/'Portfolio Adjusted Prices'!E1080),0)</f>
        <v>-3.8077525858701333E-2</v>
      </c>
      <c r="E1087" s="1">
        <f>+IFERROR(LN('Portfolio Adjusted Prices'!F1081/'Portfolio Adjusted Prices'!F1080),0)</f>
        <v>-9.8024228664133888E-3</v>
      </c>
      <c r="F1087" s="1">
        <f>+IFERROR(LN('Portfolio Adjusted Prices'!G1081/'Portfolio Adjusted Prices'!G1080),0)</f>
        <v>1.4276506912487439E-2</v>
      </c>
      <c r="G1087" s="1">
        <f>+IFERROR(LN('Portfolio Adjusted Prices'!H1081/'Portfolio Adjusted Prices'!H1080),0)</f>
        <v>2.3928599172694201E-2</v>
      </c>
      <c r="H1087" s="1">
        <f>+IFERROR(LN('Portfolio Adjusted Prices'!I1081/'Portfolio Adjusted Prices'!I1080),0)</f>
        <v>3.4954724125302707E-3</v>
      </c>
      <c r="I1087" s="1">
        <f>+IFERROR(LN('Portfolio Adjusted Prices'!J1081/'Portfolio Adjusted Prices'!J1080),0)</f>
        <v>-1.3339421067230685E-2</v>
      </c>
      <c r="J1087" s="1">
        <f>+IFERROR(LN('Portfolio Adjusted Prices'!K1081/'Portfolio Adjusted Prices'!K1080),0)</f>
        <v>-6.251408245574569E-2</v>
      </c>
      <c r="K1087" s="1">
        <f>+IFERROR(LN('Portfolio Adjusted Prices'!L1081/'Portfolio Adjusted Prices'!L1080),0)</f>
        <v>-6.3270720186121496E-4</v>
      </c>
      <c r="L1087" s="1">
        <f>+IFERROR(LN('Portfolio Adjusted Prices'!M1081/'Portfolio Adjusted Prices'!M1080),0)</f>
        <v>2.1558814536285793E-2</v>
      </c>
      <c r="M1087" s="1">
        <f>+IFERROR(LN('Portfolio Adjusted Prices'!N1081/'Portfolio Adjusted Prices'!N1080),0)</f>
        <v>-8.6507121685992731E-3</v>
      </c>
      <c r="N1087" s="1">
        <f>+IFERROR(LN('Portfolio Adjusted Prices'!O1081/'Portfolio Adjusted Prices'!O1080),0)</f>
        <v>-2.2987403802656459E-2</v>
      </c>
      <c r="O1087" s="1">
        <f>+IFERROR(LN('Portfolio Adjusted Prices'!P1081/'Portfolio Adjusted Prices'!P1080),0)</f>
        <v>-1.9781299273977409E-2</v>
      </c>
      <c r="P1087" s="1">
        <f>+IFERROR(LN('Portfolio Adjusted Prices'!Q1081/'Portfolio Adjusted Prices'!Q1080),0)</f>
        <v>4.5216337713557375E-4</v>
      </c>
      <c r="Q1087" s="1">
        <f>+IFERROR(LN('Portfolio Adjusted Prices'!R1081/'Portfolio Adjusted Prices'!R1080),0)</f>
        <v>-9.3739515108022444E-3</v>
      </c>
      <c r="R1087" s="1">
        <f>+IFERROR(LN('Portfolio Adjusted Prices'!S1081/'Portfolio Adjusted Prices'!S1080),0)</f>
        <v>-1.9468242626168209E-3</v>
      </c>
      <c r="S1087" s="1">
        <f>+IFERROR(LN('Portfolio Adjusted Prices'!T1081/'Portfolio Adjusted Prices'!T1080),0)</f>
        <v>-7.162058070149439E-3</v>
      </c>
      <c r="T1087" s="1">
        <f>+IFERROR(LN('Portfolio Adjusted Prices'!U1081/'Portfolio Adjusted Prices'!U1080),0)</f>
        <v>5.945922163206465E-3</v>
      </c>
      <c r="U1087" s="1">
        <f>+IFERROR(LN('Portfolio Adjusted Prices'!V1081/'Portfolio Adjusted Prices'!V1080),0)</f>
        <v>6.5383023347715319E-3</v>
      </c>
      <c r="W1087" s="83">
        <f>+IFERROR(LN('Portfolio Adjusted Prices'!X1081/'Portfolio Adjusted Prices'!X1080),0)</f>
        <v>1.3387943895993455E-3</v>
      </c>
    </row>
    <row r="1088" spans="2:23">
      <c r="B1088" s="1">
        <f>+IFERROR(LN('Portfolio Adjusted Prices'!C1082/'Portfolio Adjusted Prices'!C1081),0)</f>
        <v>1.4946740788914991E-2</v>
      </c>
      <c r="C1088" s="1">
        <f>+IFERROR(LN('Portfolio Adjusted Prices'!D1082/'Portfolio Adjusted Prices'!D1081),0)</f>
        <v>1.8004859699288826E-2</v>
      </c>
      <c r="D1088" s="1">
        <f>+IFERROR(LN('Portfolio Adjusted Prices'!E1082/'Portfolio Adjusted Prices'!E1081),0)</f>
        <v>3.0156981778279475E-2</v>
      </c>
      <c r="E1088" s="1">
        <f>+IFERROR(LN('Portfolio Adjusted Prices'!F1082/'Portfolio Adjusted Prices'!F1081),0)</f>
        <v>9.1450200793010347E-3</v>
      </c>
      <c r="F1088" s="1">
        <f>+IFERROR(LN('Portfolio Adjusted Prices'!G1082/'Portfolio Adjusted Prices'!G1081),0)</f>
        <v>1.4183117465695297E-2</v>
      </c>
      <c r="G1088" s="1">
        <f>+IFERROR(LN('Portfolio Adjusted Prices'!H1082/'Portfolio Adjusted Prices'!H1081),0)</f>
        <v>7.131759379773038E-2</v>
      </c>
      <c r="H1088" s="1">
        <f>+IFERROR(LN('Portfolio Adjusted Prices'!I1082/'Portfolio Adjusted Prices'!I1081),0)</f>
        <v>3.9300252696004317E-2</v>
      </c>
      <c r="I1088" s="1">
        <f>+IFERROR(LN('Portfolio Adjusted Prices'!J1082/'Portfolio Adjusted Prices'!J1081),0)</f>
        <v>2.5599439677364715E-2</v>
      </c>
      <c r="J1088" s="1">
        <f>+IFERROR(LN('Portfolio Adjusted Prices'!K1082/'Portfolio Adjusted Prices'!K1081),0)</f>
        <v>3.7296198580717178E-2</v>
      </c>
      <c r="K1088" s="1">
        <f>+IFERROR(LN('Portfolio Adjusted Prices'!L1082/'Portfolio Adjusted Prices'!L1081),0)</f>
        <v>3.2062038271433856E-2</v>
      </c>
      <c r="L1088" s="1">
        <f>+IFERROR(LN('Portfolio Adjusted Prices'!M1082/'Portfolio Adjusted Prices'!M1081),0)</f>
        <v>-1.4917672604676918E-2</v>
      </c>
      <c r="M1088" s="1">
        <f>+IFERROR(LN('Portfolio Adjusted Prices'!N1082/'Portfolio Adjusted Prices'!N1081),0)</f>
        <v>7.1903913167787326E-3</v>
      </c>
      <c r="N1088" s="1">
        <f>+IFERROR(LN('Portfolio Adjusted Prices'!O1082/'Portfolio Adjusted Prices'!O1081),0)</f>
        <v>2.6435658134013724E-2</v>
      </c>
      <c r="O1088" s="1">
        <f>+IFERROR(LN('Portfolio Adjusted Prices'!P1082/'Portfolio Adjusted Prices'!P1081),0)</f>
        <v>2.3837050468640229E-2</v>
      </c>
      <c r="P1088" s="1">
        <f>+IFERROR(LN('Portfolio Adjusted Prices'!Q1082/'Portfolio Adjusted Prices'!Q1081),0)</f>
        <v>2.7088098295557357E-3</v>
      </c>
      <c r="Q1088" s="1">
        <f>+IFERROR(LN('Portfolio Adjusted Prices'!R1082/'Portfolio Adjusted Prices'!R1081),0)</f>
        <v>3.3889010245246924E-2</v>
      </c>
      <c r="R1088" s="1">
        <f>+IFERROR(LN('Portfolio Adjusted Prices'!S1082/'Portfolio Adjusted Prices'!S1081),0)</f>
        <v>1.3115357560002641E-2</v>
      </c>
      <c r="S1088" s="1">
        <f>+IFERROR(LN('Portfolio Adjusted Prices'!T1082/'Portfolio Adjusted Prices'!T1081),0)</f>
        <v>-1.7567244481544043E-2</v>
      </c>
      <c r="T1088" s="1">
        <f>+IFERROR(LN('Portfolio Adjusted Prices'!U1082/'Portfolio Adjusted Prices'!U1081),0)</f>
        <v>-9.1087708138664E-2</v>
      </c>
      <c r="U1088" s="1">
        <f>+IFERROR(LN('Portfolio Adjusted Prices'!V1082/'Portfolio Adjusted Prices'!V1081),0)</f>
        <v>5.0906160676204536E-3</v>
      </c>
      <c r="W1088" s="83">
        <f>+IFERROR(LN('Portfolio Adjusted Prices'!X1082/'Portfolio Adjusted Prices'!X1081),0)</f>
        <v>9.1644935049504696E-3</v>
      </c>
    </row>
    <row r="1089" spans="2:23">
      <c r="B1089" s="1">
        <f>+IFERROR(LN('Portfolio Adjusted Prices'!C1083/'Portfolio Adjusted Prices'!C1082),0)</f>
        <v>6.3079068449900834E-3</v>
      </c>
      <c r="C1089" s="1">
        <f>+IFERROR(LN('Portfolio Adjusted Prices'!D1083/'Portfolio Adjusted Prices'!D1082),0)</f>
        <v>3.8185479526348515E-3</v>
      </c>
      <c r="D1089" s="1">
        <f>+IFERROR(LN('Portfolio Adjusted Prices'!E1083/'Portfolio Adjusted Prices'!E1082),0)</f>
        <v>-1.8291200745838853E-2</v>
      </c>
      <c r="E1089" s="1">
        <f>+IFERROR(LN('Portfolio Adjusted Prices'!F1083/'Portfolio Adjusted Prices'!F1082),0)</f>
        <v>1.5735525063114639E-2</v>
      </c>
      <c r="F1089" s="1">
        <f>+IFERROR(LN('Portfolio Adjusted Prices'!G1083/'Portfolio Adjusted Prices'!G1082),0)</f>
        <v>1.3030143693167996E-2</v>
      </c>
      <c r="G1089" s="1">
        <f>+IFERROR(LN('Portfolio Adjusted Prices'!H1083/'Portfolio Adjusted Prices'!H1082),0)</f>
        <v>3.0212398073267747E-2</v>
      </c>
      <c r="H1089" s="1">
        <f>+IFERROR(LN('Portfolio Adjusted Prices'!I1083/'Portfolio Adjusted Prices'!I1082),0)</f>
        <v>-5.2555993912224187E-3</v>
      </c>
      <c r="I1089" s="1">
        <f>+IFERROR(LN('Portfolio Adjusted Prices'!J1083/'Portfolio Adjusted Prices'!J1082),0)</f>
        <v>-1.256516438651172E-2</v>
      </c>
      <c r="J1089" s="1">
        <f>+IFERROR(LN('Portfolio Adjusted Prices'!K1083/'Portfolio Adjusted Prices'!K1082),0)</f>
        <v>2.3813875097040714E-2</v>
      </c>
      <c r="K1089" s="1">
        <f>+IFERROR(LN('Portfolio Adjusted Prices'!L1083/'Portfolio Adjusted Prices'!L1082),0)</f>
        <v>-5.4230738396446093E-4</v>
      </c>
      <c r="L1089" s="1">
        <f>+IFERROR(LN('Portfolio Adjusted Prices'!M1083/'Portfolio Adjusted Prices'!M1082),0)</f>
        <v>-9.2260201115583267E-4</v>
      </c>
      <c r="M1089" s="1">
        <f>+IFERROR(LN('Portfolio Adjusted Prices'!N1083/'Portfolio Adjusted Prices'!N1082),0)</f>
        <v>-5.9567712668492107E-3</v>
      </c>
      <c r="N1089" s="1">
        <f>+IFERROR(LN('Portfolio Adjusted Prices'!O1083/'Portfolio Adjusted Prices'!O1082),0)</f>
        <v>-1.9949337695039705E-3</v>
      </c>
      <c r="O1089" s="1">
        <f>+IFERROR(LN('Portfolio Adjusted Prices'!P1083/'Portfolio Adjusted Prices'!P1082),0)</f>
        <v>-2.3915296384100569E-3</v>
      </c>
      <c r="P1089" s="1">
        <f>+IFERROR(LN('Portfolio Adjusted Prices'!Q1083/'Portfolio Adjusted Prices'!Q1082),0)</f>
        <v>-6.6345605761429149E-3</v>
      </c>
      <c r="Q1089" s="1">
        <f>+IFERROR(LN('Portfolio Adjusted Prices'!R1083/'Portfolio Adjusted Prices'!R1082),0)</f>
        <v>1.4820441555569894E-2</v>
      </c>
      <c r="R1089" s="1">
        <f>+IFERROR(LN('Portfolio Adjusted Prices'!S1083/'Portfolio Adjusted Prices'!S1082),0)</f>
        <v>4.646448300247949E-3</v>
      </c>
      <c r="S1089" s="1">
        <f>+IFERROR(LN('Portfolio Adjusted Prices'!T1083/'Portfolio Adjusted Prices'!T1082),0)</f>
        <v>-6.7918962937184963E-4</v>
      </c>
      <c r="T1089" s="1">
        <f>+IFERROR(LN('Portfolio Adjusted Prices'!U1083/'Portfolio Adjusted Prices'!U1082),0)</f>
        <v>-2.2682661769414286E-2</v>
      </c>
      <c r="U1089" s="1">
        <f>+IFERROR(LN('Portfolio Adjusted Prices'!V1083/'Portfolio Adjusted Prices'!V1082),0)</f>
        <v>1.5656840719345581E-2</v>
      </c>
      <c r="W1089" s="83">
        <f>+IFERROR(LN('Portfolio Adjusted Prices'!X1083/'Portfolio Adjusted Prices'!X1082),0)</f>
        <v>2.0109680952407789E-3</v>
      </c>
    </row>
    <row r="1090" spans="2:23">
      <c r="B1090" s="1">
        <f>+IFERROR(LN('Portfolio Adjusted Prices'!C1084/'Portfolio Adjusted Prices'!C1083),0)</f>
        <v>1.7949056007608149E-3</v>
      </c>
      <c r="C1090" s="1">
        <f>+IFERROR(LN('Portfolio Adjusted Prices'!D1084/'Portfolio Adjusted Prices'!D1083),0)</f>
        <v>-2.3848717265475602E-3</v>
      </c>
      <c r="D1090" s="1">
        <f>+IFERROR(LN('Portfolio Adjusted Prices'!E1084/'Portfolio Adjusted Prices'!E1083),0)</f>
        <v>-7.2005386666977164E-3</v>
      </c>
      <c r="E1090" s="1">
        <f>+IFERROR(LN('Portfolio Adjusted Prices'!F1084/'Portfolio Adjusted Prices'!F1083),0)</f>
        <v>1.0982262571747097E-2</v>
      </c>
      <c r="F1090" s="1">
        <f>+IFERROR(LN('Portfolio Adjusted Prices'!G1084/'Portfolio Adjusted Prices'!G1083),0)</f>
        <v>1.4641893222866739E-2</v>
      </c>
      <c r="G1090" s="1">
        <f>+IFERROR(LN('Portfolio Adjusted Prices'!H1084/'Portfolio Adjusted Prices'!H1083),0)</f>
        <v>1.4637466272517071E-2</v>
      </c>
      <c r="H1090" s="1">
        <f>+IFERROR(LN('Portfolio Adjusted Prices'!I1084/'Portfolio Adjusted Prices'!I1083),0)</f>
        <v>5.8845454934448784E-3</v>
      </c>
      <c r="I1090" s="1">
        <f>+IFERROR(LN('Portfolio Adjusted Prices'!J1084/'Portfolio Adjusted Prices'!J1083),0)</f>
        <v>1.2543556662839711E-2</v>
      </c>
      <c r="J1090" s="1">
        <f>+IFERROR(LN('Portfolio Adjusted Prices'!K1084/'Portfolio Adjusted Prices'!K1083),0)</f>
        <v>4.9052529141322089E-3</v>
      </c>
      <c r="K1090" s="1">
        <f>+IFERROR(LN('Portfolio Adjusted Prices'!L1084/'Portfolio Adjusted Prices'!L1083),0)</f>
        <v>1.7106403788759814E-2</v>
      </c>
      <c r="L1090" s="1">
        <f>+IFERROR(LN('Portfolio Adjusted Prices'!M1084/'Portfolio Adjusted Prices'!M1083),0)</f>
        <v>7.2634332659019694E-3</v>
      </c>
      <c r="M1090" s="1">
        <f>+IFERROR(LN('Portfolio Adjusted Prices'!N1084/'Portfolio Adjusted Prices'!N1083),0)</f>
        <v>1.776526766831019E-2</v>
      </c>
      <c r="N1090" s="1">
        <f>+IFERROR(LN('Portfolio Adjusted Prices'!O1084/'Portfolio Adjusted Prices'!O1083),0)</f>
        <v>9.6653994302656442E-3</v>
      </c>
      <c r="O1090" s="1">
        <f>+IFERROR(LN('Portfolio Adjusted Prices'!P1084/'Portfolio Adjusted Prices'!P1083),0)</f>
        <v>-1.0161222745856952E-2</v>
      </c>
      <c r="P1090" s="1">
        <f>+IFERROR(LN('Portfolio Adjusted Prices'!Q1084/'Portfolio Adjusted Prices'!Q1083),0)</f>
        <v>1.3374598858139635E-2</v>
      </c>
      <c r="Q1090" s="1">
        <f>+IFERROR(LN('Portfolio Adjusted Prices'!R1084/'Portfolio Adjusted Prices'!R1083),0)</f>
        <v>3.7604538308763178E-3</v>
      </c>
      <c r="R1090" s="1">
        <f>+IFERROR(LN('Portfolio Adjusted Prices'!S1084/'Portfolio Adjusted Prices'!S1083),0)</f>
        <v>-2.0854098653783192E-3</v>
      </c>
      <c r="S1090" s="1">
        <f>+IFERROR(LN('Portfolio Adjusted Prices'!T1084/'Portfolio Adjusted Prices'!T1083),0)</f>
        <v>5.4189913105366482E-3</v>
      </c>
      <c r="T1090" s="1">
        <f>+IFERROR(LN('Portfolio Adjusted Prices'!U1084/'Portfolio Adjusted Prices'!U1083),0)</f>
        <v>1.1913880904381448E-2</v>
      </c>
      <c r="U1090" s="1">
        <f>+IFERROR(LN('Portfolio Adjusted Prices'!V1084/'Portfolio Adjusted Prices'!V1083),0)</f>
        <v>-1.189470380333907E-2</v>
      </c>
      <c r="W1090" s="83">
        <f>+IFERROR(LN('Portfolio Adjusted Prices'!X1084/'Portfolio Adjusted Prices'!X1083),0)</f>
        <v>6.3238980898985614E-3</v>
      </c>
    </row>
    <row r="1091" spans="2:23">
      <c r="B1091" s="1">
        <f>+IFERROR(LN('Portfolio Adjusted Prices'!C1085/'Portfolio Adjusted Prices'!C1084),0)</f>
        <v>2.2839696578595178E-2</v>
      </c>
      <c r="C1091" s="1">
        <f>+IFERROR(LN('Portfolio Adjusted Prices'!D1085/'Portfolio Adjusted Prices'!D1084),0)</f>
        <v>1.62528238471942E-2</v>
      </c>
      <c r="D1091" s="1">
        <f>+IFERROR(LN('Portfolio Adjusted Prices'!E1085/'Portfolio Adjusted Prices'!E1084),0)</f>
        <v>3.5613136499081016E-2</v>
      </c>
      <c r="E1091" s="1">
        <f>+IFERROR(LN('Portfolio Adjusted Prices'!F1085/'Portfolio Adjusted Prices'!F1084),0)</f>
        <v>1.5781170039534404E-2</v>
      </c>
      <c r="F1091" s="1">
        <f>+IFERROR(LN('Portfolio Adjusted Prices'!G1085/'Portfolio Adjusted Prices'!G1084),0)</f>
        <v>7.5008034904724954E-3</v>
      </c>
      <c r="G1091" s="1">
        <f>+IFERROR(LN('Portfolio Adjusted Prices'!H1085/'Portfolio Adjusted Prices'!H1084),0)</f>
        <v>-1.6096897297303715E-2</v>
      </c>
      <c r="H1091" s="1">
        <f>+IFERROR(LN('Portfolio Adjusted Prices'!I1085/'Portfolio Adjusted Prices'!I1084),0)</f>
        <v>1.6191562738716258E-2</v>
      </c>
      <c r="I1091" s="1">
        <f>+IFERROR(LN('Portfolio Adjusted Prices'!J1085/'Portfolio Adjusted Prices'!J1084),0)</f>
        <v>9.6201319866537436E-3</v>
      </c>
      <c r="J1091" s="1">
        <f>+IFERROR(LN('Portfolio Adjusted Prices'!K1085/'Portfolio Adjusted Prices'!K1084),0)</f>
        <v>1.6446493545469395E-2</v>
      </c>
      <c r="K1091" s="1">
        <f>+IFERROR(LN('Portfolio Adjusted Prices'!L1085/'Portfolio Adjusted Prices'!L1084),0)</f>
        <v>5.6185526699799896E-3</v>
      </c>
      <c r="L1091" s="1">
        <f>+IFERROR(LN('Portfolio Adjusted Prices'!M1085/'Portfolio Adjusted Prices'!M1084),0)</f>
        <v>1.5341600538860252E-2</v>
      </c>
      <c r="M1091" s="1">
        <f>+IFERROR(LN('Portfolio Adjusted Prices'!N1085/'Portfolio Adjusted Prices'!N1084),0)</f>
        <v>2.2569133373054232E-2</v>
      </c>
      <c r="N1091" s="1">
        <f>+IFERROR(LN('Portfolio Adjusted Prices'!O1085/'Portfolio Adjusted Prices'!O1084),0)</f>
        <v>2.3718684898993998E-2</v>
      </c>
      <c r="O1091" s="1">
        <f>+IFERROR(LN('Portfolio Adjusted Prices'!P1085/'Portfolio Adjusted Prices'!P1084),0)</f>
        <v>2.4159249057135032E-3</v>
      </c>
      <c r="P1091" s="1">
        <f>+IFERROR(LN('Portfolio Adjusted Prices'!Q1085/'Portfolio Adjusted Prices'!Q1084),0)</f>
        <v>6.8432147776436711E-3</v>
      </c>
      <c r="Q1091" s="1">
        <f>+IFERROR(LN('Portfolio Adjusted Prices'!R1085/'Portfolio Adjusted Prices'!R1084),0)</f>
        <v>8.9321999441524308E-4</v>
      </c>
      <c r="R1091" s="1">
        <f>+IFERROR(LN('Portfolio Adjusted Prices'!S1085/'Portfolio Adjusted Prices'!S1084),0)</f>
        <v>1.2504014771245986E-2</v>
      </c>
      <c r="S1091" s="1">
        <f>+IFERROR(LN('Portfolio Adjusted Prices'!T1085/'Portfolio Adjusted Prices'!T1084),0)</f>
        <v>1.1195750515234422E-2</v>
      </c>
      <c r="T1091" s="1">
        <f>+IFERROR(LN('Portfolio Adjusted Prices'!U1085/'Portfolio Adjusted Prices'!U1084),0)</f>
        <v>1.4184230904630323E-2</v>
      </c>
      <c r="U1091" s="1">
        <f>+IFERROR(LN('Portfolio Adjusted Prices'!V1085/'Portfolio Adjusted Prices'!V1084),0)</f>
        <v>2.6287245006973971E-2</v>
      </c>
      <c r="W1091" s="83">
        <f>+IFERROR(LN('Portfolio Adjusted Prices'!X1085/'Portfolio Adjusted Prices'!X1084),0)</f>
        <v>1.3439627998694659E-2</v>
      </c>
    </row>
    <row r="1092" spans="2:23">
      <c r="B1092" s="1">
        <f>+IFERROR(LN('Portfolio Adjusted Prices'!C1086/'Portfolio Adjusted Prices'!C1085),0)</f>
        <v>-7.8150803014938788E-3</v>
      </c>
      <c r="C1092" s="1">
        <f>+IFERROR(LN('Portfolio Adjusted Prices'!D1086/'Portfolio Adjusted Prices'!D1085),0)</f>
        <v>-7.5163407738507377E-3</v>
      </c>
      <c r="D1092" s="1">
        <f>+IFERROR(LN('Portfolio Adjusted Prices'!E1086/'Portfolio Adjusted Prices'!E1085),0)</f>
        <v>2.6205831146288222E-3</v>
      </c>
      <c r="E1092" s="1">
        <f>+IFERROR(LN('Portfolio Adjusted Prices'!F1086/'Portfolio Adjusted Prices'!F1085),0)</f>
        <v>-1.7716375600448916E-2</v>
      </c>
      <c r="F1092" s="1">
        <f>+IFERROR(LN('Portfolio Adjusted Prices'!G1086/'Portfolio Adjusted Prices'!G1085),0)</f>
        <v>1.6592678283120083E-3</v>
      </c>
      <c r="G1092" s="1">
        <f>+IFERROR(LN('Portfolio Adjusted Prices'!H1086/'Portfolio Adjusted Prices'!H1085),0)</f>
        <v>-5.0975947908622849E-3</v>
      </c>
      <c r="H1092" s="1">
        <f>+IFERROR(LN('Portfolio Adjusted Prices'!I1086/'Portfolio Adjusted Prices'!I1085),0)</f>
        <v>-4.1241263016199395E-4</v>
      </c>
      <c r="I1092" s="1">
        <f>+IFERROR(LN('Portfolio Adjusted Prices'!J1086/'Portfolio Adjusted Prices'!J1085),0)</f>
        <v>-1.6251395921894635E-2</v>
      </c>
      <c r="J1092" s="1">
        <f>+IFERROR(LN('Portfolio Adjusted Prices'!K1086/'Portfolio Adjusted Prices'!K1085),0)</f>
        <v>6.6680351830630868E-2</v>
      </c>
      <c r="K1092" s="1">
        <f>+IFERROR(LN('Portfolio Adjusted Prices'!L1086/'Portfolio Adjusted Prices'!L1085),0)</f>
        <v>1.0333417858162903E-2</v>
      </c>
      <c r="L1092" s="1">
        <f>+IFERROR(LN('Portfolio Adjusted Prices'!M1086/'Portfolio Adjusted Prices'!M1085),0)</f>
        <v>-3.9704470138511947E-3</v>
      </c>
      <c r="M1092" s="1">
        <f>+IFERROR(LN('Portfolio Adjusted Prices'!N1086/'Portfolio Adjusted Prices'!N1085),0)</f>
        <v>-1.5559790047979154E-2</v>
      </c>
      <c r="N1092" s="1">
        <f>+IFERROR(LN('Portfolio Adjusted Prices'!O1086/'Portfolio Adjusted Prices'!O1085),0)</f>
        <v>1.6628564101763242E-2</v>
      </c>
      <c r="O1092" s="1">
        <f>+IFERROR(LN('Portfolio Adjusted Prices'!P1086/'Portfolio Adjusted Prices'!P1085),0)</f>
        <v>-6.1857388005206954E-3</v>
      </c>
      <c r="P1092" s="1">
        <f>+IFERROR(LN('Portfolio Adjusted Prices'!Q1086/'Portfolio Adjusted Prices'!Q1085),0)</f>
        <v>-1.1866816678339062E-3</v>
      </c>
      <c r="Q1092" s="1">
        <f>+IFERROR(LN('Portfolio Adjusted Prices'!R1086/'Portfolio Adjusted Prices'!R1085),0)</f>
        <v>8.8889310274983899E-3</v>
      </c>
      <c r="R1092" s="1">
        <f>+IFERROR(LN('Portfolio Adjusted Prices'!S1086/'Portfolio Adjusted Prices'!S1085),0)</f>
        <v>4.9284874106619251E-3</v>
      </c>
      <c r="S1092" s="1">
        <f>+IFERROR(LN('Portfolio Adjusted Prices'!T1086/'Portfolio Adjusted Prices'!T1085),0)</f>
        <v>2.0761952166350223E-3</v>
      </c>
      <c r="T1092" s="1">
        <f>+IFERROR(LN('Portfolio Adjusted Prices'!U1086/'Portfolio Adjusted Prices'!U1085),0)</f>
        <v>-6.2639814713344769E-4</v>
      </c>
      <c r="U1092" s="1">
        <f>+IFERROR(LN('Portfolio Adjusted Prices'!V1086/'Portfolio Adjusted Prices'!V1085),0)</f>
        <v>7.1758915931896851E-3</v>
      </c>
      <c r="W1092" s="83">
        <f>+IFERROR(LN('Portfolio Adjusted Prices'!X1086/'Portfolio Adjusted Prices'!X1085),0)</f>
        <v>-1.2423927172084846E-3</v>
      </c>
    </row>
    <row r="1093" spans="2:23">
      <c r="B1093" s="1">
        <f>+IFERROR(LN('Portfolio Adjusted Prices'!C1087/'Portfolio Adjusted Prices'!C1086),0)</f>
        <v>-5.8887030877369873E-3</v>
      </c>
      <c r="C1093" s="1">
        <f>+IFERROR(LN('Portfolio Adjusted Prices'!D1087/'Portfolio Adjusted Prices'!D1086),0)</f>
        <v>4.7331398218569882E-4</v>
      </c>
      <c r="D1093" s="1">
        <f>+IFERROR(LN('Portfolio Adjusted Prices'!E1087/'Portfolio Adjusted Prices'!E1086),0)</f>
        <v>-2.2659180753008116E-3</v>
      </c>
      <c r="E1093" s="1">
        <f>+IFERROR(LN('Portfolio Adjusted Prices'!F1087/'Portfolio Adjusted Prices'!F1086),0)</f>
        <v>-3.8186393376099079E-3</v>
      </c>
      <c r="F1093" s="1">
        <f>+IFERROR(LN('Portfolio Adjusted Prices'!G1087/'Portfolio Adjusted Prices'!G1086),0)</f>
        <v>-8.63733904634972E-3</v>
      </c>
      <c r="G1093" s="1">
        <f>+IFERROR(LN('Portfolio Adjusted Prices'!H1087/'Portfolio Adjusted Prices'!H1086),0)</f>
        <v>-3.8052222722941362E-4</v>
      </c>
      <c r="H1093" s="1">
        <f>+IFERROR(LN('Portfolio Adjusted Prices'!I1087/'Portfolio Adjusted Prices'!I1086),0)</f>
        <v>-3.5501781285002094E-2</v>
      </c>
      <c r="I1093" s="1">
        <f>+IFERROR(LN('Portfolio Adjusted Prices'!J1087/'Portfolio Adjusted Prices'!J1086),0)</f>
        <v>9.232924061574126E-3</v>
      </c>
      <c r="J1093" s="1">
        <f>+IFERROR(LN('Portfolio Adjusted Prices'!K1087/'Portfolio Adjusted Prices'!K1086),0)</f>
        <v>9.4612250326492914E-3</v>
      </c>
      <c r="K1093" s="1">
        <f>+IFERROR(LN('Portfolio Adjusted Prices'!L1087/'Portfolio Adjusted Prices'!L1086),0)</f>
        <v>-1.6775454591333821E-2</v>
      </c>
      <c r="L1093" s="1">
        <f>+IFERROR(LN('Portfolio Adjusted Prices'!M1087/'Portfolio Adjusted Prices'!M1086),0)</f>
        <v>3.597316262349565E-3</v>
      </c>
      <c r="M1093" s="1">
        <f>+IFERROR(LN('Portfolio Adjusted Prices'!N1087/'Portfolio Adjusted Prices'!N1086),0)</f>
        <v>-1.0644279268011594E-3</v>
      </c>
      <c r="N1093" s="1">
        <f>+IFERROR(LN('Portfolio Adjusted Prices'!O1087/'Portfolio Adjusted Prices'!O1086),0)</f>
        <v>-1.6277530252587932E-2</v>
      </c>
      <c r="O1093" s="1">
        <f>+IFERROR(LN('Portfolio Adjusted Prices'!P1087/'Portfolio Adjusted Prices'!P1086),0)</f>
        <v>-2.9043302666423771E-3</v>
      </c>
      <c r="P1093" s="1">
        <f>+IFERROR(LN('Portfolio Adjusted Prices'!Q1087/'Portfolio Adjusted Prices'!Q1086),0)</f>
        <v>1.0384941535701788E-3</v>
      </c>
      <c r="Q1093" s="1">
        <f>+IFERROR(LN('Portfolio Adjusted Prices'!R1087/'Portfolio Adjusted Prices'!R1086),0)</f>
        <v>-2.2010338405929121E-2</v>
      </c>
      <c r="R1093" s="1">
        <f>+IFERROR(LN('Portfolio Adjusted Prices'!S1087/'Portfolio Adjusted Prices'!S1086),0)</f>
        <v>1.6664443039956489E-4</v>
      </c>
      <c r="S1093" s="1">
        <f>+IFERROR(LN('Portfolio Adjusted Prices'!T1087/'Portfolio Adjusted Prices'!T1086),0)</f>
        <v>1.9147442402604999E-2</v>
      </c>
      <c r="T1093" s="1">
        <f>+IFERROR(LN('Portfolio Adjusted Prices'!U1087/'Portfolio Adjusted Prices'!U1086),0)</f>
        <v>-3.6215076119743808E-4</v>
      </c>
      <c r="U1093" s="1">
        <f>+IFERROR(LN('Portfolio Adjusted Prices'!V1087/'Portfolio Adjusted Prices'!V1086),0)</f>
        <v>5.8721705991546108E-3</v>
      </c>
      <c r="W1093" s="83">
        <f>+IFERROR(LN('Portfolio Adjusted Prices'!X1087/'Portfolio Adjusted Prices'!X1086),0)</f>
        <v>1.2776047499480445E-3</v>
      </c>
    </row>
    <row r="1094" spans="2:23">
      <c r="B1094" s="1">
        <f>+IFERROR(LN('Portfolio Adjusted Prices'!C1088/'Portfolio Adjusted Prices'!C1087),0)</f>
        <v>2.5055694287616451E-3</v>
      </c>
      <c r="C1094" s="1">
        <f>+IFERROR(LN('Portfolio Adjusted Prices'!D1088/'Portfolio Adjusted Prices'!D1087),0)</f>
        <v>9.184316375329616E-3</v>
      </c>
      <c r="D1094" s="1">
        <f>+IFERROR(LN('Portfolio Adjusted Prices'!E1088/'Portfolio Adjusted Prices'!E1087),0)</f>
        <v>-5.0699505950979043E-3</v>
      </c>
      <c r="E1094" s="1">
        <f>+IFERROR(LN('Portfolio Adjusted Prices'!F1088/'Portfolio Adjusted Prices'!F1087),0)</f>
        <v>-1.2157325392047832E-2</v>
      </c>
      <c r="F1094" s="1">
        <f>+IFERROR(LN('Portfolio Adjusted Prices'!G1088/'Portfolio Adjusted Prices'!G1087),0)</f>
        <v>-2.0057643150300838E-2</v>
      </c>
      <c r="G1094" s="1">
        <f>+IFERROR(LN('Portfolio Adjusted Prices'!H1088/'Portfolio Adjusted Prices'!H1087),0)</f>
        <v>-4.5517565608664944E-3</v>
      </c>
      <c r="H1094" s="1">
        <f>+IFERROR(LN('Portfolio Adjusted Prices'!I1088/'Portfolio Adjusted Prices'!I1087),0)</f>
        <v>-1.3707187753262207E-2</v>
      </c>
      <c r="I1094" s="1">
        <f>+IFERROR(LN('Portfolio Adjusted Prices'!J1088/'Portfolio Adjusted Prices'!J1087),0)</f>
        <v>-5.3611724469568734E-3</v>
      </c>
      <c r="J1094" s="1">
        <f>+IFERROR(LN('Portfolio Adjusted Prices'!K1088/'Portfolio Adjusted Prices'!K1087),0)</f>
        <v>-2.1252283652661994E-2</v>
      </c>
      <c r="K1094" s="1">
        <f>+IFERROR(LN('Portfolio Adjusted Prices'!L1088/'Portfolio Adjusted Prices'!L1087),0)</f>
        <v>-1.6212179942630852E-2</v>
      </c>
      <c r="L1094" s="1">
        <f>+IFERROR(LN('Portfolio Adjusted Prices'!M1088/'Portfolio Adjusted Prices'!M1087),0)</f>
        <v>-5.336915833220739E-4</v>
      </c>
      <c r="M1094" s="1">
        <f>+IFERROR(LN('Portfolio Adjusted Prices'!N1088/'Portfolio Adjusted Prices'!N1087),0)</f>
        <v>1.7119469008338437E-3</v>
      </c>
      <c r="N1094" s="1">
        <f>+IFERROR(LN('Portfolio Adjusted Prices'!O1088/'Portfolio Adjusted Prices'!O1087),0)</f>
        <v>-4.1330893877658016E-3</v>
      </c>
      <c r="O1094" s="1">
        <f>+IFERROR(LN('Portfolio Adjusted Prices'!P1088/'Portfolio Adjusted Prices'!P1087),0)</f>
        <v>-1.218153339356897E-2</v>
      </c>
      <c r="P1094" s="1">
        <f>+IFERROR(LN('Portfolio Adjusted Prices'!Q1088/'Portfolio Adjusted Prices'!Q1087),0)</f>
        <v>-3.7138866268444175E-3</v>
      </c>
      <c r="Q1094" s="1">
        <f>+IFERROR(LN('Portfolio Adjusted Prices'!R1088/'Portfolio Adjusted Prices'!R1087),0)</f>
        <v>-2.4914243468631917E-2</v>
      </c>
      <c r="R1094" s="1">
        <f>+IFERROR(LN('Portfolio Adjusted Prices'!S1088/'Portfolio Adjusted Prices'!S1087),0)</f>
        <v>-6.9728754100815277E-3</v>
      </c>
      <c r="S1094" s="1">
        <f>+IFERROR(LN('Portfolio Adjusted Prices'!T1088/'Portfolio Adjusted Prices'!T1087),0)</f>
        <v>-2.6921768051386694E-3</v>
      </c>
      <c r="T1094" s="1">
        <f>+IFERROR(LN('Portfolio Adjusted Prices'!U1088/'Portfolio Adjusted Prices'!U1087),0)</f>
        <v>-1.8276132789888801E-2</v>
      </c>
      <c r="U1094" s="1">
        <f>+IFERROR(LN('Portfolio Adjusted Prices'!V1088/'Portfolio Adjusted Prices'!V1087),0)</f>
        <v>-8.6985747303491984E-3</v>
      </c>
      <c r="W1094" s="83">
        <f>+IFERROR(LN('Portfolio Adjusted Prices'!X1088/'Portfolio Adjusted Prices'!X1087),0)</f>
        <v>-5.6741819120982992E-3</v>
      </c>
    </row>
    <row r="1095" spans="2:23">
      <c r="B1095" s="1">
        <f>+IFERROR(LN('Portfolio Adjusted Prices'!C1089/'Portfolio Adjusted Prices'!C1088),0)</f>
        <v>-5.9087181685542837E-3</v>
      </c>
      <c r="C1095" s="1">
        <f>+IFERROR(LN('Portfolio Adjusted Prices'!D1089/'Portfolio Adjusted Prices'!D1088),0)</f>
        <v>-1.1938342098541407E-2</v>
      </c>
      <c r="D1095" s="1">
        <f>+IFERROR(LN('Portfolio Adjusted Prices'!E1089/'Portfolio Adjusted Prices'!E1088),0)</f>
        <v>9.4556979339612043E-3</v>
      </c>
      <c r="E1095" s="1">
        <f>+IFERROR(LN('Portfolio Adjusted Prices'!F1089/'Portfolio Adjusted Prices'!F1088),0)</f>
        <v>1.4452765032602937E-2</v>
      </c>
      <c r="F1095" s="1">
        <f>+IFERROR(LN('Portfolio Adjusted Prices'!G1089/'Portfolio Adjusted Prices'!G1088),0)</f>
        <v>1.1661284924323327E-2</v>
      </c>
      <c r="G1095" s="1">
        <f>+IFERROR(LN('Portfolio Adjusted Prices'!H1089/'Portfolio Adjusted Prices'!H1088),0)</f>
        <v>1.0543618458861858E-2</v>
      </c>
      <c r="H1095" s="1">
        <f>+IFERROR(LN('Portfolio Adjusted Prices'!I1089/'Portfolio Adjusted Prices'!I1088),0)</f>
        <v>-1.2448885558563405E-2</v>
      </c>
      <c r="I1095" s="1">
        <f>+IFERROR(LN('Portfolio Adjusted Prices'!J1089/'Portfolio Adjusted Prices'!J1088),0)</f>
        <v>-2.4321365950254591E-2</v>
      </c>
      <c r="J1095" s="1">
        <f>+IFERROR(LN('Portfolio Adjusted Prices'!K1089/'Portfolio Adjusted Prices'!K1088),0)</f>
        <v>-7.6593142269549734E-3</v>
      </c>
      <c r="K1095" s="1">
        <f>+IFERROR(LN('Portfolio Adjusted Prices'!L1089/'Portfolio Adjusted Prices'!L1088),0)</f>
        <v>-1.4751564790257178E-3</v>
      </c>
      <c r="L1095" s="1">
        <f>+IFERROR(LN('Portfolio Adjusted Prices'!M1089/'Portfolio Adjusted Prices'!M1088),0)</f>
        <v>-8.7046648490716593E-3</v>
      </c>
      <c r="M1095" s="1">
        <f>+IFERROR(LN('Portfolio Adjusted Prices'!N1089/'Portfolio Adjusted Prices'!N1088),0)</f>
        <v>-1.0549219467977581E-2</v>
      </c>
      <c r="N1095" s="1">
        <f>+IFERROR(LN('Portfolio Adjusted Prices'!O1089/'Portfolio Adjusted Prices'!O1088),0)</f>
        <v>-2.7355427242091641E-3</v>
      </c>
      <c r="O1095" s="1">
        <f>+IFERROR(LN('Portfolio Adjusted Prices'!P1089/'Portfolio Adjusted Prices'!P1088),0)</f>
        <v>-2.7397483740683053E-4</v>
      </c>
      <c r="P1095" s="1">
        <f>+IFERROR(LN('Portfolio Adjusted Prices'!Q1089/'Portfolio Adjusted Prices'!Q1088),0)</f>
        <v>-1.0322515606105922E-2</v>
      </c>
      <c r="Q1095" s="1">
        <f>+IFERROR(LN('Portfolio Adjusted Prices'!R1089/'Portfolio Adjusted Prices'!R1088),0)</f>
        <v>1.7650742323306507E-2</v>
      </c>
      <c r="R1095" s="1">
        <f>+IFERROR(LN('Portfolio Adjusted Prices'!S1089/'Portfolio Adjusted Prices'!S1088),0)</f>
        <v>-2.3193365407174815E-2</v>
      </c>
      <c r="S1095" s="1">
        <f>+IFERROR(LN('Portfolio Adjusted Prices'!T1089/'Portfolio Adjusted Prices'!T1088),0)</f>
        <v>-1.2832496321288423E-2</v>
      </c>
      <c r="T1095" s="1">
        <f>+IFERROR(LN('Portfolio Adjusted Prices'!U1089/'Portfolio Adjusted Prices'!U1088),0)</f>
        <v>-1.7720612312115736E-2</v>
      </c>
      <c r="U1095" s="1">
        <f>+IFERROR(LN('Portfolio Adjusted Prices'!V1089/'Portfolio Adjusted Prices'!V1088),0)</f>
        <v>-5.2595411524680195E-3</v>
      </c>
      <c r="W1095" s="83">
        <f>+IFERROR(LN('Portfolio Adjusted Prices'!X1089/'Portfolio Adjusted Prices'!X1088),0)</f>
        <v>-6.0805147288167539E-3</v>
      </c>
    </row>
    <row r="1096" spans="2:23">
      <c r="B1096" s="1">
        <f>+IFERROR(LN('Portfolio Adjusted Prices'!C1090/'Portfolio Adjusted Prices'!C1089),0)</f>
        <v>-1.0915166678338934E-2</v>
      </c>
      <c r="C1096" s="1">
        <f>+IFERROR(LN('Portfolio Adjusted Prices'!D1090/'Portfolio Adjusted Prices'!D1089),0)</f>
        <v>-1.6112773331207059E-2</v>
      </c>
      <c r="D1096" s="1">
        <f>+IFERROR(LN('Portfolio Adjusted Prices'!E1090/'Portfolio Adjusted Prices'!E1089),0)</f>
        <v>-7.6285836732560095E-3</v>
      </c>
      <c r="E1096" s="1">
        <f>+IFERROR(LN('Portfolio Adjusted Prices'!F1090/'Portfolio Adjusted Prices'!F1089),0)</f>
        <v>1.0763402240894032E-2</v>
      </c>
      <c r="F1096" s="1">
        <f>+IFERROR(LN('Portfolio Adjusted Prices'!G1090/'Portfolio Adjusted Prices'!G1089),0)</f>
        <v>-1.2301359480401014E-2</v>
      </c>
      <c r="G1096" s="1">
        <f>+IFERROR(LN('Portfolio Adjusted Prices'!H1090/'Portfolio Adjusted Prices'!H1089),0)</f>
        <v>1.2918292886787594E-2</v>
      </c>
      <c r="H1096" s="1">
        <f>+IFERROR(LN('Portfolio Adjusted Prices'!I1090/'Portfolio Adjusted Prices'!I1089),0)</f>
        <v>2.5621657679365594E-2</v>
      </c>
      <c r="I1096" s="1">
        <f>+IFERROR(LN('Portfolio Adjusted Prices'!J1090/'Portfolio Adjusted Prices'!J1089),0)</f>
        <v>2.3861808739079828E-3</v>
      </c>
      <c r="J1096" s="1">
        <f>+IFERROR(LN('Portfolio Adjusted Prices'!K1090/'Portfolio Adjusted Prices'!K1089),0)</f>
        <v>-1.7719776626486657E-2</v>
      </c>
      <c r="K1096" s="1">
        <f>+IFERROR(LN('Portfolio Adjusted Prices'!L1090/'Portfolio Adjusted Prices'!L1089),0)</f>
        <v>3.5933526190781981E-2</v>
      </c>
      <c r="L1096" s="1">
        <f>+IFERROR(LN('Portfolio Adjusted Prices'!M1090/'Portfolio Adjusted Prices'!M1089),0)</f>
        <v>1.7680343925190998E-2</v>
      </c>
      <c r="M1096" s="1">
        <f>+IFERROR(LN('Portfolio Adjusted Prices'!N1090/'Portfolio Adjusted Prices'!N1089),0)</f>
        <v>7.1687940842972159E-3</v>
      </c>
      <c r="N1096" s="1">
        <f>+IFERROR(LN('Portfolio Adjusted Prices'!O1090/'Portfolio Adjusted Prices'!O1089),0)</f>
        <v>3.616353772401854E-3</v>
      </c>
      <c r="O1096" s="1">
        <f>+IFERROR(LN('Portfolio Adjusted Prices'!P1090/'Portfolio Adjusted Prices'!P1089),0)</f>
        <v>2.3755091317225242E-2</v>
      </c>
      <c r="P1096" s="1">
        <f>+IFERROR(LN('Portfolio Adjusted Prices'!Q1090/'Portfolio Adjusted Prices'!Q1089),0)</f>
        <v>1.2106830089735598E-2</v>
      </c>
      <c r="Q1096" s="1">
        <f>+IFERROR(LN('Portfolio Adjusted Prices'!R1090/'Portfolio Adjusted Prices'!R1089),0)</f>
        <v>5.4524963471170203E-3</v>
      </c>
      <c r="R1096" s="1">
        <f>+IFERROR(LN('Portfolio Adjusted Prices'!S1090/'Portfolio Adjusted Prices'!S1089),0)</f>
        <v>3.7261370721642282E-3</v>
      </c>
      <c r="S1096" s="1">
        <f>+IFERROR(LN('Portfolio Adjusted Prices'!T1090/'Portfolio Adjusted Prices'!T1089),0)</f>
        <v>-7.4817470762492582E-3</v>
      </c>
      <c r="T1096" s="1">
        <f>+IFERROR(LN('Portfolio Adjusted Prices'!U1090/'Portfolio Adjusted Prices'!U1089),0)</f>
        <v>1.5632780031347212E-2</v>
      </c>
      <c r="U1096" s="1">
        <f>+IFERROR(LN('Portfolio Adjusted Prices'!V1090/'Portfolio Adjusted Prices'!V1089),0)</f>
        <v>2.5599898627701213E-2</v>
      </c>
      <c r="W1096" s="83">
        <f>+IFERROR(LN('Portfolio Adjusted Prices'!X1090/'Portfolio Adjusted Prices'!X1089),0)</f>
        <v>9.1999030913341509E-3</v>
      </c>
    </row>
    <row r="1097" spans="2:23">
      <c r="B1097" s="1">
        <f>+IFERROR(LN('Portfolio Adjusted Prices'!C1091/'Portfolio Adjusted Prices'!C1090),0)</f>
        <v>-2.8140313368574341E-3</v>
      </c>
      <c r="C1097" s="1">
        <f>+IFERROR(LN('Portfolio Adjusted Prices'!D1091/'Portfolio Adjusted Prices'!D1090),0)</f>
        <v>1.9268156390763679E-3</v>
      </c>
      <c r="D1097" s="1">
        <f>+IFERROR(LN('Portfolio Adjusted Prices'!E1091/'Portfolio Adjusted Prices'!E1090),0)</f>
        <v>5.3201058893623211E-3</v>
      </c>
      <c r="E1097" s="1">
        <f>+IFERROR(LN('Portfolio Adjusted Prices'!F1091/'Portfolio Adjusted Prices'!F1090),0)</f>
        <v>7.4870051484801688E-3</v>
      </c>
      <c r="F1097" s="1">
        <f>+IFERROR(LN('Portfolio Adjusted Prices'!G1091/'Portfolio Adjusted Prices'!G1090),0)</f>
        <v>1.8814617541891798E-2</v>
      </c>
      <c r="G1097" s="1">
        <f>+IFERROR(LN('Portfolio Adjusted Prices'!H1091/'Portfolio Adjusted Prices'!H1090),0)</f>
        <v>8.3969378141750765E-3</v>
      </c>
      <c r="H1097" s="1">
        <f>+IFERROR(LN('Portfolio Adjusted Prices'!I1091/'Portfolio Adjusted Prices'!I1090),0)</f>
        <v>-1.7646066789789288E-2</v>
      </c>
      <c r="I1097" s="1">
        <f>+IFERROR(LN('Portfolio Adjusted Prices'!J1091/'Portfolio Adjusted Prices'!J1090),0)</f>
        <v>-3.0857831670509053E-2</v>
      </c>
      <c r="J1097" s="1">
        <f>+IFERROR(LN('Portfolio Adjusted Prices'!K1091/'Portfolio Adjusted Prices'!K1090),0)</f>
        <v>6.6749426059003146E-4</v>
      </c>
      <c r="K1097" s="1">
        <f>+IFERROR(LN('Portfolio Adjusted Prices'!L1091/'Portfolio Adjusted Prices'!L1090),0)</f>
        <v>4.9096958615642899E-3</v>
      </c>
      <c r="L1097" s="1">
        <f>+IFERROR(LN('Portfolio Adjusted Prices'!M1091/'Portfolio Adjusted Prices'!M1090),0)</f>
        <v>1.5572960764529407E-2</v>
      </c>
      <c r="M1097" s="1">
        <f>+IFERROR(LN('Portfolio Adjusted Prices'!N1091/'Portfolio Adjusted Prices'!N1090),0)</f>
        <v>3.5190132994838497E-3</v>
      </c>
      <c r="N1097" s="1">
        <f>+IFERROR(LN('Portfolio Adjusted Prices'!O1091/'Portfolio Adjusted Prices'!O1090),0)</f>
        <v>-2.0098516654306588E-2</v>
      </c>
      <c r="O1097" s="1">
        <f>+IFERROR(LN('Portfolio Adjusted Prices'!P1091/'Portfolio Adjusted Prices'!P1090),0)</f>
        <v>-2.5262903646665478E-2</v>
      </c>
      <c r="P1097" s="1">
        <f>+IFERROR(LN('Portfolio Adjusted Prices'!Q1091/'Portfolio Adjusted Prices'!Q1090),0)</f>
        <v>6.6633041186785879E-3</v>
      </c>
      <c r="Q1097" s="1">
        <f>+IFERROR(LN('Portfolio Adjusted Prices'!R1091/'Portfolio Adjusted Prices'!R1090),0)</f>
        <v>2.0452898263638105E-2</v>
      </c>
      <c r="R1097" s="1">
        <f>+IFERROR(LN('Portfolio Adjusted Prices'!S1091/'Portfolio Adjusted Prices'!S1090),0)</f>
        <v>4.9780394441105869E-3</v>
      </c>
      <c r="S1097" s="1">
        <f>+IFERROR(LN('Portfolio Adjusted Prices'!T1091/'Portfolio Adjusted Prices'!T1090),0)</f>
        <v>7.9982489748195804E-3</v>
      </c>
      <c r="T1097" s="1">
        <f>+IFERROR(LN('Portfolio Adjusted Prices'!U1091/'Portfolio Adjusted Prices'!U1090),0)</f>
        <v>1.8969906355525149E-2</v>
      </c>
      <c r="U1097" s="1">
        <f>+IFERROR(LN('Portfolio Adjusted Prices'!V1091/'Portfolio Adjusted Prices'!V1090),0)</f>
        <v>1.9354807312749751E-2</v>
      </c>
      <c r="W1097" s="83">
        <f>+IFERROR(LN('Portfolio Adjusted Prices'!X1091/'Portfolio Adjusted Prices'!X1090),0)</f>
        <v>5.9867757333463903E-3</v>
      </c>
    </row>
    <row r="1098" spans="2:23">
      <c r="B1098" s="1">
        <f>+IFERROR(LN('Portfolio Adjusted Prices'!C1092/'Portfolio Adjusted Prices'!C1091),0)</f>
        <v>8.9454747487644117E-3</v>
      </c>
      <c r="C1098" s="1">
        <f>+IFERROR(LN('Portfolio Adjusted Prices'!D1092/'Portfolio Adjusted Prices'!D1091),0)</f>
        <v>1.4126688082170134E-2</v>
      </c>
      <c r="D1098" s="1">
        <f>+IFERROR(LN('Portfolio Adjusted Prices'!E1092/'Portfolio Adjusted Prices'!E1091),0)</f>
        <v>3.4693569288628816E-2</v>
      </c>
      <c r="E1098" s="1">
        <f>+IFERROR(LN('Portfolio Adjusted Prices'!F1092/'Portfolio Adjusted Prices'!F1091),0)</f>
        <v>3.1617035901628262E-3</v>
      </c>
      <c r="F1098" s="1">
        <f>+IFERROR(LN('Portfolio Adjusted Prices'!G1092/'Portfolio Adjusted Prices'!G1091),0)</f>
        <v>1.2073536351311946E-2</v>
      </c>
      <c r="G1098" s="1">
        <f>+IFERROR(LN('Portfolio Adjusted Prices'!H1092/'Portfolio Adjusted Prices'!H1091),0)</f>
        <v>-5.7054386345491599E-3</v>
      </c>
      <c r="H1098" s="1">
        <f>+IFERROR(LN('Portfolio Adjusted Prices'!I1092/'Portfolio Adjusted Prices'!I1091),0)</f>
        <v>1.4240379638099777E-2</v>
      </c>
      <c r="I1098" s="1">
        <f>+IFERROR(LN('Portfolio Adjusted Prices'!J1092/'Portfolio Adjusted Prices'!J1091),0)</f>
        <v>2.7499352796524395E-3</v>
      </c>
      <c r="J1098" s="1">
        <f>+IFERROR(LN('Portfolio Adjusted Prices'!K1092/'Portfolio Adjusted Prices'!K1091),0)</f>
        <v>8.1213547428962644E-3</v>
      </c>
      <c r="K1098" s="1">
        <f>+IFERROR(LN('Portfolio Adjusted Prices'!L1092/'Portfolio Adjusted Prices'!L1091),0)</f>
        <v>8.9165903127558094E-3</v>
      </c>
      <c r="L1098" s="1">
        <f>+IFERROR(LN('Portfolio Adjusted Prices'!M1092/'Portfolio Adjusted Prices'!M1091),0)</f>
        <v>7.9471053435559557E-3</v>
      </c>
      <c r="M1098" s="1">
        <f>+IFERROR(LN('Portfolio Adjusted Prices'!N1092/'Portfolio Adjusted Prices'!N1091),0)</f>
        <v>-6.7712321093898334E-3</v>
      </c>
      <c r="N1098" s="1">
        <f>+IFERROR(LN('Portfolio Adjusted Prices'!O1092/'Portfolio Adjusted Prices'!O1091),0)</f>
        <v>2.8864351044752989E-2</v>
      </c>
      <c r="O1098" s="1">
        <f>+IFERROR(LN('Portfolio Adjusted Prices'!P1092/'Portfolio Adjusted Prices'!P1091),0)</f>
        <v>2.740079659197496E-2</v>
      </c>
      <c r="P1098" s="1">
        <f>+IFERROR(LN('Portfolio Adjusted Prices'!Q1092/'Portfolio Adjusted Prices'!Q1091),0)</f>
        <v>-6.0218903477777815E-2</v>
      </c>
      <c r="Q1098" s="1">
        <f>+IFERROR(LN('Portfolio Adjusted Prices'!R1092/'Portfolio Adjusted Prices'!R1091),0)</f>
        <v>3.9691860094596618E-2</v>
      </c>
      <c r="R1098" s="1">
        <f>+IFERROR(LN('Portfolio Adjusted Prices'!S1092/'Portfolio Adjusted Prices'!S1091),0)</f>
        <v>1.5660859115785467E-2</v>
      </c>
      <c r="S1098" s="1">
        <f>+IFERROR(LN('Portfolio Adjusted Prices'!T1092/'Portfolio Adjusted Prices'!T1091),0)</f>
        <v>-4.3616144877199987E-3</v>
      </c>
      <c r="T1098" s="1">
        <f>+IFERROR(LN('Portfolio Adjusted Prices'!U1092/'Portfolio Adjusted Prices'!U1091),0)</f>
        <v>2.2155951516769604E-3</v>
      </c>
      <c r="U1098" s="1">
        <f>+IFERROR(LN('Portfolio Adjusted Prices'!V1092/'Portfolio Adjusted Prices'!V1091),0)</f>
        <v>3.4397709945984413E-3</v>
      </c>
      <c r="W1098" s="83">
        <f>+IFERROR(LN('Portfolio Adjusted Prices'!X1092/'Portfolio Adjusted Prices'!X1091),0)</f>
        <v>8.5457284769941636E-3</v>
      </c>
    </row>
    <row r="1099" spans="2:23">
      <c r="B1099" s="1">
        <f>+IFERROR(LN('Portfolio Adjusted Prices'!C1093/'Portfolio Adjusted Prices'!C1092),0)</f>
        <v>4.049315533474959E-3</v>
      </c>
      <c r="C1099" s="1">
        <f>+IFERROR(LN('Portfolio Adjusted Prices'!D1093/'Portfolio Adjusted Prices'!D1092),0)</f>
        <v>1.6062405774351661E-2</v>
      </c>
      <c r="D1099" s="1">
        <f>+IFERROR(LN('Portfolio Adjusted Prices'!E1093/'Portfolio Adjusted Prices'!E1092),0)</f>
        <v>4.6181441995232095E-2</v>
      </c>
      <c r="E1099" s="1">
        <f>+IFERROR(LN('Portfolio Adjusted Prices'!F1093/'Portfolio Adjusted Prices'!F1092),0)</f>
        <v>-2.0962641450838072E-4</v>
      </c>
      <c r="F1099" s="1">
        <f>+IFERROR(LN('Portfolio Adjusted Prices'!G1093/'Portfolio Adjusted Prices'!G1092),0)</f>
        <v>4.4910366872469236E-2</v>
      </c>
      <c r="G1099" s="1">
        <f>+IFERROR(LN('Portfolio Adjusted Prices'!H1093/'Portfolio Adjusted Prices'!H1092),0)</f>
        <v>4.1960380346668371E-3</v>
      </c>
      <c r="H1099" s="1">
        <f>+IFERROR(LN('Portfolio Adjusted Prices'!I1093/'Portfolio Adjusted Prices'!I1092),0)</f>
        <v>2.0703816924385821E-2</v>
      </c>
      <c r="I1099" s="1">
        <f>+IFERROR(LN('Portfolio Adjusted Prices'!J1093/'Portfolio Adjusted Prices'!J1092),0)</f>
        <v>-1.3481160862937673E-2</v>
      </c>
      <c r="J1099" s="1">
        <f>+IFERROR(LN('Portfolio Adjusted Prices'!K1093/'Portfolio Adjusted Prices'!K1092),0)</f>
        <v>2.1496049775541062E-2</v>
      </c>
      <c r="K1099" s="1">
        <f>+IFERROR(LN('Portfolio Adjusted Prices'!L1093/'Portfolio Adjusted Prices'!L1092),0)</f>
        <v>4.6063049014378511E-4</v>
      </c>
      <c r="L1099" s="1">
        <f>+IFERROR(LN('Portfolio Adjusted Prices'!M1093/'Portfolio Adjusted Prices'!M1092),0)</f>
        <v>-1.3772902550083671E-2</v>
      </c>
      <c r="M1099" s="1">
        <f>+IFERROR(LN('Portfolio Adjusted Prices'!N1093/'Portfolio Adjusted Prices'!N1092),0)</f>
        <v>-4.9448866065705767E-3</v>
      </c>
      <c r="N1099" s="1">
        <f>+IFERROR(LN('Portfolio Adjusted Prices'!O1093/'Portfolio Adjusted Prices'!O1092),0)</f>
        <v>1.1626997255563265E-2</v>
      </c>
      <c r="O1099" s="1">
        <f>+IFERROR(LN('Portfolio Adjusted Prices'!P1093/'Portfolio Adjusted Prices'!P1092),0)</f>
        <v>-7.5699646100413822E-3</v>
      </c>
      <c r="P1099" s="1">
        <f>+IFERROR(LN('Portfolio Adjusted Prices'!Q1093/'Portfolio Adjusted Prices'!Q1092),0)</f>
        <v>-2.3538294160695963E-3</v>
      </c>
      <c r="Q1099" s="1">
        <f>+IFERROR(LN('Portfolio Adjusted Prices'!R1093/'Portfolio Adjusted Prices'!R1092),0)</f>
        <v>4.3746486990913665E-2</v>
      </c>
      <c r="R1099" s="1">
        <f>+IFERROR(LN('Portfolio Adjusted Prices'!S1093/'Portfolio Adjusted Prices'!S1092),0)</f>
        <v>8.3613419438221832E-4</v>
      </c>
      <c r="S1099" s="1">
        <f>+IFERROR(LN('Portfolio Adjusted Prices'!T1093/'Portfolio Adjusted Prices'!T1092),0)</f>
        <v>6.7398617006272866E-4</v>
      </c>
      <c r="T1099" s="1">
        <f>+IFERROR(LN('Portfolio Adjusted Prices'!U1093/'Portfolio Adjusted Prices'!U1092),0)</f>
        <v>3.5570381032740896E-3</v>
      </c>
      <c r="U1099" s="1">
        <f>+IFERROR(LN('Portfolio Adjusted Prices'!V1093/'Portfolio Adjusted Prices'!V1092),0)</f>
        <v>-2.5497610669819259E-2</v>
      </c>
      <c r="W1099" s="83">
        <f>+IFERROR(LN('Portfolio Adjusted Prices'!X1093/'Portfolio Adjusted Prices'!X1092),0)</f>
        <v>2.5659921907991842E-4</v>
      </c>
    </row>
    <row r="1100" spans="2:23">
      <c r="B1100" s="1">
        <f>+IFERROR(LN('Portfolio Adjusted Prices'!C1094/'Portfolio Adjusted Prices'!C1093),0)</f>
        <v>7.8694808299466863E-4</v>
      </c>
      <c r="C1100" s="1">
        <f>+IFERROR(LN('Portfolio Adjusted Prices'!D1094/'Portfolio Adjusted Prices'!D1093),0)</f>
        <v>7.501077503325757E-3</v>
      </c>
      <c r="D1100" s="1">
        <f>+IFERROR(LN('Portfolio Adjusted Prices'!E1094/'Portfolio Adjusted Prices'!E1093),0)</f>
        <v>-1.1110477330537445E-2</v>
      </c>
      <c r="E1100" s="1">
        <f>+IFERROR(LN('Portfolio Adjusted Prices'!F1094/'Portfolio Adjusted Prices'!F1093),0)</f>
        <v>1.6695112630943393E-2</v>
      </c>
      <c r="F1100" s="1">
        <f>+IFERROR(LN('Portfolio Adjusted Prices'!G1094/'Portfolio Adjusted Prices'!G1093),0)</f>
        <v>-5.9356399396582151E-4</v>
      </c>
      <c r="G1100" s="1">
        <f>+IFERROR(LN('Portfolio Adjusted Prices'!H1094/'Portfolio Adjusted Prices'!H1093),0)</f>
        <v>1.1388276220935039E-3</v>
      </c>
      <c r="H1100" s="1">
        <f>+IFERROR(LN('Portfolio Adjusted Prices'!I1094/'Portfolio Adjusted Prices'!I1093),0)</f>
        <v>-2.1670560001119344E-3</v>
      </c>
      <c r="I1100" s="1">
        <f>+IFERROR(LN('Portfolio Adjusted Prices'!J1094/'Portfolio Adjusted Prices'!J1093),0)</f>
        <v>3.3390644423542302E-2</v>
      </c>
      <c r="J1100" s="1">
        <f>+IFERROR(LN('Portfolio Adjusted Prices'!K1094/'Portfolio Adjusted Prices'!K1093),0)</f>
        <v>1.2444771516691495E-2</v>
      </c>
      <c r="K1100" s="1">
        <f>+IFERROR(LN('Portfolio Adjusted Prices'!L1094/'Portfolio Adjusted Prices'!L1093),0)</f>
        <v>-2.001207435824875E-3</v>
      </c>
      <c r="L1100" s="1">
        <f>+IFERROR(LN('Portfolio Adjusted Prices'!M1094/'Portfolio Adjusted Prices'!M1093),0)</f>
        <v>7.2271118465860153E-3</v>
      </c>
      <c r="M1100" s="1">
        <f>+IFERROR(LN('Portfolio Adjusted Prices'!N1094/'Portfolio Adjusted Prices'!N1093),0)</f>
        <v>2.3382611778816035E-4</v>
      </c>
      <c r="N1100" s="1">
        <f>+IFERROR(LN('Portfolio Adjusted Prices'!O1094/'Portfolio Adjusted Prices'!O1093),0)</f>
        <v>1.7255475250550108E-4</v>
      </c>
      <c r="O1100" s="1">
        <f>+IFERROR(LN('Portfolio Adjusted Prices'!P1094/'Portfolio Adjusted Prices'!P1093),0)</f>
        <v>2.9158526759233347E-2</v>
      </c>
      <c r="P1100" s="1">
        <f>+IFERROR(LN('Portfolio Adjusted Prices'!Q1094/'Portfolio Adjusted Prices'!Q1093),0)</f>
        <v>3.0633517659765769E-2</v>
      </c>
      <c r="Q1100" s="1">
        <f>+IFERROR(LN('Portfolio Adjusted Prices'!R1094/'Portfolio Adjusted Prices'!R1093),0)</f>
        <v>-1.0675914687852325E-2</v>
      </c>
      <c r="R1100" s="1">
        <f>+IFERROR(LN('Portfolio Adjusted Prices'!S1094/'Portfolio Adjusted Prices'!S1093),0)</f>
        <v>1.5205632827429483E-2</v>
      </c>
      <c r="S1100" s="1">
        <f>+IFERROR(LN('Portfolio Adjusted Prices'!T1094/'Portfolio Adjusted Prices'!T1093),0)</f>
        <v>1.7952970113517087E-2</v>
      </c>
      <c r="T1100" s="1">
        <f>+IFERROR(LN('Portfolio Adjusted Prices'!U1094/'Portfolio Adjusted Prices'!U1093),0)</f>
        <v>-3.4178024760585326E-3</v>
      </c>
      <c r="U1100" s="1">
        <f>+IFERROR(LN('Portfolio Adjusted Prices'!V1094/'Portfolio Adjusted Prices'!V1093),0)</f>
        <v>7.55397284508268E-3</v>
      </c>
      <c r="W1100" s="83">
        <f>+IFERROR(LN('Portfolio Adjusted Prices'!X1094/'Portfolio Adjusted Prices'!X1093),0)</f>
        <v>9.2589007735306133E-3</v>
      </c>
    </row>
    <row r="1101" spans="2:23">
      <c r="B1101" s="1">
        <f>+IFERROR(LN('Portfolio Adjusted Prices'!C1095/'Portfolio Adjusted Prices'!C1094),0)</f>
        <v>1.7157450632990123E-2</v>
      </c>
      <c r="C1101" s="1">
        <f>+IFERROR(LN('Portfolio Adjusted Prices'!D1095/'Portfolio Adjusted Prices'!D1094),0)</f>
        <v>1.4184359206202543E-3</v>
      </c>
      <c r="D1101" s="1">
        <f>+IFERROR(LN('Portfolio Adjusted Prices'!E1095/'Portfolio Adjusted Prices'!E1094),0)</f>
        <v>2.1582478443749591E-2</v>
      </c>
      <c r="E1101" s="1">
        <f>+IFERROR(LN('Portfolio Adjusted Prices'!F1095/'Portfolio Adjusted Prices'!F1094),0)</f>
        <v>1.5394243921827325E-2</v>
      </c>
      <c r="F1101" s="1">
        <f>+IFERROR(LN('Portfolio Adjusted Prices'!G1095/'Portfolio Adjusted Prices'!G1094),0)</f>
        <v>-8.9119873652965188E-4</v>
      </c>
      <c r="G1101" s="1">
        <f>+IFERROR(LN('Portfolio Adjusted Prices'!H1095/'Portfolio Adjusted Prices'!H1094),0)</f>
        <v>1.4480221026608798E-2</v>
      </c>
      <c r="H1101" s="1">
        <f>+IFERROR(LN('Portfolio Adjusted Prices'!I1095/'Portfolio Adjusted Prices'!I1094),0)</f>
        <v>3.2307970853610944E-2</v>
      </c>
      <c r="I1101" s="1">
        <f>+IFERROR(LN('Portfolio Adjusted Prices'!J1095/'Portfolio Adjusted Prices'!J1094),0)</f>
        <v>-5.1750658788608612E-3</v>
      </c>
      <c r="J1101" s="1">
        <f>+IFERROR(LN('Portfolio Adjusted Prices'!K1095/'Portfolio Adjusted Prices'!K1094),0)</f>
        <v>3.1484340568635118E-2</v>
      </c>
      <c r="K1101" s="1">
        <f>+IFERROR(LN('Portfolio Adjusted Prices'!L1095/'Portfolio Adjusted Prices'!L1094),0)</f>
        <v>2.4204399460716102E-2</v>
      </c>
      <c r="L1101" s="1">
        <f>+IFERROR(LN('Portfolio Adjusted Prices'!M1095/'Portfolio Adjusted Prices'!M1094),0)</f>
        <v>-4.8463311577190572E-3</v>
      </c>
      <c r="M1101" s="1">
        <f>+IFERROR(LN('Portfolio Adjusted Prices'!N1095/'Portfolio Adjusted Prices'!N1094),0)</f>
        <v>1.5403442716020857E-2</v>
      </c>
      <c r="N1101" s="1">
        <f>+IFERROR(LN('Portfolio Adjusted Prices'!O1095/'Portfolio Adjusted Prices'!O1094),0)</f>
        <v>2.0319978854219982E-2</v>
      </c>
      <c r="O1101" s="1">
        <f>+IFERROR(LN('Portfolio Adjusted Prices'!P1095/'Portfolio Adjusted Prices'!P1094),0)</f>
        <v>-7.8684071998162131E-3</v>
      </c>
      <c r="P1101" s="1">
        <f>+IFERROR(LN('Portfolio Adjusted Prices'!Q1095/'Portfolio Adjusted Prices'!Q1094),0)</f>
        <v>-8.5692578192097402E-3</v>
      </c>
      <c r="Q1101" s="1">
        <f>+IFERROR(LN('Portfolio Adjusted Prices'!R1095/'Portfolio Adjusted Prices'!R1094),0)</f>
        <v>1.9795670098825893E-3</v>
      </c>
      <c r="R1101" s="1">
        <f>+IFERROR(LN('Portfolio Adjusted Prices'!S1095/'Portfolio Adjusted Prices'!S1094),0)</f>
        <v>1.1385321358893188E-2</v>
      </c>
      <c r="S1101" s="1">
        <f>+IFERROR(LN('Portfolio Adjusted Prices'!T1095/'Portfolio Adjusted Prices'!T1094),0)</f>
        <v>-8.7135166707854161E-3</v>
      </c>
      <c r="T1101" s="1">
        <f>+IFERROR(LN('Portfolio Adjusted Prices'!U1095/'Portfolio Adjusted Prices'!U1094),0)</f>
        <v>4.2912383626111574E-3</v>
      </c>
      <c r="U1101" s="1">
        <f>+IFERROR(LN('Portfolio Adjusted Prices'!V1095/'Portfolio Adjusted Prices'!V1094),0)</f>
        <v>7.2782841986798715E-3</v>
      </c>
      <c r="W1101" s="83">
        <f>+IFERROR(LN('Portfolio Adjusted Prices'!X1095/'Portfolio Adjusted Prices'!X1094),0)</f>
        <v>5.8474203427486089E-3</v>
      </c>
    </row>
    <row r="1102" spans="2:23">
      <c r="B1102" s="1">
        <f>+IFERROR(LN('Portfolio Adjusted Prices'!C1096/'Portfolio Adjusted Prices'!C1095),0)</f>
        <v>-1.3411477814680185E-3</v>
      </c>
      <c r="C1102" s="1">
        <f>+IFERROR(LN('Portfolio Adjusted Prices'!D1096/'Portfolio Adjusted Prices'!D1095),0)</f>
        <v>3.9028073083384823E-2</v>
      </c>
      <c r="D1102" s="1">
        <f>+IFERROR(LN('Portfolio Adjusted Prices'!E1096/'Portfolio Adjusted Prices'!E1095),0)</f>
        <v>2.1990141109255928E-2</v>
      </c>
      <c r="E1102" s="1">
        <f>+IFERROR(LN('Portfolio Adjusted Prices'!F1096/'Portfolio Adjusted Prices'!F1095),0)</f>
        <v>7.6506465450888149E-3</v>
      </c>
      <c r="F1102" s="1">
        <f>+IFERROR(LN('Portfolio Adjusted Prices'!G1096/'Portfolio Adjusted Prices'!G1095),0)</f>
        <v>7.8934827278026327E-3</v>
      </c>
      <c r="G1102" s="1">
        <f>+IFERROR(LN('Portfolio Adjusted Prices'!H1096/'Portfolio Adjusted Prices'!H1095),0)</f>
        <v>2.8092685974095824E-2</v>
      </c>
      <c r="H1102" s="1">
        <f>+IFERROR(LN('Portfolio Adjusted Prices'!I1096/'Portfolio Adjusted Prices'!I1095),0)</f>
        <v>-1.2971733889235349E-2</v>
      </c>
      <c r="I1102" s="1">
        <f>+IFERROR(LN('Portfolio Adjusted Prices'!J1096/'Portfolio Adjusted Prices'!J1095),0)</f>
        <v>9.0388995159855785E-3</v>
      </c>
      <c r="J1102" s="1">
        <f>+IFERROR(LN('Portfolio Adjusted Prices'!K1096/'Portfolio Adjusted Prices'!K1095),0)</f>
        <v>1.0141906463639919E-2</v>
      </c>
      <c r="K1102" s="1">
        <f>+IFERROR(LN('Portfolio Adjusted Prices'!L1096/'Portfolio Adjusted Prices'!L1095),0)</f>
        <v>-7.6304427542718024E-3</v>
      </c>
      <c r="L1102" s="1">
        <f>+IFERROR(LN('Portfolio Adjusted Prices'!M1096/'Portfolio Adjusted Prices'!M1095),0)</f>
        <v>-6.3639308372486665E-3</v>
      </c>
      <c r="M1102" s="1">
        <f>+IFERROR(LN('Portfolio Adjusted Prices'!N1096/'Portfolio Adjusted Prices'!N1095),0)</f>
        <v>-9.8550417413835953E-3</v>
      </c>
      <c r="N1102" s="1">
        <f>+IFERROR(LN('Portfolio Adjusted Prices'!O1096/'Portfolio Adjusted Prices'!O1095),0)</f>
        <v>-3.3015851336506631E-3</v>
      </c>
      <c r="O1102" s="1">
        <f>+IFERROR(LN('Portfolio Adjusted Prices'!P1096/'Portfolio Adjusted Prices'!P1095),0)</f>
        <v>-4.9731921914636261E-2</v>
      </c>
      <c r="P1102" s="1">
        <f>+IFERROR(LN('Portfolio Adjusted Prices'!Q1096/'Portfolio Adjusted Prices'!Q1095),0)</f>
        <v>1.9178702325759935E-2</v>
      </c>
      <c r="Q1102" s="1">
        <f>+IFERROR(LN('Portfolio Adjusted Prices'!R1096/'Portfolio Adjusted Prices'!R1095),0)</f>
        <v>1.7479782338147211E-2</v>
      </c>
      <c r="R1102" s="1">
        <f>+IFERROR(LN('Portfolio Adjusted Prices'!S1096/'Portfolio Adjusted Prices'!S1095),0)</f>
        <v>1.1386553236007054E-3</v>
      </c>
      <c r="S1102" s="1">
        <f>+IFERROR(LN('Portfolio Adjusted Prices'!T1096/'Portfolio Adjusted Prices'!T1095),0)</f>
        <v>1.2895708818376525E-2</v>
      </c>
      <c r="T1102" s="1">
        <f>+IFERROR(LN('Portfolio Adjusted Prices'!U1096/'Portfolio Adjusted Prices'!U1095),0)</f>
        <v>6.8224805194835626E-3</v>
      </c>
      <c r="U1102" s="1">
        <f>+IFERROR(LN('Portfolio Adjusted Prices'!V1096/'Portfolio Adjusted Prices'!V1095),0)</f>
        <v>-1.4258571866166624E-3</v>
      </c>
      <c r="W1102" s="83">
        <f>+IFERROR(LN('Portfolio Adjusted Prices'!X1096/'Portfolio Adjusted Prices'!X1095),0)</f>
        <v>4.153427470819755E-3</v>
      </c>
    </row>
    <row r="1103" spans="2:23">
      <c r="B1103" s="1">
        <f>+IFERROR(LN('Portfolio Adjusted Prices'!C1097/'Portfolio Adjusted Prices'!C1096),0)</f>
        <v>7.0468772427394128E-3</v>
      </c>
      <c r="C1103" s="1">
        <f>+IFERROR(LN('Portfolio Adjusted Prices'!D1097/'Portfolio Adjusted Prices'!D1096),0)</f>
        <v>-1.2343171409640892E-2</v>
      </c>
      <c r="D1103" s="1">
        <f>+IFERROR(LN('Portfolio Adjusted Prices'!E1097/'Portfolio Adjusted Prices'!E1096),0)</f>
        <v>-8.8189005891987325E-3</v>
      </c>
      <c r="E1103" s="1">
        <f>+IFERROR(LN('Portfolio Adjusted Prices'!F1097/'Portfolio Adjusted Prices'!F1096),0)</f>
        <v>1.3976652889821444E-3</v>
      </c>
      <c r="F1103" s="1">
        <f>+IFERROR(LN('Portfolio Adjusted Prices'!G1097/'Portfolio Adjusted Prices'!G1096),0)</f>
        <v>3.1400141825541033E-3</v>
      </c>
      <c r="G1103" s="1">
        <f>+IFERROR(LN('Portfolio Adjusted Prices'!H1097/'Portfolio Adjusted Prices'!H1096),0)</f>
        <v>2.5335405804386823E-3</v>
      </c>
      <c r="H1103" s="1">
        <f>+IFERROR(LN('Portfolio Adjusted Prices'!I1097/'Portfolio Adjusted Prices'!I1096),0)</f>
        <v>-2.8221560052530983E-2</v>
      </c>
      <c r="I1103" s="1">
        <f>+IFERROR(LN('Portfolio Adjusted Prices'!J1097/'Portfolio Adjusted Prices'!J1096),0)</f>
        <v>5.2168668395560155E-3</v>
      </c>
      <c r="J1103" s="1">
        <f>+IFERROR(LN('Portfolio Adjusted Prices'!K1097/'Portfolio Adjusted Prices'!K1096),0)</f>
        <v>-7.1159607511049119E-3</v>
      </c>
      <c r="K1103" s="1">
        <f>+IFERROR(LN('Portfolio Adjusted Prices'!L1097/'Portfolio Adjusted Prices'!L1096),0)</f>
        <v>-2.2829002817662172E-3</v>
      </c>
      <c r="L1103" s="1">
        <f>+IFERROR(LN('Portfolio Adjusted Prices'!M1097/'Portfolio Adjusted Prices'!M1096),0)</f>
        <v>-8.8201936924561727E-3</v>
      </c>
      <c r="M1103" s="1">
        <f>+IFERROR(LN('Portfolio Adjusted Prices'!N1097/'Portfolio Adjusted Prices'!N1096),0)</f>
        <v>-1.0986805503537554E-2</v>
      </c>
      <c r="N1103" s="1">
        <f>+IFERROR(LN('Portfolio Adjusted Prices'!O1097/'Portfolio Adjusted Prices'!O1096),0)</f>
        <v>-1.2800994019615045E-2</v>
      </c>
      <c r="O1103" s="1">
        <f>+IFERROR(LN('Portfolio Adjusted Prices'!P1097/'Portfolio Adjusted Prices'!P1096),0)</f>
        <v>5.2442993904755738E-3</v>
      </c>
      <c r="P1103" s="1">
        <f>+IFERROR(LN('Portfolio Adjusted Prices'!Q1097/'Portfolio Adjusted Prices'!Q1096),0)</f>
        <v>3.2045406876722221E-2</v>
      </c>
      <c r="Q1103" s="1">
        <f>+IFERROR(LN('Portfolio Adjusted Prices'!R1097/'Portfolio Adjusted Prices'!R1096),0)</f>
        <v>-1.0745781596246676E-2</v>
      </c>
      <c r="R1103" s="1">
        <f>+IFERROR(LN('Portfolio Adjusted Prices'!S1097/'Portfolio Adjusted Prices'!S1096),0)</f>
        <v>9.3909502007988375E-4</v>
      </c>
      <c r="S1103" s="1">
        <f>+IFERROR(LN('Portfolio Adjusted Prices'!T1097/'Portfolio Adjusted Prices'!T1096),0)</f>
        <v>8.0215509419335074E-3</v>
      </c>
      <c r="T1103" s="1">
        <f>+IFERROR(LN('Portfolio Adjusted Prices'!U1097/'Portfolio Adjusted Prices'!U1096),0)</f>
        <v>-1.0432007553127485E-2</v>
      </c>
      <c r="U1103" s="1">
        <f>+IFERROR(LN('Portfolio Adjusted Prices'!V1097/'Portfolio Adjusted Prices'!V1096),0)</f>
        <v>-5.4109438460378956E-3</v>
      </c>
      <c r="W1103" s="83">
        <f>+IFERROR(LN('Portfolio Adjusted Prices'!X1097/'Portfolio Adjusted Prices'!X1096),0)</f>
        <v>-3.5599466871971421E-3</v>
      </c>
    </row>
    <row r="1104" spans="2:23">
      <c r="B1104" s="1">
        <f>+IFERROR(LN('Portfolio Adjusted Prices'!C1098/'Portfolio Adjusted Prices'!C1097),0)</f>
        <v>-1.0148703514346671E-2</v>
      </c>
      <c r="C1104" s="1">
        <f>+IFERROR(LN('Portfolio Adjusted Prices'!D1098/'Portfolio Adjusted Prices'!D1097),0)</f>
        <v>-2.3393081660494607E-2</v>
      </c>
      <c r="D1104" s="1">
        <f>+IFERROR(LN('Portfolio Adjusted Prices'!E1098/'Portfolio Adjusted Prices'!E1097),0)</f>
        <v>-3.3632707601411571E-2</v>
      </c>
      <c r="E1104" s="1">
        <f>+IFERROR(LN('Portfolio Adjusted Prices'!F1098/'Portfolio Adjusted Prices'!F1097),0)</f>
        <v>8.6152032018342681E-3</v>
      </c>
      <c r="F1104" s="1">
        <f>+IFERROR(LN('Portfolio Adjusted Prices'!G1098/'Portfolio Adjusted Prices'!G1097),0)</f>
        <v>1.0771232911606697E-3</v>
      </c>
      <c r="G1104" s="1">
        <f>+IFERROR(LN('Portfolio Adjusted Prices'!H1098/'Portfolio Adjusted Prices'!H1097),0)</f>
        <v>7.964079099071486E-3</v>
      </c>
      <c r="H1104" s="1">
        <f>+IFERROR(LN('Portfolio Adjusted Prices'!I1098/'Portfolio Adjusted Prices'!I1097),0)</f>
        <v>-4.451749791922395E-2</v>
      </c>
      <c r="I1104" s="1">
        <f>+IFERROR(LN('Portfolio Adjusted Prices'!J1098/'Portfolio Adjusted Prices'!J1097),0)</f>
        <v>2.236898782083397E-2</v>
      </c>
      <c r="J1104" s="1">
        <f>+IFERROR(LN('Portfolio Adjusted Prices'!K1098/'Portfolio Adjusted Prices'!K1097),0)</f>
        <v>-0.1024426640636029</v>
      </c>
      <c r="K1104" s="1">
        <f>+IFERROR(LN('Portfolio Adjusted Prices'!L1098/'Portfolio Adjusted Prices'!L1097),0)</f>
        <v>-1.45611895774011E-2</v>
      </c>
      <c r="L1104" s="1">
        <f>+IFERROR(LN('Portfolio Adjusted Prices'!M1098/'Portfolio Adjusted Prices'!M1097),0)</f>
        <v>-1.8482568045616966E-2</v>
      </c>
      <c r="M1104" s="1">
        <f>+IFERROR(LN('Portfolio Adjusted Prices'!N1098/'Portfolio Adjusted Prices'!N1097),0)</f>
        <v>2.5572751746627813E-2</v>
      </c>
      <c r="N1104" s="1">
        <f>+IFERROR(LN('Portfolio Adjusted Prices'!O1098/'Portfolio Adjusted Prices'!O1097),0)</f>
        <v>-5.4539722343080618E-2</v>
      </c>
      <c r="O1104" s="1">
        <f>+IFERROR(LN('Portfolio Adjusted Prices'!P1098/'Portfolio Adjusted Prices'!P1097),0)</f>
        <v>-1.2395884092365146E-2</v>
      </c>
      <c r="P1104" s="1">
        <f>+IFERROR(LN('Portfolio Adjusted Prices'!Q1098/'Portfolio Adjusted Prices'!Q1097),0)</f>
        <v>2.4375656484128077E-2</v>
      </c>
      <c r="Q1104" s="1">
        <f>+IFERROR(LN('Portfolio Adjusted Prices'!R1098/'Portfolio Adjusted Prices'!R1097),0)</f>
        <v>-1.638204350582928E-3</v>
      </c>
      <c r="R1104" s="1">
        <f>+IFERROR(LN('Portfolio Adjusted Prices'!S1098/'Portfolio Adjusted Prices'!S1097),0)</f>
        <v>5.1301090239207004E-3</v>
      </c>
      <c r="S1104" s="1">
        <f>+IFERROR(LN('Portfolio Adjusted Prices'!T1098/'Portfolio Adjusted Prices'!T1097),0)</f>
        <v>3.2232073782945597E-2</v>
      </c>
      <c r="T1104" s="1">
        <f>+IFERROR(LN('Portfolio Adjusted Prices'!U1098/'Portfolio Adjusted Prices'!U1097),0)</f>
        <v>5.5616318946695564E-3</v>
      </c>
      <c r="U1104" s="1">
        <f>+IFERROR(LN('Portfolio Adjusted Prices'!V1098/'Portfolio Adjusted Prices'!V1097),0)</f>
        <v>-1.5364205874809167E-2</v>
      </c>
      <c r="W1104" s="83">
        <f>+IFERROR(LN('Portfolio Adjusted Prices'!X1098/'Portfolio Adjusted Prices'!X1097),0)</f>
        <v>-1.0867970056988321E-2</v>
      </c>
    </row>
    <row r="1105" spans="2:23">
      <c r="B1105" s="1">
        <f>+IFERROR(LN('Portfolio Adjusted Prices'!C1099/'Portfolio Adjusted Prices'!C1098),0)</f>
        <v>-6.1807078755615951E-3</v>
      </c>
      <c r="C1105" s="1">
        <f>+IFERROR(LN('Portfolio Adjusted Prices'!D1099/'Portfolio Adjusted Prices'!D1098),0)</f>
        <v>-8.9772290274278375E-3</v>
      </c>
      <c r="D1105" s="1">
        <f>+IFERROR(LN('Portfolio Adjusted Prices'!E1099/'Portfolio Adjusted Prices'!E1098),0)</f>
        <v>-2.6963952829776709E-2</v>
      </c>
      <c r="E1105" s="1">
        <f>+IFERROR(LN('Portfolio Adjusted Prices'!F1099/'Portfolio Adjusted Prices'!F1098),0)</f>
        <v>-9.0295348631268639E-3</v>
      </c>
      <c r="F1105" s="1">
        <f>+IFERROR(LN('Portfolio Adjusted Prices'!G1099/'Portfolio Adjusted Prices'!G1098),0)</f>
        <v>-6.2831264311713252E-3</v>
      </c>
      <c r="G1105" s="1">
        <f>+IFERROR(LN('Portfolio Adjusted Prices'!H1099/'Portfolio Adjusted Prices'!H1098),0)</f>
        <v>-9.762265225609381E-3</v>
      </c>
      <c r="H1105" s="1">
        <f>+IFERROR(LN('Portfolio Adjusted Prices'!I1099/'Portfolio Adjusted Prices'!I1098),0)</f>
        <v>1.8621391417003801E-2</v>
      </c>
      <c r="I1105" s="1">
        <f>+IFERROR(LN('Portfolio Adjusted Prices'!J1099/'Portfolio Adjusted Prices'!J1098),0)</f>
        <v>-3.8451260566754603E-3</v>
      </c>
      <c r="J1105" s="1">
        <f>+IFERROR(LN('Portfolio Adjusted Prices'!K1099/'Portfolio Adjusted Prices'!K1098),0)</f>
        <v>-1.1015199637558388E-2</v>
      </c>
      <c r="K1105" s="1">
        <f>+IFERROR(LN('Portfolio Adjusted Prices'!L1099/'Portfolio Adjusted Prices'!L1098),0)</f>
        <v>9.4225096806191538E-3</v>
      </c>
      <c r="L1105" s="1">
        <f>+IFERROR(LN('Portfolio Adjusted Prices'!M1099/'Portfolio Adjusted Prices'!M1098),0)</f>
        <v>-8.4184545546989674E-4</v>
      </c>
      <c r="M1105" s="1">
        <f>+IFERROR(LN('Portfolio Adjusted Prices'!N1099/'Portfolio Adjusted Prices'!N1098),0)</f>
        <v>1.7397690963098847E-3</v>
      </c>
      <c r="N1105" s="1">
        <f>+IFERROR(LN('Portfolio Adjusted Prices'!O1099/'Portfolio Adjusted Prices'!O1098),0)</f>
        <v>6.3291075459418668E-3</v>
      </c>
      <c r="O1105" s="1">
        <f>+IFERROR(LN('Portfolio Adjusted Prices'!P1099/'Portfolio Adjusted Prices'!P1098),0)</f>
        <v>-9.063048237657348E-4</v>
      </c>
      <c r="P1105" s="1">
        <f>+IFERROR(LN('Portfolio Adjusted Prices'!Q1099/'Portfolio Adjusted Prices'!Q1098),0)</f>
        <v>6.3915700303851276E-3</v>
      </c>
      <c r="Q1105" s="1">
        <f>+IFERROR(LN('Portfolio Adjusted Prices'!R1099/'Portfolio Adjusted Prices'!R1098),0)</f>
        <v>-8.231838415414262E-3</v>
      </c>
      <c r="R1105" s="1">
        <f>+IFERROR(LN('Portfolio Adjusted Prices'!S1099/'Portfolio Adjusted Prices'!S1098),0)</f>
        <v>1.61459966969815E-3</v>
      </c>
      <c r="S1105" s="1">
        <f>+IFERROR(LN('Portfolio Adjusted Prices'!T1099/'Portfolio Adjusted Prices'!T1098),0)</f>
        <v>1.0841998637521659E-2</v>
      </c>
      <c r="T1105" s="1">
        <f>+IFERROR(LN('Portfolio Adjusted Prices'!U1099/'Portfolio Adjusted Prices'!U1098),0)</f>
        <v>1.593006644303353E-2</v>
      </c>
      <c r="U1105" s="1">
        <f>+IFERROR(LN('Portfolio Adjusted Prices'!V1099/'Portfolio Adjusted Prices'!V1098),0)</f>
        <v>3.9516075126403462E-3</v>
      </c>
      <c r="W1105" s="83">
        <f>+IFERROR(LN('Portfolio Adjusted Prices'!X1099/'Portfolio Adjusted Prices'!X1098),0)</f>
        <v>-4.5710681512791777E-3</v>
      </c>
    </row>
    <row r="1106" spans="2:23">
      <c r="B1106" s="1">
        <f>+IFERROR(LN('Portfolio Adjusted Prices'!C1100/'Portfolio Adjusted Prices'!C1099),0)</f>
        <v>4.2110814927090899E-3</v>
      </c>
      <c r="C1106" s="1">
        <f>+IFERROR(LN('Portfolio Adjusted Prices'!D1100/'Portfolio Adjusted Prices'!D1099),0)</f>
        <v>3.8903880342488371E-3</v>
      </c>
      <c r="D1106" s="1">
        <f>+IFERROR(LN('Portfolio Adjusted Prices'!E1100/'Portfolio Adjusted Prices'!E1099),0)</f>
        <v>6.815031746350615E-3</v>
      </c>
      <c r="E1106" s="1">
        <f>+IFERROR(LN('Portfolio Adjusted Prices'!F1100/'Portfolio Adjusted Prices'!F1099),0)</f>
        <v>-1.157648407069051E-2</v>
      </c>
      <c r="F1106" s="1">
        <f>+IFERROR(LN('Portfolio Adjusted Prices'!G1100/'Portfolio Adjusted Prices'!G1099),0)</f>
        <v>-1.0593603364344098E-2</v>
      </c>
      <c r="G1106" s="1">
        <f>+IFERROR(LN('Portfolio Adjusted Prices'!H1100/'Portfolio Adjusted Prices'!H1099),0)</f>
        <v>-1.2832549451320358E-2</v>
      </c>
      <c r="H1106" s="1">
        <f>+IFERROR(LN('Portfolio Adjusted Prices'!I1100/'Portfolio Adjusted Prices'!I1099),0)</f>
        <v>5.2634891722530769E-3</v>
      </c>
      <c r="I1106" s="1">
        <f>+IFERROR(LN('Portfolio Adjusted Prices'!J1100/'Portfolio Adjusted Prices'!J1099),0)</f>
        <v>-5.9042692355772619E-3</v>
      </c>
      <c r="J1106" s="1">
        <f>+IFERROR(LN('Portfolio Adjusted Prices'!K1100/'Portfolio Adjusted Prices'!K1099),0)</f>
        <v>3.4175885101397782E-2</v>
      </c>
      <c r="K1106" s="1">
        <f>+IFERROR(LN('Portfolio Adjusted Prices'!L1100/'Portfolio Adjusted Prices'!L1099),0)</f>
        <v>5.3828224597430559E-3</v>
      </c>
      <c r="L1106" s="1">
        <f>+IFERROR(LN('Portfolio Adjusted Prices'!M1100/'Portfolio Adjusted Prices'!M1099),0)</f>
        <v>1.4885068493284139E-2</v>
      </c>
      <c r="M1106" s="1">
        <f>+IFERROR(LN('Portfolio Adjusted Prices'!N1100/'Portfolio Adjusted Prices'!N1099),0)</f>
        <v>4.7006027217558139E-3</v>
      </c>
      <c r="N1106" s="1">
        <f>+IFERROR(LN('Portfolio Adjusted Prices'!O1100/'Portfolio Adjusted Prices'!O1099),0)</f>
        <v>-3.0691154406800097E-3</v>
      </c>
      <c r="O1106" s="1">
        <f>+IFERROR(LN('Portfolio Adjusted Prices'!P1100/'Portfolio Adjusted Prices'!P1099),0)</f>
        <v>1.3950954118603444E-4</v>
      </c>
      <c r="P1106" s="1">
        <f>+IFERROR(LN('Portfolio Adjusted Prices'!Q1100/'Portfolio Adjusted Prices'!Q1099),0)</f>
        <v>3.2511635168852682E-3</v>
      </c>
      <c r="Q1106" s="1">
        <f>+IFERROR(LN('Portfolio Adjusted Prices'!R1100/'Portfolio Adjusted Prices'!R1099),0)</f>
        <v>4.618149878953726E-3</v>
      </c>
      <c r="R1106" s="1">
        <f>+IFERROR(LN('Portfolio Adjusted Prices'!S1100/'Portfolio Adjusted Prices'!S1099),0)</f>
        <v>1.0822069678126916E-2</v>
      </c>
      <c r="S1106" s="1">
        <f>+IFERROR(LN('Portfolio Adjusted Prices'!T1100/'Portfolio Adjusted Prices'!T1099),0)</f>
        <v>-3.9036876547065189E-3</v>
      </c>
      <c r="T1106" s="1">
        <f>+IFERROR(LN('Portfolio Adjusted Prices'!U1100/'Portfolio Adjusted Prices'!U1099),0)</f>
        <v>-1.0261692430680577E-2</v>
      </c>
      <c r="U1106" s="1">
        <f>+IFERROR(LN('Portfolio Adjusted Prices'!V1100/'Portfolio Adjusted Prices'!V1099),0)</f>
        <v>2.1932367725847612E-2</v>
      </c>
      <c r="W1106" s="83">
        <f>+IFERROR(LN('Portfolio Adjusted Prices'!X1100/'Portfolio Adjusted Prices'!X1099),0)</f>
        <v>6.1171651345889692E-3</v>
      </c>
    </row>
    <row r="1107" spans="2:23">
      <c r="B1107" s="1">
        <f>+IFERROR(LN('Portfolio Adjusted Prices'!C1101/'Portfolio Adjusted Prices'!C1100),0)</f>
        <v>4.5034594620667863E-3</v>
      </c>
      <c r="C1107" s="1">
        <f>+IFERROR(LN('Portfolio Adjusted Prices'!D1101/'Portfolio Adjusted Prices'!D1100),0)</f>
        <v>1.6866086575152286E-2</v>
      </c>
      <c r="D1107" s="1">
        <f>+IFERROR(LN('Portfolio Adjusted Prices'!E1101/'Portfolio Adjusted Prices'!E1100),0)</f>
        <v>2.3635818040659434E-2</v>
      </c>
      <c r="E1107" s="1">
        <f>+IFERROR(LN('Portfolio Adjusted Prices'!F1101/'Portfolio Adjusted Prices'!F1100),0)</f>
        <v>2.0993215251016481E-2</v>
      </c>
      <c r="F1107" s="1">
        <f>+IFERROR(LN('Portfolio Adjusted Prices'!G1101/'Portfolio Adjusted Prices'!G1100),0)</f>
        <v>9.1152793365669015E-3</v>
      </c>
      <c r="G1107" s="1">
        <f>+IFERROR(LN('Portfolio Adjusted Prices'!H1101/'Portfolio Adjusted Prices'!H1100),0)</f>
        <v>1.5060769649951278E-2</v>
      </c>
      <c r="H1107" s="1">
        <f>+IFERROR(LN('Portfolio Adjusted Prices'!I1101/'Portfolio Adjusted Prices'!I1100),0)</f>
        <v>1.106695472150184E-2</v>
      </c>
      <c r="I1107" s="1">
        <f>+IFERROR(LN('Portfolio Adjusted Prices'!J1101/'Portfolio Adjusted Prices'!J1100),0)</f>
        <v>-3.8828702769220201E-3</v>
      </c>
      <c r="J1107" s="1">
        <f>+IFERROR(LN('Portfolio Adjusted Prices'!K1101/'Portfolio Adjusted Prices'!K1100),0)</f>
        <v>-1.414852663819615E-2</v>
      </c>
      <c r="K1107" s="1">
        <f>+IFERROR(LN('Portfolio Adjusted Prices'!L1101/'Portfolio Adjusted Prices'!L1100),0)</f>
        <v>1.8026565635991497E-2</v>
      </c>
      <c r="L1107" s="1">
        <f>+IFERROR(LN('Portfolio Adjusted Prices'!M1101/'Portfolio Adjusted Prices'!M1100),0)</f>
        <v>2.5740281457571853E-3</v>
      </c>
      <c r="M1107" s="1">
        <f>+IFERROR(LN('Portfolio Adjusted Prices'!N1101/'Portfolio Adjusted Prices'!N1100),0)</f>
        <v>3.0911871711082396E-3</v>
      </c>
      <c r="N1107" s="1">
        <f>+IFERROR(LN('Portfolio Adjusted Prices'!O1101/'Portfolio Adjusted Prices'!O1100),0)</f>
        <v>2.1377312280123389E-2</v>
      </c>
      <c r="O1107" s="1">
        <f>+IFERROR(LN('Portfolio Adjusted Prices'!P1101/'Portfolio Adjusted Prices'!P1100),0)</f>
        <v>2.2342713178790927E-2</v>
      </c>
      <c r="P1107" s="1">
        <f>+IFERROR(LN('Portfolio Adjusted Prices'!Q1101/'Portfolio Adjusted Prices'!Q1100),0)</f>
        <v>-7.6498590137052411E-3</v>
      </c>
      <c r="Q1107" s="1">
        <f>+IFERROR(LN('Portfolio Adjusted Prices'!R1101/'Portfolio Adjusted Prices'!R1100),0)</f>
        <v>2.629425758923686E-3</v>
      </c>
      <c r="R1107" s="1">
        <f>+IFERROR(LN('Portfolio Adjusted Prices'!S1101/'Portfolio Adjusted Prices'!S1100),0)</f>
        <v>2.2317900053952645E-3</v>
      </c>
      <c r="S1107" s="1">
        <f>+IFERROR(LN('Portfolio Adjusted Prices'!T1101/'Portfolio Adjusted Prices'!T1100),0)</f>
        <v>-1.0884417048293522E-2</v>
      </c>
      <c r="T1107" s="1">
        <f>+IFERROR(LN('Portfolio Adjusted Prices'!U1101/'Portfolio Adjusted Prices'!U1100),0)</f>
        <v>3.7748584389819327E-3</v>
      </c>
      <c r="U1107" s="1">
        <f>+IFERROR(LN('Portfolio Adjusted Prices'!V1101/'Portfolio Adjusted Prices'!V1100),0)</f>
        <v>1.0644377703109251E-2</v>
      </c>
      <c r="W1107" s="83">
        <f>+IFERROR(LN('Portfolio Adjusted Prices'!X1101/'Portfolio Adjusted Prices'!X1100),0)</f>
        <v>6.6766486045869598E-3</v>
      </c>
    </row>
    <row r="1108" spans="2:23">
      <c r="B1108" s="1">
        <f>+IFERROR(LN('Portfolio Adjusted Prices'!C1102/'Portfolio Adjusted Prices'!C1101),0)</f>
        <v>4.5347803339271364E-3</v>
      </c>
      <c r="C1108" s="1">
        <f>+IFERROR(LN('Portfolio Adjusted Prices'!D1102/'Portfolio Adjusted Prices'!D1101),0)</f>
        <v>-3.836413073075267E-2</v>
      </c>
      <c r="D1108" s="1">
        <f>+IFERROR(LN('Portfolio Adjusted Prices'!E1102/'Portfolio Adjusted Prices'!E1101),0)</f>
        <v>-4.9819029783480379E-3</v>
      </c>
      <c r="E1108" s="1">
        <f>+IFERROR(LN('Portfolio Adjusted Prices'!F1102/'Portfolio Adjusted Prices'!F1101),0)</f>
        <v>-2.1029188604416948E-2</v>
      </c>
      <c r="F1108" s="1">
        <f>+IFERROR(LN('Portfolio Adjusted Prices'!G1102/'Portfolio Adjusted Prices'!G1101),0)</f>
        <v>-7.921697565200201E-3</v>
      </c>
      <c r="G1108" s="1">
        <f>+IFERROR(LN('Portfolio Adjusted Prices'!H1102/'Portfolio Adjusted Prices'!H1101),0)</f>
        <v>6.2216839697339252E-2</v>
      </c>
      <c r="H1108" s="1">
        <f>+IFERROR(LN('Portfolio Adjusted Prices'!I1102/'Portfolio Adjusted Prices'!I1101),0)</f>
        <v>-1.7879959860174245E-2</v>
      </c>
      <c r="I1108" s="1">
        <f>+IFERROR(LN('Portfolio Adjusted Prices'!J1102/'Portfolio Adjusted Prices'!J1101),0)</f>
        <v>-8.6706091150060543E-3</v>
      </c>
      <c r="J1108" s="1">
        <f>+IFERROR(LN('Portfolio Adjusted Prices'!K1102/'Portfolio Adjusted Prices'!K1101),0)</f>
        <v>-3.5118615751379549E-3</v>
      </c>
      <c r="K1108" s="1">
        <f>+IFERROR(LN('Portfolio Adjusted Prices'!L1102/'Portfolio Adjusted Prices'!L1101),0)</f>
        <v>-2.7499101454635026E-2</v>
      </c>
      <c r="L1108" s="1">
        <f>+IFERROR(LN('Portfolio Adjusted Prices'!M1102/'Portfolio Adjusted Prices'!M1101),0)</f>
        <v>-3.4001135360248961E-3</v>
      </c>
      <c r="M1108" s="1">
        <f>+IFERROR(LN('Portfolio Adjusted Prices'!N1102/'Portfolio Adjusted Prices'!N1101),0)</f>
        <v>-2.5905000623826988E-3</v>
      </c>
      <c r="N1108" s="1">
        <f>+IFERROR(LN('Portfolio Adjusted Prices'!O1102/'Portfolio Adjusted Prices'!O1101),0)</f>
        <v>-2.6089638894712774E-2</v>
      </c>
      <c r="O1108" s="1">
        <f>+IFERROR(LN('Portfolio Adjusted Prices'!P1102/'Portfolio Adjusted Prices'!P1101),0)</f>
        <v>4.8301252223609892E-3</v>
      </c>
      <c r="P1108" s="1">
        <f>+IFERROR(LN('Portfolio Adjusted Prices'!Q1102/'Portfolio Adjusted Prices'!Q1101),0)</f>
        <v>-4.9896528332086919E-3</v>
      </c>
      <c r="Q1108" s="1">
        <f>+IFERROR(LN('Portfolio Adjusted Prices'!R1102/'Portfolio Adjusted Prices'!R1101),0)</f>
        <v>-4.1115336137806163E-3</v>
      </c>
      <c r="R1108" s="1">
        <f>+IFERROR(LN('Portfolio Adjusted Prices'!S1102/'Portfolio Adjusted Prices'!S1101),0)</f>
        <v>1.732535085871957E-3</v>
      </c>
      <c r="S1108" s="1">
        <f>+IFERROR(LN('Portfolio Adjusted Prices'!T1102/'Portfolio Adjusted Prices'!T1101),0)</f>
        <v>1.9044996020260376E-3</v>
      </c>
      <c r="T1108" s="1">
        <f>+IFERROR(LN('Portfolio Adjusted Prices'!U1102/'Portfolio Adjusted Prices'!U1101),0)</f>
        <v>1.4786249921447817E-3</v>
      </c>
      <c r="U1108" s="1">
        <f>+IFERROR(LN('Portfolio Adjusted Prices'!V1102/'Portfolio Adjusted Prices'!V1101),0)</f>
        <v>4.7604607297604485E-3</v>
      </c>
      <c r="W1108" s="83">
        <f>+IFERROR(LN('Portfolio Adjusted Prices'!X1102/'Portfolio Adjusted Prices'!X1101),0)</f>
        <v>-2.9773839912273424E-4</v>
      </c>
    </row>
    <row r="1109" spans="2:23">
      <c r="B1109" s="1">
        <f>+IFERROR(LN('Portfolio Adjusted Prices'!C1103/'Portfolio Adjusted Prices'!C1102),0)</f>
        <v>-6.6027970234462992E-3</v>
      </c>
      <c r="C1109" s="1">
        <f>+IFERROR(LN('Portfolio Adjusted Prices'!D1103/'Portfolio Adjusted Prices'!D1102),0)</f>
        <v>-2.1093027732115924E-2</v>
      </c>
      <c r="D1109" s="1">
        <f>+IFERROR(LN('Portfolio Adjusted Prices'!E1103/'Portfolio Adjusted Prices'!E1102),0)</f>
        <v>9.808376104011602E-3</v>
      </c>
      <c r="E1109" s="1">
        <f>+IFERROR(LN('Portfolio Adjusted Prices'!F1103/'Portfolio Adjusted Prices'!F1102),0)</f>
        <v>-1.7437761859883421E-2</v>
      </c>
      <c r="F1109" s="1">
        <f>+IFERROR(LN('Portfolio Adjusted Prices'!G1103/'Portfolio Adjusted Prices'!G1102),0)</f>
        <v>-1.7955201359809436E-2</v>
      </c>
      <c r="G1109" s="1">
        <f>+IFERROR(LN('Portfolio Adjusted Prices'!H1103/'Portfolio Adjusted Prices'!H1102),0)</f>
        <v>-2.0699930006412497E-2</v>
      </c>
      <c r="H1109" s="1">
        <f>+IFERROR(LN('Portfolio Adjusted Prices'!I1103/'Portfolio Adjusted Prices'!I1102),0)</f>
        <v>5.2128386287457924E-2</v>
      </c>
      <c r="I1109" s="1">
        <f>+IFERROR(LN('Portfolio Adjusted Prices'!J1103/'Portfolio Adjusted Prices'!J1102),0)</f>
        <v>3.0816875663234131E-3</v>
      </c>
      <c r="J1109" s="1">
        <f>+IFERROR(LN('Portfolio Adjusted Prices'!K1103/'Portfolio Adjusted Prices'!K1102),0)</f>
        <v>-3.3229989651937825E-2</v>
      </c>
      <c r="K1109" s="1">
        <f>+IFERROR(LN('Portfolio Adjusted Prices'!L1103/'Portfolio Adjusted Prices'!L1102),0)</f>
        <v>4.9254382346171376E-4</v>
      </c>
      <c r="L1109" s="1">
        <f>+IFERROR(LN('Portfolio Adjusted Prices'!M1103/'Portfolio Adjusted Prices'!M1102),0)</f>
        <v>-1.8548428687191719E-2</v>
      </c>
      <c r="M1109" s="1">
        <f>+IFERROR(LN('Portfolio Adjusted Prices'!N1103/'Portfolio Adjusted Prices'!N1102),0)</f>
        <v>-1.1902285772891142E-2</v>
      </c>
      <c r="N1109" s="1">
        <f>+IFERROR(LN('Portfolio Adjusted Prices'!O1103/'Portfolio Adjusted Prices'!O1102),0)</f>
        <v>9.1325030936720512E-3</v>
      </c>
      <c r="O1109" s="1">
        <f>+IFERROR(LN('Portfolio Adjusted Prices'!P1103/'Portfolio Adjusted Prices'!P1102),0)</f>
        <v>-2.0015787379552123E-2</v>
      </c>
      <c r="P1109" s="1">
        <f>+IFERROR(LN('Portfolio Adjusted Prices'!Q1103/'Portfolio Adjusted Prices'!Q1102),0)</f>
        <v>-2.859387201111728E-4</v>
      </c>
      <c r="Q1109" s="1">
        <f>+IFERROR(LN('Portfolio Adjusted Prices'!R1103/'Portfolio Adjusted Prices'!R1102),0)</f>
        <v>-2.5875728010687108E-2</v>
      </c>
      <c r="R1109" s="1">
        <f>+IFERROR(LN('Portfolio Adjusted Prices'!S1103/'Portfolio Adjusted Prices'!S1102),0)</f>
        <v>-7.6951167750427887E-3</v>
      </c>
      <c r="S1109" s="1">
        <f>+IFERROR(LN('Portfolio Adjusted Prices'!T1103/'Portfolio Adjusted Prices'!T1102),0)</f>
        <v>4.7816561157356427E-2</v>
      </c>
      <c r="T1109" s="1">
        <f>+IFERROR(LN('Portfolio Adjusted Prices'!U1103/'Portfolio Adjusted Prices'!U1102),0)</f>
        <v>1.8568933555053433E-2</v>
      </c>
      <c r="U1109" s="1">
        <f>+IFERROR(LN('Portfolio Adjusted Prices'!V1103/'Portfolio Adjusted Prices'!V1102),0)</f>
        <v>-3.8323588248438727E-2</v>
      </c>
      <c r="W1109" s="83">
        <f>+IFERROR(LN('Portfolio Adjusted Prices'!X1103/'Portfolio Adjusted Prices'!X1102),0)</f>
        <v>-1.1357964886492093E-2</v>
      </c>
    </row>
    <row r="1110" spans="2:23">
      <c r="B1110" s="1">
        <f>+IFERROR(LN('Portfolio Adjusted Prices'!C1104/'Portfolio Adjusted Prices'!C1103),0)</f>
        <v>1.3417567766101144E-2</v>
      </c>
      <c r="C1110" s="1">
        <f>+IFERROR(LN('Portfolio Adjusted Prices'!D1104/'Portfolio Adjusted Prices'!D1103),0)</f>
        <v>2.286777405389466E-2</v>
      </c>
      <c r="D1110" s="1">
        <f>+IFERROR(LN('Portfolio Adjusted Prices'!E1104/'Portfolio Adjusted Prices'!E1103),0)</f>
        <v>1.8349039520442274E-2</v>
      </c>
      <c r="E1110" s="1">
        <f>+IFERROR(LN('Portfolio Adjusted Prices'!F1104/'Portfolio Adjusted Prices'!F1103),0)</f>
        <v>5.6524695606081782E-3</v>
      </c>
      <c r="F1110" s="1">
        <f>+IFERROR(LN('Portfolio Adjusted Prices'!G1104/'Portfolio Adjusted Prices'!G1103),0)</f>
        <v>2.4261738799995717E-3</v>
      </c>
      <c r="G1110" s="1">
        <f>+IFERROR(LN('Portfolio Adjusted Prices'!H1104/'Portfolio Adjusted Prices'!H1103),0)</f>
        <v>3.6825819701933028E-2</v>
      </c>
      <c r="H1110" s="1">
        <f>+IFERROR(LN('Portfolio Adjusted Prices'!I1104/'Portfolio Adjusted Prices'!I1103),0)</f>
        <v>5.7719113899707582E-2</v>
      </c>
      <c r="I1110" s="1">
        <f>+IFERROR(LN('Portfolio Adjusted Prices'!J1104/'Portfolio Adjusted Prices'!J1103),0)</f>
        <v>7.6413015675169706E-3</v>
      </c>
      <c r="J1110" s="1">
        <f>+IFERROR(LN('Portfolio Adjusted Prices'!K1104/'Portfolio Adjusted Prices'!K1103),0)</f>
        <v>4.1105070589749985E-2</v>
      </c>
      <c r="K1110" s="1">
        <f>+IFERROR(LN('Portfolio Adjusted Prices'!L1104/'Portfolio Adjusted Prices'!L1103),0)</f>
        <v>6.9814684217221921E-3</v>
      </c>
      <c r="L1110" s="1">
        <f>+IFERROR(LN('Portfolio Adjusted Prices'!M1104/'Portfolio Adjusted Prices'!M1103),0)</f>
        <v>1.252891108943985E-2</v>
      </c>
      <c r="M1110" s="1">
        <f>+IFERROR(LN('Portfolio Adjusted Prices'!N1104/'Portfolio Adjusted Prices'!N1103),0)</f>
        <v>-4.2919169138878636E-3</v>
      </c>
      <c r="N1110" s="1">
        <f>+IFERROR(LN('Portfolio Adjusted Prices'!O1104/'Portfolio Adjusted Prices'!O1103),0)</f>
        <v>1.6603082728754302E-2</v>
      </c>
      <c r="O1110" s="1">
        <f>+IFERROR(LN('Portfolio Adjusted Prices'!P1104/'Portfolio Adjusted Prices'!P1103),0)</f>
        <v>2.089760703599795E-2</v>
      </c>
      <c r="P1110" s="1">
        <f>+IFERROR(LN('Portfolio Adjusted Prices'!Q1104/'Portfolio Adjusted Prices'!Q1103),0)</f>
        <v>-5.5402350379021081E-2</v>
      </c>
      <c r="Q1110" s="1">
        <f>+IFERROR(LN('Portfolio Adjusted Prices'!R1104/'Portfolio Adjusted Prices'!R1103),0)</f>
        <v>1.3772407338640215E-2</v>
      </c>
      <c r="R1110" s="1">
        <f>+IFERROR(LN('Portfolio Adjusted Prices'!S1104/'Portfolio Adjusted Prices'!S1103),0)</f>
        <v>2.6485599544179678E-3</v>
      </c>
      <c r="S1110" s="1">
        <f>+IFERROR(LN('Portfolio Adjusted Prices'!T1104/'Portfolio Adjusted Prices'!T1103),0)</f>
        <v>1.3346890096097772E-2</v>
      </c>
      <c r="T1110" s="1">
        <f>+IFERROR(LN('Portfolio Adjusted Prices'!U1104/'Portfolio Adjusted Prices'!U1103),0)</f>
        <v>1.9319044498136303E-3</v>
      </c>
      <c r="U1110" s="1">
        <f>+IFERROR(LN('Portfolio Adjusted Prices'!V1104/'Portfolio Adjusted Prices'!V1103),0)</f>
        <v>-5.5271865053848554E-3</v>
      </c>
      <c r="W1110" s="83">
        <f>+IFERROR(LN('Portfolio Adjusted Prices'!X1104/'Portfolio Adjusted Prices'!X1103),0)</f>
        <v>1.3102245273670968E-2</v>
      </c>
    </row>
    <row r="1111" spans="2:23">
      <c r="B1111" s="1">
        <f>+IFERROR(LN('Portfolio Adjusted Prices'!C1105/'Portfolio Adjusted Prices'!C1104),0)</f>
        <v>3.1609715698505234E-3</v>
      </c>
      <c r="C1111" s="1">
        <f>+IFERROR(LN('Portfolio Adjusted Prices'!D1105/'Portfolio Adjusted Prices'!D1104),0)</f>
        <v>-7.2668313122055666E-3</v>
      </c>
      <c r="D1111" s="1">
        <f>+IFERROR(LN('Portfolio Adjusted Prices'!E1105/'Portfolio Adjusted Prices'!E1104),0)</f>
        <v>-4.4918217665352889E-4</v>
      </c>
      <c r="E1111" s="1">
        <f>+IFERROR(LN('Portfolio Adjusted Prices'!F1105/'Portfolio Adjusted Prices'!F1104),0)</f>
        <v>1.5635278832379498E-2</v>
      </c>
      <c r="F1111" s="1">
        <f>+IFERROR(LN('Portfolio Adjusted Prices'!G1105/'Portfolio Adjusted Prices'!G1104),0)</f>
        <v>1.8158532927174283E-3</v>
      </c>
      <c r="G1111" s="1">
        <f>+IFERROR(LN('Portfolio Adjusted Prices'!H1105/'Portfolio Adjusted Prices'!H1104),0)</f>
        <v>-1.91251141220747E-2</v>
      </c>
      <c r="H1111" s="1">
        <f>+IFERROR(LN('Portfolio Adjusted Prices'!I1105/'Portfolio Adjusted Prices'!I1104),0)</f>
        <v>5.7368100501639244E-3</v>
      </c>
      <c r="I1111" s="1">
        <f>+IFERROR(LN('Portfolio Adjusted Prices'!J1105/'Portfolio Adjusted Prices'!J1104),0)</f>
        <v>-8.6087955028414515E-3</v>
      </c>
      <c r="J1111" s="1">
        <f>+IFERROR(LN('Portfolio Adjusted Prices'!K1105/'Portfolio Adjusted Prices'!K1104),0)</f>
        <v>3.7087357528333273E-3</v>
      </c>
      <c r="K1111" s="1">
        <f>+IFERROR(LN('Portfolio Adjusted Prices'!L1105/'Portfolio Adjusted Prices'!L1104),0)</f>
        <v>-1.2677273802004728E-3</v>
      </c>
      <c r="L1111" s="1">
        <f>+IFERROR(LN('Portfolio Adjusted Prices'!M1105/'Portfolio Adjusted Prices'!M1104),0)</f>
        <v>1.5928863713114509E-3</v>
      </c>
      <c r="M1111" s="1">
        <f>+IFERROR(LN('Portfolio Adjusted Prices'!N1105/'Portfolio Adjusted Prices'!N1104),0)</f>
        <v>-6.5890047439740203E-3</v>
      </c>
      <c r="N1111" s="1">
        <f>+IFERROR(LN('Portfolio Adjusted Prices'!O1105/'Portfolio Adjusted Prices'!O1104),0)</f>
        <v>1.2667326643746575E-2</v>
      </c>
      <c r="O1111" s="1">
        <f>+IFERROR(LN('Portfolio Adjusted Prices'!P1105/'Portfolio Adjusted Prices'!P1104),0)</f>
        <v>-1.9029931352041615E-2</v>
      </c>
      <c r="P1111" s="1">
        <f>+IFERROR(LN('Portfolio Adjusted Prices'!Q1105/'Portfolio Adjusted Prices'!Q1104),0)</f>
        <v>2.8451998606742114E-2</v>
      </c>
      <c r="Q1111" s="1">
        <f>+IFERROR(LN('Portfolio Adjusted Prices'!R1105/'Portfolio Adjusted Prices'!R1104),0)</f>
        <v>-9.5533234499692535E-3</v>
      </c>
      <c r="R1111" s="1">
        <f>+IFERROR(LN('Portfolio Adjusted Prices'!S1105/'Portfolio Adjusted Prices'!S1104),0)</f>
        <v>-4.7154138361288856E-3</v>
      </c>
      <c r="S1111" s="1">
        <f>+IFERROR(LN('Portfolio Adjusted Prices'!T1105/'Portfolio Adjusted Prices'!T1104),0)</f>
        <v>-8.4545985933184211E-3</v>
      </c>
      <c r="T1111" s="1">
        <f>+IFERROR(LN('Portfolio Adjusted Prices'!U1105/'Portfolio Adjusted Prices'!U1104),0)</f>
        <v>-5.6317009428219949E-3</v>
      </c>
      <c r="U1111" s="1">
        <f>+IFERROR(LN('Portfolio Adjusted Prices'!V1105/'Portfolio Adjusted Prices'!V1104),0)</f>
        <v>1.7871048349819396E-2</v>
      </c>
      <c r="W1111" s="83">
        <f>+IFERROR(LN('Portfolio Adjusted Prices'!X1105/'Portfolio Adjusted Prices'!X1104),0)</f>
        <v>-5.7388208129183227E-4</v>
      </c>
    </row>
    <row r="1112" spans="2:23">
      <c r="B1112" s="1">
        <f>+IFERROR(LN('Portfolio Adjusted Prices'!C1106/'Portfolio Adjusted Prices'!C1105),0)</f>
        <v>-4.285088526246518E-3</v>
      </c>
      <c r="C1112" s="1">
        <f>+IFERROR(LN('Portfolio Adjusted Prices'!D1106/'Portfolio Adjusted Prices'!D1105),0)</f>
        <v>1.249483198086359E-3</v>
      </c>
      <c r="D1112" s="1">
        <f>+IFERROR(LN('Portfolio Adjusted Prices'!E1106/'Portfolio Adjusted Prices'!E1105),0)</f>
        <v>-4.7621728647332514E-3</v>
      </c>
      <c r="E1112" s="1">
        <f>+IFERROR(LN('Portfolio Adjusted Prices'!F1106/'Portfolio Adjusted Prices'!F1105),0)</f>
        <v>-9.9301253658232377E-3</v>
      </c>
      <c r="F1112" s="1">
        <f>+IFERROR(LN('Portfolio Adjusted Prices'!G1106/'Portfolio Adjusted Prices'!G1105),0)</f>
        <v>3.0276722130571702E-2</v>
      </c>
      <c r="G1112" s="1">
        <f>+IFERROR(LN('Portfolio Adjusted Prices'!H1106/'Portfolio Adjusted Prices'!H1105),0)</f>
        <v>-1.6488209102984486E-2</v>
      </c>
      <c r="H1112" s="1">
        <f>+IFERROR(LN('Portfolio Adjusted Prices'!I1106/'Portfolio Adjusted Prices'!I1105),0)</f>
        <v>6.4190127960950824E-4</v>
      </c>
      <c r="I1112" s="1">
        <f>+IFERROR(LN('Portfolio Adjusted Prices'!J1106/'Portfolio Adjusted Prices'!J1105),0)</f>
        <v>-3.2171019132682505E-3</v>
      </c>
      <c r="J1112" s="1">
        <f>+IFERROR(LN('Portfolio Adjusted Prices'!K1106/'Portfolio Adjusted Prices'!K1105),0)</f>
        <v>-2.4069223808831357E-2</v>
      </c>
      <c r="K1112" s="1">
        <f>+IFERROR(LN('Portfolio Adjusted Prices'!L1106/'Portfolio Adjusted Prices'!L1105),0)</f>
        <v>2.3480020552494686E-2</v>
      </c>
      <c r="L1112" s="1">
        <f>+IFERROR(LN('Portfolio Adjusted Prices'!M1106/'Portfolio Adjusted Prices'!M1105),0)</f>
        <v>-2.4980677983691178E-4</v>
      </c>
      <c r="M1112" s="1">
        <f>+IFERROR(LN('Portfolio Adjusted Prices'!N1106/'Portfolio Adjusted Prices'!N1105),0)</f>
        <v>2.0459660049327401E-2</v>
      </c>
      <c r="N1112" s="1">
        <f>+IFERROR(LN('Portfolio Adjusted Prices'!O1106/'Portfolio Adjusted Prices'!O1105),0)</f>
        <v>2.7587930205564295E-2</v>
      </c>
      <c r="O1112" s="1">
        <f>+IFERROR(LN('Portfolio Adjusted Prices'!P1106/'Portfolio Adjusted Prices'!P1105),0)</f>
        <v>-1.5812012603828397E-2</v>
      </c>
      <c r="P1112" s="1">
        <f>+IFERROR(LN('Portfolio Adjusted Prices'!Q1106/'Portfolio Adjusted Prices'!Q1105),0)</f>
        <v>-1.1755211134256696E-3</v>
      </c>
      <c r="Q1112" s="1">
        <f>+IFERROR(LN('Portfolio Adjusted Prices'!R1106/'Portfolio Adjusted Prices'!R1105),0)</f>
        <v>5.8768297224876557E-3</v>
      </c>
      <c r="R1112" s="1">
        <f>+IFERROR(LN('Portfolio Adjusted Prices'!S1106/'Portfolio Adjusted Prices'!S1105),0)</f>
        <v>-9.3178685699126552E-3</v>
      </c>
      <c r="S1112" s="1">
        <f>+IFERROR(LN('Portfolio Adjusted Prices'!T1106/'Portfolio Adjusted Prices'!T1105),0)</f>
        <v>-6.9771535958507705E-3</v>
      </c>
      <c r="T1112" s="1">
        <f>+IFERROR(LN('Portfolio Adjusted Prices'!U1106/'Portfolio Adjusted Prices'!U1105),0)</f>
        <v>-3.8352568419548682E-3</v>
      </c>
      <c r="U1112" s="1">
        <f>+IFERROR(LN('Portfolio Adjusted Prices'!V1106/'Portfolio Adjusted Prices'!V1105),0)</f>
        <v>-2.4492753918976969E-3</v>
      </c>
      <c r="W1112" s="83">
        <f>+IFERROR(LN('Portfolio Adjusted Prices'!X1106/'Portfolio Adjusted Prices'!X1105),0)</f>
        <v>-4.2683009667283493E-3</v>
      </c>
    </row>
    <row r="1113" spans="2:23">
      <c r="B1113" s="1">
        <f>+IFERROR(LN('Portfolio Adjusted Prices'!C1107/'Portfolio Adjusted Prices'!C1106),0)</f>
        <v>-1.5611151143695453E-2</v>
      </c>
      <c r="C1113" s="1">
        <f>+IFERROR(LN('Portfolio Adjusted Prices'!D1107/'Portfolio Adjusted Prices'!D1106),0)</f>
        <v>-2.6634484122522041E-2</v>
      </c>
      <c r="D1113" s="1">
        <f>+IFERROR(LN('Portfolio Adjusted Prices'!E1107/'Portfolio Adjusted Prices'!E1106),0)</f>
        <v>-4.9318141875411975E-2</v>
      </c>
      <c r="E1113" s="1">
        <f>+IFERROR(LN('Portfolio Adjusted Prices'!F1107/'Portfolio Adjusted Prices'!F1106),0)</f>
        <v>-9.0806251227148003E-3</v>
      </c>
      <c r="F1113" s="1">
        <f>+IFERROR(LN('Portfolio Adjusted Prices'!G1107/'Portfolio Adjusted Prices'!G1106),0)</f>
        <v>-1.7956314137711274E-2</v>
      </c>
      <c r="G1113" s="1">
        <f>+IFERROR(LN('Portfolio Adjusted Prices'!H1107/'Portfolio Adjusted Prices'!H1106),0)</f>
        <v>-9.8637270999272636E-3</v>
      </c>
      <c r="H1113" s="1">
        <f>+IFERROR(LN('Portfolio Adjusted Prices'!I1107/'Portfolio Adjusted Prices'!I1106),0)</f>
        <v>-2.9020171435764401E-2</v>
      </c>
      <c r="I1113" s="1">
        <f>+IFERROR(LN('Portfolio Adjusted Prices'!J1107/'Portfolio Adjusted Prices'!J1106),0)</f>
        <v>3.0631344552018496E-3</v>
      </c>
      <c r="J1113" s="1">
        <f>+IFERROR(LN('Portfolio Adjusted Prices'!K1107/'Portfolio Adjusted Prices'!K1106),0)</f>
        <v>-2.7021352113565204E-2</v>
      </c>
      <c r="K1113" s="1">
        <f>+IFERROR(LN('Portfolio Adjusted Prices'!L1107/'Portfolio Adjusted Prices'!L1106),0)</f>
        <v>-3.0571312839311957E-2</v>
      </c>
      <c r="L1113" s="1">
        <f>+IFERROR(LN('Portfolio Adjusted Prices'!M1107/'Portfolio Adjusted Prices'!M1106),0)</f>
        <v>-1.9211293275107628E-2</v>
      </c>
      <c r="M1113" s="1">
        <f>+IFERROR(LN('Portfolio Adjusted Prices'!N1107/'Portfolio Adjusted Prices'!N1106),0)</f>
        <v>1.0481269827105602E-2</v>
      </c>
      <c r="N1113" s="1">
        <f>+IFERROR(LN('Portfolio Adjusted Prices'!O1107/'Portfolio Adjusted Prices'!O1106),0)</f>
        <v>-7.2735289320671415E-2</v>
      </c>
      <c r="O1113" s="1">
        <f>+IFERROR(LN('Portfolio Adjusted Prices'!P1107/'Portfolio Adjusted Prices'!P1106),0)</f>
        <v>-2.1933635609121295E-2</v>
      </c>
      <c r="P1113" s="1">
        <f>+IFERROR(LN('Portfolio Adjusted Prices'!Q1107/'Portfolio Adjusted Prices'!Q1106),0)</f>
        <v>-9.7519043976692817E-3</v>
      </c>
      <c r="Q1113" s="1">
        <f>+IFERROR(LN('Portfolio Adjusted Prices'!R1107/'Portfolio Adjusted Prices'!R1106),0)</f>
        <v>-1.3823486932783173E-2</v>
      </c>
      <c r="R1113" s="1">
        <f>+IFERROR(LN('Portfolio Adjusted Prices'!S1107/'Portfolio Adjusted Prices'!S1106),0)</f>
        <v>-5.6327282892350292E-3</v>
      </c>
      <c r="S1113" s="1">
        <f>+IFERROR(LN('Portfolio Adjusted Prices'!T1107/'Portfolio Adjusted Prices'!T1106),0)</f>
        <v>5.6392326483565057E-3</v>
      </c>
      <c r="T1113" s="1">
        <f>+IFERROR(LN('Portfolio Adjusted Prices'!U1107/'Portfolio Adjusted Prices'!U1106),0)</f>
        <v>-9.4482206881064783E-3</v>
      </c>
      <c r="U1113" s="1">
        <f>+IFERROR(LN('Portfolio Adjusted Prices'!V1107/'Portfolio Adjusted Prices'!V1106),0)</f>
        <v>-2.6585985742829522E-3</v>
      </c>
      <c r="W1113" s="83">
        <f>+IFERROR(LN('Portfolio Adjusted Prices'!X1107/'Portfolio Adjusted Prices'!X1106),0)</f>
        <v>-1.6827809144031664E-2</v>
      </c>
    </row>
    <row r="1114" spans="2:23">
      <c r="B1114" s="1">
        <f>+IFERROR(LN('Portfolio Adjusted Prices'!C1108/'Portfolio Adjusted Prices'!C1107),0)</f>
        <v>-7.3486245061750548E-3</v>
      </c>
      <c r="C1114" s="1">
        <f>+IFERROR(LN('Portfolio Adjusted Prices'!D1108/'Portfolio Adjusted Prices'!D1107),0)</f>
        <v>-2.5682054573304613E-3</v>
      </c>
      <c r="D1114" s="1">
        <f>+IFERROR(LN('Portfolio Adjusted Prices'!E1108/'Portfolio Adjusted Prices'!E1107),0)</f>
        <v>5.541499979819388E-3</v>
      </c>
      <c r="E1114" s="1">
        <f>+IFERROR(LN('Portfolio Adjusted Prices'!F1108/'Portfolio Adjusted Prices'!F1107),0)</f>
        <v>3.9340449662129455E-2</v>
      </c>
      <c r="F1114" s="1">
        <f>+IFERROR(LN('Portfolio Adjusted Prices'!G1108/'Portfolio Adjusted Prices'!G1107),0)</f>
        <v>-6.4917751447074639E-3</v>
      </c>
      <c r="G1114" s="1">
        <f>+IFERROR(LN('Portfolio Adjusted Prices'!H1108/'Portfolio Adjusted Prices'!H1107),0)</f>
        <v>1.0856739023814814E-2</v>
      </c>
      <c r="H1114" s="1">
        <f>+IFERROR(LN('Portfolio Adjusted Prices'!I1108/'Portfolio Adjusted Prices'!I1107),0)</f>
        <v>5.5095966195667428E-3</v>
      </c>
      <c r="I1114" s="1">
        <f>+IFERROR(LN('Portfolio Adjusted Prices'!J1108/'Portfolio Adjusted Prices'!J1107),0)</f>
        <v>-1.1774720089357468E-2</v>
      </c>
      <c r="J1114" s="1">
        <f>+IFERROR(LN('Portfolio Adjusted Prices'!K1108/'Portfolio Adjusted Prices'!K1107),0)</f>
        <v>2.0295602012259672E-2</v>
      </c>
      <c r="K1114" s="1">
        <f>+IFERROR(LN('Portfolio Adjusted Prices'!L1108/'Portfolio Adjusted Prices'!L1107),0)</f>
        <v>-8.2373351563726875E-3</v>
      </c>
      <c r="L1114" s="1">
        <f>+IFERROR(LN('Portfolio Adjusted Prices'!M1108/'Portfolio Adjusted Prices'!M1107),0)</f>
        <v>1.7537188571534999E-2</v>
      </c>
      <c r="M1114" s="1">
        <f>+IFERROR(LN('Portfolio Adjusted Prices'!N1108/'Portfolio Adjusted Prices'!N1107),0)</f>
        <v>2.9295888156114871E-3</v>
      </c>
      <c r="N1114" s="1">
        <f>+IFERROR(LN('Portfolio Adjusted Prices'!O1108/'Portfolio Adjusted Prices'!O1107),0)</f>
        <v>3.4160652396305793E-2</v>
      </c>
      <c r="O1114" s="1">
        <f>+IFERROR(LN('Portfolio Adjusted Prices'!P1108/'Portfolio Adjusted Prices'!P1107),0)</f>
        <v>2.8441962787046481E-2</v>
      </c>
      <c r="P1114" s="1">
        <f>+IFERROR(LN('Portfolio Adjusted Prices'!Q1108/'Portfolio Adjusted Prices'!Q1107),0)</f>
        <v>-1.933949719517512E-2</v>
      </c>
      <c r="Q1114" s="1">
        <f>+IFERROR(LN('Portfolio Adjusted Prices'!R1108/'Portfolio Adjusted Prices'!R1107),0)</f>
        <v>5.5861947680028411E-3</v>
      </c>
      <c r="R1114" s="1">
        <f>+IFERROR(LN('Portfolio Adjusted Prices'!S1108/'Portfolio Adjusted Prices'!S1107),0)</f>
        <v>9.6214186991692031E-3</v>
      </c>
      <c r="S1114" s="1">
        <f>+IFERROR(LN('Portfolio Adjusted Prices'!T1108/'Portfolio Adjusted Prices'!T1107),0)</f>
        <v>-2.2116888763933345E-3</v>
      </c>
      <c r="T1114" s="1">
        <f>+IFERROR(LN('Portfolio Adjusted Prices'!U1108/'Portfolio Adjusted Prices'!U1107),0)</f>
        <v>5.2327448430177947E-2</v>
      </c>
      <c r="U1114" s="1">
        <f>+IFERROR(LN('Portfolio Adjusted Prices'!V1108/'Portfolio Adjusted Prices'!V1107),0)</f>
        <v>2.6309225136021894E-2</v>
      </c>
      <c r="W1114" s="83">
        <f>+IFERROR(LN('Portfolio Adjusted Prices'!X1108/'Portfolio Adjusted Prices'!X1107),0)</f>
        <v>1.3170846898391328E-2</v>
      </c>
    </row>
    <row r="1115" spans="2:23">
      <c r="B1115" s="1">
        <f>+IFERROR(LN('Portfolio Adjusted Prices'!C1109/'Portfolio Adjusted Prices'!C1108),0)</f>
        <v>-4.9211260161622847E-2</v>
      </c>
      <c r="C1115" s="1">
        <f>+IFERROR(LN('Portfolio Adjusted Prices'!D1109/'Portfolio Adjusted Prices'!D1108),0)</f>
        <v>3.4227791038200137E-3</v>
      </c>
      <c r="D1115" s="1">
        <f>+IFERROR(LN('Portfolio Adjusted Prices'!E1109/'Portfolio Adjusted Prices'!E1108),0)</f>
        <v>3.6997319748161336E-3</v>
      </c>
      <c r="E1115" s="1">
        <f>+IFERROR(LN('Portfolio Adjusted Prices'!F1109/'Portfolio Adjusted Prices'!F1108),0)</f>
        <v>-1.6696500404150206E-2</v>
      </c>
      <c r="F1115" s="1">
        <f>+IFERROR(LN('Portfolio Adjusted Prices'!G1109/'Portfolio Adjusted Prices'!G1108),0)</f>
        <v>4.3990205612607861E-3</v>
      </c>
      <c r="G1115" s="1">
        <f>+IFERROR(LN('Portfolio Adjusted Prices'!H1109/'Portfolio Adjusted Prices'!H1108),0)</f>
        <v>-1.4461048412462561E-2</v>
      </c>
      <c r="H1115" s="1">
        <f>+IFERROR(LN('Portfolio Adjusted Prices'!I1109/'Portfolio Adjusted Prices'!I1108),0)</f>
        <v>-1.1734267497419459E-2</v>
      </c>
      <c r="I1115" s="1">
        <f>+IFERROR(LN('Portfolio Adjusted Prices'!J1109/'Portfolio Adjusted Prices'!J1108),0)</f>
        <v>7.3446479182357979E-4</v>
      </c>
      <c r="J1115" s="1">
        <f>+IFERROR(LN('Portfolio Adjusted Prices'!K1109/'Portfolio Adjusted Prices'!K1108),0)</f>
        <v>-2.1279912186419368E-2</v>
      </c>
      <c r="K1115" s="1">
        <f>+IFERROR(LN('Portfolio Adjusted Prices'!L1109/'Portfolio Adjusted Prices'!L1108),0)</f>
        <v>-3.7698373703202348E-3</v>
      </c>
      <c r="L1115" s="1">
        <f>+IFERROR(LN('Portfolio Adjusted Prices'!M1109/'Portfolio Adjusted Prices'!M1108),0)</f>
        <v>-1.0535924296033033E-2</v>
      </c>
      <c r="M1115" s="1">
        <f>+IFERROR(LN('Portfolio Adjusted Prices'!N1109/'Portfolio Adjusted Prices'!N1108),0)</f>
        <v>-6.2753184579269275E-3</v>
      </c>
      <c r="N1115" s="1">
        <f>+IFERROR(LN('Portfolio Adjusted Prices'!O1109/'Portfolio Adjusted Prices'!O1108),0)</f>
        <v>2.3322873597728205E-2</v>
      </c>
      <c r="O1115" s="1">
        <f>+IFERROR(LN('Portfolio Adjusted Prices'!P1109/'Portfolio Adjusted Prices'!P1108),0)</f>
        <v>-5.2453174555542152E-3</v>
      </c>
      <c r="P1115" s="1">
        <f>+IFERROR(LN('Portfolio Adjusted Prices'!Q1109/'Portfolio Adjusted Prices'!Q1108),0)</f>
        <v>-3.9434982946692848E-3</v>
      </c>
      <c r="Q1115" s="1">
        <f>+IFERROR(LN('Portfolio Adjusted Prices'!R1109/'Portfolio Adjusted Prices'!R1108),0)</f>
        <v>1.5909173752249824E-2</v>
      </c>
      <c r="R1115" s="1">
        <f>+IFERROR(LN('Portfolio Adjusted Prices'!S1109/'Portfolio Adjusted Prices'!S1108),0)</f>
        <v>-1.0182769081993857E-2</v>
      </c>
      <c r="S1115" s="1">
        <f>+IFERROR(LN('Portfolio Adjusted Prices'!T1109/'Portfolio Adjusted Prices'!T1108),0)</f>
        <v>-8.8955768972678699E-3</v>
      </c>
      <c r="T1115" s="1">
        <f>+IFERROR(LN('Portfolio Adjusted Prices'!U1109/'Portfolio Adjusted Prices'!U1108),0)</f>
        <v>-6.5154561656417982E-3</v>
      </c>
      <c r="U1115" s="1">
        <f>+IFERROR(LN('Portfolio Adjusted Prices'!V1109/'Portfolio Adjusted Prices'!V1108),0)</f>
        <v>-5.181506900897811E-3</v>
      </c>
      <c r="W1115" s="83">
        <f>+IFERROR(LN('Portfolio Adjusted Prices'!X1109/'Portfolio Adjusted Prices'!X1108),0)</f>
        <v>-8.7106573455297803E-3</v>
      </c>
    </row>
    <row r="1116" spans="2:23">
      <c r="B1116" s="1">
        <f>+IFERROR(LN('Portfolio Adjusted Prices'!C1110/'Portfolio Adjusted Prices'!C1109),0)</f>
        <v>-1.7404394177478667E-2</v>
      </c>
      <c r="C1116" s="1">
        <f>+IFERROR(LN('Portfolio Adjusted Prices'!D1110/'Portfolio Adjusted Prices'!D1109),0)</f>
        <v>7.0832375924706854E-3</v>
      </c>
      <c r="D1116" s="1">
        <f>+IFERROR(LN('Portfolio Adjusted Prices'!E1110/'Portfolio Adjusted Prices'!E1109),0)</f>
        <v>1.636059753143098E-2</v>
      </c>
      <c r="E1116" s="1">
        <f>+IFERROR(LN('Portfolio Adjusted Prices'!F1110/'Portfolio Adjusted Prices'!F1109),0)</f>
        <v>2.3792602670155854E-2</v>
      </c>
      <c r="F1116" s="1">
        <f>+IFERROR(LN('Portfolio Adjusted Prices'!G1110/'Portfolio Adjusted Prices'!G1109),0)</f>
        <v>1.9266504060502294E-2</v>
      </c>
      <c r="G1116" s="1">
        <f>+IFERROR(LN('Portfolio Adjusted Prices'!H1110/'Portfolio Adjusted Prices'!H1109),0)</f>
        <v>5.511572801379587E-3</v>
      </c>
      <c r="H1116" s="1">
        <f>+IFERROR(LN('Portfolio Adjusted Prices'!I1110/'Portfolio Adjusted Prices'!I1109),0)</f>
        <v>1.988283475906694E-2</v>
      </c>
      <c r="I1116" s="1">
        <f>+IFERROR(LN('Portfolio Adjusted Prices'!J1110/'Portfolio Adjusted Prices'!J1109),0)</f>
        <v>1.0159686847351145E-2</v>
      </c>
      <c r="J1116" s="1">
        <f>+IFERROR(LN('Portfolio Adjusted Prices'!K1110/'Portfolio Adjusted Prices'!K1109),0)</f>
        <v>-9.5387858829827574E-3</v>
      </c>
      <c r="K1116" s="1">
        <f>+IFERROR(LN('Portfolio Adjusted Prices'!L1110/'Portfolio Adjusted Prices'!L1109),0)</f>
        <v>1.7327567192615915E-2</v>
      </c>
      <c r="L1116" s="1">
        <f>+IFERROR(LN('Portfolio Adjusted Prices'!M1110/'Portfolio Adjusted Prices'!M1109),0)</f>
        <v>5.2980874819653087E-3</v>
      </c>
      <c r="M1116" s="1">
        <f>+IFERROR(LN('Portfolio Adjusted Prices'!N1110/'Portfolio Adjusted Prices'!N1109),0)</f>
        <v>1.461131630286798E-2</v>
      </c>
      <c r="N1116" s="1">
        <f>+IFERROR(LN('Portfolio Adjusted Prices'!O1110/'Portfolio Adjusted Prices'!O1109),0)</f>
        <v>8.5114031042178399E-3</v>
      </c>
      <c r="O1116" s="1">
        <f>+IFERROR(LN('Portfolio Adjusted Prices'!P1110/'Portfolio Adjusted Prices'!P1109),0)</f>
        <v>4.268308708752268E-3</v>
      </c>
      <c r="P1116" s="1">
        <f>+IFERROR(LN('Portfolio Adjusted Prices'!Q1110/'Portfolio Adjusted Prices'!Q1109),0)</f>
        <v>1.5532224211103757E-2</v>
      </c>
      <c r="Q1116" s="1">
        <f>+IFERROR(LN('Portfolio Adjusted Prices'!R1110/'Portfolio Adjusted Prices'!R1109),0)</f>
        <v>2.6558913961224798E-2</v>
      </c>
      <c r="R1116" s="1">
        <f>+IFERROR(LN('Portfolio Adjusted Prices'!S1110/'Portfolio Adjusted Prices'!S1109),0)</f>
        <v>1.1472810012495225E-2</v>
      </c>
      <c r="S1116" s="1">
        <f>+IFERROR(LN('Portfolio Adjusted Prices'!T1110/'Portfolio Adjusted Prices'!T1109),0)</f>
        <v>1.7446663222782752E-2</v>
      </c>
      <c r="T1116" s="1">
        <f>+IFERROR(LN('Portfolio Adjusted Prices'!U1110/'Portfolio Adjusted Prices'!U1109),0)</f>
        <v>1.0771056043158254E-2</v>
      </c>
      <c r="U1116" s="1">
        <f>+IFERROR(LN('Portfolio Adjusted Prices'!V1110/'Portfolio Adjusted Prices'!V1109),0)</f>
        <v>2.3399607146786176E-2</v>
      </c>
      <c r="W1116" s="83">
        <f>+IFERROR(LN('Portfolio Adjusted Prices'!X1110/'Portfolio Adjusted Prices'!X1109),0)</f>
        <v>9.7772339334710745E-3</v>
      </c>
    </row>
    <row r="1117" spans="2:23">
      <c r="B1117" s="1">
        <f>+IFERROR(LN('Portfolio Adjusted Prices'!C1111/'Portfolio Adjusted Prices'!C1110),0)</f>
        <v>5.297630750910747E-3</v>
      </c>
      <c r="C1117" s="1">
        <f>+IFERROR(LN('Portfolio Adjusted Prices'!D1111/'Portfolio Adjusted Prices'!D1110),0)</f>
        <v>-1.2375137698818895E-2</v>
      </c>
      <c r="D1117" s="1">
        <f>+IFERROR(LN('Portfolio Adjusted Prices'!E1111/'Portfolio Adjusted Prices'!E1110),0)</f>
        <v>-1.6718713076751577E-2</v>
      </c>
      <c r="E1117" s="1">
        <f>+IFERROR(LN('Portfolio Adjusted Prices'!F1111/'Portfolio Adjusted Prices'!F1110),0)</f>
        <v>-5.9508236008198011E-3</v>
      </c>
      <c r="F1117" s="1">
        <f>+IFERROR(LN('Portfolio Adjusted Prices'!G1111/'Portfolio Adjusted Prices'!G1110),0)</f>
        <v>-1.9665672498358509E-2</v>
      </c>
      <c r="G1117" s="1">
        <f>+IFERROR(LN('Portfolio Adjusted Prices'!H1111/'Portfolio Adjusted Prices'!H1110),0)</f>
        <v>-6.3530048845369957E-4</v>
      </c>
      <c r="H1117" s="1">
        <f>+IFERROR(LN('Portfolio Adjusted Prices'!I1111/'Portfolio Adjusted Prices'!I1110),0)</f>
        <v>-1.5521444632683861E-2</v>
      </c>
      <c r="I1117" s="1">
        <f>+IFERROR(LN('Portfolio Adjusted Prices'!J1111/'Portfolio Adjusted Prices'!J1110),0)</f>
        <v>0.13862761680664018</v>
      </c>
      <c r="J1117" s="1">
        <f>+IFERROR(LN('Portfolio Adjusted Prices'!K1111/'Portfolio Adjusted Prices'!K1110),0)</f>
        <v>-6.9839654173047697E-3</v>
      </c>
      <c r="K1117" s="1">
        <f>+IFERROR(LN('Portfolio Adjusted Prices'!L1111/'Portfolio Adjusted Prices'!L1110),0)</f>
        <v>-1.561634861973768E-2</v>
      </c>
      <c r="L1117" s="1">
        <f>+IFERROR(LN('Portfolio Adjusted Prices'!M1111/'Portfolio Adjusted Prices'!M1110),0)</f>
        <v>-1.1775967326100548E-3</v>
      </c>
      <c r="M1117" s="1">
        <f>+IFERROR(LN('Portfolio Adjusted Prices'!N1111/'Portfolio Adjusted Prices'!N1110),0)</f>
        <v>-1.588013637309078E-2</v>
      </c>
      <c r="N1117" s="1">
        <f>+IFERROR(LN('Portfolio Adjusted Prices'!O1111/'Portfolio Adjusted Prices'!O1110),0)</f>
        <v>-3.1127484293960582E-2</v>
      </c>
      <c r="O1117" s="1">
        <f>+IFERROR(LN('Portfolio Adjusted Prices'!P1111/'Portfolio Adjusted Prices'!P1110),0)</f>
        <v>9.7700874680194832E-4</v>
      </c>
      <c r="P1117" s="1">
        <f>+IFERROR(LN('Portfolio Adjusted Prices'!Q1111/'Portfolio Adjusted Prices'!Q1110),0)</f>
        <v>-8.2639347806772595E-3</v>
      </c>
      <c r="Q1117" s="1">
        <f>+IFERROR(LN('Portfolio Adjusted Prices'!R1111/'Portfolio Adjusted Prices'!R1110),0)</f>
        <v>-1.008139260536184E-2</v>
      </c>
      <c r="R1117" s="1">
        <f>+IFERROR(LN('Portfolio Adjusted Prices'!S1111/'Portfolio Adjusted Prices'!S1110),0)</f>
        <v>-4.1093373095181084E-3</v>
      </c>
      <c r="S1117" s="1">
        <f>+IFERROR(LN('Portfolio Adjusted Prices'!T1111/'Portfolio Adjusted Prices'!T1110),0)</f>
        <v>-4.7341901728314931E-3</v>
      </c>
      <c r="T1117" s="1">
        <f>+IFERROR(LN('Portfolio Adjusted Prices'!U1111/'Portfolio Adjusted Prices'!U1110),0)</f>
        <v>7.1766247578753583E-3</v>
      </c>
      <c r="U1117" s="1">
        <f>+IFERROR(LN('Portfolio Adjusted Prices'!V1111/'Portfolio Adjusted Prices'!V1110),0)</f>
        <v>-8.1362937259433262E-4</v>
      </c>
      <c r="W1117" s="83">
        <f>+IFERROR(LN('Portfolio Adjusted Prices'!X1111/'Portfolio Adjusted Prices'!X1110),0)</f>
        <v>9.4261339169871439E-3</v>
      </c>
    </row>
    <row r="1118" spans="2:23">
      <c r="B1118" s="1">
        <f>+IFERROR(LN('Portfolio Adjusted Prices'!C1112/'Portfolio Adjusted Prices'!C1111),0)</f>
        <v>-8.9946464905001754E-3</v>
      </c>
      <c r="C1118" s="1">
        <f>+IFERROR(LN('Portfolio Adjusted Prices'!D1112/'Portfolio Adjusted Prices'!D1111),0)</f>
        <v>-1.1785149186713868E-2</v>
      </c>
      <c r="D1118" s="1">
        <f>+IFERROR(LN('Portfolio Adjusted Prices'!E1112/'Portfolio Adjusted Prices'!E1111),0)</f>
        <v>-4.8393976068644221E-2</v>
      </c>
      <c r="E1118" s="1">
        <f>+IFERROR(LN('Portfolio Adjusted Prices'!F1112/'Portfolio Adjusted Prices'!F1111),0)</f>
        <v>-1.6247934456881828E-3</v>
      </c>
      <c r="F1118" s="1">
        <f>+IFERROR(LN('Portfolio Adjusted Prices'!G1112/'Portfolio Adjusted Prices'!G1111),0)</f>
        <v>-2.9944230350158473E-4</v>
      </c>
      <c r="G1118" s="1">
        <f>+IFERROR(LN('Portfolio Adjusted Prices'!H1112/'Portfolio Adjusted Prices'!H1111),0)</f>
        <v>-1.8901524002020789E-2</v>
      </c>
      <c r="H1118" s="1">
        <f>+IFERROR(LN('Portfolio Adjusted Prices'!I1112/'Portfolio Adjusted Prices'!I1111),0)</f>
        <v>-8.418168915172268E-3</v>
      </c>
      <c r="I1118" s="1">
        <f>+IFERROR(LN('Portfolio Adjusted Prices'!J1112/'Portfolio Adjusted Prices'!J1111),0)</f>
        <v>8.8373869841052357E-3</v>
      </c>
      <c r="J1118" s="1">
        <f>+IFERROR(LN('Portfolio Adjusted Prices'!K1112/'Portfolio Adjusted Prices'!K1111),0)</f>
        <v>-3.0537632908455601E-2</v>
      </c>
      <c r="K1118" s="1">
        <f>+IFERROR(LN('Portfolio Adjusted Prices'!L1112/'Portfolio Adjusted Prices'!L1111),0)</f>
        <v>-3.7411641981523684E-2</v>
      </c>
      <c r="L1118" s="1">
        <f>+IFERROR(LN('Portfolio Adjusted Prices'!M1112/'Portfolio Adjusted Prices'!M1111),0)</f>
        <v>2.2119797837151108E-3</v>
      </c>
      <c r="M1118" s="1">
        <f>+IFERROR(LN('Portfolio Adjusted Prices'!N1112/'Portfolio Adjusted Prices'!N1111),0)</f>
        <v>1.4227513691169721E-2</v>
      </c>
      <c r="N1118" s="1">
        <f>+IFERROR(LN('Portfolio Adjusted Prices'!O1112/'Portfolio Adjusted Prices'!O1111),0)</f>
        <v>-2.4677176038715172E-2</v>
      </c>
      <c r="O1118" s="1">
        <f>+IFERROR(LN('Portfolio Adjusted Prices'!P1112/'Portfolio Adjusted Prices'!P1111),0)</f>
        <v>0.18602331642830003</v>
      </c>
      <c r="P1118" s="1">
        <f>+IFERROR(LN('Portfolio Adjusted Prices'!Q1112/'Portfolio Adjusted Prices'!Q1111),0)</f>
        <v>-7.2682894304265345E-3</v>
      </c>
      <c r="Q1118" s="1">
        <f>+IFERROR(LN('Portfolio Adjusted Prices'!R1112/'Portfolio Adjusted Prices'!R1111),0)</f>
        <v>6.1909875297712089E-3</v>
      </c>
      <c r="R1118" s="1">
        <f>+IFERROR(LN('Portfolio Adjusted Prices'!S1112/'Portfolio Adjusted Prices'!S1111),0)</f>
        <v>6.4168665558603909E-3</v>
      </c>
      <c r="S1118" s="1">
        <f>+IFERROR(LN('Portfolio Adjusted Prices'!T1112/'Portfolio Adjusted Prices'!T1111),0)</f>
        <v>7.6568223391752588E-3</v>
      </c>
      <c r="T1118" s="1">
        <f>+IFERROR(LN('Portfolio Adjusted Prices'!U1112/'Portfolio Adjusted Prices'!U1111),0)</f>
        <v>6.7563660896203144E-3</v>
      </c>
      <c r="U1118" s="1">
        <f>+IFERROR(LN('Portfolio Adjusted Prices'!V1112/'Portfolio Adjusted Prices'!V1111),0)</f>
        <v>-1.7962838896513816E-2</v>
      </c>
      <c r="W1118" s="83">
        <f>+IFERROR(LN('Portfolio Adjusted Prices'!X1112/'Portfolio Adjusted Prices'!X1111),0)</f>
        <v>-3.798563275593437E-3</v>
      </c>
    </row>
    <row r="1119" spans="2:23">
      <c r="B1119" s="1">
        <f>+IFERROR(LN('Portfolio Adjusted Prices'!C1113/'Portfolio Adjusted Prices'!C1112),0)</f>
        <v>-1.2353821476597218E-3</v>
      </c>
      <c r="C1119" s="1">
        <f>+IFERROR(LN('Portfolio Adjusted Prices'!D1113/'Portfolio Adjusted Prices'!D1112),0)</f>
        <v>2.1699470396531503E-3</v>
      </c>
      <c r="D1119" s="1">
        <f>+IFERROR(LN('Portfolio Adjusted Prices'!E1113/'Portfolio Adjusted Prices'!E1112),0)</f>
        <v>-3.908477633235769E-3</v>
      </c>
      <c r="E1119" s="1">
        <f>+IFERROR(LN('Portfolio Adjusted Prices'!F1113/'Portfolio Adjusted Prices'!F1112),0)</f>
        <v>5.0412709982090593E-3</v>
      </c>
      <c r="F1119" s="1">
        <f>+IFERROR(LN('Portfolio Adjusted Prices'!G1113/'Portfolio Adjusted Prices'!G1112),0)</f>
        <v>1.3190096186503512E-2</v>
      </c>
      <c r="G1119" s="1">
        <f>+IFERROR(LN('Portfolio Adjusted Prices'!H1113/'Portfolio Adjusted Prices'!H1112),0)</f>
        <v>1.1171844985479084E-2</v>
      </c>
      <c r="H1119" s="1">
        <f>+IFERROR(LN('Portfolio Adjusted Prices'!I1113/'Portfolio Adjusted Prices'!I1112),0)</f>
        <v>3.6941581060251699E-3</v>
      </c>
      <c r="I1119" s="1">
        <f>+IFERROR(LN('Portfolio Adjusted Prices'!J1113/'Portfolio Adjusted Prices'!J1112),0)</f>
        <v>-9.3358050996426509E-3</v>
      </c>
      <c r="J1119" s="1">
        <f>+IFERROR(LN('Portfolio Adjusted Prices'!K1113/'Portfolio Adjusted Prices'!K1112),0)</f>
        <v>1.2922436522362963E-2</v>
      </c>
      <c r="K1119" s="1">
        <f>+IFERROR(LN('Portfolio Adjusted Prices'!L1113/'Portfolio Adjusted Prices'!L1112),0)</f>
        <v>-9.2464193110365946E-3</v>
      </c>
      <c r="L1119" s="1">
        <f>+IFERROR(LN('Portfolio Adjusted Prices'!M1113/'Portfolio Adjusted Prices'!M1112),0)</f>
        <v>-1.4890775766688519E-3</v>
      </c>
      <c r="M1119" s="1">
        <f>+IFERROR(LN('Portfolio Adjusted Prices'!N1113/'Portfolio Adjusted Prices'!N1112),0)</f>
        <v>-4.6602301523758424E-3</v>
      </c>
      <c r="N1119" s="1">
        <f>+IFERROR(LN('Portfolio Adjusted Prices'!O1113/'Portfolio Adjusted Prices'!O1112),0)</f>
        <v>-2.1748795051404488E-3</v>
      </c>
      <c r="O1119" s="1">
        <f>+IFERROR(LN('Portfolio Adjusted Prices'!P1113/'Portfolio Adjusted Prices'!P1112),0)</f>
        <v>1.7937083196316013E-3</v>
      </c>
      <c r="P1119" s="1">
        <f>+IFERROR(LN('Portfolio Adjusted Prices'!Q1113/'Portfolio Adjusted Prices'!Q1112),0)</f>
        <v>-7.6021365269434706E-4</v>
      </c>
      <c r="Q1119" s="1">
        <f>+IFERROR(LN('Portfolio Adjusted Prices'!R1113/'Portfolio Adjusted Prices'!R1112),0)</f>
        <v>1.1947153149520539E-2</v>
      </c>
      <c r="R1119" s="1">
        <f>+IFERROR(LN('Portfolio Adjusted Prices'!S1113/'Portfolio Adjusted Prices'!S1112),0)</f>
        <v>3.1930579772330358E-3</v>
      </c>
      <c r="S1119" s="1">
        <f>+IFERROR(LN('Portfolio Adjusted Prices'!T1113/'Portfolio Adjusted Prices'!T1112),0)</f>
        <v>4.4340578033549086E-3</v>
      </c>
      <c r="T1119" s="1">
        <f>+IFERROR(LN('Portfolio Adjusted Prices'!U1113/'Portfolio Adjusted Prices'!U1112),0)</f>
        <v>9.3753767729114357E-3</v>
      </c>
      <c r="U1119" s="1">
        <f>+IFERROR(LN('Portfolio Adjusted Prices'!V1113/'Portfolio Adjusted Prices'!V1112),0)</f>
        <v>7.9319609495013439E-3</v>
      </c>
      <c r="W1119" s="83">
        <f>+IFERROR(LN('Portfolio Adjusted Prices'!X1113/'Portfolio Adjusted Prices'!X1112),0)</f>
        <v>7.9380056088421938E-4</v>
      </c>
    </row>
    <row r="1120" spans="2:23">
      <c r="B1120" s="1">
        <f>+IFERROR(LN('Portfolio Adjusted Prices'!C1114/'Portfolio Adjusted Prices'!C1113),0)</f>
        <v>3.3753531553375795E-4</v>
      </c>
      <c r="C1120" s="1">
        <f>+IFERROR(LN('Portfolio Adjusted Prices'!D1114/'Portfolio Adjusted Prices'!D1113),0)</f>
        <v>-5.9632280442445873E-3</v>
      </c>
      <c r="D1120" s="1">
        <f>+IFERROR(LN('Portfolio Adjusted Prices'!E1114/'Portfolio Adjusted Prices'!E1113),0)</f>
        <v>-3.6836212300481425E-2</v>
      </c>
      <c r="E1120" s="1">
        <f>+IFERROR(LN('Portfolio Adjusted Prices'!F1114/'Portfolio Adjusted Prices'!F1113),0)</f>
        <v>1.1865502658418565E-3</v>
      </c>
      <c r="F1120" s="1">
        <f>+IFERROR(LN('Portfolio Adjusted Prices'!G1114/'Portfolio Adjusted Prices'!G1113),0)</f>
        <v>-2.0202634194228099E-2</v>
      </c>
      <c r="G1120" s="1">
        <f>+IFERROR(LN('Portfolio Adjusted Prices'!H1114/'Portfolio Adjusted Prices'!H1113),0)</f>
        <v>1.1827828886014091E-2</v>
      </c>
      <c r="H1120" s="1">
        <f>+IFERROR(LN('Portfolio Adjusted Prices'!I1114/'Portfolio Adjusted Prices'!I1113),0)</f>
        <v>-3.550153634120147E-2</v>
      </c>
      <c r="I1120" s="1">
        <f>+IFERROR(LN('Portfolio Adjusted Prices'!J1114/'Portfolio Adjusted Prices'!J1113),0)</f>
        <v>1.322387086818007E-2</v>
      </c>
      <c r="J1120" s="1">
        <f>+IFERROR(LN('Portfolio Adjusted Prices'!K1114/'Portfolio Adjusted Prices'!K1113),0)</f>
        <v>-1.1024937980291048E-2</v>
      </c>
      <c r="K1120" s="1">
        <f>+IFERROR(LN('Portfolio Adjusted Prices'!L1114/'Portfolio Adjusted Prices'!L1113),0)</f>
        <v>-1.5711785285353028E-2</v>
      </c>
      <c r="L1120" s="1">
        <f>+IFERROR(LN('Portfolio Adjusted Prices'!M1114/'Portfolio Adjusted Prices'!M1113),0)</f>
        <v>8.466341637129008E-3</v>
      </c>
      <c r="M1120" s="1">
        <f>+IFERROR(LN('Portfolio Adjusted Prices'!N1114/'Portfolio Adjusted Prices'!N1113),0)</f>
        <v>7.69546630737096E-3</v>
      </c>
      <c r="N1120" s="1">
        <f>+IFERROR(LN('Portfolio Adjusted Prices'!O1114/'Portfolio Adjusted Prices'!O1113),0)</f>
        <v>-2.442732682221415E-2</v>
      </c>
      <c r="O1120" s="1">
        <f>+IFERROR(LN('Portfolio Adjusted Prices'!P1114/'Portfolio Adjusted Prices'!P1113),0)</f>
        <v>1.195278012615276E-2</v>
      </c>
      <c r="P1120" s="1">
        <f>+IFERROR(LN('Portfolio Adjusted Prices'!Q1114/'Portfolio Adjusted Prices'!Q1113),0)</f>
        <v>1.5211217530687994E-4</v>
      </c>
      <c r="Q1120" s="1">
        <f>+IFERROR(LN('Portfolio Adjusted Prices'!R1114/'Portfolio Adjusted Prices'!R1113),0)</f>
        <v>-6.4402592413703701E-3</v>
      </c>
      <c r="R1120" s="1">
        <f>+IFERROR(LN('Portfolio Adjusted Prices'!S1114/'Portfolio Adjusted Prices'!S1113),0)</f>
        <v>2.6146064134448216E-3</v>
      </c>
      <c r="S1120" s="1">
        <f>+IFERROR(LN('Portfolio Adjusted Prices'!T1114/'Portfolio Adjusted Prices'!T1113),0)</f>
        <v>4.8743593490579388E-3</v>
      </c>
      <c r="T1120" s="1">
        <f>+IFERROR(LN('Portfolio Adjusted Prices'!U1114/'Portfolio Adjusted Prices'!U1113),0)</f>
        <v>1.7425879398753341E-2</v>
      </c>
      <c r="U1120" s="1">
        <f>+IFERROR(LN('Portfolio Adjusted Prices'!V1114/'Portfolio Adjusted Prices'!V1113),0)</f>
        <v>-1.3007715524846844E-2</v>
      </c>
      <c r="W1120" s="83">
        <f>+IFERROR(LN('Portfolio Adjusted Prices'!X1114/'Portfolio Adjusted Prices'!X1113),0)</f>
        <v>1.4633900630416255E-3</v>
      </c>
    </row>
    <row r="1121" spans="2:23">
      <c r="B1121" s="1">
        <f>+IFERROR(LN('Portfolio Adjusted Prices'!C1115/'Portfolio Adjusted Prices'!C1114),0)</f>
        <v>9.3492778984521699E-3</v>
      </c>
      <c r="C1121" s="1">
        <f>+IFERROR(LN('Portfolio Adjusted Prices'!D1115/'Portfolio Adjusted Prices'!D1114),0)</f>
        <v>9.3947770027178641E-3</v>
      </c>
      <c r="D1121" s="1">
        <f>+IFERROR(LN('Portfolio Adjusted Prices'!E1115/'Portfolio Adjusted Prices'!E1114),0)</f>
        <v>6.8531085121820504E-2</v>
      </c>
      <c r="E1121" s="1">
        <f>+IFERROR(LN('Portfolio Adjusted Prices'!F1115/'Portfolio Adjusted Prices'!F1114),0)</f>
        <v>1.7917586058558931E-2</v>
      </c>
      <c r="F1121" s="1">
        <f>+IFERROR(LN('Portfolio Adjusted Prices'!G1115/'Portfolio Adjusted Prices'!G1114),0)</f>
        <v>2.0498229551186631E-2</v>
      </c>
      <c r="G1121" s="1">
        <f>+IFERROR(LN('Portfolio Adjusted Prices'!H1115/'Portfolio Adjusted Prices'!H1114),0)</f>
        <v>1.2603421201358635E-2</v>
      </c>
      <c r="H1121" s="1">
        <f>+IFERROR(LN('Portfolio Adjusted Prices'!I1115/'Portfolio Adjusted Prices'!I1114),0)</f>
        <v>2.7279029750165901E-2</v>
      </c>
      <c r="I1121" s="1">
        <f>+IFERROR(LN('Portfolio Adjusted Prices'!J1115/'Portfolio Adjusted Prices'!J1114),0)</f>
        <v>2.0373414579311102E-2</v>
      </c>
      <c r="J1121" s="1">
        <f>+IFERROR(LN('Portfolio Adjusted Prices'!K1115/'Portfolio Adjusted Prices'!K1114),0)</f>
        <v>-1.1981650600332598E-2</v>
      </c>
      <c r="K1121" s="1">
        <f>+IFERROR(LN('Portfolio Adjusted Prices'!L1115/'Portfolio Adjusted Prices'!L1114),0)</f>
        <v>2.8911709403832943E-2</v>
      </c>
      <c r="L1121" s="1">
        <f>+IFERROR(LN('Portfolio Adjusted Prices'!M1115/'Portfolio Adjusted Prices'!M1114),0)</f>
        <v>1.3333468379185351E-2</v>
      </c>
      <c r="M1121" s="1">
        <f>+IFERROR(LN('Portfolio Adjusted Prices'!N1115/'Portfolio Adjusted Prices'!N1114),0)</f>
        <v>5.3783810835803534E-3</v>
      </c>
      <c r="N1121" s="1">
        <f>+IFERROR(LN('Portfolio Adjusted Prices'!O1115/'Portfolio Adjusted Prices'!O1114),0)</f>
        <v>4.017851829181001E-2</v>
      </c>
      <c r="O1121" s="1">
        <f>+IFERROR(LN('Portfolio Adjusted Prices'!P1115/'Portfolio Adjusted Prices'!P1114),0)</f>
        <v>4.4357394483241261E-2</v>
      </c>
      <c r="P1121" s="1">
        <f>+IFERROR(LN('Portfolio Adjusted Prices'!Q1115/'Portfolio Adjusted Prices'!Q1114),0)</f>
        <v>1.643949748935734E-2</v>
      </c>
      <c r="Q1121" s="1">
        <f>+IFERROR(LN('Portfolio Adjusted Prices'!R1115/'Portfolio Adjusted Prices'!R1114),0)</f>
        <v>-2.1019703346820025E-3</v>
      </c>
      <c r="R1121" s="1">
        <f>+IFERROR(LN('Portfolio Adjusted Prices'!S1115/'Portfolio Adjusted Prices'!S1114),0)</f>
        <v>-2.6502561189952413E-3</v>
      </c>
      <c r="S1121" s="1">
        <f>+IFERROR(LN('Portfolio Adjusted Prices'!T1115/'Portfolio Adjusted Prices'!T1114),0)</f>
        <v>5.9138142533505102E-4</v>
      </c>
      <c r="T1121" s="1">
        <f>+IFERROR(LN('Portfolio Adjusted Prices'!U1115/'Portfolio Adjusted Prices'!U1114),0)</f>
        <v>1.7705274268537689E-3</v>
      </c>
      <c r="U1121" s="1">
        <f>+IFERROR(LN('Portfolio Adjusted Prices'!V1115/'Portfolio Adjusted Prices'!V1114),0)</f>
        <v>1.093203673314708E-2</v>
      </c>
      <c r="W1121" s="83">
        <f>+IFERROR(LN('Portfolio Adjusted Prices'!X1115/'Portfolio Adjusted Prices'!X1114),0)</f>
        <v>1.7155919018814178E-2</v>
      </c>
    </row>
    <row r="1122" spans="2:23">
      <c r="B1122" s="1">
        <f>+IFERROR(LN('Portfolio Adjusted Prices'!C1116/'Portfolio Adjusted Prices'!C1115),0)</f>
        <v>-1.1263514919904587E-2</v>
      </c>
      <c r="C1122" s="1">
        <f>+IFERROR(LN('Portfolio Adjusted Prices'!D1116/'Portfolio Adjusted Prices'!D1115),0)</f>
        <v>-6.7504275525080391E-3</v>
      </c>
      <c r="D1122" s="1">
        <f>+IFERROR(LN('Portfolio Adjusted Prices'!E1116/'Portfolio Adjusted Prices'!E1115),0)</f>
        <v>4.2648256877506297E-3</v>
      </c>
      <c r="E1122" s="1">
        <f>+IFERROR(LN('Portfolio Adjusted Prices'!F1116/'Portfolio Adjusted Prices'!F1115),0)</f>
        <v>-5.2325252221469033E-3</v>
      </c>
      <c r="F1122" s="1">
        <f>+IFERROR(LN('Portfolio Adjusted Prices'!G1116/'Portfolio Adjusted Prices'!G1115),0)</f>
        <v>-4.0501953674217321E-2</v>
      </c>
      <c r="G1122" s="1">
        <f>+IFERROR(LN('Portfolio Adjusted Prices'!H1116/'Portfolio Adjusted Prices'!H1115),0)</f>
        <v>-1.5382425432443479E-2</v>
      </c>
      <c r="H1122" s="1">
        <f>+IFERROR(LN('Portfolio Adjusted Prices'!I1116/'Portfolio Adjusted Prices'!I1115),0)</f>
        <v>-1.5106764989344098E-2</v>
      </c>
      <c r="I1122" s="1">
        <f>+IFERROR(LN('Portfolio Adjusted Prices'!J1116/'Portfolio Adjusted Prices'!J1115),0)</f>
        <v>1.5895308989559889E-2</v>
      </c>
      <c r="J1122" s="1">
        <f>+IFERROR(LN('Portfolio Adjusted Prices'!K1116/'Portfolio Adjusted Prices'!K1115),0)</f>
        <v>-2.8771606269164939E-2</v>
      </c>
      <c r="K1122" s="1">
        <f>+IFERROR(LN('Portfolio Adjusted Prices'!L1116/'Portfolio Adjusted Prices'!L1115),0)</f>
        <v>-1.3650861100583889E-2</v>
      </c>
      <c r="L1122" s="1">
        <f>+IFERROR(LN('Portfolio Adjusted Prices'!M1116/'Portfolio Adjusted Prices'!M1115),0)</f>
        <v>-2.6851848561744115E-3</v>
      </c>
      <c r="M1122" s="1">
        <f>+IFERROR(LN('Portfolio Adjusted Prices'!N1116/'Portfolio Adjusted Prices'!N1115),0)</f>
        <v>-7.6540298843777192E-3</v>
      </c>
      <c r="N1122" s="1">
        <f>+IFERROR(LN('Portfolio Adjusted Prices'!O1116/'Portfolio Adjusted Prices'!O1115),0)</f>
        <v>-5.6419338987971504E-3</v>
      </c>
      <c r="O1122" s="1">
        <f>+IFERROR(LN('Portfolio Adjusted Prices'!P1116/'Portfolio Adjusted Prices'!P1115),0)</f>
        <v>-1.4217660859464887E-3</v>
      </c>
      <c r="P1122" s="1">
        <f>+IFERROR(LN('Portfolio Adjusted Prices'!Q1116/'Portfolio Adjusted Prices'!Q1115),0)</f>
        <v>-2.3918819506907191E-2</v>
      </c>
      <c r="Q1122" s="1">
        <f>+IFERROR(LN('Portfolio Adjusted Prices'!R1116/'Portfolio Adjusted Prices'!R1115),0)</f>
        <v>-2.17630762916378E-2</v>
      </c>
      <c r="R1122" s="1">
        <f>+IFERROR(LN('Portfolio Adjusted Prices'!S1116/'Portfolio Adjusted Prices'!S1115),0)</f>
        <v>-5.2857250714161428E-3</v>
      </c>
      <c r="S1122" s="1">
        <f>+IFERROR(LN('Portfolio Adjusted Prices'!T1116/'Portfolio Adjusted Prices'!T1115),0)</f>
        <v>-9.8569372107429158E-4</v>
      </c>
      <c r="T1122" s="1">
        <f>+IFERROR(LN('Portfolio Adjusted Prices'!U1116/'Portfolio Adjusted Prices'!U1115),0)</f>
        <v>-3.0602106183304461E-3</v>
      </c>
      <c r="U1122" s="1">
        <f>+IFERROR(LN('Portfolio Adjusted Prices'!V1116/'Portfolio Adjusted Prices'!V1115),0)</f>
        <v>-6.397027603296114E-3</v>
      </c>
      <c r="W1122" s="83">
        <f>+IFERROR(LN('Portfolio Adjusted Prices'!X1116/'Portfolio Adjusted Prices'!X1115),0)</f>
        <v>-4.0540604980104358E-3</v>
      </c>
    </row>
    <row r="1123" spans="2:23">
      <c r="B1123" s="1">
        <f>+IFERROR(LN('Portfolio Adjusted Prices'!C1117/'Portfolio Adjusted Prices'!C1116),0)</f>
        <v>-4.971446218627217E-3</v>
      </c>
      <c r="C1123" s="1">
        <f>+IFERROR(LN('Portfolio Adjusted Prices'!D1117/'Portfolio Adjusted Prices'!D1116),0)</f>
        <v>-2.4314807016340592E-3</v>
      </c>
      <c r="D1123" s="1">
        <f>+IFERROR(LN('Portfolio Adjusted Prices'!E1117/'Portfolio Adjusted Prices'!E1116),0)</f>
        <v>-1.0386061233296922E-2</v>
      </c>
      <c r="E1123" s="1">
        <f>+IFERROR(LN('Portfolio Adjusted Prices'!F1117/'Portfolio Adjusted Prices'!F1116),0)</f>
        <v>-2.5921758932163586E-2</v>
      </c>
      <c r="F1123" s="1">
        <f>+IFERROR(LN('Portfolio Adjusted Prices'!G1117/'Portfolio Adjusted Prices'!G1116),0)</f>
        <v>-2.0509375491617487E-4</v>
      </c>
      <c r="G1123" s="1">
        <f>+IFERROR(LN('Portfolio Adjusted Prices'!H1117/'Portfolio Adjusted Prices'!H1116),0)</f>
        <v>-6.2199309638522474E-3</v>
      </c>
      <c r="H1123" s="1">
        <f>+IFERROR(LN('Portfolio Adjusted Prices'!I1117/'Portfolio Adjusted Prices'!I1116),0)</f>
        <v>-1.9906023663181099E-2</v>
      </c>
      <c r="I1123" s="1">
        <f>+IFERROR(LN('Portfolio Adjusted Prices'!J1117/'Portfolio Adjusted Prices'!J1116),0)</f>
        <v>-6.9547198321527203E-4</v>
      </c>
      <c r="J1123" s="1">
        <f>+IFERROR(LN('Portfolio Adjusted Prices'!K1117/'Portfolio Adjusted Prices'!K1116),0)</f>
        <v>-3.2103247149652459E-2</v>
      </c>
      <c r="K1123" s="1">
        <f>+IFERROR(LN('Portfolio Adjusted Prices'!L1117/'Portfolio Adjusted Prices'!L1116),0)</f>
        <v>-1.1375768719378489E-2</v>
      </c>
      <c r="L1123" s="1">
        <f>+IFERROR(LN('Portfolio Adjusted Prices'!M1117/'Portfolio Adjusted Prices'!M1116),0)</f>
        <v>-8.3601100475428902E-3</v>
      </c>
      <c r="M1123" s="1">
        <f>+IFERROR(LN('Portfolio Adjusted Prices'!N1117/'Portfolio Adjusted Prices'!N1116),0)</f>
        <v>5.3018367352755981E-3</v>
      </c>
      <c r="N1123" s="1">
        <f>+IFERROR(LN('Portfolio Adjusted Prices'!O1117/'Portfolio Adjusted Prices'!O1116),0)</f>
        <v>-3.8075396520065682E-2</v>
      </c>
      <c r="O1123" s="1">
        <f>+IFERROR(LN('Portfolio Adjusted Prices'!P1117/'Portfolio Adjusted Prices'!P1116),0)</f>
        <v>-1.9840934487185539E-2</v>
      </c>
      <c r="P1123" s="1">
        <f>+IFERROR(LN('Portfolio Adjusted Prices'!Q1117/'Portfolio Adjusted Prices'!Q1116),0)</f>
        <v>-1.4972782510817398E-2</v>
      </c>
      <c r="Q1123" s="1">
        <f>+IFERROR(LN('Portfolio Adjusted Prices'!R1117/'Portfolio Adjusted Prices'!R1116),0)</f>
        <v>-1.9175850781170366E-2</v>
      </c>
      <c r="R1123" s="1">
        <f>+IFERROR(LN('Portfolio Adjusted Prices'!S1117/'Portfolio Adjusted Prices'!S1116),0)</f>
        <v>9.6629469690333455E-4</v>
      </c>
      <c r="S1123" s="1">
        <f>+IFERROR(LN('Portfolio Adjusted Prices'!T1117/'Portfolio Adjusted Prices'!T1116),0)</f>
        <v>-3.7540499218303154E-3</v>
      </c>
      <c r="T1123" s="1">
        <f>+IFERROR(LN('Portfolio Adjusted Prices'!U1117/'Portfolio Adjusted Prices'!U1116),0)</f>
        <v>-1.0690819164927071E-2</v>
      </c>
      <c r="U1123" s="1">
        <f>+IFERROR(LN('Portfolio Adjusted Prices'!V1117/'Portfolio Adjusted Prices'!V1116),0)</f>
        <v>3.5090817162541955E-3</v>
      </c>
      <c r="W1123" s="83">
        <f>+IFERROR(LN('Portfolio Adjusted Prices'!X1117/'Portfolio Adjusted Prices'!X1116),0)</f>
        <v>-9.053390137330251E-3</v>
      </c>
    </row>
    <row r="1124" spans="2:23">
      <c r="B1124" s="1">
        <f>+IFERROR(LN('Portfolio Adjusted Prices'!C1118/'Portfolio Adjusted Prices'!C1117),0)</f>
        <v>-1.4662050122523269E-2</v>
      </c>
      <c r="C1124" s="1">
        <f>+IFERROR(LN('Portfolio Adjusted Prices'!D1118/'Portfolio Adjusted Prices'!D1117),0)</f>
        <v>-1.1046941084430913E-2</v>
      </c>
      <c r="D1124" s="1">
        <f>+IFERROR(LN('Portfolio Adjusted Prices'!E1118/'Portfolio Adjusted Prices'!E1117),0)</f>
        <v>-3.2707300415732656E-3</v>
      </c>
      <c r="E1124" s="1">
        <f>+IFERROR(LN('Portfolio Adjusted Prices'!F1118/'Portfolio Adjusted Prices'!F1117),0)</f>
        <v>-6.2874050980008958E-3</v>
      </c>
      <c r="F1124" s="1">
        <f>+IFERROR(LN('Portfolio Adjusted Prices'!G1118/'Portfolio Adjusted Prices'!G1117),0)</f>
        <v>7.1780283374252676E-4</v>
      </c>
      <c r="G1124" s="1">
        <f>+IFERROR(LN('Portfolio Adjusted Prices'!H1118/'Portfolio Adjusted Prices'!H1117),0)</f>
        <v>-3.227653601975447E-2</v>
      </c>
      <c r="H1124" s="1">
        <f>+IFERROR(LN('Portfolio Adjusted Prices'!I1118/'Portfolio Adjusted Prices'!I1117),0)</f>
        <v>-2.2176557369432449E-3</v>
      </c>
      <c r="I1124" s="1">
        <f>+IFERROR(LN('Portfolio Adjusted Prices'!J1118/'Portfolio Adjusted Prices'!J1117),0)</f>
        <v>-1.5831943599419918E-2</v>
      </c>
      <c r="J1124" s="1">
        <f>+IFERROR(LN('Portfolio Adjusted Prices'!K1118/'Portfolio Adjusted Prices'!K1117),0)</f>
        <v>-2.8687749322525827E-2</v>
      </c>
      <c r="K1124" s="1">
        <f>+IFERROR(LN('Portfolio Adjusted Prices'!L1118/'Portfolio Adjusted Prices'!L1117),0)</f>
        <v>-7.0960520893694054E-3</v>
      </c>
      <c r="L1124" s="1">
        <f>+IFERROR(LN('Portfolio Adjusted Prices'!M1118/'Portfolio Adjusted Prices'!M1117),0)</f>
        <v>-1.303486957240802E-2</v>
      </c>
      <c r="M1124" s="1">
        <f>+IFERROR(LN('Portfolio Adjusted Prices'!N1118/'Portfolio Adjusted Prices'!N1117),0)</f>
        <v>-2.0515642472131435E-2</v>
      </c>
      <c r="N1124" s="1">
        <f>+IFERROR(LN('Portfolio Adjusted Prices'!O1118/'Portfolio Adjusted Prices'!O1117),0)</f>
        <v>-2.5990216272775857E-2</v>
      </c>
      <c r="O1124" s="1">
        <f>+IFERROR(LN('Portfolio Adjusted Prices'!P1118/'Portfolio Adjusted Prices'!P1117),0)</f>
        <v>-5.6255859489193843E-2</v>
      </c>
      <c r="P1124" s="1">
        <f>+IFERROR(LN('Portfolio Adjusted Prices'!Q1118/'Portfolio Adjusted Prices'!Q1117),0)</f>
        <v>-1.251977280616765E-2</v>
      </c>
      <c r="Q1124" s="1">
        <f>+IFERROR(LN('Portfolio Adjusted Prices'!R1118/'Portfolio Adjusted Prices'!R1117),0)</f>
        <v>1.6917767964960668E-4</v>
      </c>
      <c r="R1124" s="1">
        <f>+IFERROR(LN('Portfolio Adjusted Prices'!S1118/'Portfolio Adjusted Prices'!S1117),0)</f>
        <v>-2.15890249291848E-2</v>
      </c>
      <c r="S1124" s="1">
        <f>+IFERROR(LN('Portfolio Adjusted Prices'!T1118/'Portfolio Adjusted Prices'!T1117),0)</f>
        <v>-1.0146898845337407E-2</v>
      </c>
      <c r="T1124" s="1">
        <f>+IFERROR(LN('Portfolio Adjusted Prices'!U1118/'Portfolio Adjusted Prices'!U1117),0)</f>
        <v>-7.6539476145703238E-4</v>
      </c>
      <c r="U1124" s="1">
        <f>+IFERROR(LN('Portfolio Adjusted Prices'!V1118/'Portfolio Adjusted Prices'!V1117),0)</f>
        <v>-1.5569262518750305E-2</v>
      </c>
      <c r="W1124" s="83">
        <f>+IFERROR(LN('Portfolio Adjusted Prices'!X1118/'Portfolio Adjusted Prices'!X1117),0)</f>
        <v>-1.4816306794421153E-2</v>
      </c>
    </row>
    <row r="1125" spans="2:23">
      <c r="B1125" s="1">
        <f>+IFERROR(LN('Portfolio Adjusted Prices'!C1119/'Portfolio Adjusted Prices'!C1118),0)</f>
        <v>2.8120885845249275E-3</v>
      </c>
      <c r="C1125" s="1">
        <f>+IFERROR(LN('Portfolio Adjusted Prices'!D1119/'Portfolio Adjusted Prices'!D1118),0)</f>
        <v>-1.2631525840740843E-3</v>
      </c>
      <c r="D1125" s="1">
        <f>+IFERROR(LN('Portfolio Adjusted Prices'!E1119/'Portfolio Adjusted Prices'!E1118),0)</f>
        <v>-1.0387172868187298E-3</v>
      </c>
      <c r="E1125" s="1">
        <f>+IFERROR(LN('Portfolio Adjusted Prices'!F1119/'Portfolio Adjusted Prices'!F1118),0)</f>
        <v>3.1368500541766055E-3</v>
      </c>
      <c r="F1125" s="1">
        <f>+IFERROR(LN('Portfolio Adjusted Prices'!G1119/'Portfolio Adjusted Prices'!G1118),0)</f>
        <v>1.6672110058530473E-2</v>
      </c>
      <c r="G1125" s="1">
        <f>+IFERROR(LN('Portfolio Adjusted Prices'!H1119/'Portfolio Adjusted Prices'!H1118),0)</f>
        <v>-1.7266470936679039E-3</v>
      </c>
      <c r="H1125" s="1">
        <f>+IFERROR(LN('Portfolio Adjusted Prices'!I1119/'Portfolio Adjusted Prices'!I1118),0)</f>
        <v>1.0537373160847213E-2</v>
      </c>
      <c r="I1125" s="1">
        <f>+IFERROR(LN('Portfolio Adjusted Prices'!J1119/'Portfolio Adjusted Prices'!J1118),0)</f>
        <v>1.61798521517518E-2</v>
      </c>
      <c r="J1125" s="1">
        <f>+IFERROR(LN('Portfolio Adjusted Prices'!K1119/'Portfolio Adjusted Prices'!K1118),0)</f>
        <v>-1.7161267109647112E-2</v>
      </c>
      <c r="K1125" s="1">
        <f>+IFERROR(LN('Portfolio Adjusted Prices'!L1119/'Portfolio Adjusted Prices'!L1118),0)</f>
        <v>-1.5244791764546736E-3</v>
      </c>
      <c r="L1125" s="1">
        <f>+IFERROR(LN('Portfolio Adjusted Prices'!M1119/'Portfolio Adjusted Prices'!M1118),0)</f>
        <v>4.5156136101017418E-4</v>
      </c>
      <c r="M1125" s="1">
        <f>+IFERROR(LN('Portfolio Adjusted Prices'!N1119/'Portfolio Adjusted Prices'!N1118),0)</f>
        <v>3.1742792083191079E-4</v>
      </c>
      <c r="N1125" s="1">
        <f>+IFERROR(LN('Portfolio Adjusted Prices'!O1119/'Portfolio Adjusted Prices'!O1118),0)</f>
        <v>9.6241107773649519E-3</v>
      </c>
      <c r="O1125" s="1">
        <f>+IFERROR(LN('Portfolio Adjusted Prices'!P1119/'Portfolio Adjusted Prices'!P1118),0)</f>
        <v>3.1617643981311366E-2</v>
      </c>
      <c r="P1125" s="1">
        <f>+IFERROR(LN('Portfolio Adjusted Prices'!Q1119/'Portfolio Adjusted Prices'!Q1118),0)</f>
        <v>3.1446686565438069E-3</v>
      </c>
      <c r="Q1125" s="1">
        <f>+IFERROR(LN('Portfolio Adjusted Prices'!R1119/'Portfolio Adjusted Prices'!R1118),0)</f>
        <v>1.7595686960022224E-2</v>
      </c>
      <c r="R1125" s="1">
        <f>+IFERROR(LN('Portfolio Adjusted Prices'!S1119/'Portfolio Adjusted Prices'!S1118),0)</f>
        <v>-3.974205051480508E-3</v>
      </c>
      <c r="S1125" s="1">
        <f>+IFERROR(LN('Portfolio Adjusted Prices'!T1119/'Portfolio Adjusted Prices'!T1118),0)</f>
        <v>7.9950176392077341E-4</v>
      </c>
      <c r="T1125" s="1">
        <f>+IFERROR(LN('Portfolio Adjusted Prices'!U1119/'Portfolio Adjusted Prices'!U1118),0)</f>
        <v>1.94770332666638E-2</v>
      </c>
      <c r="U1125" s="1">
        <f>+IFERROR(LN('Portfolio Adjusted Prices'!V1119/'Portfolio Adjusted Prices'!V1118),0)</f>
        <v>1.6664418453957955E-2</v>
      </c>
      <c r="W1125" s="83">
        <f>+IFERROR(LN('Portfolio Adjusted Prices'!X1119/'Portfolio Adjusted Prices'!X1118),0)</f>
        <v>2.3965045484579004E-3</v>
      </c>
    </row>
    <row r="1126" spans="2:23">
      <c r="B1126" s="1">
        <f>+IFERROR(LN('Portfolio Adjusted Prices'!C1120/'Portfolio Adjusted Prices'!C1119),0)</f>
        <v>7.7070056943017405E-3</v>
      </c>
      <c r="C1126" s="1">
        <f>+IFERROR(LN('Portfolio Adjusted Prices'!D1120/'Portfolio Adjusted Prices'!D1119),0)</f>
        <v>1.6918677014873484E-2</v>
      </c>
      <c r="D1126" s="1">
        <f>+IFERROR(LN('Portfolio Adjusted Prices'!E1120/'Portfolio Adjusted Prices'!E1119),0)</f>
        <v>8.1315673657453513E-2</v>
      </c>
      <c r="E1126" s="1">
        <f>+IFERROR(LN('Portfolio Adjusted Prices'!F1120/'Portfolio Adjusted Prices'!F1119),0)</f>
        <v>-8.63100863032955E-4</v>
      </c>
      <c r="F1126" s="1">
        <f>+IFERROR(LN('Portfolio Adjusted Prices'!G1120/'Portfolio Adjusted Prices'!G1119),0)</f>
        <v>-9.9292183600819539E-3</v>
      </c>
      <c r="G1126" s="1">
        <f>+IFERROR(LN('Portfolio Adjusted Prices'!H1120/'Portfolio Adjusted Prices'!H1119),0)</f>
        <v>2.4153797650009145E-2</v>
      </c>
      <c r="H1126" s="1">
        <f>+IFERROR(LN('Portfolio Adjusted Prices'!I1120/'Portfolio Adjusted Prices'!I1119),0)</f>
        <v>2.6326260920675106E-2</v>
      </c>
      <c r="I1126" s="1">
        <f>+IFERROR(LN('Portfolio Adjusted Prices'!J1120/'Portfolio Adjusted Prices'!J1119),0)</f>
        <v>6.6028478648297055E-3</v>
      </c>
      <c r="J1126" s="1">
        <f>+IFERROR(LN('Portfolio Adjusted Prices'!K1120/'Portfolio Adjusted Prices'!K1119),0)</f>
        <v>7.0714562183736868E-2</v>
      </c>
      <c r="K1126" s="1">
        <f>+IFERROR(LN('Portfolio Adjusted Prices'!L1120/'Portfolio Adjusted Prices'!L1119),0)</f>
        <v>4.6490283749210895E-2</v>
      </c>
      <c r="L1126" s="1">
        <f>+IFERROR(LN('Portfolio Adjusted Prices'!M1120/'Portfolio Adjusted Prices'!M1119),0)</f>
        <v>-3.5002119406153439E-3</v>
      </c>
      <c r="M1126" s="1">
        <f>+IFERROR(LN('Portfolio Adjusted Prices'!N1120/'Portfolio Adjusted Prices'!N1119),0)</f>
        <v>4.0272082364252067E-3</v>
      </c>
      <c r="N1126" s="1">
        <f>+IFERROR(LN('Portfolio Adjusted Prices'!O1120/'Portfolio Adjusted Prices'!O1119),0)</f>
        <v>2.5929325509965871E-2</v>
      </c>
      <c r="O1126" s="1">
        <f>+IFERROR(LN('Portfolio Adjusted Prices'!P1120/'Portfolio Adjusted Prices'!P1119),0)</f>
        <v>1.5498022953760984E-2</v>
      </c>
      <c r="P1126" s="1">
        <f>+IFERROR(LN('Portfolio Adjusted Prices'!Q1120/'Portfolio Adjusted Prices'!Q1119),0)</f>
        <v>2.038753399203621E-3</v>
      </c>
      <c r="Q1126" s="1">
        <f>+IFERROR(LN('Portfolio Adjusted Prices'!R1120/'Portfolio Adjusted Prices'!R1119),0)</f>
        <v>-5.6638740640369643E-3</v>
      </c>
      <c r="R1126" s="1">
        <f>+IFERROR(LN('Portfolio Adjusted Prices'!S1120/'Portfolio Adjusted Prices'!S1119),0)</f>
        <v>-3.1796397158651291E-3</v>
      </c>
      <c r="S1126" s="1">
        <f>+IFERROR(LN('Portfolio Adjusted Prices'!T1120/'Portfolio Adjusted Prices'!T1119),0)</f>
        <v>1.3325724772216178E-4</v>
      </c>
      <c r="T1126" s="1">
        <f>+IFERROR(LN('Portfolio Adjusted Prices'!U1120/'Portfolio Adjusted Prices'!U1119),0)</f>
        <v>3.8597921616539174E-2</v>
      </c>
      <c r="U1126" s="1">
        <f>+IFERROR(LN('Portfolio Adjusted Prices'!V1120/'Portfolio Adjusted Prices'!V1119),0)</f>
        <v>5.6543429179757004E-3</v>
      </c>
      <c r="W1126" s="83">
        <f>+IFERROR(LN('Portfolio Adjusted Prices'!X1120/'Portfolio Adjusted Prices'!X1119),0)</f>
        <v>1.3079680046211477E-2</v>
      </c>
    </row>
    <row r="1127" spans="2:23">
      <c r="B1127" s="1">
        <f>+IFERROR(LN('Portfolio Adjusted Prices'!C1121/'Portfolio Adjusted Prices'!C1120),0)</f>
        <v>7.8738124847803383E-3</v>
      </c>
      <c r="C1127" s="1">
        <f>+IFERROR(LN('Portfolio Adjusted Prices'!D1121/'Portfolio Adjusted Prices'!D1120),0)</f>
        <v>1.8002986213960569E-3</v>
      </c>
      <c r="D1127" s="1">
        <f>+IFERROR(LN('Portfolio Adjusted Prices'!E1121/'Portfolio Adjusted Prices'!E1120),0)</f>
        <v>-2.8047402156634354E-2</v>
      </c>
      <c r="E1127" s="1">
        <f>+IFERROR(LN('Portfolio Adjusted Prices'!F1121/'Portfolio Adjusted Prices'!F1120),0)</f>
        <v>-2.238148153731555E-3</v>
      </c>
      <c r="F1127" s="1">
        <f>+IFERROR(LN('Portfolio Adjusted Prices'!G1121/'Portfolio Adjusted Prices'!G1120),0)</f>
        <v>2.9485730226643308E-3</v>
      </c>
      <c r="G1127" s="1">
        <f>+IFERROR(LN('Portfolio Adjusted Prices'!H1121/'Portfolio Adjusted Prices'!H1120),0)</f>
        <v>4.6775613019941304E-3</v>
      </c>
      <c r="H1127" s="1">
        <f>+IFERROR(LN('Portfolio Adjusted Prices'!I1121/'Portfolio Adjusted Prices'!I1120),0)</f>
        <v>-8.1642947654480269E-3</v>
      </c>
      <c r="I1127" s="1">
        <f>+IFERROR(LN('Portfolio Adjusted Prices'!J1121/'Portfolio Adjusted Prices'!J1120),0)</f>
        <v>6.5416131047077129E-3</v>
      </c>
      <c r="J1127" s="1">
        <f>+IFERROR(LN('Portfolio Adjusted Prices'!K1121/'Portfolio Adjusted Prices'!K1120),0)</f>
        <v>8.2244899497782385E-3</v>
      </c>
      <c r="K1127" s="1">
        <f>+IFERROR(LN('Portfolio Adjusted Prices'!L1121/'Portfolio Adjusted Prices'!L1120),0)</f>
        <v>-1.0866381049286644E-2</v>
      </c>
      <c r="L1127" s="1">
        <f>+IFERROR(LN('Portfolio Adjusted Prices'!M1121/'Portfolio Adjusted Prices'!M1120),0)</f>
        <v>1.6322544679503418E-4</v>
      </c>
      <c r="M1127" s="1">
        <f>+IFERROR(LN('Portfolio Adjusted Prices'!N1121/'Portfolio Adjusted Prices'!N1120),0)</f>
        <v>3.0660987077955754E-3</v>
      </c>
      <c r="N1127" s="1">
        <f>+IFERROR(LN('Portfolio Adjusted Prices'!O1121/'Portfolio Adjusted Prices'!O1120),0)</f>
        <v>-2.393977709887829E-2</v>
      </c>
      <c r="O1127" s="1">
        <f>+IFERROR(LN('Portfolio Adjusted Prices'!P1121/'Portfolio Adjusted Prices'!P1120),0)</f>
        <v>2.7564593461142893E-3</v>
      </c>
      <c r="P1127" s="1">
        <f>+IFERROR(LN('Portfolio Adjusted Prices'!Q1121/'Portfolio Adjusted Prices'!Q1120),0)</f>
        <v>-4.7014956194890234E-4</v>
      </c>
      <c r="Q1127" s="1">
        <f>+IFERROR(LN('Portfolio Adjusted Prices'!R1121/'Portfolio Adjusted Prices'!R1120),0)</f>
        <v>-1.3793240359972894E-2</v>
      </c>
      <c r="R1127" s="1">
        <f>+IFERROR(LN('Portfolio Adjusted Prices'!S1121/'Portfolio Adjusted Prices'!S1120),0)</f>
        <v>-8.9499299557009217E-3</v>
      </c>
      <c r="S1127" s="1">
        <f>+IFERROR(LN('Portfolio Adjusted Prices'!T1121/'Portfolio Adjusted Prices'!T1120),0)</f>
        <v>-1.2868800851142247E-2</v>
      </c>
      <c r="T1127" s="1">
        <f>+IFERROR(LN('Portfolio Adjusted Prices'!U1121/'Portfolio Adjusted Prices'!U1120),0)</f>
        <v>-4.4391648381230941E-3</v>
      </c>
      <c r="U1127" s="1">
        <f>+IFERROR(LN('Portfolio Adjusted Prices'!V1121/'Portfolio Adjusted Prices'!V1120),0)</f>
        <v>-9.105504750274605E-3</v>
      </c>
      <c r="W1127" s="83">
        <f>+IFERROR(LN('Portfolio Adjusted Prices'!X1121/'Portfolio Adjusted Prices'!X1120),0)</f>
        <v>-2.7674511460973172E-3</v>
      </c>
    </row>
    <row r="1128" spans="2:23">
      <c r="B1128" s="1">
        <f>+IFERROR(LN('Portfolio Adjusted Prices'!C1122/'Portfolio Adjusted Prices'!C1121),0)</f>
        <v>2.1711543522410615E-2</v>
      </c>
      <c r="C1128" s="1">
        <f>+IFERROR(LN('Portfolio Adjusted Prices'!D1122/'Portfolio Adjusted Prices'!D1121),0)</f>
        <v>1.3981135316906167E-2</v>
      </c>
      <c r="D1128" s="1">
        <f>+IFERROR(LN('Portfolio Adjusted Prices'!E1122/'Portfolio Adjusted Prices'!E1121),0)</f>
        <v>3.121483921340943E-2</v>
      </c>
      <c r="E1128" s="1">
        <f>+IFERROR(LN('Portfolio Adjusted Prices'!F1122/'Portfolio Adjusted Prices'!F1121),0)</f>
        <v>1.925593252022105E-2</v>
      </c>
      <c r="F1128" s="1">
        <f>+IFERROR(LN('Portfolio Adjusted Prices'!G1122/'Portfolio Adjusted Prices'!G1121),0)</f>
        <v>1.1306387906738878E-2</v>
      </c>
      <c r="G1128" s="1">
        <f>+IFERROR(LN('Portfolio Adjusted Prices'!H1122/'Portfolio Adjusted Prices'!H1121),0)</f>
        <v>1.871274206717179E-2</v>
      </c>
      <c r="H1128" s="1">
        <f>+IFERROR(LN('Portfolio Adjusted Prices'!I1122/'Portfolio Adjusted Prices'!I1121),0)</f>
        <v>1.5494043362236766E-2</v>
      </c>
      <c r="I1128" s="1">
        <f>+IFERROR(LN('Portfolio Adjusted Prices'!J1122/'Portfolio Adjusted Prices'!J1121),0)</f>
        <v>-5.4193474460064307E-4</v>
      </c>
      <c r="J1128" s="1">
        <f>+IFERROR(LN('Portfolio Adjusted Prices'!K1122/'Portfolio Adjusted Prices'!K1121),0)</f>
        <v>1.5615669490358211E-2</v>
      </c>
      <c r="K1128" s="1">
        <f>+IFERROR(LN('Portfolio Adjusted Prices'!L1122/'Portfolio Adjusted Prices'!L1121),0)</f>
        <v>2.400298124726236E-2</v>
      </c>
      <c r="L1128" s="1">
        <f>+IFERROR(LN('Portfolio Adjusted Prices'!M1122/'Portfolio Adjusted Prices'!M1121),0)</f>
        <v>1.0074806412505834E-2</v>
      </c>
      <c r="M1128" s="1">
        <f>+IFERROR(LN('Portfolio Adjusted Prices'!N1122/'Portfolio Adjusted Prices'!N1121),0)</f>
        <v>1.4348259893719024E-2</v>
      </c>
      <c r="N1128" s="1">
        <f>+IFERROR(LN('Portfolio Adjusted Prices'!O1122/'Portfolio Adjusted Prices'!O1121),0)</f>
        <v>3.5058651823590845E-2</v>
      </c>
      <c r="O1128" s="1">
        <f>+IFERROR(LN('Portfolio Adjusted Prices'!P1122/'Portfolio Adjusted Prices'!P1121),0)</f>
        <v>1.3115116726214255E-2</v>
      </c>
      <c r="P1128" s="1">
        <f>+IFERROR(LN('Portfolio Adjusted Prices'!Q1122/'Portfolio Adjusted Prices'!Q1121),0)</f>
        <v>-2.6681043613980666E-3</v>
      </c>
      <c r="Q1128" s="1">
        <f>+IFERROR(LN('Portfolio Adjusted Prices'!R1122/'Portfolio Adjusted Prices'!R1121),0)</f>
        <v>1.9789294060216581E-2</v>
      </c>
      <c r="R1128" s="1">
        <f>+IFERROR(LN('Portfolio Adjusted Prices'!S1122/'Portfolio Adjusted Prices'!S1121),0)</f>
        <v>4.6144588735809663E-3</v>
      </c>
      <c r="S1128" s="1">
        <f>+IFERROR(LN('Portfolio Adjusted Prices'!T1122/'Portfolio Adjusted Prices'!T1121),0)</f>
        <v>-7.8560277033262061E-3</v>
      </c>
      <c r="T1128" s="1">
        <f>+IFERROR(LN('Portfolio Adjusted Prices'!U1122/'Portfolio Adjusted Prices'!U1121),0)</f>
        <v>2.1409348678293777E-4</v>
      </c>
      <c r="U1128" s="1">
        <f>+IFERROR(LN('Portfolio Adjusted Prices'!V1122/'Portfolio Adjusted Prices'!V1121),0)</f>
        <v>-9.3164044955017736E-3</v>
      </c>
      <c r="W1128" s="83">
        <f>+IFERROR(LN('Portfolio Adjusted Prices'!X1122/'Portfolio Adjusted Prices'!X1121),0)</f>
        <v>1.1970148837152063E-2</v>
      </c>
    </row>
    <row r="1129" spans="2:23">
      <c r="B1129" s="1">
        <f>+IFERROR(LN('Portfolio Adjusted Prices'!C1123/'Portfolio Adjusted Prices'!C1122),0)</f>
        <v>-2.6519073907701987E-2</v>
      </c>
      <c r="C1129" s="1">
        <f>+IFERROR(LN('Portfolio Adjusted Prices'!D1123/'Portfolio Adjusted Prices'!D1122),0)</f>
        <v>-2.1732919888483773E-2</v>
      </c>
      <c r="D1129" s="1">
        <f>+IFERROR(LN('Portfolio Adjusted Prices'!E1123/'Portfolio Adjusted Prices'!E1122),0)</f>
        <v>9.9700095348107909E-4</v>
      </c>
      <c r="E1129" s="1">
        <f>+IFERROR(LN('Portfolio Adjusted Prices'!F1123/'Portfolio Adjusted Prices'!F1122),0)</f>
        <v>-1.52333014604798E-2</v>
      </c>
      <c r="F1129" s="1">
        <f>+IFERROR(LN('Portfolio Adjusted Prices'!G1123/'Portfolio Adjusted Prices'!G1122),0)</f>
        <v>6.0202222420526657E-4</v>
      </c>
      <c r="G1129" s="1">
        <f>+IFERROR(LN('Portfolio Adjusted Prices'!H1123/'Portfolio Adjusted Prices'!H1122),0)</f>
        <v>-9.6183701127685525E-3</v>
      </c>
      <c r="H1129" s="1">
        <f>+IFERROR(LN('Portfolio Adjusted Prices'!I1123/'Portfolio Adjusted Prices'!I1122),0)</f>
        <v>-3.6925237395370111E-2</v>
      </c>
      <c r="I1129" s="1">
        <f>+IFERROR(LN('Portfolio Adjusted Prices'!J1123/'Portfolio Adjusted Prices'!J1122),0)</f>
        <v>-9.7335084301417938E-3</v>
      </c>
      <c r="J1129" s="1">
        <f>+IFERROR(LN('Portfolio Adjusted Prices'!K1123/'Portfolio Adjusted Prices'!K1122),0)</f>
        <v>-2.9216074210293305E-2</v>
      </c>
      <c r="K1129" s="1">
        <f>+IFERROR(LN('Portfolio Adjusted Prices'!L1123/'Portfolio Adjusted Prices'!L1122),0)</f>
        <v>-2.5558274876816955E-2</v>
      </c>
      <c r="L1129" s="1">
        <f>+IFERROR(LN('Portfolio Adjusted Prices'!M1123/'Portfolio Adjusted Prices'!M1122),0)</f>
        <v>-1.1160985905984154E-2</v>
      </c>
      <c r="M1129" s="1">
        <f>+IFERROR(LN('Portfolio Adjusted Prices'!N1123/'Portfolio Adjusted Prices'!N1122),0)</f>
        <v>-2.0881028844165063E-3</v>
      </c>
      <c r="N1129" s="1">
        <f>+IFERROR(LN('Portfolio Adjusted Prices'!O1123/'Portfolio Adjusted Prices'!O1122),0)</f>
        <v>-7.2274944124731524E-2</v>
      </c>
      <c r="O1129" s="1">
        <f>+IFERROR(LN('Portfolio Adjusted Prices'!P1123/'Portfolio Adjusted Prices'!P1122),0)</f>
        <v>-1.5308362016157876E-2</v>
      </c>
      <c r="P1129" s="1">
        <f>+IFERROR(LN('Portfolio Adjusted Prices'!Q1123/'Portfolio Adjusted Prices'!Q1122),0)</f>
        <v>5.1727996206464228E-3</v>
      </c>
      <c r="Q1129" s="1">
        <f>+IFERROR(LN('Portfolio Adjusted Prices'!R1123/'Portfolio Adjusted Prices'!R1122),0)</f>
        <v>-1.1188239088285536E-2</v>
      </c>
      <c r="R1129" s="1">
        <f>+IFERROR(LN('Portfolio Adjusted Prices'!S1123/'Portfolio Adjusted Prices'!S1122),0)</f>
        <v>-1.5174594726679657E-2</v>
      </c>
      <c r="S1129" s="1">
        <f>+IFERROR(LN('Portfolio Adjusted Prices'!T1123/'Portfolio Adjusted Prices'!T1122),0)</f>
        <v>-3.06418614514523E-3</v>
      </c>
      <c r="T1129" s="1">
        <f>+IFERROR(LN('Portfolio Adjusted Prices'!U1123/'Portfolio Adjusted Prices'!U1122),0)</f>
        <v>-1.148321307716786E-2</v>
      </c>
      <c r="U1129" s="1">
        <f>+IFERROR(LN('Portfolio Adjusted Prices'!V1123/'Portfolio Adjusted Prices'!V1122),0)</f>
        <v>-5.3072045747725415E-2</v>
      </c>
      <c r="W1129" s="83">
        <f>+IFERROR(LN('Portfolio Adjusted Prices'!X1123/'Portfolio Adjusted Prices'!X1122),0)</f>
        <v>-1.1927936200819313E-2</v>
      </c>
    </row>
    <row r="1130" spans="2:23">
      <c r="B1130" s="1">
        <f>+IFERROR(LN('Portfolio Adjusted Prices'!C1124/'Portfolio Adjusted Prices'!C1123),0)</f>
        <v>1.2563900471292263E-2</v>
      </c>
      <c r="C1130" s="1">
        <f>+IFERROR(LN('Portfolio Adjusted Prices'!D1124/'Portfolio Adjusted Prices'!D1123),0)</f>
        <v>9.363140314659504E-3</v>
      </c>
      <c r="D1130" s="1">
        <f>+IFERROR(LN('Portfolio Adjusted Prices'!E1124/'Portfolio Adjusted Prices'!E1123),0)</f>
        <v>-2.457705566196226E-2</v>
      </c>
      <c r="E1130" s="1">
        <f>+IFERROR(LN('Portfolio Adjusted Prices'!F1124/'Portfolio Adjusted Prices'!F1123),0)</f>
        <v>5.8630277907547991E-3</v>
      </c>
      <c r="F1130" s="1">
        <f>+IFERROR(LN('Portfolio Adjusted Prices'!G1124/'Portfolio Adjusted Prices'!G1123),0)</f>
        <v>2.9051530374437796E-3</v>
      </c>
      <c r="G1130" s="1">
        <f>+IFERROR(LN('Portfolio Adjusted Prices'!H1124/'Portfolio Adjusted Prices'!H1123),0)</f>
        <v>8.314917984607455E-4</v>
      </c>
      <c r="H1130" s="1">
        <f>+IFERROR(LN('Portfolio Adjusted Prices'!I1124/'Portfolio Adjusted Prices'!I1123),0)</f>
        <v>1.1126031857549248E-2</v>
      </c>
      <c r="I1130" s="1">
        <f>+IFERROR(LN('Portfolio Adjusted Prices'!J1124/'Portfolio Adjusted Prices'!J1123),0)</f>
        <v>1.0257409229878773E-2</v>
      </c>
      <c r="J1130" s="1">
        <f>+IFERROR(LN('Portfolio Adjusted Prices'!K1124/'Portfolio Adjusted Prices'!K1123),0)</f>
        <v>3.6493404628288074E-2</v>
      </c>
      <c r="K1130" s="1">
        <f>+IFERROR(LN('Portfolio Adjusted Prices'!L1124/'Portfolio Adjusted Prices'!L1123),0)</f>
        <v>-3.0944858119297436E-3</v>
      </c>
      <c r="L1130" s="1">
        <f>+IFERROR(LN('Portfolio Adjusted Prices'!M1124/'Portfolio Adjusted Prices'!M1123),0)</f>
        <v>2.3913233558221672E-3</v>
      </c>
      <c r="M1130" s="1">
        <f>+IFERROR(LN('Portfolio Adjusted Prices'!N1124/'Portfolio Adjusted Prices'!N1123),0)</f>
        <v>1.2111799303241529E-2</v>
      </c>
      <c r="N1130" s="1">
        <f>+IFERROR(LN('Portfolio Adjusted Prices'!O1124/'Portfolio Adjusted Prices'!O1123),0)</f>
        <v>4.4106608285128194E-3</v>
      </c>
      <c r="O1130" s="1">
        <f>+IFERROR(LN('Portfolio Adjusted Prices'!P1124/'Portfolio Adjusted Prices'!P1123),0)</f>
        <v>2.4305275964829513E-2</v>
      </c>
      <c r="P1130" s="1">
        <f>+IFERROR(LN('Portfolio Adjusted Prices'!Q1124/'Portfolio Adjusted Prices'!Q1123),0)</f>
        <v>-7.5329852046331185E-3</v>
      </c>
      <c r="Q1130" s="1">
        <f>+IFERROR(LN('Portfolio Adjusted Prices'!R1124/'Portfolio Adjusted Prices'!R1123),0)</f>
        <v>-8.3997357335947637E-4</v>
      </c>
      <c r="R1130" s="1">
        <f>+IFERROR(LN('Portfolio Adjusted Prices'!S1124/'Portfolio Adjusted Prices'!S1123),0)</f>
        <v>4.3163559378889818E-3</v>
      </c>
      <c r="S1130" s="1">
        <f>+IFERROR(LN('Portfolio Adjusted Prices'!T1124/'Portfolio Adjusted Prices'!T1123),0)</f>
        <v>4.0917882985049545E-4</v>
      </c>
      <c r="T1130" s="1">
        <f>+IFERROR(LN('Portfolio Adjusted Prices'!U1124/'Portfolio Adjusted Prices'!U1123),0)</f>
        <v>-1.0352276954077304E-3</v>
      </c>
      <c r="U1130" s="1">
        <f>+IFERROR(LN('Portfolio Adjusted Prices'!V1124/'Portfolio Adjusted Prices'!V1123),0)</f>
        <v>-4.9843718746130311E-4</v>
      </c>
      <c r="W1130" s="83">
        <f>+IFERROR(LN('Portfolio Adjusted Prices'!X1124/'Portfolio Adjusted Prices'!X1123),0)</f>
        <v>2.5234735578246836E-3</v>
      </c>
    </row>
    <row r="1131" spans="2:23">
      <c r="B1131" s="1">
        <f>+IFERROR(LN('Portfolio Adjusted Prices'!C1125/'Portfolio Adjusted Prices'!C1124),0)</f>
        <v>8.807204328666508E-3</v>
      </c>
      <c r="C1131" s="1">
        <f>+IFERROR(LN('Portfolio Adjusted Prices'!D1125/'Portfolio Adjusted Prices'!D1124),0)</f>
        <v>2.2267864535554273E-3</v>
      </c>
      <c r="D1131" s="1">
        <f>+IFERROR(LN('Portfolio Adjusted Prices'!E1125/'Portfolio Adjusted Prices'!E1124),0)</f>
        <v>1.7598200709269596E-2</v>
      </c>
      <c r="E1131" s="1">
        <f>+IFERROR(LN('Portfolio Adjusted Prices'!F1125/'Portfolio Adjusted Prices'!F1124),0)</f>
        <v>1.5272079223715001E-2</v>
      </c>
      <c r="F1131" s="1">
        <f>+IFERROR(LN('Portfolio Adjusted Prices'!G1125/'Portfolio Adjusted Prices'!G1124),0)</f>
        <v>8.1689527644390296E-3</v>
      </c>
      <c r="G1131" s="1">
        <f>+IFERROR(LN('Portfolio Adjusted Prices'!H1125/'Portfolio Adjusted Prices'!H1124),0)</f>
        <v>1.7809493026587582E-2</v>
      </c>
      <c r="H1131" s="1">
        <f>+IFERROR(LN('Portfolio Adjusted Prices'!I1125/'Portfolio Adjusted Prices'!I1124),0)</f>
        <v>9.832517493568128E-3</v>
      </c>
      <c r="I1131" s="1">
        <f>+IFERROR(LN('Portfolio Adjusted Prices'!J1125/'Portfolio Adjusted Prices'!J1124),0)</f>
        <v>4.8757648798780417E-4</v>
      </c>
      <c r="J1131" s="1">
        <f>+IFERROR(LN('Portfolio Adjusted Prices'!K1125/'Portfolio Adjusted Prices'!K1124),0)</f>
        <v>9.6357848541264604E-4</v>
      </c>
      <c r="K1131" s="1">
        <f>+IFERROR(LN('Portfolio Adjusted Prices'!L1125/'Portfolio Adjusted Prices'!L1124),0)</f>
        <v>1.0812225063981384E-2</v>
      </c>
      <c r="L1131" s="1">
        <f>+IFERROR(LN('Portfolio Adjusted Prices'!M1125/'Portfolio Adjusted Prices'!M1124),0)</f>
        <v>6.3910365997278638E-3</v>
      </c>
      <c r="M1131" s="1">
        <f>+IFERROR(LN('Portfolio Adjusted Prices'!N1125/'Portfolio Adjusted Prices'!N1124),0)</f>
        <v>5.6081288843682266E-3</v>
      </c>
      <c r="N1131" s="1">
        <f>+IFERROR(LN('Portfolio Adjusted Prices'!O1125/'Portfolio Adjusted Prices'!O1124),0)</f>
        <v>3.5146048994768361E-3</v>
      </c>
      <c r="O1131" s="1">
        <f>+IFERROR(LN('Portfolio Adjusted Prices'!P1125/'Portfolio Adjusted Prices'!P1124),0)</f>
        <v>7.689529949466582E-4</v>
      </c>
      <c r="P1131" s="1">
        <f>+IFERROR(LN('Portfolio Adjusted Prices'!Q1125/'Portfolio Adjusted Prices'!Q1124),0)</f>
        <v>8.4705936589545075E-3</v>
      </c>
      <c r="Q1131" s="1">
        <f>+IFERROR(LN('Portfolio Adjusted Prices'!R1125/'Portfolio Adjusted Prices'!R1124),0)</f>
        <v>1.8978426913895993E-2</v>
      </c>
      <c r="R1131" s="1">
        <f>+IFERROR(LN('Portfolio Adjusted Prices'!S1125/'Portfolio Adjusted Prices'!S1124),0)</f>
        <v>4.0740319382322216E-3</v>
      </c>
      <c r="S1131" s="1">
        <f>+IFERROR(LN('Portfolio Adjusted Prices'!T1125/'Portfolio Adjusted Prices'!T1124),0)</f>
        <v>5.0318005045146717E-3</v>
      </c>
      <c r="T1131" s="1">
        <f>+IFERROR(LN('Portfolio Adjusted Prices'!U1125/'Portfolio Adjusted Prices'!U1124),0)</f>
        <v>6.5016383508473068E-4</v>
      </c>
      <c r="U1131" s="1">
        <f>+IFERROR(LN('Portfolio Adjusted Prices'!V1125/'Portfolio Adjusted Prices'!V1124),0)</f>
        <v>-1.0079081511783796E-2</v>
      </c>
      <c r="W1131" s="83">
        <f>+IFERROR(LN('Portfolio Adjusted Prices'!X1125/'Portfolio Adjusted Prices'!X1124),0)</f>
        <v>7.9371690221202527E-3</v>
      </c>
    </row>
    <row r="1132" spans="2:23">
      <c r="B1132" s="1">
        <f>+IFERROR(LN('Portfolio Adjusted Prices'!C1126/'Portfolio Adjusted Prices'!C1125),0)</f>
        <v>2.1575885188124675E-2</v>
      </c>
      <c r="C1132" s="1">
        <f>+IFERROR(LN('Portfolio Adjusted Prices'!D1126/'Portfolio Adjusted Prices'!D1125),0)</f>
        <v>1.4445632736836911E-2</v>
      </c>
      <c r="D1132" s="1">
        <f>+IFERROR(LN('Portfolio Adjusted Prices'!E1126/'Portfolio Adjusted Prices'!E1125),0)</f>
        <v>4.0771564273910328E-2</v>
      </c>
      <c r="E1132" s="1">
        <f>+IFERROR(LN('Portfolio Adjusted Prices'!F1126/'Portfolio Adjusted Prices'!F1125),0)</f>
        <v>2.6625075893297268E-2</v>
      </c>
      <c r="F1132" s="1">
        <f>+IFERROR(LN('Portfolio Adjusted Prices'!G1126/'Portfolio Adjusted Prices'!G1125),0)</f>
        <v>1.134532236784728E-2</v>
      </c>
      <c r="G1132" s="1">
        <f>+IFERROR(LN('Portfolio Adjusted Prices'!H1126/'Portfolio Adjusted Prices'!H1125),0)</f>
        <v>2.7033333327125739E-2</v>
      </c>
      <c r="H1132" s="1">
        <f>+IFERROR(LN('Portfolio Adjusted Prices'!I1126/'Portfolio Adjusted Prices'!I1125),0)</f>
        <v>2.3142698557348365E-2</v>
      </c>
      <c r="I1132" s="1">
        <f>+IFERROR(LN('Portfolio Adjusted Prices'!J1126/'Portfolio Adjusted Prices'!J1125),0)</f>
        <v>-3.6051283063790029E-5</v>
      </c>
      <c r="J1132" s="1">
        <f>+IFERROR(LN('Portfolio Adjusted Prices'!K1126/'Portfolio Adjusted Prices'!K1125),0)</f>
        <v>7.4066039589728849E-2</v>
      </c>
      <c r="K1132" s="1">
        <f>+IFERROR(LN('Portfolio Adjusted Prices'!L1126/'Portfolio Adjusted Prices'!L1125),0)</f>
        <v>3.295538029462261E-2</v>
      </c>
      <c r="L1132" s="1">
        <f>+IFERROR(LN('Portfolio Adjusted Prices'!M1126/'Portfolio Adjusted Prices'!M1125),0)</f>
        <v>2.336485750070302E-2</v>
      </c>
      <c r="M1132" s="1">
        <f>+IFERROR(LN('Portfolio Adjusted Prices'!N1126/'Portfolio Adjusted Prices'!N1125),0)</f>
        <v>8.3103138030921394E-3</v>
      </c>
      <c r="N1132" s="1">
        <f>+IFERROR(LN('Portfolio Adjusted Prices'!O1126/'Portfolio Adjusted Prices'!O1125),0)</f>
        <v>3.1748675079159239E-2</v>
      </c>
      <c r="O1132" s="1">
        <f>+IFERROR(LN('Portfolio Adjusted Prices'!P1126/'Portfolio Adjusted Prices'!P1125),0)</f>
        <v>3.0710097763389548E-2</v>
      </c>
      <c r="P1132" s="1">
        <f>+IFERROR(LN('Portfolio Adjusted Prices'!Q1126/'Portfolio Adjusted Prices'!Q1125),0)</f>
        <v>6.5391140892606366E-3</v>
      </c>
      <c r="Q1132" s="1">
        <f>+IFERROR(LN('Portfolio Adjusted Prices'!R1126/'Portfolio Adjusted Prices'!R1125),0)</f>
        <v>1.7653320387864352E-2</v>
      </c>
      <c r="R1132" s="1">
        <f>+IFERROR(LN('Portfolio Adjusted Prices'!S1126/'Portfolio Adjusted Prices'!S1125),0)</f>
        <v>1.2196951543166513E-2</v>
      </c>
      <c r="S1132" s="1">
        <f>+IFERROR(LN('Portfolio Adjusted Prices'!T1126/'Portfolio Adjusted Prices'!T1125),0)</f>
        <v>1.0847156063885555E-3</v>
      </c>
      <c r="T1132" s="1">
        <f>+IFERROR(LN('Portfolio Adjusted Prices'!U1126/'Portfolio Adjusted Prices'!U1125),0)</f>
        <v>-8.4283988883072729E-4</v>
      </c>
      <c r="U1132" s="1">
        <f>+IFERROR(LN('Portfolio Adjusted Prices'!V1126/'Portfolio Adjusted Prices'!V1125),0)</f>
        <v>2.2181451464716891E-2</v>
      </c>
      <c r="W1132" s="83">
        <f>+IFERROR(LN('Portfolio Adjusted Prices'!X1126/'Portfolio Adjusted Prices'!X1125),0)</f>
        <v>2.3002831714452297E-2</v>
      </c>
    </row>
    <row r="1133" spans="2:23">
      <c r="B1133" s="1">
        <f>+IFERROR(LN('Portfolio Adjusted Prices'!C1127/'Portfolio Adjusted Prices'!C1126),0)</f>
        <v>1.8990784939793021E-2</v>
      </c>
      <c r="C1133" s="1">
        <f>+IFERROR(LN('Portfolio Adjusted Prices'!D1127/'Portfolio Adjusted Prices'!D1126),0)</f>
        <v>1.1563578658275099E-3</v>
      </c>
      <c r="D1133" s="1">
        <f>+IFERROR(LN('Portfolio Adjusted Prices'!E1127/'Portfolio Adjusted Prices'!E1126),0)</f>
        <v>9.7912482245423715E-3</v>
      </c>
      <c r="E1133" s="1">
        <f>+IFERROR(LN('Portfolio Adjusted Prices'!F1127/'Portfolio Adjusted Prices'!F1126),0)</f>
        <v>1.1583567310161327E-2</v>
      </c>
      <c r="F1133" s="1">
        <f>+IFERROR(LN('Portfolio Adjusted Prices'!G1127/'Portfolio Adjusted Prices'!G1126),0)</f>
        <v>9.4704222014083215E-3</v>
      </c>
      <c r="G1133" s="1">
        <f>+IFERROR(LN('Portfolio Adjusted Prices'!H1127/'Portfolio Adjusted Prices'!H1126),0)</f>
        <v>5.8501428394826327E-3</v>
      </c>
      <c r="H1133" s="1">
        <f>+IFERROR(LN('Portfolio Adjusted Prices'!I1127/'Portfolio Adjusted Prices'!I1126),0)</f>
        <v>8.4319985961818543E-4</v>
      </c>
      <c r="I1133" s="1">
        <f>+IFERROR(LN('Portfolio Adjusted Prices'!J1127/'Portfolio Adjusted Prices'!J1126),0)</f>
        <v>-1.0727266424908306E-2</v>
      </c>
      <c r="J1133" s="1">
        <f>+IFERROR(LN('Portfolio Adjusted Prices'!K1127/'Portfolio Adjusted Prices'!K1126),0)</f>
        <v>-1.0893200058287307E-3</v>
      </c>
      <c r="K1133" s="1">
        <f>+IFERROR(LN('Portfolio Adjusted Prices'!L1127/'Portfolio Adjusted Prices'!L1126),0)</f>
        <v>2.6371379128628226E-3</v>
      </c>
      <c r="L1133" s="1">
        <f>+IFERROR(LN('Portfolio Adjusted Prices'!M1127/'Portfolio Adjusted Prices'!M1126),0)</f>
        <v>1.4017976532650883E-2</v>
      </c>
      <c r="M1133" s="1">
        <f>+IFERROR(LN('Portfolio Adjusted Prices'!N1127/'Portfolio Adjusted Prices'!N1126),0)</f>
        <v>1.7330634289371868E-4</v>
      </c>
      <c r="N1133" s="1">
        <f>+IFERROR(LN('Portfolio Adjusted Prices'!O1127/'Portfolio Adjusted Prices'!O1126),0)</f>
        <v>6.3055894425315595E-3</v>
      </c>
      <c r="O1133" s="1">
        <f>+IFERROR(LN('Portfolio Adjusted Prices'!P1127/'Portfolio Adjusted Prices'!P1126),0)</f>
        <v>3.2478875319287288E-2</v>
      </c>
      <c r="P1133" s="1">
        <f>+IFERROR(LN('Portfolio Adjusted Prices'!Q1127/'Portfolio Adjusted Prices'!Q1126),0)</f>
        <v>-2.7054200690382033E-2</v>
      </c>
      <c r="Q1133" s="1">
        <f>+IFERROR(LN('Portfolio Adjusted Prices'!R1127/'Portfolio Adjusted Prices'!R1126),0)</f>
        <v>2.4272921122213773E-3</v>
      </c>
      <c r="R1133" s="1">
        <f>+IFERROR(LN('Portfolio Adjusted Prices'!S1127/'Portfolio Adjusted Prices'!S1126),0)</f>
        <v>-9.3993779457625447E-4</v>
      </c>
      <c r="S1133" s="1">
        <f>+IFERROR(LN('Portfolio Adjusted Prices'!T1127/'Portfolio Adjusted Prices'!T1126),0)</f>
        <v>4.9340602036933648E-3</v>
      </c>
      <c r="T1133" s="1">
        <f>+IFERROR(LN('Portfolio Adjusted Prices'!U1127/'Portfolio Adjusted Prices'!U1126),0)</f>
        <v>5.7172642416340467E-3</v>
      </c>
      <c r="U1133" s="1">
        <f>+IFERROR(LN('Portfolio Adjusted Prices'!V1127/'Portfolio Adjusted Prices'!V1126),0)</f>
        <v>-1.7196671335773388E-2</v>
      </c>
      <c r="W1133" s="83">
        <f>+IFERROR(LN('Portfolio Adjusted Prices'!X1127/'Portfolio Adjusted Prices'!X1126),0)</f>
        <v>6.513741943944152E-3</v>
      </c>
    </row>
    <row r="1134" spans="2:23">
      <c r="B1134" s="1">
        <f>+IFERROR(LN('Portfolio Adjusted Prices'!C1128/'Portfolio Adjusted Prices'!C1127),0)</f>
        <v>1.1717412834825103E-3</v>
      </c>
      <c r="C1134" s="1">
        <f>+IFERROR(LN('Portfolio Adjusted Prices'!D1128/'Portfolio Adjusted Prices'!D1127),0)</f>
        <v>-3.1374755253804061E-3</v>
      </c>
      <c r="D1134" s="1">
        <f>+IFERROR(LN('Portfolio Adjusted Prices'!E1128/'Portfolio Adjusted Prices'!E1127),0)</f>
        <v>1.8453998162483623E-3</v>
      </c>
      <c r="E1134" s="1">
        <f>+IFERROR(LN('Portfolio Adjusted Prices'!F1128/'Portfolio Adjusted Prices'!F1127),0)</f>
        <v>6.5436819255306235E-3</v>
      </c>
      <c r="F1134" s="1">
        <f>+IFERROR(LN('Portfolio Adjusted Prices'!G1128/'Portfolio Adjusted Prices'!G1127),0)</f>
        <v>5.1368753412572654E-3</v>
      </c>
      <c r="G1134" s="1">
        <f>+IFERROR(LN('Portfolio Adjusted Prices'!H1128/'Portfolio Adjusted Prices'!H1127),0)</f>
        <v>-6.8557208533939189E-3</v>
      </c>
      <c r="H1134" s="1">
        <f>+IFERROR(LN('Portfolio Adjusted Prices'!I1128/'Portfolio Adjusted Prices'!I1127),0)</f>
        <v>7.138820487709069E-3</v>
      </c>
      <c r="I1134" s="1">
        <f>+IFERROR(LN('Portfolio Adjusted Prices'!J1128/'Portfolio Adjusted Prices'!J1127),0)</f>
        <v>1.1268783481886245E-2</v>
      </c>
      <c r="J1134" s="1">
        <f>+IFERROR(LN('Portfolio Adjusted Prices'!K1128/'Portfolio Adjusted Prices'!K1127),0)</f>
        <v>4.5826819900463989E-3</v>
      </c>
      <c r="K1134" s="1">
        <f>+IFERROR(LN('Portfolio Adjusted Prices'!L1128/'Portfolio Adjusted Prices'!L1127),0)</f>
        <v>3.3730098031212956E-2</v>
      </c>
      <c r="L1134" s="1">
        <f>+IFERROR(LN('Portfolio Adjusted Prices'!M1128/'Portfolio Adjusted Prices'!M1127),0)</f>
        <v>-1.2503761270360434E-2</v>
      </c>
      <c r="M1134" s="1">
        <f>+IFERROR(LN('Portfolio Adjusted Prices'!N1128/'Portfolio Adjusted Prices'!N1127),0)</f>
        <v>8.6814347000958077E-4</v>
      </c>
      <c r="N1134" s="1">
        <f>+IFERROR(LN('Portfolio Adjusted Prices'!O1128/'Portfolio Adjusted Prices'!O1127),0)</f>
        <v>-8.1955630614240094E-3</v>
      </c>
      <c r="O1134" s="1">
        <f>+IFERROR(LN('Portfolio Adjusted Prices'!P1128/'Portfolio Adjusted Prices'!P1127),0)</f>
        <v>1.0409009981119023E-2</v>
      </c>
      <c r="P1134" s="1">
        <f>+IFERROR(LN('Portfolio Adjusted Prices'!Q1128/'Portfolio Adjusted Prices'!Q1127),0)</f>
        <v>-1.7207141143868374E-2</v>
      </c>
      <c r="Q1134" s="1">
        <f>+IFERROR(LN('Portfolio Adjusted Prices'!R1128/'Portfolio Adjusted Prices'!R1127),0)</f>
        <v>1.5078983667622642E-2</v>
      </c>
      <c r="R1134" s="1">
        <f>+IFERROR(LN('Portfolio Adjusted Prices'!S1128/'Portfolio Adjusted Prices'!S1127),0)</f>
        <v>1.2862674891628454E-2</v>
      </c>
      <c r="S1134" s="1">
        <f>+IFERROR(LN('Portfolio Adjusted Prices'!T1128/'Portfolio Adjusted Prices'!T1127),0)</f>
        <v>-9.2117112192797758E-3</v>
      </c>
      <c r="T1134" s="1">
        <f>+IFERROR(LN('Portfolio Adjusted Prices'!U1128/'Portfolio Adjusted Prices'!U1127),0)</f>
        <v>-1.0184051279965122E-2</v>
      </c>
      <c r="U1134" s="1">
        <f>+IFERROR(LN('Portfolio Adjusted Prices'!V1128/'Portfolio Adjusted Prices'!V1127),0)</f>
        <v>1.9505239786355686E-2</v>
      </c>
      <c r="W1134" s="83">
        <f>+IFERROR(LN('Portfolio Adjusted Prices'!X1128/'Portfolio Adjusted Prices'!X1127),0)</f>
        <v>-7.5283094942477644E-4</v>
      </c>
    </row>
    <row r="1135" spans="2:23">
      <c r="B1135" s="1">
        <f>+IFERROR(LN('Portfolio Adjusted Prices'!C1129/'Portfolio Adjusted Prices'!C1128),0)</f>
        <v>8.4277248935431693E-3</v>
      </c>
      <c r="C1135" s="1">
        <f>+IFERROR(LN('Portfolio Adjusted Prices'!D1129/'Portfolio Adjusted Prices'!D1128),0)</f>
        <v>2.7420421374032911E-3</v>
      </c>
      <c r="D1135" s="1">
        <f>+IFERROR(LN('Portfolio Adjusted Prices'!E1129/'Portfolio Adjusted Prices'!E1128),0)</f>
        <v>-1.7289663658530584E-2</v>
      </c>
      <c r="E1135" s="1">
        <f>+IFERROR(LN('Portfolio Adjusted Prices'!F1129/'Portfolio Adjusted Prices'!F1128),0)</f>
        <v>-8.9166170401775643E-3</v>
      </c>
      <c r="F1135" s="1">
        <f>+IFERROR(LN('Portfolio Adjusted Prices'!G1129/'Portfolio Adjusted Prices'!G1128),0)</f>
        <v>-2.5166921656230509E-3</v>
      </c>
      <c r="G1135" s="1">
        <f>+IFERROR(LN('Portfolio Adjusted Prices'!H1129/'Portfolio Adjusted Prices'!H1128),0)</f>
        <v>1.9693896035232191E-2</v>
      </c>
      <c r="H1135" s="1">
        <f>+IFERROR(LN('Portfolio Adjusted Prices'!I1129/'Portfolio Adjusted Prices'!I1128),0)</f>
        <v>1.0209342850035007E-2</v>
      </c>
      <c r="I1135" s="1">
        <f>+IFERROR(LN('Portfolio Adjusted Prices'!J1129/'Portfolio Adjusted Prices'!J1128),0)</f>
        <v>5.2369378023657256E-3</v>
      </c>
      <c r="J1135" s="1">
        <f>+IFERROR(LN('Portfolio Adjusted Prices'!K1129/'Portfolio Adjusted Prices'!K1128),0)</f>
        <v>-5.1970558729418713E-2</v>
      </c>
      <c r="K1135" s="1">
        <f>+IFERROR(LN('Portfolio Adjusted Prices'!L1129/'Portfolio Adjusted Prices'!L1128),0)</f>
        <v>-5.6124483709992457E-2</v>
      </c>
      <c r="L1135" s="1">
        <f>+IFERROR(LN('Portfolio Adjusted Prices'!M1129/'Portfolio Adjusted Prices'!M1128),0)</f>
        <v>4.3596540740985148E-3</v>
      </c>
      <c r="M1135" s="1">
        <f>+IFERROR(LN('Portfolio Adjusted Prices'!N1129/'Portfolio Adjusted Prices'!N1128),0)</f>
        <v>2.5566608008406699E-3</v>
      </c>
      <c r="N1135" s="1">
        <f>+IFERROR(LN('Portfolio Adjusted Prices'!O1129/'Portfolio Adjusted Prices'!O1128),0)</f>
        <v>3.4673694803548864E-2</v>
      </c>
      <c r="O1135" s="1">
        <f>+IFERROR(LN('Portfolio Adjusted Prices'!P1129/'Portfolio Adjusted Prices'!P1128),0)</f>
        <v>-9.3271816247757471E-3</v>
      </c>
      <c r="P1135" s="1">
        <f>+IFERROR(LN('Portfolio Adjusted Prices'!Q1129/'Portfolio Adjusted Prices'!Q1128),0)</f>
        <v>-6.1829201522078268E-3</v>
      </c>
      <c r="Q1135" s="1">
        <f>+IFERROR(LN('Portfolio Adjusted Prices'!R1129/'Portfolio Adjusted Prices'!R1128),0)</f>
        <v>-9.7593434442556255E-3</v>
      </c>
      <c r="R1135" s="1">
        <f>+IFERROR(LN('Portfolio Adjusted Prices'!S1129/'Portfolio Adjusted Prices'!S1128),0)</f>
        <v>-9.1995784511759125E-3</v>
      </c>
      <c r="S1135" s="1">
        <f>+IFERROR(LN('Portfolio Adjusted Prices'!T1129/'Portfolio Adjusted Prices'!T1128),0)</f>
        <v>8.4021850867904598E-3</v>
      </c>
      <c r="T1135" s="1">
        <f>+IFERROR(LN('Portfolio Adjusted Prices'!U1129/'Portfolio Adjusted Prices'!U1128),0)</f>
        <v>6.199830082069647E-3</v>
      </c>
      <c r="U1135" s="1">
        <f>+IFERROR(LN('Portfolio Adjusted Prices'!V1129/'Portfolio Adjusted Prices'!V1128),0)</f>
        <v>6.8936705083030222E-3</v>
      </c>
      <c r="W1135" s="83">
        <f>+IFERROR(LN('Portfolio Adjusted Prices'!X1129/'Portfolio Adjusted Prices'!X1128),0)</f>
        <v>-2.4827372621004772E-3</v>
      </c>
    </row>
    <row r="1136" spans="2:23">
      <c r="B1136" s="1">
        <f>+IFERROR(LN('Portfolio Adjusted Prices'!C1130/'Portfolio Adjusted Prices'!C1129),0)</f>
        <v>1.2658816373617705E-3</v>
      </c>
      <c r="C1136" s="1">
        <f>+IFERROR(LN('Portfolio Adjusted Prices'!D1130/'Portfolio Adjusted Prices'!D1129),0)</f>
        <v>1.4768925434915441E-2</v>
      </c>
      <c r="D1136" s="1">
        <f>+IFERROR(LN('Portfolio Adjusted Prices'!E1130/'Portfolio Adjusted Prices'!E1129),0)</f>
        <v>8.0373043920708997E-4</v>
      </c>
      <c r="E1136" s="1">
        <f>+IFERROR(LN('Portfolio Adjusted Prices'!F1130/'Portfolio Adjusted Prices'!F1129),0)</f>
        <v>-4.3034103131384506E-3</v>
      </c>
      <c r="F1136" s="1">
        <f>+IFERROR(LN('Portfolio Adjusted Prices'!G1130/'Portfolio Adjusted Prices'!G1129),0)</f>
        <v>1.4526962655461379E-3</v>
      </c>
      <c r="G1136" s="1">
        <f>+IFERROR(LN('Portfolio Adjusted Prices'!H1130/'Portfolio Adjusted Prices'!H1129),0)</f>
        <v>-2.8014027442227477E-2</v>
      </c>
      <c r="H1136" s="1">
        <f>+IFERROR(LN('Portfolio Adjusted Prices'!I1130/'Portfolio Adjusted Prices'!I1129),0)</f>
        <v>1.0847823371389443E-2</v>
      </c>
      <c r="I1136" s="1">
        <f>+IFERROR(LN('Portfolio Adjusted Prices'!J1130/'Portfolio Adjusted Prices'!J1129),0)</f>
        <v>1.9366794137236926E-3</v>
      </c>
      <c r="J1136" s="1">
        <f>+IFERROR(LN('Portfolio Adjusted Prices'!K1130/'Portfolio Adjusted Prices'!K1129),0)</f>
        <v>4.579063580383233E-2</v>
      </c>
      <c r="K1136" s="1">
        <f>+IFERROR(LN('Portfolio Adjusted Prices'!L1130/'Portfolio Adjusted Prices'!L1129),0)</f>
        <v>-4.0127166481422101E-4</v>
      </c>
      <c r="L1136" s="1">
        <f>+IFERROR(LN('Portfolio Adjusted Prices'!M1130/'Portfolio Adjusted Prices'!M1129),0)</f>
        <v>5.3624920927635676E-3</v>
      </c>
      <c r="M1136" s="1">
        <f>+IFERROR(LN('Portfolio Adjusted Prices'!N1130/'Portfolio Adjusted Prices'!N1129),0)</f>
        <v>-1.8652183454040797E-2</v>
      </c>
      <c r="N1136" s="1">
        <f>+IFERROR(LN('Portfolio Adjusted Prices'!O1130/'Portfolio Adjusted Prices'!O1129),0)</f>
        <v>1.2078445499590022E-2</v>
      </c>
      <c r="O1136" s="1">
        <f>+IFERROR(LN('Portfolio Adjusted Prices'!P1130/'Portfolio Adjusted Prices'!P1129),0)</f>
        <v>1.6037971144546862E-2</v>
      </c>
      <c r="P1136" s="1">
        <f>+IFERROR(LN('Portfolio Adjusted Prices'!Q1130/'Portfolio Adjusted Prices'!Q1129),0)</f>
        <v>9.9067087571215184E-3</v>
      </c>
      <c r="Q1136" s="1">
        <f>+IFERROR(LN('Portfolio Adjusted Prices'!R1130/'Portfolio Adjusted Prices'!R1129),0)</f>
        <v>-3.5432188669536177E-3</v>
      </c>
      <c r="R1136" s="1">
        <f>+IFERROR(LN('Portfolio Adjusted Prices'!S1130/'Portfolio Adjusted Prices'!S1129),0)</f>
        <v>8.8143173768485115E-4</v>
      </c>
      <c r="S1136" s="1">
        <f>+IFERROR(LN('Portfolio Adjusted Prices'!T1130/'Portfolio Adjusted Prices'!T1129),0)</f>
        <v>-1.4271275323597376E-2</v>
      </c>
      <c r="T1136" s="1">
        <f>+IFERROR(LN('Portfolio Adjusted Prices'!U1130/'Portfolio Adjusted Prices'!U1129),0)</f>
        <v>-1.0540830192694674E-2</v>
      </c>
      <c r="U1136" s="1">
        <f>+IFERROR(LN('Portfolio Adjusted Prices'!V1130/'Portfolio Adjusted Prices'!V1129),0)</f>
        <v>-1.6331614558552192E-2</v>
      </c>
      <c r="W1136" s="83">
        <f>+IFERROR(LN('Portfolio Adjusted Prices'!X1130/'Portfolio Adjusted Prices'!X1129),0)</f>
        <v>1.3507550669292288E-3</v>
      </c>
    </row>
    <row r="1137" spans="2:23">
      <c r="B1137" s="1">
        <f>+IFERROR(LN('Portfolio Adjusted Prices'!C1131/'Portfolio Adjusted Prices'!C1130),0)</f>
        <v>-3.6449597953764346E-2</v>
      </c>
      <c r="C1137" s="1">
        <f>+IFERROR(LN('Portfolio Adjusted Prices'!D1131/'Portfolio Adjusted Prices'!D1130),0)</f>
        <v>-2.0105630251765201E-3</v>
      </c>
      <c r="D1137" s="1">
        <f>+IFERROR(LN('Portfolio Adjusted Prices'!E1131/'Portfolio Adjusted Prices'!E1130),0)</f>
        <v>-3.1026101979735217E-2</v>
      </c>
      <c r="E1137" s="1">
        <f>+IFERROR(LN('Portfolio Adjusted Prices'!F1131/'Portfolio Adjusted Prices'!F1130),0)</f>
        <v>1.6850411947973567E-2</v>
      </c>
      <c r="F1137" s="1">
        <f>+IFERROR(LN('Portfolio Adjusted Prices'!G1131/'Portfolio Adjusted Prices'!G1130),0)</f>
        <v>-1.5703713555966097E-2</v>
      </c>
      <c r="G1137" s="1">
        <f>+IFERROR(LN('Portfolio Adjusted Prices'!H1131/'Portfolio Adjusted Prices'!H1130),0)</f>
        <v>9.9131889471090382E-4</v>
      </c>
      <c r="H1137" s="1">
        <f>+IFERROR(LN('Portfolio Adjusted Prices'!I1131/'Portfolio Adjusted Prices'!I1130),0)</f>
        <v>1.7933295440056896E-3</v>
      </c>
      <c r="I1137" s="1">
        <f>+IFERROR(LN('Portfolio Adjusted Prices'!J1131/'Portfolio Adjusted Prices'!J1130),0)</f>
        <v>3.148165042570501E-3</v>
      </c>
      <c r="J1137" s="1">
        <f>+IFERROR(LN('Portfolio Adjusted Prices'!K1131/'Portfolio Adjusted Prices'!K1130),0)</f>
        <v>-1.7978069897593044E-2</v>
      </c>
      <c r="K1137" s="1">
        <f>+IFERROR(LN('Portfolio Adjusted Prices'!L1131/'Portfolio Adjusted Prices'!L1130),0)</f>
        <v>1.1471596237859312E-4</v>
      </c>
      <c r="L1137" s="1">
        <f>+IFERROR(LN('Portfolio Adjusted Prices'!M1131/'Portfolio Adjusted Prices'!M1130),0)</f>
        <v>5.0068238357148173E-3</v>
      </c>
      <c r="M1137" s="1">
        <f>+IFERROR(LN('Portfolio Adjusted Prices'!N1131/'Portfolio Adjusted Prices'!N1130),0)</f>
        <v>4.1361014926425445E-3</v>
      </c>
      <c r="N1137" s="1">
        <f>+IFERROR(LN('Portfolio Adjusted Prices'!O1131/'Portfolio Adjusted Prices'!O1130),0)</f>
        <v>-1.3632856933729268E-2</v>
      </c>
      <c r="O1137" s="1">
        <f>+IFERROR(LN('Portfolio Adjusted Prices'!P1131/'Portfolio Adjusted Prices'!P1130),0)</f>
        <v>1.4986429590465263E-2</v>
      </c>
      <c r="P1137" s="1">
        <f>+IFERROR(LN('Portfolio Adjusted Prices'!Q1131/'Portfolio Adjusted Prices'!Q1130),0)</f>
        <v>2.3004187227293128E-2</v>
      </c>
      <c r="Q1137" s="1">
        <f>+IFERROR(LN('Portfolio Adjusted Prices'!R1131/'Portfolio Adjusted Prices'!R1130),0)</f>
        <v>-4.2037134686348666E-3</v>
      </c>
      <c r="R1137" s="1">
        <f>+IFERROR(LN('Portfolio Adjusted Prices'!S1131/'Portfolio Adjusted Prices'!S1130),0)</f>
        <v>3.5917585257800554E-3</v>
      </c>
      <c r="S1137" s="1">
        <f>+IFERROR(LN('Portfolio Adjusted Prices'!T1131/'Portfolio Adjusted Prices'!T1130),0)</f>
        <v>-3.3595577452423075E-3</v>
      </c>
      <c r="T1137" s="1">
        <f>+IFERROR(LN('Portfolio Adjusted Prices'!U1131/'Portfolio Adjusted Prices'!U1130),0)</f>
        <v>-5.5077925499005947E-3</v>
      </c>
      <c r="U1137" s="1">
        <f>+IFERROR(LN('Portfolio Adjusted Prices'!V1131/'Portfolio Adjusted Prices'!V1130),0)</f>
        <v>3.238306357875895E-3</v>
      </c>
      <c r="W1137" s="83">
        <f>+IFERROR(LN('Portfolio Adjusted Prices'!X1131/'Portfolio Adjusted Prices'!X1130),0)</f>
        <v>5.2046728575692901E-4</v>
      </c>
    </row>
    <row r="1138" spans="2:23">
      <c r="B1138" s="1">
        <f>+IFERROR(LN('Portfolio Adjusted Prices'!C1132/'Portfolio Adjusted Prices'!C1131),0)</f>
        <v>-2.9685643628915973E-2</v>
      </c>
      <c r="C1138" s="1">
        <f>+IFERROR(LN('Portfolio Adjusted Prices'!D1132/'Portfolio Adjusted Prices'!D1131),0)</f>
        <v>-8.9622152313046013E-3</v>
      </c>
      <c r="D1138" s="1">
        <f>+IFERROR(LN('Portfolio Adjusted Prices'!E1132/'Portfolio Adjusted Prices'!E1131),0)</f>
        <v>-1.7577757907642176E-2</v>
      </c>
      <c r="E1138" s="1">
        <f>+IFERROR(LN('Portfolio Adjusted Prices'!F1132/'Portfolio Adjusted Prices'!F1131),0)</f>
        <v>-4.0395554395845565E-3</v>
      </c>
      <c r="F1138" s="1">
        <f>+IFERROR(LN('Portfolio Adjusted Prices'!G1132/'Portfolio Adjusted Prices'!G1131),0)</f>
        <v>1.454172541870013E-2</v>
      </c>
      <c r="G1138" s="1">
        <f>+IFERROR(LN('Portfolio Adjusted Prices'!H1132/'Portfolio Adjusted Prices'!H1131),0)</f>
        <v>2.0757060703554035E-2</v>
      </c>
      <c r="H1138" s="1">
        <f>+IFERROR(LN('Portfolio Adjusted Prices'!I1132/'Portfolio Adjusted Prices'!I1131),0)</f>
        <v>-3.2239472232677105E-2</v>
      </c>
      <c r="I1138" s="1">
        <f>+IFERROR(LN('Portfolio Adjusted Prices'!J1132/'Portfolio Adjusted Prices'!J1131),0)</f>
        <v>2.3439513167748012E-2</v>
      </c>
      <c r="J1138" s="1">
        <f>+IFERROR(LN('Portfolio Adjusted Prices'!K1132/'Portfolio Adjusted Prices'!K1131),0)</f>
        <v>-1.7083203640201419E-3</v>
      </c>
      <c r="K1138" s="1">
        <f>+IFERROR(LN('Portfolio Adjusted Prices'!L1132/'Portfolio Adjusted Prices'!L1131),0)</f>
        <v>-1.7626018538572968E-2</v>
      </c>
      <c r="L1138" s="1">
        <f>+IFERROR(LN('Portfolio Adjusted Prices'!M1132/'Portfolio Adjusted Prices'!M1131),0)</f>
        <v>1.2915792011500367E-3</v>
      </c>
      <c r="M1138" s="1">
        <f>+IFERROR(LN('Portfolio Adjusted Prices'!N1132/'Portfolio Adjusted Prices'!N1131),0)</f>
        <v>1.2653406993849413E-2</v>
      </c>
      <c r="N1138" s="1">
        <f>+IFERROR(LN('Portfolio Adjusted Prices'!O1132/'Portfolio Adjusted Prices'!O1131),0)</f>
        <v>-2.4923720307985578E-2</v>
      </c>
      <c r="O1138" s="1">
        <f>+IFERROR(LN('Portfolio Adjusted Prices'!P1132/'Portfolio Adjusted Prices'!P1131),0)</f>
        <v>2.4261536551440966E-2</v>
      </c>
      <c r="P1138" s="1">
        <f>+IFERROR(LN('Portfolio Adjusted Prices'!Q1132/'Portfolio Adjusted Prices'!Q1131),0)</f>
        <v>4.8098091297891478E-2</v>
      </c>
      <c r="Q1138" s="1">
        <f>+IFERROR(LN('Portfolio Adjusted Prices'!R1132/'Portfolio Adjusted Prices'!R1131),0)</f>
        <v>-5.5240016619851201E-3</v>
      </c>
      <c r="R1138" s="1">
        <f>+IFERROR(LN('Portfolio Adjusted Prices'!S1132/'Portfolio Adjusted Prices'!S1131),0)</f>
        <v>3.5241093951310452E-3</v>
      </c>
      <c r="S1138" s="1">
        <f>+IFERROR(LN('Portfolio Adjusted Prices'!T1132/'Portfolio Adjusted Prices'!T1131),0)</f>
        <v>2.2410276418650212E-2</v>
      </c>
      <c r="T1138" s="1">
        <f>+IFERROR(LN('Portfolio Adjusted Prices'!U1132/'Portfolio Adjusted Prices'!U1131),0)</f>
        <v>8.3594865353921674E-3</v>
      </c>
      <c r="U1138" s="1">
        <f>+IFERROR(LN('Portfolio Adjusted Prices'!V1132/'Portfolio Adjusted Prices'!V1131),0)</f>
        <v>-4.0208248174836573E-3</v>
      </c>
      <c r="W1138" s="83">
        <f>+IFERROR(LN('Portfolio Adjusted Prices'!X1132/'Portfolio Adjusted Prices'!X1131),0)</f>
        <v>3.7179765877567795E-3</v>
      </c>
    </row>
    <row r="1139" spans="2:23">
      <c r="B1139" s="1">
        <f>+IFERROR(LN('Portfolio Adjusted Prices'!C1133/'Portfolio Adjusted Prices'!C1132),0)</f>
        <v>3.4855968371546951E-3</v>
      </c>
      <c r="C1139" s="1">
        <f>+IFERROR(LN('Portfolio Adjusted Prices'!D1133/'Portfolio Adjusted Prices'!D1132),0)</f>
        <v>1.3129075436932227E-2</v>
      </c>
      <c r="D1139" s="1">
        <f>+IFERROR(LN('Portfolio Adjusted Prices'!E1133/'Portfolio Adjusted Prices'!E1132),0)</f>
        <v>-1.4573333195427231E-2</v>
      </c>
      <c r="E1139" s="1">
        <f>+IFERROR(LN('Portfolio Adjusted Prices'!F1133/'Portfolio Adjusted Prices'!F1132),0)</f>
        <v>-4.9890899700576162E-3</v>
      </c>
      <c r="F1139" s="1">
        <f>+IFERROR(LN('Portfolio Adjusted Prices'!G1133/'Portfolio Adjusted Prices'!G1132),0)</f>
        <v>2.6295908979311246E-2</v>
      </c>
      <c r="G1139" s="1">
        <f>+IFERROR(LN('Portfolio Adjusted Prices'!H1133/'Portfolio Adjusted Prices'!H1132),0)</f>
        <v>-2.6933775512551161E-2</v>
      </c>
      <c r="H1139" s="1">
        <f>+IFERROR(LN('Portfolio Adjusted Prices'!I1133/'Portfolio Adjusted Prices'!I1132),0)</f>
        <v>1.1056849380904172E-3</v>
      </c>
      <c r="I1139" s="1">
        <f>+IFERROR(LN('Portfolio Adjusted Prices'!J1133/'Portfolio Adjusted Prices'!J1132),0)</f>
        <v>2.28174352214103E-2</v>
      </c>
      <c r="J1139" s="1">
        <f>+IFERROR(LN('Portfolio Adjusted Prices'!K1133/'Portfolio Adjusted Prices'!K1132),0)</f>
        <v>-1.1960403623666934E-2</v>
      </c>
      <c r="K1139" s="1">
        <f>+IFERROR(LN('Portfolio Adjusted Prices'!L1133/'Portfolio Adjusted Prices'!L1132),0)</f>
        <v>6.0643703142275701E-4</v>
      </c>
      <c r="L1139" s="1">
        <f>+IFERROR(LN('Portfolio Adjusted Prices'!M1133/'Portfolio Adjusted Prices'!M1132),0)</f>
        <v>1.8137867216412581E-2</v>
      </c>
      <c r="M1139" s="1">
        <f>+IFERROR(LN('Portfolio Adjusted Prices'!N1133/'Portfolio Adjusted Prices'!N1132),0)</f>
        <v>-1.0679424407334954E-2</v>
      </c>
      <c r="N1139" s="1">
        <f>+IFERROR(LN('Portfolio Adjusted Prices'!O1133/'Portfolio Adjusted Prices'!O1132),0)</f>
        <v>-4.701908391788961E-3</v>
      </c>
      <c r="O1139" s="1">
        <f>+IFERROR(LN('Portfolio Adjusted Prices'!P1133/'Portfolio Adjusted Prices'!P1132),0)</f>
        <v>-1.7843120427494565E-2</v>
      </c>
      <c r="P1139" s="1">
        <f>+IFERROR(LN('Portfolio Adjusted Prices'!Q1133/'Portfolio Adjusted Prices'!Q1132),0)</f>
        <v>-1.5624113531007061E-2</v>
      </c>
      <c r="Q1139" s="1">
        <f>+IFERROR(LN('Portfolio Adjusted Prices'!R1133/'Portfolio Adjusted Prices'!R1132),0)</f>
        <v>2.3189448853126259E-2</v>
      </c>
      <c r="R1139" s="1">
        <f>+IFERROR(LN('Portfolio Adjusted Prices'!S1133/'Portfolio Adjusted Prices'!S1132),0)</f>
        <v>4.6735541937271115E-3</v>
      </c>
      <c r="S1139" s="1">
        <f>+IFERROR(LN('Portfolio Adjusted Prices'!T1133/'Portfolio Adjusted Prices'!T1132),0)</f>
        <v>7.384318258468229E-4</v>
      </c>
      <c r="T1139" s="1">
        <f>+IFERROR(LN('Portfolio Adjusted Prices'!U1133/'Portfolio Adjusted Prices'!U1132),0)</f>
        <v>6.5581836379540884E-3</v>
      </c>
      <c r="U1139" s="1">
        <f>+IFERROR(LN('Portfolio Adjusted Prices'!V1133/'Portfolio Adjusted Prices'!V1132),0)</f>
        <v>6.7176963615356005E-3</v>
      </c>
      <c r="W1139" s="83">
        <f>+IFERROR(LN('Portfolio Adjusted Prices'!X1133/'Portfolio Adjusted Prices'!X1132),0)</f>
        <v>5.4348634888326487E-3</v>
      </c>
    </row>
    <row r="1140" spans="2:23">
      <c r="B1140" s="1">
        <f>+IFERROR(LN('Portfolio Adjusted Prices'!C1134/'Portfolio Adjusted Prices'!C1133),0)</f>
        <v>6.6007433419701033E-3</v>
      </c>
      <c r="C1140" s="1">
        <f>+IFERROR(LN('Portfolio Adjusted Prices'!D1134/'Portfolio Adjusted Prices'!D1133),0)</f>
        <v>1.0919366472341176E-2</v>
      </c>
      <c r="D1140" s="1">
        <f>+IFERROR(LN('Portfolio Adjusted Prices'!E1134/'Portfolio Adjusted Prices'!E1133),0)</f>
        <v>-8.6832152477051353E-3</v>
      </c>
      <c r="E1140" s="1">
        <f>+IFERROR(LN('Portfolio Adjusted Prices'!F1134/'Portfolio Adjusted Prices'!F1133),0)</f>
        <v>5.7740133025423147E-3</v>
      </c>
      <c r="F1140" s="1">
        <f>+IFERROR(LN('Portfolio Adjusted Prices'!G1134/'Portfolio Adjusted Prices'!G1133),0)</f>
        <v>-3.4033238358678036E-3</v>
      </c>
      <c r="G1140" s="1">
        <f>+IFERROR(LN('Portfolio Adjusted Prices'!H1134/'Portfolio Adjusted Prices'!H1133),0)</f>
        <v>1.1306861080358924E-2</v>
      </c>
      <c r="H1140" s="1">
        <f>+IFERROR(LN('Portfolio Adjusted Prices'!I1134/'Portfolio Adjusted Prices'!I1133),0)</f>
        <v>-7.1984132313994515E-3</v>
      </c>
      <c r="I1140" s="1">
        <f>+IFERROR(LN('Portfolio Adjusted Prices'!J1134/'Portfolio Adjusted Prices'!J1133),0)</f>
        <v>1.5397671891328223E-2</v>
      </c>
      <c r="J1140" s="1">
        <f>+IFERROR(LN('Portfolio Adjusted Prices'!K1134/'Portfolio Adjusted Prices'!K1133),0)</f>
        <v>9.6151189043050797E-2</v>
      </c>
      <c r="K1140" s="1">
        <f>+IFERROR(LN('Portfolio Adjusted Prices'!L1134/'Portfolio Adjusted Prices'!L1133),0)</f>
        <v>1.8524129411593209E-3</v>
      </c>
      <c r="L1140" s="1">
        <f>+IFERROR(LN('Portfolio Adjusted Prices'!M1134/'Portfolio Adjusted Prices'!M1133),0)</f>
        <v>-1.7846331653272589E-2</v>
      </c>
      <c r="M1140" s="1">
        <f>+IFERROR(LN('Portfolio Adjusted Prices'!N1134/'Portfolio Adjusted Prices'!N1133),0)</f>
        <v>1.5763584718782794E-3</v>
      </c>
      <c r="N1140" s="1">
        <f>+IFERROR(LN('Portfolio Adjusted Prices'!O1134/'Portfolio Adjusted Prices'!O1133),0)</f>
        <v>-7.2844242217884585E-3</v>
      </c>
      <c r="O1140" s="1">
        <f>+IFERROR(LN('Portfolio Adjusted Prices'!P1134/'Portfolio Adjusted Prices'!P1133),0)</f>
        <v>-1.097098367672183E-2</v>
      </c>
      <c r="P1140" s="1">
        <f>+IFERROR(LN('Portfolio Adjusted Prices'!Q1134/'Portfolio Adjusted Prices'!Q1133),0)</f>
        <v>1.5322980420662951E-2</v>
      </c>
      <c r="Q1140" s="1">
        <f>+IFERROR(LN('Portfolio Adjusted Prices'!R1134/'Portfolio Adjusted Prices'!R1133),0)</f>
        <v>6.0307861623272469E-3</v>
      </c>
      <c r="R1140" s="1">
        <f>+IFERROR(LN('Portfolio Adjusted Prices'!S1134/'Portfolio Adjusted Prices'!S1133),0)</f>
        <v>1.3676294332258958E-2</v>
      </c>
      <c r="S1140" s="1">
        <f>+IFERROR(LN('Portfolio Adjusted Prices'!T1134/'Portfolio Adjusted Prices'!T1133),0)</f>
        <v>1.3415431619290141E-4</v>
      </c>
      <c r="T1140" s="1">
        <f>+IFERROR(LN('Portfolio Adjusted Prices'!U1134/'Portfolio Adjusted Prices'!U1133),0)</f>
        <v>3.4130458211466858E-3</v>
      </c>
      <c r="U1140" s="1">
        <f>+IFERROR(LN('Portfolio Adjusted Prices'!V1134/'Portfolio Adjusted Prices'!V1133),0)</f>
        <v>1.8807701200517574E-2</v>
      </c>
      <c r="W1140" s="83">
        <f>+IFERROR(LN('Portfolio Adjusted Prices'!X1134/'Portfolio Adjusted Prices'!X1133),0)</f>
        <v>1.6013744082447488E-3</v>
      </c>
    </row>
    <row r="1141" spans="2:23">
      <c r="B1141" s="1">
        <f>+IFERROR(LN('Portfolio Adjusted Prices'!C1135/'Portfolio Adjusted Prices'!C1134),0)</f>
        <v>-1.7207863582215717E-2</v>
      </c>
      <c r="C1141" s="1">
        <f>+IFERROR(LN('Portfolio Adjusted Prices'!D1135/'Portfolio Adjusted Prices'!D1134),0)</f>
        <v>-1.842644380596406E-2</v>
      </c>
      <c r="D1141" s="1">
        <f>+IFERROR(LN('Portfolio Adjusted Prices'!E1135/'Portfolio Adjusted Prices'!E1134),0)</f>
        <v>-6.8409016808565022E-3</v>
      </c>
      <c r="E1141" s="1">
        <f>+IFERROR(LN('Portfolio Adjusted Prices'!F1135/'Portfolio Adjusted Prices'!F1134),0)</f>
        <v>-1.6242968121850009E-2</v>
      </c>
      <c r="F1141" s="1">
        <f>+IFERROR(LN('Portfolio Adjusted Prices'!G1135/'Portfolio Adjusted Prices'!G1134),0)</f>
        <v>1.8947132940229055E-4</v>
      </c>
      <c r="G1141" s="1">
        <f>+IFERROR(LN('Portfolio Adjusted Prices'!H1135/'Portfolio Adjusted Prices'!H1134),0)</f>
        <v>-9.8835740604266472E-3</v>
      </c>
      <c r="H1141" s="1">
        <f>+IFERROR(LN('Portfolio Adjusted Prices'!I1135/'Portfolio Adjusted Prices'!I1134),0)</f>
        <v>-1.70623531602896E-2</v>
      </c>
      <c r="I1141" s="1">
        <f>+IFERROR(LN('Portfolio Adjusted Prices'!J1135/'Portfolio Adjusted Prices'!J1134),0)</f>
        <v>6.2601549957734329E-3</v>
      </c>
      <c r="J1141" s="1">
        <f>+IFERROR(LN('Portfolio Adjusted Prices'!K1135/'Portfolio Adjusted Prices'!K1134),0)</f>
        <v>-2.2549196320501192E-2</v>
      </c>
      <c r="K1141" s="1">
        <f>+IFERROR(LN('Portfolio Adjusted Prices'!L1135/'Portfolio Adjusted Prices'!L1134),0)</f>
        <v>-1.7163389767827227E-2</v>
      </c>
      <c r="L1141" s="1">
        <f>+IFERROR(LN('Portfolio Adjusted Prices'!M1135/'Portfolio Adjusted Prices'!M1134),0)</f>
        <v>-1.7992455028969678E-2</v>
      </c>
      <c r="M1141" s="1">
        <f>+IFERROR(LN('Portfolio Adjusted Prices'!N1135/'Portfolio Adjusted Prices'!N1134),0)</f>
        <v>7.584341738813981E-3</v>
      </c>
      <c r="N1141" s="1">
        <f>+IFERROR(LN('Portfolio Adjusted Prices'!O1135/'Portfolio Adjusted Prices'!O1134),0)</f>
        <v>-9.4973521036399586E-5</v>
      </c>
      <c r="O1141" s="1">
        <f>+IFERROR(LN('Portfolio Adjusted Prices'!P1135/'Portfolio Adjusted Prices'!P1134),0)</f>
        <v>8.4881520906562886E-3</v>
      </c>
      <c r="P1141" s="1">
        <f>+IFERROR(LN('Portfolio Adjusted Prices'!Q1135/'Portfolio Adjusted Prices'!Q1134),0)</f>
        <v>8.9928438398496988E-3</v>
      </c>
      <c r="Q1141" s="1">
        <f>+IFERROR(LN('Portfolio Adjusted Prices'!R1135/'Portfolio Adjusted Prices'!R1134),0)</f>
        <v>9.2921747102473889E-3</v>
      </c>
      <c r="R1141" s="1">
        <f>+IFERROR(LN('Portfolio Adjusted Prices'!S1135/'Portfolio Adjusted Prices'!S1134),0)</f>
        <v>1.7708920713218706E-5</v>
      </c>
      <c r="S1141" s="1">
        <f>+IFERROR(LN('Portfolio Adjusted Prices'!T1135/'Portfolio Adjusted Prices'!T1134),0)</f>
        <v>1.5420557393551603E-3</v>
      </c>
      <c r="T1141" s="1">
        <f>+IFERROR(LN('Portfolio Adjusted Prices'!U1135/'Portfolio Adjusted Prices'!U1134),0)</f>
        <v>-9.1221244200506073E-4</v>
      </c>
      <c r="U1141" s="1">
        <f>+IFERROR(LN('Portfolio Adjusted Prices'!V1135/'Portfolio Adjusted Prices'!V1134),0)</f>
        <v>6.4379950882467001E-3</v>
      </c>
      <c r="W1141" s="83">
        <f>+IFERROR(LN('Portfolio Adjusted Prices'!X1135/'Portfolio Adjusted Prices'!X1134),0)</f>
        <v>-9.7350908338472431E-3</v>
      </c>
    </row>
    <row r="1142" spans="2:23">
      <c r="B1142" s="1">
        <f>+IFERROR(LN('Portfolio Adjusted Prices'!C1136/'Portfolio Adjusted Prices'!C1135),0)</f>
        <v>-1.1925647601855237E-2</v>
      </c>
      <c r="C1142" s="1">
        <f>+IFERROR(LN('Portfolio Adjusted Prices'!D1136/'Portfolio Adjusted Prices'!D1135),0)</f>
        <v>1.2847846985685476E-2</v>
      </c>
      <c r="D1142" s="1">
        <f>+IFERROR(LN('Portfolio Adjusted Prices'!E1136/'Portfolio Adjusted Prices'!E1135),0)</f>
        <v>1.3613246646648961E-2</v>
      </c>
      <c r="E1142" s="1">
        <f>+IFERROR(LN('Portfolio Adjusted Prices'!F1136/'Portfolio Adjusted Prices'!F1135),0)</f>
        <v>7.9539591806976426E-3</v>
      </c>
      <c r="F1142" s="1">
        <f>+IFERROR(LN('Portfolio Adjusted Prices'!G1136/'Portfolio Adjusted Prices'!G1135),0)</f>
        <v>-2.369874278040464E-3</v>
      </c>
      <c r="G1142" s="1">
        <f>+IFERROR(LN('Portfolio Adjusted Prices'!H1136/'Portfolio Adjusted Prices'!H1135),0)</f>
        <v>-1.4589727560445161E-2</v>
      </c>
      <c r="H1142" s="1">
        <f>+IFERROR(LN('Portfolio Adjusted Prices'!I1136/'Portfolio Adjusted Prices'!I1135),0)</f>
        <v>-4.538942813648885E-3</v>
      </c>
      <c r="I1142" s="1">
        <f>+IFERROR(LN('Portfolio Adjusted Prices'!J1136/'Portfolio Adjusted Prices'!J1135),0)</f>
        <v>-7.0100496263215115E-4</v>
      </c>
      <c r="J1142" s="1">
        <f>+IFERROR(LN('Portfolio Adjusted Prices'!K1136/'Portfolio Adjusted Prices'!K1135),0)</f>
        <v>1.4180336411066755E-2</v>
      </c>
      <c r="K1142" s="1">
        <f>+IFERROR(LN('Portfolio Adjusted Prices'!L1136/'Portfolio Adjusted Prices'!L1135),0)</f>
        <v>9.9089326299207602E-3</v>
      </c>
      <c r="L1142" s="1">
        <f>+IFERROR(LN('Portfolio Adjusted Prices'!M1136/'Portfolio Adjusted Prices'!M1135),0)</f>
        <v>1.5657839888342671E-3</v>
      </c>
      <c r="M1142" s="1">
        <f>+IFERROR(LN('Portfolio Adjusted Prices'!N1136/'Portfolio Adjusted Prices'!N1135),0)</f>
        <v>-5.6173481615737052E-3</v>
      </c>
      <c r="N1142" s="1">
        <f>+IFERROR(LN('Portfolio Adjusted Prices'!O1136/'Portfolio Adjusted Prices'!O1135),0)</f>
        <v>2.2534063653287899E-2</v>
      </c>
      <c r="O1142" s="1">
        <f>+IFERROR(LN('Portfolio Adjusted Prices'!P1136/'Portfolio Adjusted Prices'!P1135),0)</f>
        <v>-2.8380477649373684E-3</v>
      </c>
      <c r="P1142" s="1">
        <f>+IFERROR(LN('Portfolio Adjusted Prices'!Q1136/'Portfolio Adjusted Prices'!Q1135),0)</f>
        <v>1.9504160879899049E-2</v>
      </c>
      <c r="Q1142" s="1">
        <f>+IFERROR(LN('Portfolio Adjusted Prices'!R1136/'Portfolio Adjusted Prices'!R1135),0)</f>
        <v>-8.9757606000234018E-3</v>
      </c>
      <c r="R1142" s="1">
        <f>+IFERROR(LN('Portfolio Adjusted Prices'!S1136/'Portfolio Adjusted Prices'!S1135),0)</f>
        <v>1.7345141274027467E-3</v>
      </c>
      <c r="S1142" s="1">
        <f>+IFERROR(LN('Portfolio Adjusted Prices'!T1136/'Portfolio Adjusted Prices'!T1135),0)</f>
        <v>1.2582244019031508E-2</v>
      </c>
      <c r="T1142" s="1">
        <f>+IFERROR(LN('Portfolio Adjusted Prices'!U1136/'Portfolio Adjusted Prices'!U1135),0)</f>
        <v>-7.8601258846164278E-3</v>
      </c>
      <c r="U1142" s="1">
        <f>+IFERROR(LN('Portfolio Adjusted Prices'!V1136/'Portfolio Adjusted Prices'!V1135),0)</f>
        <v>-1.2636800103097348E-2</v>
      </c>
      <c r="W1142" s="83">
        <f>+IFERROR(LN('Portfolio Adjusted Prices'!X1136/'Portfolio Adjusted Prices'!X1135),0)</f>
        <v>2.1037944434935296E-3</v>
      </c>
    </row>
    <row r="1143" spans="2:23">
      <c r="B1143" s="1">
        <f>+IFERROR(LN('Portfolio Adjusted Prices'!C1137/'Portfolio Adjusted Prices'!C1136),0)</f>
        <v>8.7442895868671787E-3</v>
      </c>
      <c r="C1143" s="1">
        <f>+IFERROR(LN('Portfolio Adjusted Prices'!D1137/'Portfolio Adjusted Prices'!D1136),0)</f>
        <v>7.8250494932420346E-3</v>
      </c>
      <c r="D1143" s="1">
        <f>+IFERROR(LN('Portfolio Adjusted Prices'!E1137/'Portfolio Adjusted Prices'!E1136),0)</f>
        <v>2.1082920930018487E-3</v>
      </c>
      <c r="E1143" s="1">
        <f>+IFERROR(LN('Portfolio Adjusted Prices'!F1137/'Portfolio Adjusted Prices'!F1136),0)</f>
        <v>1.0044538768760916E-2</v>
      </c>
      <c r="F1143" s="1">
        <f>+IFERROR(LN('Portfolio Adjusted Prices'!G1137/'Portfolio Adjusted Prices'!G1136),0)</f>
        <v>3.5311218958585344E-3</v>
      </c>
      <c r="G1143" s="1">
        <f>+IFERROR(LN('Portfolio Adjusted Prices'!H1137/'Portfolio Adjusted Prices'!H1136),0)</f>
        <v>-2.1295928821278769E-2</v>
      </c>
      <c r="H1143" s="1">
        <f>+IFERROR(LN('Portfolio Adjusted Prices'!I1137/'Portfolio Adjusted Prices'!I1136),0)</f>
        <v>-7.680391271709496E-3</v>
      </c>
      <c r="I1143" s="1">
        <f>+IFERROR(LN('Portfolio Adjusted Prices'!J1137/'Portfolio Adjusted Prices'!J1136),0)</f>
        <v>-1.2213716166466469E-2</v>
      </c>
      <c r="J1143" s="1">
        <f>+IFERROR(LN('Portfolio Adjusted Prices'!K1137/'Portfolio Adjusted Prices'!K1136),0)</f>
        <v>1.7320639037476878E-2</v>
      </c>
      <c r="K1143" s="1">
        <f>+IFERROR(LN('Portfolio Adjusted Prices'!L1137/'Portfolio Adjusted Prices'!L1136),0)</f>
        <v>2.1699112639356918E-2</v>
      </c>
      <c r="L1143" s="1">
        <f>+IFERROR(LN('Portfolio Adjusted Prices'!M1137/'Portfolio Adjusted Prices'!M1136),0)</f>
        <v>1.7646364371463014E-2</v>
      </c>
      <c r="M1143" s="1">
        <f>+IFERROR(LN('Portfolio Adjusted Prices'!N1137/'Portfolio Adjusted Prices'!N1136),0)</f>
        <v>1.0641916927225719E-2</v>
      </c>
      <c r="N1143" s="1">
        <f>+IFERROR(LN('Portfolio Adjusted Prices'!O1137/'Portfolio Adjusted Prices'!O1136),0)</f>
        <v>-1.007754959072581E-2</v>
      </c>
      <c r="O1143" s="1">
        <f>+IFERROR(LN('Portfolio Adjusted Prices'!P1137/'Portfolio Adjusted Prices'!P1136),0)</f>
        <v>6.8571562083434784E-3</v>
      </c>
      <c r="P1143" s="1">
        <f>+IFERROR(LN('Portfolio Adjusted Prices'!Q1137/'Portfolio Adjusted Prices'!Q1136),0)</f>
        <v>-1.0739282970406386E-2</v>
      </c>
      <c r="Q1143" s="1">
        <f>+IFERROR(LN('Portfolio Adjusted Prices'!R1137/'Portfolio Adjusted Prices'!R1136),0)</f>
        <v>7.8778080571480693E-3</v>
      </c>
      <c r="R1143" s="1">
        <f>+IFERROR(LN('Portfolio Adjusted Prices'!S1137/'Portfolio Adjusted Prices'!S1136),0)</f>
        <v>8.9104363344153781E-3</v>
      </c>
      <c r="S1143" s="1">
        <f>+IFERROR(LN('Portfolio Adjusted Prices'!T1137/'Portfolio Adjusted Prices'!T1136),0)</f>
        <v>1.6273257439961698E-2</v>
      </c>
      <c r="T1143" s="1">
        <f>+IFERROR(LN('Portfolio Adjusted Prices'!U1137/'Portfolio Adjusted Prices'!U1136),0)</f>
        <v>7.3916820208783512E-3</v>
      </c>
      <c r="U1143" s="1">
        <f>+IFERROR(LN('Portfolio Adjusted Prices'!V1137/'Portfolio Adjusted Prices'!V1136),0)</f>
        <v>5.5657021710888051E-3</v>
      </c>
      <c r="W1143" s="83">
        <f>+IFERROR(LN('Portfolio Adjusted Prices'!X1137/'Portfolio Adjusted Prices'!X1136),0)</f>
        <v>6.5231710092629094E-3</v>
      </c>
    </row>
    <row r="1144" spans="2:23">
      <c r="B1144" s="1">
        <f>+IFERROR(LN('Portfolio Adjusted Prices'!C1138/'Portfolio Adjusted Prices'!C1137),0)</f>
        <v>-4.162737768069644E-3</v>
      </c>
      <c r="C1144" s="1">
        <f>+IFERROR(LN('Portfolio Adjusted Prices'!D1138/'Portfolio Adjusted Prices'!D1137),0)</f>
        <v>-2.5355666309279504E-2</v>
      </c>
      <c r="D1144" s="1">
        <f>+IFERROR(LN('Portfolio Adjusted Prices'!E1138/'Portfolio Adjusted Prices'!E1137),0)</f>
        <v>-3.7576656713437954E-2</v>
      </c>
      <c r="E1144" s="1">
        <f>+IFERROR(LN('Portfolio Adjusted Prices'!F1138/'Portfolio Adjusted Prices'!F1137),0)</f>
        <v>-1.6819826475132159E-2</v>
      </c>
      <c r="F1144" s="1">
        <f>+IFERROR(LN('Portfolio Adjusted Prices'!G1138/'Portfolio Adjusted Prices'!G1137),0)</f>
        <v>1.237666821391375E-3</v>
      </c>
      <c r="G1144" s="1">
        <f>+IFERROR(LN('Portfolio Adjusted Prices'!H1138/'Portfolio Adjusted Prices'!H1137),0)</f>
        <v>6.4170149501000901E-3</v>
      </c>
      <c r="H1144" s="1">
        <f>+IFERROR(LN('Portfolio Adjusted Prices'!I1138/'Portfolio Adjusted Prices'!I1137),0)</f>
        <v>-5.4996059021260126E-2</v>
      </c>
      <c r="I1144" s="1">
        <f>+IFERROR(LN('Portfolio Adjusted Prices'!J1138/'Portfolio Adjusted Prices'!J1137),0)</f>
        <v>-2.7330487904059803E-2</v>
      </c>
      <c r="J1144" s="1">
        <f>+IFERROR(LN('Portfolio Adjusted Prices'!K1138/'Portfolio Adjusted Prices'!K1137),0)</f>
        <v>-5.9953082833376315E-3</v>
      </c>
      <c r="K1144" s="1">
        <f>+IFERROR(LN('Portfolio Adjusted Prices'!L1138/'Portfolio Adjusted Prices'!L1137),0)</f>
        <v>-2.3165664053106806E-2</v>
      </c>
      <c r="L1144" s="1">
        <f>+IFERROR(LN('Portfolio Adjusted Prices'!M1138/'Portfolio Adjusted Prices'!M1137),0)</f>
        <v>-1.8183879769469901E-2</v>
      </c>
      <c r="M1144" s="1">
        <f>+IFERROR(LN('Portfolio Adjusted Prices'!N1138/'Portfolio Adjusted Prices'!N1137),0)</f>
        <v>-5.6761097256379095E-3</v>
      </c>
      <c r="N1144" s="1">
        <f>+IFERROR(LN('Portfolio Adjusted Prices'!O1138/'Portfolio Adjusted Prices'!O1137),0)</f>
        <v>-4.9404621859975337E-2</v>
      </c>
      <c r="O1144" s="1">
        <f>+IFERROR(LN('Portfolio Adjusted Prices'!P1138/'Portfolio Adjusted Prices'!P1137),0)</f>
        <v>-2.2080171149340487E-2</v>
      </c>
      <c r="P1144" s="1">
        <f>+IFERROR(LN('Portfolio Adjusted Prices'!Q1138/'Portfolio Adjusted Prices'!Q1137),0)</f>
        <v>2.9537305619985041E-3</v>
      </c>
      <c r="Q1144" s="1">
        <f>+IFERROR(LN('Portfolio Adjusted Prices'!R1138/'Portfolio Adjusted Prices'!R1137),0)</f>
        <v>1.0615133132048067E-2</v>
      </c>
      <c r="R1144" s="1">
        <f>+IFERROR(LN('Portfolio Adjusted Prices'!S1138/'Portfolio Adjusted Prices'!S1137),0)</f>
        <v>-1.5002942998788422E-2</v>
      </c>
      <c r="S1144" s="1">
        <f>+IFERROR(LN('Portfolio Adjusted Prices'!T1138/'Portfolio Adjusted Prices'!T1137),0)</f>
        <v>-9.9426112470181426E-3</v>
      </c>
      <c r="T1144" s="1">
        <f>+IFERROR(LN('Portfolio Adjusted Prices'!U1138/'Portfolio Adjusted Prices'!U1137),0)</f>
        <v>-1.0846934200664475E-2</v>
      </c>
      <c r="U1144" s="1">
        <f>+IFERROR(LN('Portfolio Adjusted Prices'!V1138/'Portfolio Adjusted Prices'!V1137),0)</f>
        <v>-2.6478431108971492E-2</v>
      </c>
      <c r="W1144" s="83">
        <f>+IFERROR(LN('Portfolio Adjusted Prices'!X1138/'Portfolio Adjusted Prices'!X1137),0)</f>
        <v>-1.7692626263301432E-2</v>
      </c>
    </row>
    <row r="1145" spans="2:23">
      <c r="B1145" s="1">
        <f>+IFERROR(LN('Portfolio Adjusted Prices'!C1139/'Portfolio Adjusted Prices'!C1138),0)</f>
        <v>1.6772017914820751E-2</v>
      </c>
      <c r="C1145" s="1">
        <f>+IFERROR(LN('Portfolio Adjusted Prices'!D1139/'Portfolio Adjusted Prices'!D1138),0)</f>
        <v>-3.5190062362073444E-3</v>
      </c>
      <c r="D1145" s="1">
        <f>+IFERROR(LN('Portfolio Adjusted Prices'!E1139/'Portfolio Adjusted Prices'!E1138),0)</f>
        <v>1.5022903996031903E-3</v>
      </c>
      <c r="E1145" s="1">
        <f>+IFERROR(LN('Portfolio Adjusted Prices'!F1139/'Portfolio Adjusted Prices'!F1138),0)</f>
        <v>1.3062141645785117E-2</v>
      </c>
      <c r="F1145" s="1">
        <f>+IFERROR(LN('Portfolio Adjusted Prices'!G1139/'Portfolio Adjusted Prices'!G1138),0)</f>
        <v>2.3758204653248232E-3</v>
      </c>
      <c r="G1145" s="1">
        <f>+IFERROR(LN('Portfolio Adjusted Prices'!H1139/'Portfolio Adjusted Prices'!H1138),0)</f>
        <v>5.8573780544452696E-4</v>
      </c>
      <c r="H1145" s="1">
        <f>+IFERROR(LN('Portfolio Adjusted Prices'!I1139/'Portfolio Adjusted Prices'!I1138),0)</f>
        <v>5.0289575031657544E-3</v>
      </c>
      <c r="I1145" s="1">
        <f>+IFERROR(LN('Portfolio Adjusted Prices'!J1139/'Portfolio Adjusted Prices'!J1138),0)</f>
        <v>-7.6375126461830532E-3</v>
      </c>
      <c r="J1145" s="1">
        <f>+IFERROR(LN('Portfolio Adjusted Prices'!K1139/'Portfolio Adjusted Prices'!K1138),0)</f>
        <v>-3.3764638079073331E-2</v>
      </c>
      <c r="K1145" s="1">
        <f>+IFERROR(LN('Portfolio Adjusted Prices'!L1139/'Portfolio Adjusted Prices'!L1138),0)</f>
        <v>-1.9745405896989033E-3</v>
      </c>
      <c r="L1145" s="1">
        <f>+IFERROR(LN('Portfolio Adjusted Prices'!M1139/'Portfolio Adjusted Prices'!M1138),0)</f>
        <v>-3.000858956067963E-3</v>
      </c>
      <c r="M1145" s="1">
        <f>+IFERROR(LN('Portfolio Adjusted Prices'!N1139/'Portfolio Adjusted Prices'!N1138),0)</f>
        <v>1.2822671153986791E-2</v>
      </c>
      <c r="N1145" s="1">
        <f>+IFERROR(LN('Portfolio Adjusted Prices'!O1139/'Portfolio Adjusted Prices'!O1138),0)</f>
        <v>8.6334773495774821E-3</v>
      </c>
      <c r="O1145" s="1">
        <f>+IFERROR(LN('Portfolio Adjusted Prices'!P1139/'Portfolio Adjusted Prices'!P1138),0)</f>
        <v>7.0122595513786952E-3</v>
      </c>
      <c r="P1145" s="1">
        <f>+IFERROR(LN('Portfolio Adjusted Prices'!Q1139/'Portfolio Adjusted Prices'!Q1138),0)</f>
        <v>7.3712765824100453E-4</v>
      </c>
      <c r="Q1145" s="1">
        <f>+IFERROR(LN('Portfolio Adjusted Prices'!R1139/'Portfolio Adjusted Prices'!R1138),0)</f>
        <v>9.3120876393121711E-4</v>
      </c>
      <c r="R1145" s="1">
        <f>+IFERROR(LN('Portfolio Adjusted Prices'!S1139/'Portfolio Adjusted Prices'!S1138),0)</f>
        <v>1.1366445070075268E-2</v>
      </c>
      <c r="S1145" s="1">
        <f>+IFERROR(LN('Portfolio Adjusted Prices'!T1139/'Portfolio Adjusted Prices'!T1138),0)</f>
        <v>1.189335089949782E-2</v>
      </c>
      <c r="T1145" s="1">
        <f>+IFERROR(LN('Portfolio Adjusted Prices'!U1139/'Portfolio Adjusted Prices'!U1138),0)</f>
        <v>1.3471433469144025E-3</v>
      </c>
      <c r="U1145" s="1">
        <f>+IFERROR(LN('Portfolio Adjusted Prices'!V1139/'Portfolio Adjusted Prices'!V1138),0)</f>
        <v>6.4434041781128194E-3</v>
      </c>
      <c r="W1145" s="83">
        <f>+IFERROR(LN('Portfolio Adjusted Prices'!X1139/'Portfolio Adjusted Prices'!X1138),0)</f>
        <v>-2.5894863937964092E-4</v>
      </c>
    </row>
    <row r="1146" spans="2:23">
      <c r="B1146" s="1">
        <f>+IFERROR(LN('Portfolio Adjusted Prices'!C1140/'Portfolio Adjusted Prices'!C1139),0)</f>
        <v>6.1617939475630311E-3</v>
      </c>
      <c r="C1146" s="1">
        <f>+IFERROR(LN('Portfolio Adjusted Prices'!D1140/'Portfolio Adjusted Prices'!D1139),0)</f>
        <v>-1.2467577928107934E-3</v>
      </c>
      <c r="D1146" s="1">
        <f>+IFERROR(LN('Portfolio Adjusted Prices'!E1140/'Portfolio Adjusted Prices'!E1139),0)</f>
        <v>-1.0195965342284733E-2</v>
      </c>
      <c r="E1146" s="1">
        <f>+IFERROR(LN('Portfolio Adjusted Prices'!F1140/'Portfolio Adjusted Prices'!F1139),0)</f>
        <v>7.556170192386304E-3</v>
      </c>
      <c r="F1146" s="1">
        <f>+IFERROR(LN('Portfolio Adjusted Prices'!G1140/'Portfolio Adjusted Prices'!G1139),0)</f>
        <v>-6.7622328500037479E-3</v>
      </c>
      <c r="G1146" s="1">
        <f>+IFERROR(LN('Portfolio Adjusted Prices'!H1140/'Portfolio Adjusted Prices'!H1139),0)</f>
        <v>-8.7242814486488789E-3</v>
      </c>
      <c r="H1146" s="1">
        <f>+IFERROR(LN('Portfolio Adjusted Prices'!I1140/'Portfolio Adjusted Prices'!I1139),0)</f>
        <v>1.75086087529201E-3</v>
      </c>
      <c r="I1146" s="1">
        <f>+IFERROR(LN('Portfolio Adjusted Prices'!J1140/'Portfolio Adjusted Prices'!J1139),0)</f>
        <v>6.4209493498458012E-3</v>
      </c>
      <c r="J1146" s="1">
        <f>+IFERROR(LN('Portfolio Adjusted Prices'!K1140/'Portfolio Adjusted Prices'!K1139),0)</f>
        <v>4.5883762605334636E-3</v>
      </c>
      <c r="K1146" s="1">
        <f>+IFERROR(LN('Portfolio Adjusted Prices'!L1140/'Portfolio Adjusted Prices'!L1139),0)</f>
        <v>-9.4158111882430753E-4</v>
      </c>
      <c r="L1146" s="1">
        <f>+IFERROR(LN('Portfolio Adjusted Prices'!M1140/'Portfolio Adjusted Prices'!M1139),0)</f>
        <v>-1.880299950746199E-2</v>
      </c>
      <c r="M1146" s="1">
        <f>+IFERROR(LN('Portfolio Adjusted Prices'!N1140/'Portfolio Adjusted Prices'!N1139),0)</f>
        <v>1.1388682711094398E-2</v>
      </c>
      <c r="N1146" s="1">
        <f>+IFERROR(LN('Portfolio Adjusted Prices'!O1140/'Portfolio Adjusted Prices'!O1139),0)</f>
        <v>-7.4517662570288542E-3</v>
      </c>
      <c r="O1146" s="1">
        <f>+IFERROR(LN('Portfolio Adjusted Prices'!P1140/'Portfolio Adjusted Prices'!P1139),0)</f>
        <v>-5.1913686109566655E-3</v>
      </c>
      <c r="P1146" s="1">
        <f>+IFERROR(LN('Portfolio Adjusted Prices'!Q1140/'Portfolio Adjusted Prices'!Q1139),0)</f>
        <v>-1.4740455848644816E-4</v>
      </c>
      <c r="Q1146" s="1">
        <f>+IFERROR(LN('Portfolio Adjusted Prices'!R1140/'Portfolio Adjusted Prices'!R1139),0)</f>
        <v>-1.6107923014941614E-2</v>
      </c>
      <c r="R1146" s="1">
        <f>+IFERROR(LN('Portfolio Adjusted Prices'!S1140/'Portfolio Adjusted Prices'!S1139),0)</f>
        <v>2.8925659980062108E-3</v>
      </c>
      <c r="S1146" s="1">
        <f>+IFERROR(LN('Portfolio Adjusted Prices'!T1140/'Portfolio Adjusted Prices'!T1139),0)</f>
        <v>-2.9275383564847249E-3</v>
      </c>
      <c r="T1146" s="1">
        <f>+IFERROR(LN('Portfolio Adjusted Prices'!U1140/'Portfolio Adjusted Prices'!U1139),0)</f>
        <v>1.4748020358655122E-2</v>
      </c>
      <c r="U1146" s="1">
        <f>+IFERROR(LN('Portfolio Adjusted Prices'!V1140/'Portfolio Adjusted Prices'!V1139),0)</f>
        <v>9.8701252263110294E-3</v>
      </c>
      <c r="W1146" s="83">
        <f>+IFERROR(LN('Portfolio Adjusted Prices'!X1140/'Portfolio Adjusted Prices'!X1139),0)</f>
        <v>-6.0577659469190151E-3</v>
      </c>
    </row>
    <row r="1147" spans="2:23">
      <c r="B1147" s="1">
        <f>+IFERROR(LN('Portfolio Adjusted Prices'!C1141/'Portfolio Adjusted Prices'!C1140),0)</f>
        <v>-2.019476561879514E-2</v>
      </c>
      <c r="C1147" s="1">
        <f>+IFERROR(LN('Portfolio Adjusted Prices'!D1141/'Portfolio Adjusted Prices'!D1140),0)</f>
        <v>-2.4269078152842086E-2</v>
      </c>
      <c r="D1147" s="1">
        <f>+IFERROR(LN('Portfolio Adjusted Prices'!E1141/'Portfolio Adjusted Prices'!E1140),0)</f>
        <v>-2.9876602354515967E-2</v>
      </c>
      <c r="E1147" s="1">
        <f>+IFERROR(LN('Portfolio Adjusted Prices'!F1141/'Portfolio Adjusted Prices'!F1140),0)</f>
        <v>-6.7260603997247211E-3</v>
      </c>
      <c r="F1147" s="1">
        <f>+IFERROR(LN('Portfolio Adjusted Prices'!G1141/'Portfolio Adjusted Prices'!G1140),0)</f>
        <v>1.5363047821207782E-2</v>
      </c>
      <c r="G1147" s="1">
        <f>+IFERROR(LN('Portfolio Adjusted Prices'!H1141/'Portfolio Adjusted Prices'!H1140),0)</f>
        <v>3.930448324914515E-3</v>
      </c>
      <c r="H1147" s="1">
        <f>+IFERROR(LN('Portfolio Adjusted Prices'!I1141/'Portfolio Adjusted Prices'!I1140),0)</f>
        <v>-1.1281123159733052E-2</v>
      </c>
      <c r="I1147" s="1">
        <f>+IFERROR(LN('Portfolio Adjusted Prices'!J1141/'Portfolio Adjusted Prices'!J1140),0)</f>
        <v>-9.295901828589451E-3</v>
      </c>
      <c r="J1147" s="1">
        <f>+IFERROR(LN('Portfolio Adjusted Prices'!K1141/'Portfolio Adjusted Prices'!K1140),0)</f>
        <v>-1.4780377139552874E-2</v>
      </c>
      <c r="K1147" s="1">
        <f>+IFERROR(LN('Portfolio Adjusted Prices'!L1141/'Portfolio Adjusted Prices'!L1140),0)</f>
        <v>-1.6750902397944016E-2</v>
      </c>
      <c r="L1147" s="1">
        <f>+IFERROR(LN('Portfolio Adjusted Prices'!M1141/'Portfolio Adjusted Prices'!M1140),0)</f>
        <v>4.2801991766772331E-2</v>
      </c>
      <c r="M1147" s="1">
        <f>+IFERROR(LN('Portfolio Adjusted Prices'!N1141/'Portfolio Adjusted Prices'!N1140),0)</f>
        <v>-2.5053940505701841E-3</v>
      </c>
      <c r="N1147" s="1">
        <f>+IFERROR(LN('Portfolio Adjusted Prices'!O1141/'Portfolio Adjusted Prices'!O1140),0)</f>
        <v>-1.257757894549442E-2</v>
      </c>
      <c r="O1147" s="1">
        <f>+IFERROR(LN('Portfolio Adjusted Prices'!P1141/'Portfolio Adjusted Prices'!P1140),0)</f>
        <v>-8.6951634536363218E-2</v>
      </c>
      <c r="P1147" s="1">
        <f>+IFERROR(LN('Portfolio Adjusted Prices'!Q1141/'Portfolio Adjusted Prices'!Q1140),0)</f>
        <v>3.3841473688773016E-3</v>
      </c>
      <c r="Q1147" s="1">
        <f>+IFERROR(LN('Portfolio Adjusted Prices'!R1141/'Portfolio Adjusted Prices'!R1140),0)</f>
        <v>3.1481455837188443E-3</v>
      </c>
      <c r="R1147" s="1">
        <f>+IFERROR(LN('Portfolio Adjusted Prices'!S1141/'Portfolio Adjusted Prices'!S1140),0)</f>
        <v>-9.2186304567028437E-4</v>
      </c>
      <c r="S1147" s="1">
        <f>+IFERROR(LN('Portfolio Adjusted Prices'!T1141/'Portfolio Adjusted Prices'!T1140),0)</f>
        <v>7.8143424917486619E-4</v>
      </c>
      <c r="T1147" s="1">
        <f>+IFERROR(LN('Portfolio Adjusted Prices'!U1141/'Portfolio Adjusted Prices'!U1140),0)</f>
        <v>-6.1617028444149102E-3</v>
      </c>
      <c r="U1147" s="1">
        <f>+IFERROR(LN('Portfolio Adjusted Prices'!V1141/'Portfolio Adjusted Prices'!V1140),0)</f>
        <v>-1.4784734207498589E-2</v>
      </c>
      <c r="W1147" s="83">
        <f>+IFERROR(LN('Portfolio Adjusted Prices'!X1141/'Portfolio Adjusted Prices'!X1140),0)</f>
        <v>8.8874810968882518E-3</v>
      </c>
    </row>
    <row r="1148" spans="2:23">
      <c r="B1148" s="1">
        <f>+IFERROR(LN('Portfolio Adjusted Prices'!C1142/'Portfolio Adjusted Prices'!C1141),0)</f>
        <v>-8.9290955488803732E-3</v>
      </c>
      <c r="C1148" s="1">
        <f>+IFERROR(LN('Portfolio Adjusted Prices'!D1142/'Portfolio Adjusted Prices'!D1141),0)</f>
        <v>-3.8731733344277391E-3</v>
      </c>
      <c r="D1148" s="1">
        <f>+IFERROR(LN('Portfolio Adjusted Prices'!E1142/'Portfolio Adjusted Prices'!E1141),0)</f>
        <v>-2.9357350752677643E-2</v>
      </c>
      <c r="E1148" s="1">
        <f>+IFERROR(LN('Portfolio Adjusted Prices'!F1142/'Portfolio Adjusted Prices'!F1141),0)</f>
        <v>-1.5643837875466075E-2</v>
      </c>
      <c r="F1148" s="1">
        <f>+IFERROR(LN('Portfolio Adjusted Prices'!G1142/'Portfolio Adjusted Prices'!G1141),0)</f>
        <v>-1.4407892850683038E-2</v>
      </c>
      <c r="G1148" s="1">
        <f>+IFERROR(LN('Portfolio Adjusted Prices'!H1142/'Portfolio Adjusted Prices'!H1141),0)</f>
        <v>-1.9183529945459195E-2</v>
      </c>
      <c r="H1148" s="1">
        <f>+IFERROR(LN('Portfolio Adjusted Prices'!I1142/'Portfolio Adjusted Prices'!I1141),0)</f>
        <v>-1.1700696632024808E-2</v>
      </c>
      <c r="I1148" s="1">
        <f>+IFERROR(LN('Portfolio Adjusted Prices'!J1142/'Portfolio Adjusted Prices'!J1141),0)</f>
        <v>-3.4849964189848974E-2</v>
      </c>
      <c r="J1148" s="1">
        <f>+IFERROR(LN('Portfolio Adjusted Prices'!K1142/'Portfolio Adjusted Prices'!K1141),0)</f>
        <v>-2.6588996104121552E-2</v>
      </c>
      <c r="K1148" s="1">
        <f>+IFERROR(LN('Portfolio Adjusted Prices'!L1142/'Portfolio Adjusted Prices'!L1141),0)</f>
        <v>-2.7104778486908957E-2</v>
      </c>
      <c r="L1148" s="1">
        <f>+IFERROR(LN('Portfolio Adjusted Prices'!M1142/'Portfolio Adjusted Prices'!M1141),0)</f>
        <v>-2.0571262061252767E-2</v>
      </c>
      <c r="M1148" s="1">
        <f>+IFERROR(LN('Portfolio Adjusted Prices'!N1142/'Portfolio Adjusted Prices'!N1141),0)</f>
        <v>-9.6128280465750428E-3</v>
      </c>
      <c r="N1148" s="1">
        <f>+IFERROR(LN('Portfolio Adjusted Prices'!O1142/'Portfolio Adjusted Prices'!O1141),0)</f>
        <v>-4.3071007373360483E-2</v>
      </c>
      <c r="O1148" s="1">
        <f>+IFERROR(LN('Portfolio Adjusted Prices'!P1142/'Portfolio Adjusted Prices'!P1141),0)</f>
        <v>-6.331557175149724E-2</v>
      </c>
      <c r="P1148" s="1">
        <f>+IFERROR(LN('Portfolio Adjusted Prices'!Q1142/'Portfolio Adjusted Prices'!Q1141),0)</f>
        <v>2.1218628584441363E-2</v>
      </c>
      <c r="Q1148" s="1">
        <f>+IFERROR(LN('Portfolio Adjusted Prices'!R1142/'Portfolio Adjusted Prices'!R1141),0)</f>
        <v>-3.6001021647582121E-2</v>
      </c>
      <c r="R1148" s="1">
        <f>+IFERROR(LN('Portfolio Adjusted Prices'!S1142/'Portfolio Adjusted Prices'!S1141),0)</f>
        <v>-1.5640623292963479E-2</v>
      </c>
      <c r="S1148" s="1">
        <f>+IFERROR(LN('Portfolio Adjusted Prices'!T1142/'Portfolio Adjusted Prices'!T1141),0)</f>
        <v>-1.1724818892310828E-3</v>
      </c>
      <c r="T1148" s="1">
        <f>+IFERROR(LN('Portfolio Adjusted Prices'!U1142/'Portfolio Adjusted Prices'!U1141),0)</f>
        <v>-9.9577744074628698E-3</v>
      </c>
      <c r="U1148" s="1">
        <f>+IFERROR(LN('Portfolio Adjusted Prices'!V1142/'Portfolio Adjusted Prices'!V1141),0)</f>
        <v>-3.5966009854217565E-2</v>
      </c>
      <c r="W1148" s="83">
        <f>+IFERROR(LN('Portfolio Adjusted Prices'!X1142/'Portfolio Adjusted Prices'!X1141),0)</f>
        <v>-2.1629382326509329E-2</v>
      </c>
    </row>
    <row r="1149" spans="2:23">
      <c r="B1149" s="1">
        <f>+IFERROR(LN('Portfolio Adjusted Prices'!C1143/'Portfolio Adjusted Prices'!C1142),0)</f>
        <v>4.9322398758318677E-3</v>
      </c>
      <c r="C1149" s="1">
        <f>+IFERROR(LN('Portfolio Adjusted Prices'!D1143/'Portfolio Adjusted Prices'!D1142),0)</f>
        <v>-7.9177518494747273E-3</v>
      </c>
      <c r="D1149" s="1">
        <f>+IFERROR(LN('Portfolio Adjusted Prices'!E1143/'Portfolio Adjusted Prices'!E1142),0)</f>
        <v>1.4353831097269591E-2</v>
      </c>
      <c r="E1149" s="1">
        <f>+IFERROR(LN('Portfolio Adjusted Prices'!F1143/'Portfolio Adjusted Prices'!F1142),0)</f>
        <v>-3.7094117159184247E-4</v>
      </c>
      <c r="F1149" s="1">
        <f>+IFERROR(LN('Portfolio Adjusted Prices'!G1143/'Portfolio Adjusted Prices'!G1142),0)</f>
        <v>-1.7199804401661239E-3</v>
      </c>
      <c r="G1149" s="1">
        <f>+IFERROR(LN('Portfolio Adjusted Prices'!H1143/'Portfolio Adjusted Prices'!H1142),0)</f>
        <v>1.3237218661826197E-3</v>
      </c>
      <c r="H1149" s="1">
        <f>+IFERROR(LN('Portfolio Adjusted Prices'!I1143/'Portfolio Adjusted Prices'!I1142),0)</f>
        <v>1.090423716351877E-2</v>
      </c>
      <c r="I1149" s="1">
        <f>+IFERROR(LN('Portfolio Adjusted Prices'!J1143/'Portfolio Adjusted Prices'!J1142),0)</f>
        <v>7.4485403604093693E-4</v>
      </c>
      <c r="J1149" s="1">
        <f>+IFERROR(LN('Portfolio Adjusted Prices'!K1143/'Portfolio Adjusted Prices'!K1142),0)</f>
        <v>-4.323655578545689E-2</v>
      </c>
      <c r="K1149" s="1">
        <f>+IFERROR(LN('Portfolio Adjusted Prices'!L1143/'Portfolio Adjusted Prices'!L1142),0)</f>
        <v>2.5309175976993569E-2</v>
      </c>
      <c r="L1149" s="1">
        <f>+IFERROR(LN('Portfolio Adjusted Prices'!M1143/'Portfolio Adjusted Prices'!M1142),0)</f>
        <v>1.5491302608059402E-2</v>
      </c>
      <c r="M1149" s="1">
        <f>+IFERROR(LN('Portfolio Adjusted Prices'!N1143/'Portfolio Adjusted Prices'!N1142),0)</f>
        <v>6.0082807124128054E-4</v>
      </c>
      <c r="N1149" s="1">
        <f>+IFERROR(LN('Portfolio Adjusted Prices'!O1143/'Portfolio Adjusted Prices'!O1142),0)</f>
        <v>9.3595076286066901E-4</v>
      </c>
      <c r="O1149" s="1">
        <f>+IFERROR(LN('Portfolio Adjusted Prices'!P1143/'Portfolio Adjusted Prices'!P1142),0)</f>
        <v>-1.6221954429586842E-2</v>
      </c>
      <c r="P1149" s="1">
        <f>+IFERROR(LN('Portfolio Adjusted Prices'!Q1143/'Portfolio Adjusted Prices'!Q1142),0)</f>
        <v>-1.2444099272472984E-2</v>
      </c>
      <c r="Q1149" s="1">
        <f>+IFERROR(LN('Portfolio Adjusted Prices'!R1143/'Portfolio Adjusted Prices'!R1142),0)</f>
        <v>1.2627623071890713E-2</v>
      </c>
      <c r="R1149" s="1">
        <f>+IFERROR(LN('Portfolio Adjusted Prices'!S1143/'Portfolio Adjusted Prices'!S1142),0)</f>
        <v>6.3036419321766939E-3</v>
      </c>
      <c r="S1149" s="1">
        <f>+IFERROR(LN('Portfolio Adjusted Prices'!T1143/'Portfolio Adjusted Prices'!T1142),0)</f>
        <v>-4.5073093823883633E-3</v>
      </c>
      <c r="T1149" s="1">
        <f>+IFERROR(LN('Portfolio Adjusted Prices'!U1143/'Portfolio Adjusted Prices'!U1142),0)</f>
        <v>1.7716352506612452E-3</v>
      </c>
      <c r="U1149" s="1">
        <f>+IFERROR(LN('Portfolio Adjusted Prices'!V1143/'Portfolio Adjusted Prices'!V1142),0)</f>
        <v>1.0612976107281437E-2</v>
      </c>
      <c r="W1149" s="83">
        <f>+IFERROR(LN('Portfolio Adjusted Prices'!X1143/'Portfolio Adjusted Prices'!X1142),0)</f>
        <v>6.2077306843166535E-3</v>
      </c>
    </row>
    <row r="1150" spans="2:23">
      <c r="B1150" s="1">
        <f>+IFERROR(LN('Portfolio Adjusted Prices'!C1144/'Portfolio Adjusted Prices'!C1143),0)</f>
        <v>7.353218283487368E-3</v>
      </c>
      <c r="C1150" s="1">
        <f>+IFERROR(LN('Portfolio Adjusted Prices'!D1144/'Portfolio Adjusted Prices'!D1143),0)</f>
        <v>1.670487933289251E-3</v>
      </c>
      <c r="D1150" s="1">
        <f>+IFERROR(LN('Portfolio Adjusted Prices'!E1144/'Portfolio Adjusted Prices'!E1143),0)</f>
        <v>1.4600953198501269E-2</v>
      </c>
      <c r="E1150" s="1">
        <f>+IFERROR(LN('Portfolio Adjusted Prices'!F1144/'Portfolio Adjusted Prices'!F1143),0)</f>
        <v>5.2820832556650611E-4</v>
      </c>
      <c r="F1150" s="1">
        <f>+IFERROR(LN('Portfolio Adjusted Prices'!G1144/'Portfolio Adjusted Prices'!G1143),0)</f>
        <v>1.0843796218336461E-2</v>
      </c>
      <c r="G1150" s="1">
        <f>+IFERROR(LN('Portfolio Adjusted Prices'!H1144/'Portfolio Adjusted Prices'!H1143),0)</f>
        <v>1.940316122995768E-2</v>
      </c>
      <c r="H1150" s="1">
        <f>+IFERROR(LN('Portfolio Adjusted Prices'!I1144/'Portfolio Adjusted Prices'!I1143),0)</f>
        <v>7.8703954236254668E-3</v>
      </c>
      <c r="I1150" s="1">
        <f>+IFERROR(LN('Portfolio Adjusted Prices'!J1144/'Portfolio Adjusted Prices'!J1143),0)</f>
        <v>3.1737622816923367E-3</v>
      </c>
      <c r="J1150" s="1">
        <f>+IFERROR(LN('Portfolio Adjusted Prices'!K1144/'Portfolio Adjusted Prices'!K1143),0)</f>
        <v>8.5795576421068866E-3</v>
      </c>
      <c r="K1150" s="1">
        <f>+IFERROR(LN('Portfolio Adjusted Prices'!L1144/'Portfolio Adjusted Prices'!L1143),0)</f>
        <v>5.7848964139874922E-3</v>
      </c>
      <c r="L1150" s="1">
        <f>+IFERROR(LN('Portfolio Adjusted Prices'!M1144/'Portfolio Adjusted Prices'!M1143),0)</f>
        <v>3.8947308132804242E-3</v>
      </c>
      <c r="M1150" s="1">
        <f>+IFERROR(LN('Portfolio Adjusted Prices'!N1144/'Portfolio Adjusted Prices'!N1143),0)</f>
        <v>7.2910134966784081E-4</v>
      </c>
      <c r="N1150" s="1">
        <f>+IFERROR(LN('Portfolio Adjusted Prices'!O1144/'Portfolio Adjusted Prices'!O1143),0)</f>
        <v>1.2191496601162848E-2</v>
      </c>
      <c r="O1150" s="1">
        <f>+IFERROR(LN('Portfolio Adjusted Prices'!P1144/'Portfolio Adjusted Prices'!P1143),0)</f>
        <v>1.6515608059381438E-2</v>
      </c>
      <c r="P1150" s="1">
        <f>+IFERROR(LN('Portfolio Adjusted Prices'!Q1144/'Portfolio Adjusted Prices'!Q1143),0)</f>
        <v>2.7147080215578285E-2</v>
      </c>
      <c r="Q1150" s="1">
        <f>+IFERROR(LN('Portfolio Adjusted Prices'!R1144/'Portfolio Adjusted Prices'!R1143),0)</f>
        <v>2.211530527868814E-2</v>
      </c>
      <c r="R1150" s="1">
        <f>+IFERROR(LN('Portfolio Adjusted Prices'!S1144/'Portfolio Adjusted Prices'!S1143),0)</f>
        <v>5.3592352586744263E-5</v>
      </c>
      <c r="S1150" s="1">
        <f>+IFERROR(LN('Portfolio Adjusted Prices'!T1144/'Portfolio Adjusted Prices'!T1143),0)</f>
        <v>1.242743462956401E-2</v>
      </c>
      <c r="T1150" s="1">
        <f>+IFERROR(LN('Portfolio Adjusted Prices'!U1144/'Portfolio Adjusted Prices'!U1143),0)</f>
        <v>1.1811051019857063E-2</v>
      </c>
      <c r="U1150" s="1">
        <f>+IFERROR(LN('Portfolio Adjusted Prices'!V1144/'Portfolio Adjusted Prices'!V1143),0)</f>
        <v>2.0153186150618321E-3</v>
      </c>
      <c r="W1150" s="83">
        <f>+IFERROR(LN('Portfolio Adjusted Prices'!X1144/'Portfolio Adjusted Prices'!X1143),0)</f>
        <v>6.2502866091220313E-3</v>
      </c>
    </row>
    <row r="1151" spans="2:23">
      <c r="B1151" s="1">
        <f>+IFERROR(LN('Portfolio Adjusted Prices'!C1145/'Portfolio Adjusted Prices'!C1144),0)</f>
        <v>-2.3676509030077526E-2</v>
      </c>
      <c r="C1151" s="1">
        <f>+IFERROR(LN('Portfolio Adjusted Prices'!D1145/'Portfolio Adjusted Prices'!D1144),0)</f>
        <v>-1.7152004933828156E-2</v>
      </c>
      <c r="D1151" s="1">
        <f>+IFERROR(LN('Portfolio Adjusted Prices'!E1145/'Portfolio Adjusted Prices'!E1144),0)</f>
        <v>-7.3931086205772829E-3</v>
      </c>
      <c r="E1151" s="1">
        <f>+IFERROR(LN('Portfolio Adjusted Prices'!F1145/'Portfolio Adjusted Prices'!F1144),0)</f>
        <v>-2.1304474048886569E-2</v>
      </c>
      <c r="F1151" s="1">
        <f>+IFERROR(LN('Portfolio Adjusted Prices'!G1145/'Portfolio Adjusted Prices'!G1144),0)</f>
        <v>-2.7041606872999512E-2</v>
      </c>
      <c r="G1151" s="1">
        <f>+IFERROR(LN('Portfolio Adjusted Prices'!H1145/'Portfolio Adjusted Prices'!H1144),0)</f>
        <v>-2.352981470466706E-2</v>
      </c>
      <c r="H1151" s="1">
        <f>+IFERROR(LN('Portfolio Adjusted Prices'!I1145/'Portfolio Adjusted Prices'!I1144),0)</f>
        <v>-2.2720483642638095E-2</v>
      </c>
      <c r="I1151" s="1">
        <f>+IFERROR(LN('Portfolio Adjusted Prices'!J1145/'Portfolio Adjusted Prices'!J1144),0)</f>
        <v>-4.1368794894181792E-3</v>
      </c>
      <c r="J1151" s="1">
        <f>+IFERROR(LN('Portfolio Adjusted Prices'!K1145/'Portfolio Adjusted Prices'!K1144),0)</f>
        <v>-1.1687984544268575E-2</v>
      </c>
      <c r="K1151" s="1">
        <f>+IFERROR(LN('Portfolio Adjusted Prices'!L1145/'Portfolio Adjusted Prices'!L1144),0)</f>
        <v>-2.1454369618888733E-2</v>
      </c>
      <c r="L1151" s="1">
        <f>+IFERROR(LN('Portfolio Adjusted Prices'!M1145/'Portfolio Adjusted Prices'!M1144),0)</f>
        <v>-1.0491588977008349E-2</v>
      </c>
      <c r="M1151" s="1">
        <f>+IFERROR(LN('Portfolio Adjusted Prices'!N1145/'Portfolio Adjusted Prices'!N1144),0)</f>
        <v>-9.9962434902855467E-3</v>
      </c>
      <c r="N1151" s="1">
        <f>+IFERROR(LN('Portfolio Adjusted Prices'!O1145/'Portfolio Adjusted Prices'!O1144),0)</f>
        <v>-1.4689394118993265E-2</v>
      </c>
      <c r="O1151" s="1">
        <f>+IFERROR(LN('Portfolio Adjusted Prices'!P1145/'Portfolio Adjusted Prices'!P1144),0)</f>
        <v>-1.657530982925004E-2</v>
      </c>
      <c r="P1151" s="1">
        <f>+IFERROR(LN('Portfolio Adjusted Prices'!Q1145/'Portfolio Adjusted Prices'!Q1144),0)</f>
        <v>-8.2527765087888789E-3</v>
      </c>
      <c r="Q1151" s="1">
        <f>+IFERROR(LN('Portfolio Adjusted Prices'!R1145/'Portfolio Adjusted Prices'!R1144),0)</f>
        <v>-3.2627251153609545E-2</v>
      </c>
      <c r="R1151" s="1">
        <f>+IFERROR(LN('Portfolio Adjusted Prices'!S1145/'Portfolio Adjusted Prices'!S1144),0)</f>
        <v>-1.018372522722717E-2</v>
      </c>
      <c r="S1151" s="1">
        <f>+IFERROR(LN('Portfolio Adjusted Prices'!T1145/'Portfolio Adjusted Prices'!T1144),0)</f>
        <v>-4.796522934632127E-3</v>
      </c>
      <c r="T1151" s="1">
        <f>+IFERROR(LN('Portfolio Adjusted Prices'!U1145/'Portfolio Adjusted Prices'!U1144),0)</f>
        <v>-2.67543607024179E-3</v>
      </c>
      <c r="U1151" s="1">
        <f>+IFERROR(LN('Portfolio Adjusted Prices'!V1145/'Portfolio Adjusted Prices'!V1144),0)</f>
        <v>-1.8405279799701205E-2</v>
      </c>
      <c r="W1151" s="83">
        <f>+IFERROR(LN('Portfolio Adjusted Prices'!X1145/'Portfolio Adjusted Prices'!X1144),0)</f>
        <v>-1.2343727624060703E-2</v>
      </c>
    </row>
    <row r="1152" spans="2:23">
      <c r="B1152" s="1">
        <f>+IFERROR(LN('Portfolio Adjusted Prices'!C1146/'Portfolio Adjusted Prices'!C1145),0)</f>
        <v>-8.9373676848955898E-3</v>
      </c>
      <c r="C1152" s="1">
        <f>+IFERROR(LN('Portfolio Adjusted Prices'!D1146/'Portfolio Adjusted Prices'!D1145),0)</f>
        <v>2.0801530906430087E-3</v>
      </c>
      <c r="D1152" s="1">
        <f>+IFERROR(LN('Portfolio Adjusted Prices'!E1146/'Portfolio Adjusted Prices'!E1145),0)</f>
        <v>1.3202517798349456E-2</v>
      </c>
      <c r="E1152" s="1">
        <f>+IFERROR(LN('Portfolio Adjusted Prices'!F1146/'Portfolio Adjusted Prices'!F1145),0)</f>
        <v>1.6382162000782043E-2</v>
      </c>
      <c r="F1152" s="1">
        <f>+IFERROR(LN('Portfolio Adjusted Prices'!G1146/'Portfolio Adjusted Prices'!G1145),0)</f>
        <v>8.0353099155713922E-3</v>
      </c>
      <c r="G1152" s="1">
        <f>+IFERROR(LN('Portfolio Adjusted Prices'!H1146/'Portfolio Adjusted Prices'!H1145),0)</f>
        <v>2.202975362027927E-3</v>
      </c>
      <c r="H1152" s="1">
        <f>+IFERROR(LN('Portfolio Adjusted Prices'!I1146/'Portfolio Adjusted Prices'!I1145),0)</f>
        <v>8.9813371632305313E-4</v>
      </c>
      <c r="I1152" s="1">
        <f>+IFERROR(LN('Portfolio Adjusted Prices'!J1146/'Portfolio Adjusted Prices'!J1145),0)</f>
        <v>-4.5449659993469966E-4</v>
      </c>
      <c r="J1152" s="1">
        <f>+IFERROR(LN('Portfolio Adjusted Prices'!K1146/'Portfolio Adjusted Prices'!K1145),0)</f>
        <v>-1.4939798128790463E-2</v>
      </c>
      <c r="K1152" s="1">
        <f>+IFERROR(LN('Portfolio Adjusted Prices'!L1146/'Portfolio Adjusted Prices'!L1145),0)</f>
        <v>7.5936984665924041E-4</v>
      </c>
      <c r="L1152" s="1">
        <f>+IFERROR(LN('Portfolio Adjusted Prices'!M1146/'Portfolio Adjusted Prices'!M1145),0)</f>
        <v>-4.8957906447446098E-3</v>
      </c>
      <c r="M1152" s="1">
        <f>+IFERROR(LN('Portfolio Adjusted Prices'!N1146/'Portfolio Adjusted Prices'!N1145),0)</f>
        <v>-2.6015420310348111E-3</v>
      </c>
      <c r="N1152" s="1">
        <f>+IFERROR(LN('Portfolio Adjusted Prices'!O1146/'Portfolio Adjusted Prices'!O1145),0)</f>
        <v>2.1750077861637199E-2</v>
      </c>
      <c r="O1152" s="1">
        <f>+IFERROR(LN('Portfolio Adjusted Prices'!P1146/'Portfolio Adjusted Prices'!P1145),0)</f>
        <v>2.7726407611839497E-2</v>
      </c>
      <c r="P1152" s="1">
        <f>+IFERROR(LN('Portfolio Adjusted Prices'!Q1146/'Portfolio Adjusted Prices'!Q1145),0)</f>
        <v>-3.578333563356561E-3</v>
      </c>
      <c r="Q1152" s="1">
        <f>+IFERROR(LN('Portfolio Adjusted Prices'!R1146/'Portfolio Adjusted Prices'!R1145),0)</f>
        <v>9.3852475149573972E-3</v>
      </c>
      <c r="R1152" s="1">
        <f>+IFERROR(LN('Portfolio Adjusted Prices'!S1146/'Portfolio Adjusted Prices'!S1145),0)</f>
        <v>1.8934904714537348E-2</v>
      </c>
      <c r="S1152" s="1">
        <f>+IFERROR(LN('Portfolio Adjusted Prices'!T1146/'Portfolio Adjusted Prices'!T1145),0)</f>
        <v>-5.0807311609205562E-3</v>
      </c>
      <c r="T1152" s="1">
        <f>+IFERROR(LN('Portfolio Adjusted Prices'!U1146/'Portfolio Adjusted Prices'!U1145),0)</f>
        <v>1.8021275711727129E-4</v>
      </c>
      <c r="U1152" s="1">
        <f>+IFERROR(LN('Portfolio Adjusted Prices'!V1146/'Portfolio Adjusted Prices'!V1145),0)</f>
        <v>-1.3946083149865257E-3</v>
      </c>
      <c r="W1152" s="83">
        <f>+IFERROR(LN('Portfolio Adjusted Prices'!X1146/'Portfolio Adjusted Prices'!X1145),0)</f>
        <v>3.0058156520669831E-3</v>
      </c>
    </row>
    <row r="1153" spans="2:23">
      <c r="B1153" s="1">
        <f>+IFERROR(LN('Portfolio Adjusted Prices'!C1147/'Portfolio Adjusted Prices'!C1146),0)</f>
        <v>1.5245471637139211E-3</v>
      </c>
      <c r="C1153" s="1">
        <f>+IFERROR(LN('Portfolio Adjusted Prices'!D1147/'Portfolio Adjusted Prices'!D1146),0)</f>
        <v>2.7138829149377123E-3</v>
      </c>
      <c r="D1153" s="1">
        <f>+IFERROR(LN('Portfolio Adjusted Prices'!E1147/'Portfolio Adjusted Prices'!E1146),0)</f>
        <v>1.4516974838964145E-2</v>
      </c>
      <c r="E1153" s="1">
        <f>+IFERROR(LN('Portfolio Adjusted Prices'!F1147/'Portfolio Adjusted Prices'!F1146),0)</f>
        <v>1.3879564364586905E-3</v>
      </c>
      <c r="F1153" s="1">
        <f>+IFERROR(LN('Portfolio Adjusted Prices'!G1147/'Portfolio Adjusted Prices'!G1146),0)</f>
        <v>1.1313651672525684E-2</v>
      </c>
      <c r="G1153" s="1">
        <f>+IFERROR(LN('Portfolio Adjusted Prices'!H1147/'Portfolio Adjusted Prices'!H1146),0)</f>
        <v>1.5286720497102552E-2</v>
      </c>
      <c r="H1153" s="1">
        <f>+IFERROR(LN('Portfolio Adjusted Prices'!I1147/'Portfolio Adjusted Prices'!I1146),0)</f>
        <v>2.7733753687565456E-2</v>
      </c>
      <c r="I1153" s="1">
        <f>+IFERROR(LN('Portfolio Adjusted Prices'!J1147/'Portfolio Adjusted Prices'!J1146),0)</f>
        <v>-9.7057481368831317E-3</v>
      </c>
      <c r="J1153" s="1">
        <f>+IFERROR(LN('Portfolio Adjusted Prices'!K1147/'Portfolio Adjusted Prices'!K1146),0)</f>
        <v>2.4154989806227749E-2</v>
      </c>
      <c r="K1153" s="1">
        <f>+IFERROR(LN('Portfolio Adjusted Prices'!L1147/'Portfolio Adjusted Prices'!L1146),0)</f>
        <v>1.8425869625590448E-2</v>
      </c>
      <c r="L1153" s="1">
        <f>+IFERROR(LN('Portfolio Adjusted Prices'!M1147/'Portfolio Adjusted Prices'!M1146),0)</f>
        <v>7.2857946827686489E-3</v>
      </c>
      <c r="M1153" s="1">
        <f>+IFERROR(LN('Portfolio Adjusted Prices'!N1147/'Portfolio Adjusted Prices'!N1146),0)</f>
        <v>1.9085608465138652E-3</v>
      </c>
      <c r="N1153" s="1">
        <f>+IFERROR(LN('Portfolio Adjusted Prices'!O1147/'Portfolio Adjusted Prices'!O1146),0)</f>
        <v>4.6714686737806023E-2</v>
      </c>
      <c r="O1153" s="1">
        <f>+IFERROR(LN('Portfolio Adjusted Prices'!P1147/'Portfolio Adjusted Prices'!P1146),0)</f>
        <v>4.8650410948025977E-3</v>
      </c>
      <c r="P1153" s="1">
        <f>+IFERROR(LN('Portfolio Adjusted Prices'!Q1147/'Portfolio Adjusted Prices'!Q1146),0)</f>
        <v>-6.9064407982371793E-3</v>
      </c>
      <c r="Q1153" s="1">
        <f>+IFERROR(LN('Portfolio Adjusted Prices'!R1147/'Portfolio Adjusted Prices'!R1146),0)</f>
        <v>7.3812432534076534E-3</v>
      </c>
      <c r="R1153" s="1">
        <f>+IFERROR(LN('Portfolio Adjusted Prices'!S1147/'Portfolio Adjusted Prices'!S1146),0)</f>
        <v>9.0094845917955742E-3</v>
      </c>
      <c r="S1153" s="1">
        <f>+IFERROR(LN('Portfolio Adjusted Prices'!T1147/'Portfolio Adjusted Prices'!T1146),0)</f>
        <v>-5.7633529169719543E-3</v>
      </c>
      <c r="T1153" s="1">
        <f>+IFERROR(LN('Portfolio Adjusted Prices'!U1147/'Portfolio Adjusted Prices'!U1146),0)</f>
        <v>2.4113425271975451E-3</v>
      </c>
      <c r="U1153" s="1">
        <f>+IFERROR(LN('Portfolio Adjusted Prices'!V1147/'Portfolio Adjusted Prices'!V1146),0)</f>
        <v>1.2088463123156081E-2</v>
      </c>
      <c r="W1153" s="83">
        <f>+IFERROR(LN('Portfolio Adjusted Prices'!X1147/'Portfolio Adjusted Prices'!X1146),0)</f>
        <v>7.1158242197525874E-3</v>
      </c>
    </row>
    <row r="1154" spans="2:23">
      <c r="B1154" s="1">
        <f>+IFERROR(LN('Portfolio Adjusted Prices'!C1148/'Portfolio Adjusted Prices'!C1147),0)</f>
        <v>3.0417818444958716E-3</v>
      </c>
      <c r="C1154" s="1">
        <f>+IFERROR(LN('Portfolio Adjusted Prices'!D1148/'Portfolio Adjusted Prices'!D1147),0)</f>
        <v>6.7048257108878852E-3</v>
      </c>
      <c r="D1154" s="1">
        <f>+IFERROR(LN('Portfolio Adjusted Prices'!E1148/'Portfolio Adjusted Prices'!E1147),0)</f>
        <v>9.4700861230897805E-3</v>
      </c>
      <c r="E1154" s="1">
        <f>+IFERROR(LN('Portfolio Adjusted Prices'!F1148/'Portfolio Adjusted Prices'!F1147),0)</f>
        <v>-2.0862451875726173E-2</v>
      </c>
      <c r="F1154" s="1">
        <f>+IFERROR(LN('Portfolio Adjusted Prices'!G1148/'Portfolio Adjusted Prices'!G1147),0)</f>
        <v>-1.9446102498230006E-2</v>
      </c>
      <c r="G1154" s="1">
        <f>+IFERROR(LN('Portfolio Adjusted Prices'!H1148/'Portfolio Adjusted Prices'!H1147),0)</f>
        <v>7.5811684779327187E-3</v>
      </c>
      <c r="H1154" s="1">
        <f>+IFERROR(LN('Portfolio Adjusted Prices'!I1148/'Portfolio Adjusted Prices'!I1147),0)</f>
        <v>1.2435780300111027E-3</v>
      </c>
      <c r="I1154" s="1">
        <f>+IFERROR(LN('Portfolio Adjusted Prices'!J1148/'Portfolio Adjusted Prices'!J1147),0)</f>
        <v>-1.3535933284964908E-2</v>
      </c>
      <c r="J1154" s="1">
        <f>+IFERROR(LN('Portfolio Adjusted Prices'!K1148/'Portfolio Adjusted Prices'!K1147),0)</f>
        <v>1.5465456415729238E-2</v>
      </c>
      <c r="K1154" s="1">
        <f>+IFERROR(LN('Portfolio Adjusted Prices'!L1148/'Portfolio Adjusted Prices'!L1147),0)</f>
        <v>-1.7081305556881897E-3</v>
      </c>
      <c r="L1154" s="1">
        <f>+IFERROR(LN('Portfolio Adjusted Prices'!M1148/'Portfolio Adjusted Prices'!M1147),0)</f>
        <v>-7.6439650577758552E-3</v>
      </c>
      <c r="M1154" s="1">
        <f>+IFERROR(LN('Portfolio Adjusted Prices'!N1148/'Portfolio Adjusted Prices'!N1147),0)</f>
        <v>-1.2383143841290424E-2</v>
      </c>
      <c r="N1154" s="1">
        <f>+IFERROR(LN('Portfolio Adjusted Prices'!O1148/'Portfolio Adjusted Prices'!O1147),0)</f>
        <v>5.8369062907904113E-4</v>
      </c>
      <c r="O1154" s="1">
        <f>+IFERROR(LN('Portfolio Adjusted Prices'!P1148/'Portfolio Adjusted Prices'!P1147),0)</f>
        <v>-8.5877035038759309E-3</v>
      </c>
      <c r="P1154" s="1">
        <f>+IFERROR(LN('Portfolio Adjusted Prices'!Q1148/'Portfolio Adjusted Prices'!Q1147),0)</f>
        <v>-5.5017495733245833E-3</v>
      </c>
      <c r="Q1154" s="1">
        <f>+IFERROR(LN('Portfolio Adjusted Prices'!R1148/'Portfolio Adjusted Prices'!R1147),0)</f>
        <v>-1.5304375371085029E-2</v>
      </c>
      <c r="R1154" s="1">
        <f>+IFERROR(LN('Portfolio Adjusted Prices'!S1148/'Portfolio Adjusted Prices'!S1147),0)</f>
        <v>-6.4750842325963336E-3</v>
      </c>
      <c r="S1154" s="1">
        <f>+IFERROR(LN('Portfolio Adjusted Prices'!T1148/'Portfolio Adjusted Prices'!T1147),0)</f>
        <v>-2.1175092767718631E-2</v>
      </c>
      <c r="T1154" s="1">
        <f>+IFERROR(LN('Portfolio Adjusted Prices'!U1148/'Portfolio Adjusted Prices'!U1147),0)</f>
        <v>-1.4009007402075741E-2</v>
      </c>
      <c r="U1154" s="1">
        <f>+IFERROR(LN('Portfolio Adjusted Prices'!V1148/'Portfolio Adjusted Prices'!V1147),0)</f>
        <v>1.2566742999130597E-2</v>
      </c>
      <c r="W1154" s="83">
        <f>+IFERROR(LN('Portfolio Adjusted Prices'!X1148/'Portfolio Adjusted Prices'!X1147),0)</f>
        <v>-5.6486841308305011E-3</v>
      </c>
    </row>
    <row r="1155" spans="2:23">
      <c r="B1155" s="1">
        <f>+IFERROR(LN('Portfolio Adjusted Prices'!C1149/'Portfolio Adjusted Prices'!C1148),0)</f>
        <v>1.472664980361614E-2</v>
      </c>
      <c r="C1155" s="1">
        <f>+IFERROR(LN('Portfolio Adjusted Prices'!D1149/'Portfolio Adjusted Prices'!D1148),0)</f>
        <v>1.8979507112026457E-2</v>
      </c>
      <c r="D1155" s="1">
        <f>+IFERROR(LN('Portfolio Adjusted Prices'!E1149/'Portfolio Adjusted Prices'!E1148),0)</f>
        <v>2.9068409432358985E-2</v>
      </c>
      <c r="E1155" s="1">
        <f>+IFERROR(LN('Portfolio Adjusted Prices'!F1149/'Portfolio Adjusted Prices'!F1148),0)</f>
        <v>-5.7040108943240842E-3</v>
      </c>
      <c r="F1155" s="1">
        <f>+IFERROR(LN('Portfolio Adjusted Prices'!G1149/'Portfolio Adjusted Prices'!G1148),0)</f>
        <v>-4.1887855384444856E-3</v>
      </c>
      <c r="G1155" s="1">
        <f>+IFERROR(LN('Portfolio Adjusted Prices'!H1149/'Portfolio Adjusted Prices'!H1148),0)</f>
        <v>-1.4649515706800776E-2</v>
      </c>
      <c r="H1155" s="1">
        <f>+IFERROR(LN('Portfolio Adjusted Prices'!I1149/'Portfolio Adjusted Prices'!I1148),0)</f>
        <v>4.2858557249631779E-3</v>
      </c>
      <c r="I1155" s="1">
        <f>+IFERROR(LN('Portfolio Adjusted Prices'!J1149/'Portfolio Adjusted Prices'!J1148),0)</f>
        <v>2.1572752183664306E-3</v>
      </c>
      <c r="J1155" s="1">
        <f>+IFERROR(LN('Portfolio Adjusted Prices'!K1149/'Portfolio Adjusted Prices'!K1148),0)</f>
        <v>5.5000133173198212E-3</v>
      </c>
      <c r="K1155" s="1">
        <f>+IFERROR(LN('Portfolio Adjusted Prices'!L1149/'Portfolio Adjusted Prices'!L1148),0)</f>
        <v>5.2475640370571609E-3</v>
      </c>
      <c r="L1155" s="1">
        <f>+IFERROR(LN('Portfolio Adjusted Prices'!M1149/'Portfolio Adjusted Prices'!M1148),0)</f>
        <v>-6.7392427395960826E-3</v>
      </c>
      <c r="M1155" s="1">
        <f>+IFERROR(LN('Portfolio Adjusted Prices'!N1149/'Portfolio Adjusted Prices'!N1148),0)</f>
        <v>-1.3338122622149305E-2</v>
      </c>
      <c r="N1155" s="1">
        <f>+IFERROR(LN('Portfolio Adjusted Prices'!O1149/'Portfolio Adjusted Prices'!O1148),0)</f>
        <v>4.3670015176326456E-3</v>
      </c>
      <c r="O1155" s="1">
        <f>+IFERROR(LN('Portfolio Adjusted Prices'!P1149/'Portfolio Adjusted Prices'!P1148),0)</f>
        <v>1.3889098822564054E-2</v>
      </c>
      <c r="P1155" s="1">
        <f>+IFERROR(LN('Portfolio Adjusted Prices'!Q1149/'Portfolio Adjusted Prices'!Q1148),0)</f>
        <v>6.0791299881749394E-3</v>
      </c>
      <c r="Q1155" s="1">
        <f>+IFERROR(LN('Portfolio Adjusted Prices'!R1149/'Portfolio Adjusted Prices'!R1148),0)</f>
        <v>-9.9519396603944439E-3</v>
      </c>
      <c r="R1155" s="1">
        <f>+IFERROR(LN('Portfolio Adjusted Prices'!S1149/'Portfolio Adjusted Prices'!S1148),0)</f>
        <v>1.1176956399705567E-2</v>
      </c>
      <c r="S1155" s="1">
        <f>+IFERROR(LN('Portfolio Adjusted Prices'!T1149/'Portfolio Adjusted Prices'!T1148),0)</f>
        <v>-5.4486961552378697E-3</v>
      </c>
      <c r="T1155" s="1">
        <f>+IFERROR(LN('Portfolio Adjusted Prices'!U1149/'Portfolio Adjusted Prices'!U1148),0)</f>
        <v>-6.0085769615125656E-3</v>
      </c>
      <c r="U1155" s="1">
        <f>+IFERROR(LN('Portfolio Adjusted Prices'!V1149/'Portfolio Adjusted Prices'!V1148),0)</f>
        <v>6.7077156010353139E-3</v>
      </c>
      <c r="W1155" s="83">
        <f>+IFERROR(LN('Portfolio Adjusted Prices'!X1149/'Portfolio Adjusted Prices'!X1148),0)</f>
        <v>4.8618135352672322E-4</v>
      </c>
    </row>
    <row r="1156" spans="2:23">
      <c r="B1156" s="1">
        <f>+IFERROR(LN('Portfolio Adjusted Prices'!C1150/'Portfolio Adjusted Prices'!C1149),0)</f>
        <v>-7.8001622977355934E-3</v>
      </c>
      <c r="C1156" s="1">
        <f>+IFERROR(LN('Portfolio Adjusted Prices'!D1150/'Portfolio Adjusted Prices'!D1149),0)</f>
        <v>-2.6481711911507277E-2</v>
      </c>
      <c r="D1156" s="1">
        <f>+IFERROR(LN('Portfolio Adjusted Prices'!E1150/'Portfolio Adjusted Prices'!E1149),0)</f>
        <v>-2.8654653450303137E-2</v>
      </c>
      <c r="E1156" s="1">
        <f>+IFERROR(LN('Portfolio Adjusted Prices'!F1150/'Portfolio Adjusted Prices'!F1149),0)</f>
        <v>-3.1823838928160458E-2</v>
      </c>
      <c r="F1156" s="1">
        <f>+IFERROR(LN('Portfolio Adjusted Prices'!G1150/'Portfolio Adjusted Prices'!G1149),0)</f>
        <v>-2.3907183188546139E-2</v>
      </c>
      <c r="G1156" s="1">
        <f>+IFERROR(LN('Portfolio Adjusted Prices'!H1150/'Portfolio Adjusted Prices'!H1149),0)</f>
        <v>-8.2683922471568395E-3</v>
      </c>
      <c r="H1156" s="1">
        <f>+IFERROR(LN('Portfolio Adjusted Prices'!I1150/'Portfolio Adjusted Prices'!I1149),0)</f>
        <v>-1.9266976087733825E-2</v>
      </c>
      <c r="I1156" s="1">
        <f>+IFERROR(LN('Portfolio Adjusted Prices'!J1150/'Portfolio Adjusted Prices'!J1149),0)</f>
        <v>-2.4637380507256539E-2</v>
      </c>
      <c r="J1156" s="1">
        <f>+IFERROR(LN('Portfolio Adjusted Prices'!K1150/'Portfolio Adjusted Prices'!K1149),0)</f>
        <v>-2.0356864105245242E-2</v>
      </c>
      <c r="K1156" s="1">
        <f>+IFERROR(LN('Portfolio Adjusted Prices'!L1150/'Portfolio Adjusted Prices'!L1149),0)</f>
        <v>-2.4392322576477832E-2</v>
      </c>
      <c r="L1156" s="1">
        <f>+IFERROR(LN('Portfolio Adjusted Prices'!M1150/'Portfolio Adjusted Prices'!M1149),0)</f>
        <v>-2.0377160934448121E-2</v>
      </c>
      <c r="M1156" s="1">
        <f>+IFERROR(LN('Portfolio Adjusted Prices'!N1150/'Portfolio Adjusted Prices'!N1149),0)</f>
        <v>1.3773793957538923E-3</v>
      </c>
      <c r="N1156" s="1">
        <f>+IFERROR(LN('Portfolio Adjusted Prices'!O1150/'Portfolio Adjusted Prices'!O1149),0)</f>
        <v>-3.1377000722361888E-2</v>
      </c>
      <c r="O1156" s="1">
        <f>+IFERROR(LN('Portfolio Adjusted Prices'!P1150/'Portfolio Adjusted Prices'!P1149),0)</f>
        <v>-7.690582952134202E-2</v>
      </c>
      <c r="P1156" s="1">
        <f>+IFERROR(LN('Portfolio Adjusted Prices'!Q1150/'Portfolio Adjusted Prices'!Q1149),0)</f>
        <v>-1.5414078354009819E-2</v>
      </c>
      <c r="Q1156" s="1">
        <f>+IFERROR(LN('Portfolio Adjusted Prices'!R1150/'Portfolio Adjusted Prices'!R1149),0)</f>
        <v>-3.3172434482395728E-2</v>
      </c>
      <c r="R1156" s="1">
        <f>+IFERROR(LN('Portfolio Adjusted Prices'!S1150/'Portfolio Adjusted Prices'!S1149),0)</f>
        <v>-1.1035402388051261E-2</v>
      </c>
      <c r="S1156" s="1">
        <f>+IFERROR(LN('Portfolio Adjusted Prices'!T1150/'Portfolio Adjusted Prices'!T1149),0)</f>
        <v>-5.5467193354248618E-3</v>
      </c>
      <c r="T1156" s="1">
        <f>+IFERROR(LN('Portfolio Adjusted Prices'!U1150/'Portfolio Adjusted Prices'!U1149),0)</f>
        <v>-1.1953401273726063E-2</v>
      </c>
      <c r="U1156" s="1">
        <f>+IFERROR(LN('Portfolio Adjusted Prices'!V1150/'Portfolio Adjusted Prices'!V1149),0)</f>
        <v>-1.8388484697876732E-2</v>
      </c>
      <c r="W1156" s="83">
        <f>+IFERROR(LN('Portfolio Adjusted Prices'!X1150/'Portfolio Adjusted Prices'!X1149),0)</f>
        <v>-2.1025829266192845E-2</v>
      </c>
    </row>
    <row r="1157" spans="2:23">
      <c r="B1157" s="1">
        <f>+IFERROR(LN('Portfolio Adjusted Prices'!C1151/'Portfolio Adjusted Prices'!C1150),0)</f>
        <v>7.2820400972893311E-3</v>
      </c>
      <c r="C1157" s="1">
        <f>+IFERROR(LN('Portfolio Adjusted Prices'!D1151/'Portfolio Adjusted Prices'!D1150),0)</f>
        <v>1.7617198860257637E-2</v>
      </c>
      <c r="D1157" s="1">
        <f>+IFERROR(LN('Portfolio Adjusted Prices'!E1151/'Portfolio Adjusted Prices'!E1150),0)</f>
        <v>1.1969340102018958E-2</v>
      </c>
      <c r="E1157" s="1">
        <f>+IFERROR(LN('Portfolio Adjusted Prices'!F1151/'Portfolio Adjusted Prices'!F1150),0)</f>
        <v>2.8645933554066152E-2</v>
      </c>
      <c r="F1157" s="1">
        <f>+IFERROR(LN('Portfolio Adjusted Prices'!G1151/'Portfolio Adjusted Prices'!G1150),0)</f>
        <v>2.3223625887270425E-2</v>
      </c>
      <c r="G1157" s="1">
        <f>+IFERROR(LN('Portfolio Adjusted Prices'!H1151/'Portfolio Adjusted Prices'!H1150),0)</f>
        <v>8.1939769561699943E-3</v>
      </c>
      <c r="H1157" s="1">
        <f>+IFERROR(LN('Portfolio Adjusted Prices'!I1151/'Portfolio Adjusted Prices'!I1150),0)</f>
        <v>2.0178332351862054E-2</v>
      </c>
      <c r="I1157" s="1">
        <f>+IFERROR(LN('Portfolio Adjusted Prices'!J1151/'Portfolio Adjusted Prices'!J1150),0)</f>
        <v>1.1867857005831371E-2</v>
      </c>
      <c r="J1157" s="1">
        <f>+IFERROR(LN('Portfolio Adjusted Prices'!K1151/'Portfolio Adjusted Prices'!K1150),0)</f>
        <v>5.7649575361057734E-2</v>
      </c>
      <c r="K1157" s="1">
        <f>+IFERROR(LN('Portfolio Adjusted Prices'!L1151/'Portfolio Adjusted Prices'!L1150),0)</f>
        <v>1.0960426311839177E-2</v>
      </c>
      <c r="L1157" s="1">
        <f>+IFERROR(LN('Portfolio Adjusted Prices'!M1151/'Portfolio Adjusted Prices'!M1150),0)</f>
        <v>1.0286573383036358E-2</v>
      </c>
      <c r="M1157" s="1">
        <f>+IFERROR(LN('Portfolio Adjusted Prices'!N1151/'Portfolio Adjusted Prices'!N1150),0)</f>
        <v>1.7778933312034343E-2</v>
      </c>
      <c r="N1157" s="1">
        <f>+IFERROR(LN('Portfolio Adjusted Prices'!O1151/'Portfolio Adjusted Prices'!O1150),0)</f>
        <v>3.9093862262788472E-2</v>
      </c>
      <c r="O1157" s="1">
        <f>+IFERROR(LN('Portfolio Adjusted Prices'!P1151/'Portfolio Adjusted Prices'!P1150),0)</f>
        <v>-2.8390802959632574E-2</v>
      </c>
      <c r="P1157" s="1">
        <f>+IFERROR(LN('Portfolio Adjusted Prices'!Q1151/'Portfolio Adjusted Prices'!Q1150),0)</f>
        <v>1.0785784295255226E-2</v>
      </c>
      <c r="Q1157" s="1">
        <f>+IFERROR(LN('Portfolio Adjusted Prices'!R1151/'Portfolio Adjusted Prices'!R1150),0)</f>
        <v>1.2966411043854575E-2</v>
      </c>
      <c r="R1157" s="1">
        <f>+IFERROR(LN('Portfolio Adjusted Prices'!S1151/'Portfolio Adjusted Prices'!S1150),0)</f>
        <v>1.1892737465483827E-2</v>
      </c>
      <c r="S1157" s="1">
        <f>+IFERROR(LN('Portfolio Adjusted Prices'!T1151/'Portfolio Adjusted Prices'!T1150),0)</f>
        <v>1.7621185235650212E-3</v>
      </c>
      <c r="T1157" s="1">
        <f>+IFERROR(LN('Portfolio Adjusted Prices'!U1151/'Portfolio Adjusted Prices'!U1150),0)</f>
        <v>8.230185957348219E-3</v>
      </c>
      <c r="U1157" s="1">
        <f>+IFERROR(LN('Portfolio Adjusted Prices'!V1151/'Portfolio Adjusted Prices'!V1150),0)</f>
        <v>5.4171079784261535E-3</v>
      </c>
      <c r="W1157" s="83">
        <f>+IFERROR(LN('Portfolio Adjusted Prices'!X1151/'Portfolio Adjusted Prices'!X1150),0)</f>
        <v>1.4173300727348575E-2</v>
      </c>
    </row>
    <row r="1158" spans="2:23">
      <c r="B1158" s="1">
        <f>+IFERROR(LN('Portfolio Adjusted Prices'!C1152/'Portfolio Adjusted Prices'!C1151),0)</f>
        <v>7.172195078979501E-3</v>
      </c>
      <c r="C1158" s="1">
        <f>+IFERROR(LN('Portfolio Adjusted Prices'!D1152/'Portfolio Adjusted Prices'!D1151),0)</f>
        <v>1.2532414957293566E-3</v>
      </c>
      <c r="D1158" s="1">
        <f>+IFERROR(LN('Portfolio Adjusted Prices'!E1152/'Portfolio Adjusted Prices'!E1151),0)</f>
        <v>1.4584033775243236E-2</v>
      </c>
      <c r="E1158" s="1">
        <f>+IFERROR(LN('Portfolio Adjusted Prices'!F1152/'Portfolio Adjusted Prices'!F1151),0)</f>
        <v>1.9497200134516806E-3</v>
      </c>
      <c r="F1158" s="1">
        <f>+IFERROR(LN('Portfolio Adjusted Prices'!G1152/'Portfolio Adjusted Prices'!G1151),0)</f>
        <v>3.4279187400762641E-2</v>
      </c>
      <c r="G1158" s="1">
        <f>+IFERROR(LN('Portfolio Adjusted Prices'!H1152/'Portfolio Adjusted Prices'!H1151),0)</f>
        <v>2.9762794390735767E-4</v>
      </c>
      <c r="H1158" s="1">
        <f>+IFERROR(LN('Portfolio Adjusted Prices'!I1152/'Portfolio Adjusted Prices'!I1151),0)</f>
        <v>6.5055602606808738E-5</v>
      </c>
      <c r="I1158" s="1">
        <f>+IFERROR(LN('Portfolio Adjusted Prices'!J1152/'Portfolio Adjusted Prices'!J1151),0)</f>
        <v>1.8678060743470691E-2</v>
      </c>
      <c r="J1158" s="1">
        <f>+IFERROR(LN('Portfolio Adjusted Prices'!K1152/'Portfolio Adjusted Prices'!K1151),0)</f>
        <v>-4.2593870629171774E-3</v>
      </c>
      <c r="K1158" s="1">
        <f>+IFERROR(LN('Portfolio Adjusted Prices'!L1152/'Portfolio Adjusted Prices'!L1151),0)</f>
        <v>6.0658243178280024E-5</v>
      </c>
      <c r="L1158" s="1">
        <f>+IFERROR(LN('Portfolio Adjusted Prices'!M1152/'Portfolio Adjusted Prices'!M1151),0)</f>
        <v>9.5950090787607113E-3</v>
      </c>
      <c r="M1158" s="1">
        <f>+IFERROR(LN('Portfolio Adjusted Prices'!N1152/'Portfolio Adjusted Prices'!N1151),0)</f>
        <v>1.3077214117948311E-3</v>
      </c>
      <c r="N1158" s="1">
        <f>+IFERROR(LN('Portfolio Adjusted Prices'!O1152/'Portfolio Adjusted Prices'!O1151),0)</f>
        <v>-1.1208891283806963E-2</v>
      </c>
      <c r="O1158" s="1">
        <f>+IFERROR(LN('Portfolio Adjusted Prices'!P1152/'Portfolio Adjusted Prices'!P1151),0)</f>
        <v>-2.2340848399716534E-2</v>
      </c>
      <c r="P1158" s="1">
        <f>+IFERROR(LN('Portfolio Adjusted Prices'!Q1152/'Portfolio Adjusted Prices'!Q1151),0)</f>
        <v>5.7961285873142383E-4</v>
      </c>
      <c r="Q1158" s="1">
        <f>+IFERROR(LN('Portfolio Adjusted Prices'!R1152/'Portfolio Adjusted Prices'!R1151),0)</f>
        <v>1.081631567883448E-2</v>
      </c>
      <c r="R1158" s="1">
        <f>+IFERROR(LN('Portfolio Adjusted Prices'!S1152/'Portfolio Adjusted Prices'!S1151),0)</f>
        <v>-3.9953238426283146E-3</v>
      </c>
      <c r="S1158" s="1">
        <f>+IFERROR(LN('Portfolio Adjusted Prices'!T1152/'Portfolio Adjusted Prices'!T1151),0)</f>
        <v>-1.6264119500889105E-3</v>
      </c>
      <c r="T1158" s="1">
        <f>+IFERROR(LN('Portfolio Adjusted Prices'!U1152/'Portfolio Adjusted Prices'!U1151),0)</f>
        <v>1.9598351642870684E-2</v>
      </c>
      <c r="U1158" s="1">
        <f>+IFERROR(LN('Portfolio Adjusted Prices'!V1152/'Portfolio Adjusted Prices'!V1151),0)</f>
        <v>-2.8450579758443575E-2</v>
      </c>
      <c r="W1158" s="83">
        <f>+IFERROR(LN('Portfolio Adjusted Prices'!X1152/'Portfolio Adjusted Prices'!X1151),0)</f>
        <v>6.8860978564111589E-3</v>
      </c>
    </row>
    <row r="1159" spans="2:23">
      <c r="B1159" s="1">
        <f>+IFERROR(LN('Portfolio Adjusted Prices'!C1153/'Portfolio Adjusted Prices'!C1152),0)</f>
        <v>1.4642780340851203E-2</v>
      </c>
      <c r="C1159" s="1">
        <f>+IFERROR(LN('Portfolio Adjusted Prices'!D1153/'Portfolio Adjusted Prices'!D1152),0)</f>
        <v>2.4436064004046697E-2</v>
      </c>
      <c r="D1159" s="1">
        <f>+IFERROR(LN('Portfolio Adjusted Prices'!E1153/'Portfolio Adjusted Prices'!E1152),0)</f>
        <v>2.3749051069795531E-2</v>
      </c>
      <c r="E1159" s="1">
        <f>+IFERROR(LN('Portfolio Adjusted Prices'!F1153/'Portfolio Adjusted Prices'!F1152),0)</f>
        <v>1.266108318953944E-2</v>
      </c>
      <c r="F1159" s="1">
        <f>+IFERROR(LN('Portfolio Adjusted Prices'!G1153/'Portfolio Adjusted Prices'!G1152),0)</f>
        <v>2.3139604540916226E-2</v>
      </c>
      <c r="G1159" s="1">
        <f>+IFERROR(LN('Portfolio Adjusted Prices'!H1153/'Portfolio Adjusted Prices'!H1152),0)</f>
        <v>2.4832941542142314E-2</v>
      </c>
      <c r="H1159" s="1">
        <f>+IFERROR(LN('Portfolio Adjusted Prices'!I1153/'Portfolio Adjusted Prices'!I1152),0)</f>
        <v>1.5003568969427955E-2</v>
      </c>
      <c r="I1159" s="1">
        <f>+IFERROR(LN('Portfolio Adjusted Prices'!J1153/'Portfolio Adjusted Prices'!J1152),0)</f>
        <v>4.2908964626092221E-2</v>
      </c>
      <c r="J1159" s="1">
        <f>+IFERROR(LN('Portfolio Adjusted Prices'!K1153/'Portfolio Adjusted Prices'!K1152),0)</f>
        <v>1.8441397469994617E-3</v>
      </c>
      <c r="K1159" s="1">
        <f>+IFERROR(LN('Portfolio Adjusted Prices'!L1153/'Portfolio Adjusted Prices'!L1152),0)</f>
        <v>2.564367699637422E-2</v>
      </c>
      <c r="L1159" s="1">
        <f>+IFERROR(LN('Portfolio Adjusted Prices'!M1153/'Portfolio Adjusted Prices'!M1152),0)</f>
        <v>1.0791514065826924E-2</v>
      </c>
      <c r="M1159" s="1">
        <f>+IFERROR(LN('Portfolio Adjusted Prices'!N1153/'Portfolio Adjusted Prices'!N1152),0)</f>
        <v>1.0616094015143634E-2</v>
      </c>
      <c r="N1159" s="1">
        <f>+IFERROR(LN('Portfolio Adjusted Prices'!O1153/'Portfolio Adjusted Prices'!O1152),0)</f>
        <v>4.1214438014122272E-2</v>
      </c>
      <c r="O1159" s="1">
        <f>+IFERROR(LN('Portfolio Adjusted Prices'!P1153/'Portfolio Adjusted Prices'!P1152),0)</f>
        <v>6.248794020860959E-3</v>
      </c>
      <c r="P1159" s="1">
        <f>+IFERROR(LN('Portfolio Adjusted Prices'!Q1153/'Portfolio Adjusted Prices'!Q1152),0)</f>
        <v>1.7094468956573045E-2</v>
      </c>
      <c r="Q1159" s="1">
        <f>+IFERROR(LN('Portfolio Adjusted Prices'!R1153/'Portfolio Adjusted Prices'!R1152),0)</f>
        <v>2.6297947275502678E-2</v>
      </c>
      <c r="R1159" s="1">
        <f>+IFERROR(LN('Portfolio Adjusted Prices'!S1153/'Portfolio Adjusted Prices'!S1152),0)</f>
        <v>-2.1277476489889004E-2</v>
      </c>
      <c r="S1159" s="1">
        <f>+IFERROR(LN('Portfolio Adjusted Prices'!T1153/'Portfolio Adjusted Prices'!T1152),0)</f>
        <v>5.3435279406303122E-3</v>
      </c>
      <c r="T1159" s="1">
        <f>+IFERROR(LN('Portfolio Adjusted Prices'!U1153/'Portfolio Adjusted Prices'!U1152),0)</f>
        <v>6.5360248018632551E-3</v>
      </c>
      <c r="U1159" s="1">
        <f>+IFERROR(LN('Portfolio Adjusted Prices'!V1153/'Portfolio Adjusted Prices'!V1152),0)</f>
        <v>-2.9648202162084899E-3</v>
      </c>
      <c r="W1159" s="83">
        <f>+IFERROR(LN('Portfolio Adjusted Prices'!X1153/'Portfolio Adjusted Prices'!X1152),0)</f>
        <v>1.3494871743719378E-2</v>
      </c>
    </row>
    <row r="1160" spans="2:23">
      <c r="B1160" s="1">
        <f>+IFERROR(LN('Portfolio Adjusted Prices'!C1154/'Portfolio Adjusted Prices'!C1153),0)</f>
        <v>8.415621630119113E-3</v>
      </c>
      <c r="C1160" s="1">
        <f>+IFERROR(LN('Portfolio Adjusted Prices'!D1154/'Portfolio Adjusted Prices'!D1153),0)</f>
        <v>7.7920293529992685E-3</v>
      </c>
      <c r="D1160" s="1">
        <f>+IFERROR(LN('Portfolio Adjusted Prices'!E1154/'Portfolio Adjusted Prices'!E1153),0)</f>
        <v>-1.0743229334052307E-2</v>
      </c>
      <c r="E1160" s="1">
        <f>+IFERROR(LN('Portfolio Adjusted Prices'!F1154/'Portfolio Adjusted Prices'!F1153),0)</f>
        <v>1.8004802883568895E-2</v>
      </c>
      <c r="F1160" s="1">
        <f>+IFERROR(LN('Portfolio Adjusted Prices'!G1154/'Portfolio Adjusted Prices'!G1153),0)</f>
        <v>7.7178252011425039E-3</v>
      </c>
      <c r="G1160" s="1">
        <f>+IFERROR(LN('Portfolio Adjusted Prices'!H1154/'Portfolio Adjusted Prices'!H1153),0)</f>
        <v>2.0944031668577601E-2</v>
      </c>
      <c r="H1160" s="1">
        <f>+IFERROR(LN('Portfolio Adjusted Prices'!I1154/'Portfolio Adjusted Prices'!I1153),0)</f>
        <v>-2.7384870563635739E-3</v>
      </c>
      <c r="I1160" s="1">
        <f>+IFERROR(LN('Portfolio Adjusted Prices'!J1154/'Portfolio Adjusted Prices'!J1153),0)</f>
        <v>1.1504330580548885E-2</v>
      </c>
      <c r="J1160" s="1">
        <f>+IFERROR(LN('Portfolio Adjusted Prices'!K1154/'Portfolio Adjusted Prices'!K1153),0)</f>
        <v>-3.3063672235050597E-3</v>
      </c>
      <c r="K1160" s="1">
        <f>+IFERROR(LN('Portfolio Adjusted Prices'!L1154/'Portfolio Adjusted Prices'!L1153),0)</f>
        <v>1.2485931155822926E-2</v>
      </c>
      <c r="L1160" s="1">
        <f>+IFERROR(LN('Portfolio Adjusted Prices'!M1154/'Portfolio Adjusted Prices'!M1153),0)</f>
        <v>6.2143281267873869E-3</v>
      </c>
      <c r="M1160" s="1">
        <f>+IFERROR(LN('Portfolio Adjusted Prices'!N1154/'Portfolio Adjusted Prices'!N1153),0)</f>
        <v>4.7299729686609664E-3</v>
      </c>
      <c r="N1160" s="1">
        <f>+IFERROR(LN('Portfolio Adjusted Prices'!O1154/'Portfolio Adjusted Prices'!O1153),0)</f>
        <v>-2.520860717994418E-3</v>
      </c>
      <c r="O1160" s="1">
        <f>+IFERROR(LN('Portfolio Adjusted Prices'!P1154/'Portfolio Adjusted Prices'!P1153),0)</f>
        <v>2.85925970361222E-2</v>
      </c>
      <c r="P1160" s="1">
        <f>+IFERROR(LN('Portfolio Adjusted Prices'!Q1154/'Portfolio Adjusted Prices'!Q1153),0)</f>
        <v>9.2153700614962912E-3</v>
      </c>
      <c r="Q1160" s="1">
        <f>+IFERROR(LN('Portfolio Adjusted Prices'!R1154/'Portfolio Adjusted Prices'!R1153),0)</f>
        <v>-6.9562998554012776E-3</v>
      </c>
      <c r="R1160" s="1">
        <f>+IFERROR(LN('Portfolio Adjusted Prices'!S1154/'Portfolio Adjusted Prices'!S1153),0)</f>
        <v>2.5793428806641506E-3</v>
      </c>
      <c r="S1160" s="1">
        <f>+IFERROR(LN('Portfolio Adjusted Prices'!T1154/'Portfolio Adjusted Prices'!T1153),0)</f>
        <v>5.8517039439031412E-3</v>
      </c>
      <c r="T1160" s="1">
        <f>+IFERROR(LN('Portfolio Adjusted Prices'!U1154/'Portfolio Adjusted Prices'!U1153),0)</f>
        <v>-5.6941276229509506E-3</v>
      </c>
      <c r="U1160" s="1">
        <f>+IFERROR(LN('Portfolio Adjusted Prices'!V1154/'Portfolio Adjusted Prices'!V1153),0)</f>
        <v>8.9483153519625581E-3</v>
      </c>
      <c r="W1160" s="83">
        <f>+IFERROR(LN('Portfolio Adjusted Prices'!X1154/'Portfolio Adjusted Prices'!X1153),0)</f>
        <v>6.9580043830768622E-3</v>
      </c>
    </row>
    <row r="1161" spans="2:23">
      <c r="B1161" s="1">
        <f>+IFERROR(LN('Portfolio Adjusted Prices'!C1155/'Portfolio Adjusted Prices'!C1154),0)</f>
        <v>-3.3577890229689639E-3</v>
      </c>
      <c r="C1161" s="1">
        <f>+IFERROR(LN('Portfolio Adjusted Prices'!D1155/'Portfolio Adjusted Prices'!D1154),0)</f>
        <v>-4.3450305382424989E-3</v>
      </c>
      <c r="D1161" s="1">
        <f>+IFERROR(LN('Portfolio Adjusted Prices'!E1155/'Portfolio Adjusted Prices'!E1154),0)</f>
        <v>1.1529606299403033E-2</v>
      </c>
      <c r="E1161" s="1">
        <f>+IFERROR(LN('Portfolio Adjusted Prices'!F1155/'Portfolio Adjusted Prices'!F1154),0)</f>
        <v>-2.6987330120378556E-4</v>
      </c>
      <c r="F1161" s="1">
        <f>+IFERROR(LN('Portfolio Adjusted Prices'!G1155/'Portfolio Adjusted Prices'!G1154),0)</f>
        <v>9.292221466790939E-3</v>
      </c>
      <c r="G1161" s="1">
        <f>+IFERROR(LN('Portfolio Adjusted Prices'!H1155/'Portfolio Adjusted Prices'!H1154),0)</f>
        <v>6.9398565134151571E-3</v>
      </c>
      <c r="H1161" s="1">
        <f>+IFERROR(LN('Portfolio Adjusted Prices'!I1155/'Portfolio Adjusted Prices'!I1154),0)</f>
        <v>1.5666059889978556E-2</v>
      </c>
      <c r="I1161" s="1">
        <f>+IFERROR(LN('Portfolio Adjusted Prices'!J1155/'Portfolio Adjusted Prices'!J1154),0)</f>
        <v>1.3118415387042408E-2</v>
      </c>
      <c r="J1161" s="1">
        <f>+IFERROR(LN('Portfolio Adjusted Prices'!K1155/'Portfolio Adjusted Prices'!K1154),0)</f>
        <v>1.5097007960676229E-2</v>
      </c>
      <c r="K1161" s="1">
        <f>+IFERROR(LN('Portfolio Adjusted Prices'!L1155/'Portfolio Adjusted Prices'!L1154),0)</f>
        <v>2.9516049348511761E-3</v>
      </c>
      <c r="L1161" s="1">
        <f>+IFERROR(LN('Portfolio Adjusted Prices'!M1155/'Portfolio Adjusted Prices'!M1154),0)</f>
        <v>4.9198434136629755E-3</v>
      </c>
      <c r="M1161" s="1">
        <f>+IFERROR(LN('Portfolio Adjusted Prices'!N1155/'Portfolio Adjusted Prices'!N1154),0)</f>
        <v>1.6288015766631843E-3</v>
      </c>
      <c r="N1161" s="1">
        <f>+IFERROR(LN('Portfolio Adjusted Prices'!O1155/'Portfolio Adjusted Prices'!O1154),0)</f>
        <v>1.8891208007231246E-2</v>
      </c>
      <c r="O1161" s="1">
        <f>+IFERROR(LN('Portfolio Adjusted Prices'!P1155/'Portfolio Adjusted Prices'!P1154),0)</f>
        <v>5.1914220302748046E-2</v>
      </c>
      <c r="P1161" s="1">
        <f>+IFERROR(LN('Portfolio Adjusted Prices'!Q1155/'Portfolio Adjusted Prices'!Q1154),0)</f>
        <v>4.3652475324669439E-3</v>
      </c>
      <c r="Q1161" s="1">
        <f>+IFERROR(LN('Portfolio Adjusted Prices'!R1155/'Portfolio Adjusted Prices'!R1154),0)</f>
        <v>7.6009585484934665E-3</v>
      </c>
      <c r="R1161" s="1">
        <f>+IFERROR(LN('Portfolio Adjusted Prices'!S1155/'Portfolio Adjusted Prices'!S1154),0)</f>
        <v>5.5662096873593699E-3</v>
      </c>
      <c r="S1161" s="1">
        <f>+IFERROR(LN('Portfolio Adjusted Prices'!T1155/'Portfolio Adjusted Prices'!T1154),0)</f>
        <v>-1.4765168669469886E-3</v>
      </c>
      <c r="T1161" s="1">
        <f>+IFERROR(LN('Portfolio Adjusted Prices'!U1155/'Portfolio Adjusted Prices'!U1154),0)</f>
        <v>3.767765761404696E-3</v>
      </c>
      <c r="U1161" s="1">
        <f>+IFERROR(LN('Portfolio Adjusted Prices'!V1155/'Portfolio Adjusted Prices'!V1154),0)</f>
        <v>1.789586116657247E-2</v>
      </c>
      <c r="W1161" s="83">
        <f>+IFERROR(LN('Portfolio Adjusted Prices'!X1155/'Portfolio Adjusted Prices'!X1154),0)</f>
        <v>7.2656032222587694E-3</v>
      </c>
    </row>
    <row r="1162" spans="2:23">
      <c r="B1162" s="1">
        <f>+IFERROR(LN('Portfolio Adjusted Prices'!C1156/'Portfolio Adjusted Prices'!C1155),0)</f>
        <v>7.8729082806133343E-3</v>
      </c>
      <c r="C1162" s="1">
        <f>+IFERROR(LN('Portfolio Adjusted Prices'!D1156/'Portfolio Adjusted Prices'!D1155),0)</f>
        <v>1.2197274623054371E-2</v>
      </c>
      <c r="D1162" s="1">
        <f>+IFERROR(LN('Portfolio Adjusted Prices'!E1156/'Portfolio Adjusted Prices'!E1155),0)</f>
        <v>2.1770982855857848E-2</v>
      </c>
      <c r="E1162" s="1">
        <f>+IFERROR(LN('Portfolio Adjusted Prices'!F1156/'Portfolio Adjusted Prices'!F1155),0)</f>
        <v>1.7315304268265254E-2</v>
      </c>
      <c r="F1162" s="1">
        <f>+IFERROR(LN('Portfolio Adjusted Prices'!G1156/'Portfolio Adjusted Prices'!G1155),0)</f>
        <v>7.768066717779608E-3</v>
      </c>
      <c r="G1162" s="1">
        <f>+IFERROR(LN('Portfolio Adjusted Prices'!H1156/'Portfolio Adjusted Prices'!H1155),0)</f>
        <v>1.5278977977002373E-3</v>
      </c>
      <c r="H1162" s="1">
        <f>+IFERROR(LN('Portfolio Adjusted Prices'!I1156/'Portfolio Adjusted Prices'!I1155),0)</f>
        <v>1.7747713819968911E-2</v>
      </c>
      <c r="I1162" s="1">
        <f>+IFERROR(LN('Portfolio Adjusted Prices'!J1156/'Portfolio Adjusted Prices'!J1155),0)</f>
        <v>4.3853460223142973E-2</v>
      </c>
      <c r="J1162" s="1">
        <f>+IFERROR(LN('Portfolio Adjusted Prices'!K1156/'Portfolio Adjusted Prices'!K1155),0)</f>
        <v>-2.3926822540345765E-3</v>
      </c>
      <c r="K1162" s="1">
        <f>+IFERROR(LN('Portfolio Adjusted Prices'!L1156/'Portfolio Adjusted Prices'!L1155),0)</f>
        <v>1.8639099159065201E-2</v>
      </c>
      <c r="L1162" s="1">
        <f>+IFERROR(LN('Portfolio Adjusted Prices'!M1156/'Portfolio Adjusted Prices'!M1155),0)</f>
        <v>-2.2215902504249241E-3</v>
      </c>
      <c r="M1162" s="1">
        <f>+IFERROR(LN('Portfolio Adjusted Prices'!N1156/'Portfolio Adjusted Prices'!N1155),0)</f>
        <v>6.0205781111990122E-3</v>
      </c>
      <c r="N1162" s="1">
        <f>+IFERROR(LN('Portfolio Adjusted Prices'!O1156/'Portfolio Adjusted Prices'!O1155),0)</f>
        <v>-6.4421774301742472E-3</v>
      </c>
      <c r="O1162" s="1">
        <f>+IFERROR(LN('Portfolio Adjusted Prices'!P1156/'Portfolio Adjusted Prices'!P1155),0)</f>
        <v>-7.6928006275970686E-3</v>
      </c>
      <c r="P1162" s="1">
        <f>+IFERROR(LN('Portfolio Adjusted Prices'!Q1156/'Portfolio Adjusted Prices'!Q1155),0)</f>
        <v>-2.6731610708522024E-3</v>
      </c>
      <c r="Q1162" s="1">
        <f>+IFERROR(LN('Portfolio Adjusted Prices'!R1156/'Portfolio Adjusted Prices'!R1155),0)</f>
        <v>1.6457909808650511E-2</v>
      </c>
      <c r="R1162" s="1">
        <f>+IFERROR(LN('Portfolio Adjusted Prices'!S1156/'Portfolio Adjusted Prices'!S1155),0)</f>
        <v>6.0837460794417337E-3</v>
      </c>
      <c r="S1162" s="1">
        <f>+IFERROR(LN('Portfolio Adjusted Prices'!T1156/'Portfolio Adjusted Prices'!T1155),0)</f>
        <v>3.0177449097518769E-3</v>
      </c>
      <c r="T1162" s="1">
        <f>+IFERROR(LN('Portfolio Adjusted Prices'!U1156/'Portfolio Adjusted Prices'!U1155),0)</f>
        <v>1.3285045694639921E-3</v>
      </c>
      <c r="U1162" s="1">
        <f>+IFERROR(LN('Portfolio Adjusted Prices'!V1156/'Portfolio Adjusted Prices'!V1155),0)</f>
        <v>1.0220309722894147E-3</v>
      </c>
      <c r="W1162" s="83">
        <f>+IFERROR(LN('Portfolio Adjusted Prices'!X1156/'Portfolio Adjusted Prices'!X1155),0)</f>
        <v>9.2331969600890993E-3</v>
      </c>
    </row>
    <row r="1163" spans="2:23">
      <c r="B1163" s="1">
        <f>+IFERROR(LN('Portfolio Adjusted Prices'!C1157/'Portfolio Adjusted Prices'!C1156),0)</f>
        <v>5.0484660143383887E-3</v>
      </c>
      <c r="C1163" s="1">
        <f>+IFERROR(LN('Portfolio Adjusted Prices'!D1157/'Portfolio Adjusted Prices'!D1156),0)</f>
        <v>-3.797680206557959E-3</v>
      </c>
      <c r="D1163" s="1">
        <f>+IFERROR(LN('Portfolio Adjusted Prices'!E1157/'Portfolio Adjusted Prices'!E1156),0)</f>
        <v>2.9652790803573279E-3</v>
      </c>
      <c r="E1163" s="1">
        <f>+IFERROR(LN('Portfolio Adjusted Prices'!F1157/'Portfolio Adjusted Prices'!F1156),0)</f>
        <v>-1.3734025946115249E-2</v>
      </c>
      <c r="F1163" s="1">
        <f>+IFERROR(LN('Portfolio Adjusted Prices'!G1157/'Portfolio Adjusted Prices'!G1156),0)</f>
        <v>-1.5505552612978341E-2</v>
      </c>
      <c r="G1163" s="1">
        <f>+IFERROR(LN('Portfolio Adjusted Prices'!H1157/'Portfolio Adjusted Prices'!H1156),0)</f>
        <v>-3.9772994198283181E-3</v>
      </c>
      <c r="H1163" s="1">
        <f>+IFERROR(LN('Portfolio Adjusted Prices'!I1157/'Portfolio Adjusted Prices'!I1156),0)</f>
        <v>3.7575245675019762E-2</v>
      </c>
      <c r="I1163" s="1">
        <f>+IFERROR(LN('Portfolio Adjusted Prices'!J1157/'Portfolio Adjusted Prices'!J1156),0)</f>
        <v>8.587094572586166E-3</v>
      </c>
      <c r="J1163" s="1">
        <f>+IFERROR(LN('Portfolio Adjusted Prices'!K1157/'Portfolio Adjusted Prices'!K1156),0)</f>
        <v>-1.5789985181821963E-2</v>
      </c>
      <c r="K1163" s="1">
        <f>+IFERROR(LN('Portfolio Adjusted Prices'!L1157/'Portfolio Adjusted Prices'!L1156),0)</f>
        <v>3.4876763609121467E-2</v>
      </c>
      <c r="L1163" s="1">
        <f>+IFERROR(LN('Portfolio Adjusted Prices'!M1157/'Portfolio Adjusted Prices'!M1156),0)</f>
        <v>-3.9778703156687122E-3</v>
      </c>
      <c r="M1163" s="1">
        <f>+IFERROR(LN('Portfolio Adjusted Prices'!N1157/'Portfolio Adjusted Prices'!N1156),0)</f>
        <v>-6.2347132155086953E-3</v>
      </c>
      <c r="N1163" s="1">
        <f>+IFERROR(LN('Portfolio Adjusted Prices'!O1157/'Portfolio Adjusted Prices'!O1156),0)</f>
        <v>4.4219635417996625E-3</v>
      </c>
      <c r="O1163" s="1">
        <f>+IFERROR(LN('Portfolio Adjusted Prices'!P1157/'Portfolio Adjusted Prices'!P1156),0)</f>
        <v>-4.3087035751536835E-2</v>
      </c>
      <c r="P1163" s="1">
        <f>+IFERROR(LN('Portfolio Adjusted Prices'!Q1157/'Portfolio Adjusted Prices'!Q1156),0)</f>
        <v>-2.8186941312186129E-4</v>
      </c>
      <c r="Q1163" s="1">
        <f>+IFERROR(LN('Portfolio Adjusted Prices'!R1157/'Portfolio Adjusted Prices'!R1156),0)</f>
        <v>-2.8940839650389943E-2</v>
      </c>
      <c r="R1163" s="1">
        <f>+IFERROR(LN('Portfolio Adjusted Prices'!S1157/'Portfolio Adjusted Prices'!S1156),0)</f>
        <v>-3.0815144312861874E-3</v>
      </c>
      <c r="S1163" s="1">
        <f>+IFERROR(LN('Portfolio Adjusted Prices'!T1157/'Portfolio Adjusted Prices'!T1156),0)</f>
        <v>2.9713752954490091E-3</v>
      </c>
      <c r="T1163" s="1">
        <f>+IFERROR(LN('Portfolio Adjusted Prices'!U1157/'Portfolio Adjusted Prices'!U1156),0)</f>
        <v>2.8902930899506849E-3</v>
      </c>
      <c r="U1163" s="1">
        <f>+IFERROR(LN('Portfolio Adjusted Prices'!V1157/'Portfolio Adjusted Prices'!V1156),0)</f>
        <v>-2.3231214749584988E-2</v>
      </c>
      <c r="W1163" s="83">
        <f>+IFERROR(LN('Portfolio Adjusted Prices'!X1157/'Portfolio Adjusted Prices'!X1156),0)</f>
        <v>-2.7226217671185199E-3</v>
      </c>
    </row>
    <row r="1164" spans="2:23">
      <c r="B1164" s="1">
        <f>+IFERROR(LN('Portfolio Adjusted Prices'!C1158/'Portfolio Adjusted Prices'!C1157),0)</f>
        <v>-1.0346118540933712E-2</v>
      </c>
      <c r="C1164" s="1">
        <f>+IFERROR(LN('Portfolio Adjusted Prices'!D1158/'Portfolio Adjusted Prices'!D1157),0)</f>
        <v>-1.0411493535724816E-2</v>
      </c>
      <c r="D1164" s="1">
        <f>+IFERROR(LN('Portfolio Adjusted Prices'!E1158/'Portfolio Adjusted Prices'!E1157),0)</f>
        <v>-3.2121984143388183E-2</v>
      </c>
      <c r="E1164" s="1">
        <f>+IFERROR(LN('Portfolio Adjusted Prices'!F1158/'Portfolio Adjusted Prices'!F1157),0)</f>
        <v>3.3563084288752158E-3</v>
      </c>
      <c r="F1164" s="1">
        <f>+IFERROR(LN('Portfolio Adjusted Prices'!G1158/'Portfolio Adjusted Prices'!G1157),0)</f>
        <v>-8.2584662172739791E-3</v>
      </c>
      <c r="G1164" s="1">
        <f>+IFERROR(LN('Portfolio Adjusted Prices'!H1158/'Portfolio Adjusted Prices'!H1157),0)</f>
        <v>-4.5813983750171483E-2</v>
      </c>
      <c r="H1164" s="1">
        <f>+IFERROR(LN('Portfolio Adjusted Prices'!I1158/'Portfolio Adjusted Prices'!I1157),0)</f>
        <v>-2.8951679575572153E-2</v>
      </c>
      <c r="I1164" s="1">
        <f>+IFERROR(LN('Portfolio Adjusted Prices'!J1158/'Portfolio Adjusted Prices'!J1157),0)</f>
        <v>-2.1316003082768758E-3</v>
      </c>
      <c r="J1164" s="1">
        <f>+IFERROR(LN('Portfolio Adjusted Prices'!K1158/'Portfolio Adjusted Prices'!K1157),0)</f>
        <v>-3.0395093236742568E-2</v>
      </c>
      <c r="K1164" s="1">
        <f>+IFERROR(LN('Portfolio Adjusted Prices'!L1158/'Portfolio Adjusted Prices'!L1157),0)</f>
        <v>-2.5068681039778804E-2</v>
      </c>
      <c r="L1164" s="1">
        <f>+IFERROR(LN('Portfolio Adjusted Prices'!M1158/'Portfolio Adjusted Prices'!M1157),0)</f>
        <v>-3.4999405845551564E-3</v>
      </c>
      <c r="M1164" s="1">
        <f>+IFERROR(LN('Portfolio Adjusted Prices'!N1158/'Portfolio Adjusted Prices'!N1157),0)</f>
        <v>1.8830268328858325E-3</v>
      </c>
      <c r="N1164" s="1">
        <f>+IFERROR(LN('Portfolio Adjusted Prices'!O1158/'Portfolio Adjusted Prices'!O1157),0)</f>
        <v>-3.4602335818389965E-2</v>
      </c>
      <c r="O1164" s="1">
        <f>+IFERROR(LN('Portfolio Adjusted Prices'!P1158/'Portfolio Adjusted Prices'!P1157),0)</f>
        <v>3.0458624323127088E-2</v>
      </c>
      <c r="P1164" s="1">
        <f>+IFERROR(LN('Portfolio Adjusted Prices'!Q1158/'Portfolio Adjusted Prices'!Q1157),0)</f>
        <v>1.5489774454821037E-3</v>
      </c>
      <c r="Q1164" s="1">
        <f>+IFERROR(LN('Portfolio Adjusted Prices'!R1158/'Portfolio Adjusted Prices'!R1157),0)</f>
        <v>-1.7277323417701336E-2</v>
      </c>
      <c r="R1164" s="1">
        <f>+IFERROR(LN('Portfolio Adjusted Prices'!S1158/'Portfolio Adjusted Prices'!S1157),0)</f>
        <v>5.4128971162839138E-3</v>
      </c>
      <c r="S1164" s="1">
        <f>+IFERROR(LN('Portfolio Adjusted Prices'!T1158/'Portfolio Adjusted Prices'!T1157),0)</f>
        <v>-2.295244437748378E-3</v>
      </c>
      <c r="T1164" s="1">
        <f>+IFERROR(LN('Portfolio Adjusted Prices'!U1158/'Portfolio Adjusted Prices'!U1157),0)</f>
        <v>1.358680937153177E-3</v>
      </c>
      <c r="U1164" s="1">
        <f>+IFERROR(LN('Portfolio Adjusted Prices'!V1158/'Portfolio Adjusted Prices'!V1157),0)</f>
        <v>-1.0002027633592477E-2</v>
      </c>
      <c r="W1164" s="83">
        <f>+IFERROR(LN('Portfolio Adjusted Prices'!X1158/'Portfolio Adjusted Prices'!X1157),0)</f>
        <v>-9.173958182768286E-3</v>
      </c>
    </row>
    <row r="1165" spans="2:23">
      <c r="B1165" s="1">
        <f>+IFERROR(LN('Portfolio Adjusted Prices'!C1159/'Portfolio Adjusted Prices'!C1158),0)</f>
        <v>-7.270766982297184E-4</v>
      </c>
      <c r="C1165" s="1">
        <f>+IFERROR(LN('Portfolio Adjusted Prices'!D1159/'Portfolio Adjusted Prices'!D1158),0)</f>
        <v>1.4870668855863965E-2</v>
      </c>
      <c r="D1165" s="1">
        <f>+IFERROR(LN('Portfolio Adjusted Prices'!E1159/'Portfolio Adjusted Prices'!E1158),0)</f>
        <v>1.384972858232301E-2</v>
      </c>
      <c r="E1165" s="1">
        <f>+IFERROR(LN('Portfolio Adjusted Prices'!F1159/'Portfolio Adjusted Prices'!F1158),0)</f>
        <v>-9.8096696242226094E-3</v>
      </c>
      <c r="F1165" s="1">
        <f>+IFERROR(LN('Portfolio Adjusted Prices'!G1159/'Portfolio Adjusted Prices'!G1158),0)</f>
        <v>1.3817281884606174E-2</v>
      </c>
      <c r="G1165" s="1">
        <f>+IFERROR(LN('Portfolio Adjusted Prices'!H1159/'Portfolio Adjusted Prices'!H1158),0)</f>
        <v>1.79576750576615E-2</v>
      </c>
      <c r="H1165" s="1">
        <f>+IFERROR(LN('Portfolio Adjusted Prices'!I1159/'Portfolio Adjusted Prices'!I1158),0)</f>
        <v>8.9977952155095194E-3</v>
      </c>
      <c r="I1165" s="1">
        <f>+IFERROR(LN('Portfolio Adjusted Prices'!J1159/'Portfolio Adjusted Prices'!J1158),0)</f>
        <v>1.2138738584813805E-2</v>
      </c>
      <c r="J1165" s="1">
        <f>+IFERROR(LN('Portfolio Adjusted Prices'!K1159/'Portfolio Adjusted Prices'!K1158),0)</f>
        <v>1.1088356477389988E-2</v>
      </c>
      <c r="K1165" s="1">
        <f>+IFERROR(LN('Portfolio Adjusted Prices'!L1159/'Portfolio Adjusted Prices'!L1158),0)</f>
        <v>2.171724295950396E-2</v>
      </c>
      <c r="L1165" s="1">
        <f>+IFERROR(LN('Portfolio Adjusted Prices'!M1159/'Portfolio Adjusted Prices'!M1158),0)</f>
        <v>1.941697495927016E-2</v>
      </c>
      <c r="M1165" s="1">
        <f>+IFERROR(LN('Portfolio Adjusted Prices'!N1159/'Portfolio Adjusted Prices'!N1158),0)</f>
        <v>1.152047281388302E-2</v>
      </c>
      <c r="N1165" s="1">
        <f>+IFERROR(LN('Portfolio Adjusted Prices'!O1159/'Portfolio Adjusted Prices'!O1158),0)</f>
        <v>1.2952228114738657E-2</v>
      </c>
      <c r="O1165" s="1">
        <f>+IFERROR(LN('Portfolio Adjusted Prices'!P1159/'Portfolio Adjusted Prices'!P1158),0)</f>
        <v>2.1278664398037654E-2</v>
      </c>
      <c r="P1165" s="1">
        <f>+IFERROR(LN('Portfolio Adjusted Prices'!Q1159/'Portfolio Adjusted Prices'!Q1158),0)</f>
        <v>7.0332727984384884E-4</v>
      </c>
      <c r="Q1165" s="1">
        <f>+IFERROR(LN('Portfolio Adjusted Prices'!R1159/'Portfolio Adjusted Prices'!R1158),0)</f>
        <v>1.4926695897107438E-3</v>
      </c>
      <c r="R1165" s="1">
        <f>+IFERROR(LN('Portfolio Adjusted Prices'!S1159/'Portfolio Adjusted Prices'!S1158),0)</f>
        <v>9.4813852646524043E-3</v>
      </c>
      <c r="S1165" s="1">
        <f>+IFERROR(LN('Portfolio Adjusted Prices'!T1159/'Portfolio Adjusted Prices'!T1158),0)</f>
        <v>-4.9460277893105357E-3</v>
      </c>
      <c r="T1165" s="1">
        <f>+IFERROR(LN('Portfolio Adjusted Prices'!U1159/'Portfolio Adjusted Prices'!U1158),0)</f>
        <v>4.7882135744968879E-3</v>
      </c>
      <c r="U1165" s="1">
        <f>+IFERROR(LN('Portfolio Adjusted Prices'!V1159/'Portfolio Adjusted Prices'!V1158),0)</f>
        <v>1.7732705157035351E-2</v>
      </c>
      <c r="W1165" s="83">
        <f>+IFERROR(LN('Portfolio Adjusted Prices'!X1159/'Portfolio Adjusted Prices'!X1158),0)</f>
        <v>1.2923880990609196E-2</v>
      </c>
    </row>
    <row r="1166" spans="2:23">
      <c r="B1166" s="1">
        <f>+IFERROR(LN('Portfolio Adjusted Prices'!C1160/'Portfolio Adjusted Prices'!C1159),0)</f>
        <v>-8.8235735087743572E-3</v>
      </c>
      <c r="C1166" s="1">
        <f>+IFERROR(LN('Portfolio Adjusted Prices'!D1160/'Portfolio Adjusted Prices'!D1159),0)</f>
        <v>-1.7450625489812421E-3</v>
      </c>
      <c r="D1166" s="1">
        <f>+IFERROR(LN('Portfolio Adjusted Prices'!E1160/'Portfolio Adjusted Prices'!E1159),0)</f>
        <v>-4.7924903129200967E-2</v>
      </c>
      <c r="E1166" s="1">
        <f>+IFERROR(LN('Portfolio Adjusted Prices'!F1160/'Portfolio Adjusted Prices'!F1159),0)</f>
        <v>3.5119326170694978E-2</v>
      </c>
      <c r="F1166" s="1">
        <f>+IFERROR(LN('Portfolio Adjusted Prices'!G1160/'Portfolio Adjusted Prices'!G1159),0)</f>
        <v>-4.7367639228572721E-3</v>
      </c>
      <c r="G1166" s="1">
        <f>+IFERROR(LN('Portfolio Adjusted Prices'!H1160/'Portfolio Adjusted Prices'!H1159),0)</f>
        <v>1.1379668993589262E-2</v>
      </c>
      <c r="H1166" s="1">
        <f>+IFERROR(LN('Portfolio Adjusted Prices'!I1160/'Portfolio Adjusted Prices'!I1159),0)</f>
        <v>-9.9431962229995074E-3</v>
      </c>
      <c r="I1166" s="1">
        <f>+IFERROR(LN('Portfolio Adjusted Prices'!J1160/'Portfolio Adjusted Prices'!J1159),0)</f>
        <v>-1.3600799527718881E-2</v>
      </c>
      <c r="J1166" s="1">
        <f>+IFERROR(LN('Portfolio Adjusted Prices'!K1160/'Portfolio Adjusted Prices'!K1159),0)</f>
        <v>3.6559111685455191E-3</v>
      </c>
      <c r="K1166" s="1">
        <f>+IFERROR(LN('Portfolio Adjusted Prices'!L1160/'Portfolio Adjusted Prices'!L1159),0)</f>
        <v>-2.033675420911478E-2</v>
      </c>
      <c r="L1166" s="1">
        <f>+IFERROR(LN('Portfolio Adjusted Prices'!M1160/'Portfolio Adjusted Prices'!M1159),0)</f>
        <v>1.8255159266244068E-2</v>
      </c>
      <c r="M1166" s="1">
        <f>+IFERROR(LN('Portfolio Adjusted Prices'!N1160/'Portfolio Adjusted Prices'!N1159),0)</f>
        <v>-2.3696869576590577E-3</v>
      </c>
      <c r="N1166" s="1">
        <f>+IFERROR(LN('Portfolio Adjusted Prices'!O1160/'Portfolio Adjusted Prices'!O1159),0)</f>
        <v>-1.2476529558717784E-2</v>
      </c>
      <c r="O1166" s="1">
        <f>+IFERROR(LN('Portfolio Adjusted Prices'!P1160/'Portfolio Adjusted Prices'!P1159),0)</f>
        <v>4.0039377653829117E-2</v>
      </c>
      <c r="P1166" s="1">
        <f>+IFERROR(LN('Portfolio Adjusted Prices'!Q1160/'Portfolio Adjusted Prices'!Q1159),0)</f>
        <v>1.3962806593985159E-2</v>
      </c>
      <c r="Q1166" s="1">
        <f>+IFERROR(LN('Portfolio Adjusted Prices'!R1160/'Portfolio Adjusted Prices'!R1159),0)</f>
        <v>1.6559480008556502E-3</v>
      </c>
      <c r="R1166" s="1">
        <f>+IFERROR(LN('Portfolio Adjusted Prices'!S1160/'Portfolio Adjusted Prices'!S1159),0)</f>
        <v>3.6630209643371964E-3</v>
      </c>
      <c r="S1166" s="1">
        <f>+IFERROR(LN('Portfolio Adjusted Prices'!T1160/'Portfolio Adjusted Prices'!T1159),0)</f>
        <v>1.3157666060077776E-2</v>
      </c>
      <c r="T1166" s="1">
        <f>+IFERROR(LN('Portfolio Adjusted Prices'!U1160/'Portfolio Adjusted Prices'!U1159),0)</f>
        <v>-8.1047242127940764E-3</v>
      </c>
      <c r="U1166" s="1">
        <f>+IFERROR(LN('Portfolio Adjusted Prices'!V1160/'Portfolio Adjusted Prices'!V1159),0)</f>
        <v>3.4645397156172306E-2</v>
      </c>
      <c r="W1166" s="83">
        <f>+IFERROR(LN('Portfolio Adjusted Prices'!X1160/'Portfolio Adjusted Prices'!X1159),0)</f>
        <v>5.7097346333686416E-3</v>
      </c>
    </row>
    <row r="1167" spans="2:23">
      <c r="B1167" s="1">
        <f>+IFERROR(LN('Portfolio Adjusted Prices'!C1161/'Portfolio Adjusted Prices'!C1160),0)</f>
        <v>-7.4223463973531736E-3</v>
      </c>
      <c r="C1167" s="1">
        <f>+IFERROR(LN('Portfolio Adjusted Prices'!D1161/'Portfolio Adjusted Prices'!D1160),0)</f>
        <v>-5.8897924210637191E-3</v>
      </c>
      <c r="D1167" s="1">
        <f>+IFERROR(LN('Portfolio Adjusted Prices'!E1161/'Portfolio Adjusted Prices'!E1160),0)</f>
        <v>-4.0454219889216284E-2</v>
      </c>
      <c r="E1167" s="1">
        <f>+IFERROR(LN('Portfolio Adjusted Prices'!F1161/'Portfolio Adjusted Prices'!F1160),0)</f>
        <v>-3.9170649372092256E-3</v>
      </c>
      <c r="F1167" s="1">
        <f>+IFERROR(LN('Portfolio Adjusted Prices'!G1161/'Portfolio Adjusted Prices'!G1160),0)</f>
        <v>-1.7129031587188117E-2</v>
      </c>
      <c r="G1167" s="1">
        <f>+IFERROR(LN('Portfolio Adjusted Prices'!H1161/'Portfolio Adjusted Prices'!H1160),0)</f>
        <v>-3.7318181444079161E-2</v>
      </c>
      <c r="H1167" s="1">
        <f>+IFERROR(LN('Portfolio Adjusted Prices'!I1161/'Portfolio Adjusted Prices'!I1160),0)</f>
        <v>-1.4393218430376989E-2</v>
      </c>
      <c r="I1167" s="1">
        <f>+IFERROR(LN('Portfolio Adjusted Prices'!J1161/'Portfolio Adjusted Prices'!J1160),0)</f>
        <v>-1.7605274598346775E-3</v>
      </c>
      <c r="J1167" s="1">
        <f>+IFERROR(LN('Portfolio Adjusted Prices'!K1161/'Portfolio Adjusted Prices'!K1160),0)</f>
        <v>-4.893148784196151E-2</v>
      </c>
      <c r="K1167" s="1">
        <f>+IFERROR(LN('Portfolio Adjusted Prices'!L1161/'Portfolio Adjusted Prices'!L1160),0)</f>
        <v>2.9693759158622994E-3</v>
      </c>
      <c r="L1167" s="1">
        <f>+IFERROR(LN('Portfolio Adjusted Prices'!M1161/'Portfolio Adjusted Prices'!M1160),0)</f>
        <v>-8.0680914987300879E-3</v>
      </c>
      <c r="M1167" s="1">
        <f>+IFERROR(LN('Portfolio Adjusted Prices'!N1161/'Portfolio Adjusted Prices'!N1160),0)</f>
        <v>-7.1858556094387674E-3</v>
      </c>
      <c r="N1167" s="1">
        <f>+IFERROR(LN('Portfolio Adjusted Prices'!O1161/'Portfolio Adjusted Prices'!O1160),0)</f>
        <v>-2.8654714904483958E-2</v>
      </c>
      <c r="O1167" s="1">
        <f>+IFERROR(LN('Portfolio Adjusted Prices'!P1161/'Portfolio Adjusted Prices'!P1160),0)</f>
        <v>-1.1327020685500486E-2</v>
      </c>
      <c r="P1167" s="1">
        <f>+IFERROR(LN('Portfolio Adjusted Prices'!Q1161/'Portfolio Adjusted Prices'!Q1160),0)</f>
        <v>1.1854040587678763E-2</v>
      </c>
      <c r="Q1167" s="1">
        <f>+IFERROR(LN('Portfolio Adjusted Prices'!R1161/'Portfolio Adjusted Prices'!R1160),0)</f>
        <v>-4.2070626155195322E-2</v>
      </c>
      <c r="R1167" s="1">
        <f>+IFERROR(LN('Portfolio Adjusted Prices'!S1161/'Portfolio Adjusted Prices'!S1160),0)</f>
        <v>5.2219510198895465E-4</v>
      </c>
      <c r="S1167" s="1">
        <f>+IFERROR(LN('Portfolio Adjusted Prices'!T1161/'Portfolio Adjusted Prices'!T1160),0)</f>
        <v>6.701501926039727E-4</v>
      </c>
      <c r="T1167" s="1">
        <f>+IFERROR(LN('Portfolio Adjusted Prices'!U1161/'Portfolio Adjusted Prices'!U1160),0)</f>
        <v>-1.3013685844774799E-2</v>
      </c>
      <c r="U1167" s="1">
        <f>+IFERROR(LN('Portfolio Adjusted Prices'!V1161/'Portfolio Adjusted Prices'!V1160),0)</f>
        <v>-1.348392567333798E-2</v>
      </c>
      <c r="W1167" s="83">
        <f>+IFERROR(LN('Portfolio Adjusted Prices'!X1161/'Portfolio Adjusted Prices'!X1160),0)</f>
        <v>-1.2520299804991697E-2</v>
      </c>
    </row>
    <row r="1168" spans="2:23">
      <c r="B1168" s="1">
        <f>+IFERROR(LN('Portfolio Adjusted Prices'!C1162/'Portfolio Adjusted Prices'!C1161),0)</f>
        <v>-2.1632878135308094E-3</v>
      </c>
      <c r="C1168" s="1">
        <f>+IFERROR(LN('Portfolio Adjusted Prices'!D1162/'Portfolio Adjusted Prices'!D1161),0)</f>
        <v>3.6587498883054394E-3</v>
      </c>
      <c r="D1168" s="1">
        <f>+IFERROR(LN('Portfolio Adjusted Prices'!E1162/'Portfolio Adjusted Prices'!E1161),0)</f>
        <v>-2.2538349121842102E-3</v>
      </c>
      <c r="E1168" s="1">
        <f>+IFERROR(LN('Portfolio Adjusted Prices'!F1162/'Portfolio Adjusted Prices'!F1161),0)</f>
        <v>4.9728531713599837E-3</v>
      </c>
      <c r="F1168" s="1">
        <f>+IFERROR(LN('Portfolio Adjusted Prices'!G1162/'Portfolio Adjusted Prices'!G1161),0)</f>
        <v>-2.3780481940477431E-2</v>
      </c>
      <c r="G1168" s="1">
        <f>+IFERROR(LN('Portfolio Adjusted Prices'!H1162/'Portfolio Adjusted Prices'!H1161),0)</f>
        <v>-1.3553767656452888E-2</v>
      </c>
      <c r="H1168" s="1">
        <f>+IFERROR(LN('Portfolio Adjusted Prices'!I1162/'Portfolio Adjusted Prices'!I1161),0)</f>
        <v>-3.0390384677975172E-2</v>
      </c>
      <c r="I1168" s="1">
        <f>+IFERROR(LN('Portfolio Adjusted Prices'!J1162/'Portfolio Adjusted Prices'!J1161),0)</f>
        <v>-2.744657413762569E-2</v>
      </c>
      <c r="J1168" s="1">
        <f>+IFERROR(LN('Portfolio Adjusted Prices'!K1162/'Portfolio Adjusted Prices'!K1161),0)</f>
        <v>-9.7616248726580437E-2</v>
      </c>
      <c r="K1168" s="1">
        <f>+IFERROR(LN('Portfolio Adjusted Prices'!L1162/'Portfolio Adjusted Prices'!L1161),0)</f>
        <v>-2.1882962974060064E-2</v>
      </c>
      <c r="L1168" s="1">
        <f>+IFERROR(LN('Portfolio Adjusted Prices'!M1162/'Portfolio Adjusted Prices'!M1161),0)</f>
        <v>-5.2603233999297346E-2</v>
      </c>
      <c r="M1168" s="1">
        <f>+IFERROR(LN('Portfolio Adjusted Prices'!N1162/'Portfolio Adjusted Prices'!N1161),0)</f>
        <v>-1.4225532851379329E-2</v>
      </c>
      <c r="N1168" s="1">
        <f>+IFERROR(LN('Portfolio Adjusted Prices'!O1162/'Portfolio Adjusted Prices'!O1161),0)</f>
        <v>2.2486528248875956E-3</v>
      </c>
      <c r="O1168" s="1">
        <f>+IFERROR(LN('Portfolio Adjusted Prices'!P1162/'Portfolio Adjusted Prices'!P1161),0)</f>
        <v>-7.557978096708062E-4</v>
      </c>
      <c r="P1168" s="1">
        <f>+IFERROR(LN('Portfolio Adjusted Prices'!Q1162/'Portfolio Adjusted Prices'!Q1161),0)</f>
        <v>-1.4353004802117202E-2</v>
      </c>
      <c r="Q1168" s="1">
        <f>+IFERROR(LN('Portfolio Adjusted Prices'!R1162/'Portfolio Adjusted Prices'!R1161),0)</f>
        <v>-4.1217485459325486E-2</v>
      </c>
      <c r="R1168" s="1">
        <f>+IFERROR(LN('Portfolio Adjusted Prices'!S1162/'Portfolio Adjusted Prices'!S1161),0)</f>
        <v>-1.5803531299542397E-2</v>
      </c>
      <c r="S1168" s="1">
        <f>+IFERROR(LN('Portfolio Adjusted Prices'!T1162/'Portfolio Adjusted Prices'!T1161),0)</f>
        <v>-2.5510169361532307E-2</v>
      </c>
      <c r="T1168" s="1">
        <f>+IFERROR(LN('Portfolio Adjusted Prices'!U1162/'Portfolio Adjusted Prices'!U1161),0)</f>
        <v>-2.1277285626374921E-2</v>
      </c>
      <c r="U1168" s="1">
        <f>+IFERROR(LN('Portfolio Adjusted Prices'!V1162/'Portfolio Adjusted Prices'!V1161),0)</f>
        <v>-6.0342383312243994E-3</v>
      </c>
      <c r="W1168" s="83">
        <f>+IFERROR(LN('Portfolio Adjusted Prices'!X1162/'Portfolio Adjusted Prices'!X1161),0)</f>
        <v>-2.9904010777012133E-2</v>
      </c>
    </row>
    <row r="1169" spans="2:23">
      <c r="B1169" s="1">
        <f>+IFERROR(LN('Portfolio Adjusted Prices'!C1163/'Portfolio Adjusted Prices'!C1162),0)</f>
        <v>-1.4813452597492267E-2</v>
      </c>
      <c r="C1169" s="1">
        <f>+IFERROR(LN('Portfolio Adjusted Prices'!D1163/'Portfolio Adjusted Prices'!D1162),0)</f>
        <v>-1.4134105858444308E-2</v>
      </c>
      <c r="D1169" s="1">
        <f>+IFERROR(LN('Portfolio Adjusted Prices'!E1163/'Portfolio Adjusted Prices'!E1162),0)</f>
        <v>-1.7104672897598202E-2</v>
      </c>
      <c r="E1169" s="1">
        <f>+IFERROR(LN('Portfolio Adjusted Prices'!F1163/'Portfolio Adjusted Prices'!F1162),0)</f>
        <v>-7.9290191047403941E-3</v>
      </c>
      <c r="F1169" s="1">
        <f>+IFERROR(LN('Portfolio Adjusted Prices'!G1163/'Portfolio Adjusted Prices'!G1162),0)</f>
        <v>-2.8266013921721886E-2</v>
      </c>
      <c r="G1169" s="1">
        <f>+IFERROR(LN('Portfolio Adjusted Prices'!H1163/'Portfolio Adjusted Prices'!H1162),0)</f>
        <v>-8.6639759638654779E-3</v>
      </c>
      <c r="H1169" s="1">
        <f>+IFERROR(LN('Portfolio Adjusted Prices'!I1163/'Portfolio Adjusted Prices'!I1162),0)</f>
        <v>-5.6280693649854302E-3</v>
      </c>
      <c r="I1169" s="1">
        <f>+IFERROR(LN('Portfolio Adjusted Prices'!J1163/'Portfolio Adjusted Prices'!J1162),0)</f>
        <v>-1.0481274090978047E-2</v>
      </c>
      <c r="J1169" s="1">
        <f>+IFERROR(LN('Portfolio Adjusted Prices'!K1163/'Portfolio Adjusted Prices'!K1162),0)</f>
        <v>-3.7588294506419304E-2</v>
      </c>
      <c r="K1169" s="1">
        <f>+IFERROR(LN('Portfolio Adjusted Prices'!L1163/'Portfolio Adjusted Prices'!L1162),0)</f>
        <v>-1.649807565233086E-2</v>
      </c>
      <c r="L1169" s="1">
        <f>+IFERROR(LN('Portfolio Adjusted Prices'!M1163/'Portfolio Adjusted Prices'!M1162),0)</f>
        <v>-2.4521809800518517E-3</v>
      </c>
      <c r="M1169" s="1">
        <f>+IFERROR(LN('Portfolio Adjusted Prices'!N1163/'Portfolio Adjusted Prices'!N1162),0)</f>
        <v>-1.5089651687668574E-2</v>
      </c>
      <c r="N1169" s="1">
        <f>+IFERROR(LN('Portfolio Adjusted Prices'!O1163/'Portfolio Adjusted Prices'!O1162),0)</f>
        <v>-5.7784203674869179E-3</v>
      </c>
      <c r="O1169" s="1">
        <f>+IFERROR(LN('Portfolio Adjusted Prices'!P1163/'Portfolio Adjusted Prices'!P1162),0)</f>
        <v>-5.9367630421953033E-2</v>
      </c>
      <c r="P1169" s="1">
        <f>+IFERROR(LN('Portfolio Adjusted Prices'!Q1163/'Portfolio Adjusted Prices'!Q1162),0)</f>
        <v>-6.9530769847365873E-4</v>
      </c>
      <c r="Q1169" s="1">
        <f>+IFERROR(LN('Portfolio Adjusted Prices'!R1163/'Portfolio Adjusted Prices'!R1162),0)</f>
        <v>-1.2667622020835757E-2</v>
      </c>
      <c r="R1169" s="1">
        <f>+IFERROR(LN('Portfolio Adjusted Prices'!S1163/'Portfolio Adjusted Prices'!S1162),0)</f>
        <v>-2.2708801776534115E-2</v>
      </c>
      <c r="S1169" s="1">
        <f>+IFERROR(LN('Portfolio Adjusted Prices'!T1163/'Portfolio Adjusted Prices'!T1162),0)</f>
        <v>4.867063756874593E-3</v>
      </c>
      <c r="T1169" s="1">
        <f>+IFERROR(LN('Portfolio Adjusted Prices'!U1163/'Portfolio Adjusted Prices'!U1162),0)</f>
        <v>-2.1030597483167921E-4</v>
      </c>
      <c r="U1169" s="1">
        <f>+IFERROR(LN('Portfolio Adjusted Prices'!V1163/'Portfolio Adjusted Prices'!V1162),0)</f>
        <v>-2.2435804565442887E-2</v>
      </c>
      <c r="W1169" s="83">
        <f>+IFERROR(LN('Portfolio Adjusted Prices'!X1163/'Portfolio Adjusted Prices'!X1162),0)</f>
        <v>-1.0854630023184538E-2</v>
      </c>
    </row>
    <row r="1170" spans="2:23">
      <c r="B1170" s="1">
        <f>+IFERROR(LN('Portfolio Adjusted Prices'!C1164/'Portfolio Adjusted Prices'!C1163),0)</f>
        <v>6.938855114350744E-4</v>
      </c>
      <c r="C1170" s="1">
        <f>+IFERROR(LN('Portfolio Adjusted Prices'!D1164/'Portfolio Adjusted Prices'!D1163),0)</f>
        <v>8.0793088803602885E-3</v>
      </c>
      <c r="D1170" s="1">
        <f>+IFERROR(LN('Portfolio Adjusted Prices'!E1164/'Portfolio Adjusted Prices'!E1163),0)</f>
        <v>3.7651680096839217E-2</v>
      </c>
      <c r="E1170" s="1">
        <f>+IFERROR(LN('Portfolio Adjusted Prices'!F1164/'Portfolio Adjusted Prices'!F1163),0)</f>
        <v>1.6518519366553672E-2</v>
      </c>
      <c r="F1170" s="1">
        <f>+IFERROR(LN('Portfolio Adjusted Prices'!G1164/'Portfolio Adjusted Prices'!G1163),0)</f>
        <v>-1.1910144332196362E-2</v>
      </c>
      <c r="G1170" s="1">
        <f>+IFERROR(LN('Portfolio Adjusted Prices'!H1164/'Portfolio Adjusted Prices'!H1163),0)</f>
        <v>-1.3757274091235382E-2</v>
      </c>
      <c r="H1170" s="1">
        <f>+IFERROR(LN('Portfolio Adjusted Prices'!I1164/'Portfolio Adjusted Prices'!I1163),0)</f>
        <v>2.5941500206084171E-4</v>
      </c>
      <c r="I1170" s="1">
        <f>+IFERROR(LN('Portfolio Adjusted Prices'!J1164/'Portfolio Adjusted Prices'!J1163),0)</f>
        <v>-1.3760767029612203E-2</v>
      </c>
      <c r="J1170" s="1">
        <f>+IFERROR(LN('Portfolio Adjusted Prices'!K1164/'Portfolio Adjusted Prices'!K1163),0)</f>
        <v>4.2444095402977694E-4</v>
      </c>
      <c r="K1170" s="1">
        <f>+IFERROR(LN('Portfolio Adjusted Prices'!L1164/'Portfolio Adjusted Prices'!L1163),0)</f>
        <v>1.0012587305939596E-2</v>
      </c>
      <c r="L1170" s="1">
        <f>+IFERROR(LN('Portfolio Adjusted Prices'!M1164/'Portfolio Adjusted Prices'!M1163),0)</f>
        <v>-2.2649124734900251E-2</v>
      </c>
      <c r="M1170" s="1">
        <f>+IFERROR(LN('Portfolio Adjusted Prices'!N1164/'Portfolio Adjusted Prices'!N1163),0)</f>
        <v>5.7103729945697879E-4</v>
      </c>
      <c r="N1170" s="1">
        <f>+IFERROR(LN('Portfolio Adjusted Prices'!O1164/'Portfolio Adjusted Prices'!O1163),0)</f>
        <v>-1.7838104790494066E-2</v>
      </c>
      <c r="O1170" s="1">
        <f>+IFERROR(LN('Portfolio Adjusted Prices'!P1164/'Portfolio Adjusted Prices'!P1163),0)</f>
        <v>1.1475679855237775E-2</v>
      </c>
      <c r="P1170" s="1">
        <f>+IFERROR(LN('Portfolio Adjusted Prices'!Q1164/'Portfolio Adjusted Prices'!Q1163),0)</f>
        <v>-1.4431056454891839E-2</v>
      </c>
      <c r="Q1170" s="1">
        <f>+IFERROR(LN('Portfolio Adjusted Prices'!R1164/'Portfolio Adjusted Prices'!R1163),0)</f>
        <v>5.8108193214090453E-3</v>
      </c>
      <c r="R1170" s="1">
        <f>+IFERROR(LN('Portfolio Adjusted Prices'!S1164/'Portfolio Adjusted Prices'!S1163),0)</f>
        <v>-1.1581623767799695E-3</v>
      </c>
      <c r="S1170" s="1">
        <f>+IFERROR(LN('Portfolio Adjusted Prices'!T1164/'Portfolio Adjusted Prices'!T1163),0)</f>
        <v>-1.0310717309691599E-2</v>
      </c>
      <c r="T1170" s="1">
        <f>+IFERROR(LN('Portfolio Adjusted Prices'!U1164/'Portfolio Adjusted Prices'!U1163),0)</f>
        <v>-1.6122434605022391E-2</v>
      </c>
      <c r="U1170" s="1">
        <f>+IFERROR(LN('Portfolio Adjusted Prices'!V1164/'Portfolio Adjusted Prices'!V1163),0)</f>
        <v>-6.3303789962194101E-3</v>
      </c>
      <c r="W1170" s="83">
        <f>+IFERROR(LN('Portfolio Adjusted Prices'!X1164/'Portfolio Adjusted Prices'!X1163),0)</f>
        <v>-6.4135824133967779E-3</v>
      </c>
    </row>
    <row r="1171" spans="2:23">
      <c r="B1171" s="1">
        <f>+IFERROR(LN('Portfolio Adjusted Prices'!C1165/'Portfolio Adjusted Prices'!C1164),0)</f>
        <v>2.5401060919745242E-3</v>
      </c>
      <c r="C1171" s="1">
        <f>+IFERROR(LN('Portfolio Adjusted Prices'!D1165/'Portfolio Adjusted Prices'!D1164),0)</f>
        <v>3.6675108609137098E-3</v>
      </c>
      <c r="D1171" s="1">
        <f>+IFERROR(LN('Portfolio Adjusted Prices'!E1165/'Portfolio Adjusted Prices'!E1164),0)</f>
        <v>1.5882549535571562E-2</v>
      </c>
      <c r="E1171" s="1">
        <f>+IFERROR(LN('Portfolio Adjusted Prices'!F1165/'Portfolio Adjusted Prices'!F1164),0)</f>
        <v>-7.2764042992998809E-2</v>
      </c>
      <c r="F1171" s="1">
        <f>+IFERROR(LN('Portfolio Adjusted Prices'!G1165/'Portfolio Adjusted Prices'!G1164),0)</f>
        <v>3.3208227249482039E-2</v>
      </c>
      <c r="G1171" s="1">
        <f>+IFERROR(LN('Portfolio Adjusted Prices'!H1165/'Portfolio Adjusted Prices'!H1164),0)</f>
        <v>-4.550443574304181E-3</v>
      </c>
      <c r="H1171" s="1">
        <f>+IFERROR(LN('Portfolio Adjusted Prices'!I1165/'Portfolio Adjusted Prices'!I1164),0)</f>
        <v>1.650945402394198E-2</v>
      </c>
      <c r="I1171" s="1">
        <f>+IFERROR(LN('Portfolio Adjusted Prices'!J1165/'Portfolio Adjusted Prices'!J1164),0)</f>
        <v>2.699731403721977E-2</v>
      </c>
      <c r="J1171" s="1">
        <f>+IFERROR(LN('Portfolio Adjusted Prices'!K1165/'Portfolio Adjusted Prices'!K1164),0)</f>
        <v>2.0719371046621072E-2</v>
      </c>
      <c r="K1171" s="1">
        <f>+IFERROR(LN('Portfolio Adjusted Prices'!L1165/'Portfolio Adjusted Prices'!L1164),0)</f>
        <v>2.1672077454984014E-2</v>
      </c>
      <c r="L1171" s="1">
        <f>+IFERROR(LN('Portfolio Adjusted Prices'!M1165/'Portfolio Adjusted Prices'!M1164),0)</f>
        <v>-6.7143252296301172E-3</v>
      </c>
      <c r="M1171" s="1">
        <f>+IFERROR(LN('Portfolio Adjusted Prices'!N1165/'Portfolio Adjusted Prices'!N1164),0)</f>
        <v>1.5297481615607162E-2</v>
      </c>
      <c r="N1171" s="1">
        <f>+IFERROR(LN('Portfolio Adjusted Prices'!O1165/'Portfolio Adjusted Prices'!O1164),0)</f>
        <v>1.6462053928694435E-2</v>
      </c>
      <c r="O1171" s="1">
        <f>+IFERROR(LN('Portfolio Adjusted Prices'!P1165/'Portfolio Adjusted Prices'!P1164),0)</f>
        <v>4.2058604808712312E-2</v>
      </c>
      <c r="P1171" s="1">
        <f>+IFERROR(LN('Portfolio Adjusted Prices'!Q1165/'Portfolio Adjusted Prices'!Q1164),0)</f>
        <v>-1.6649237568010154E-2</v>
      </c>
      <c r="Q1171" s="1">
        <f>+IFERROR(LN('Portfolio Adjusted Prices'!R1165/'Portfolio Adjusted Prices'!R1164),0)</f>
        <v>1.7766310730796861E-2</v>
      </c>
      <c r="R1171" s="1">
        <f>+IFERROR(LN('Portfolio Adjusted Prices'!S1165/'Portfolio Adjusted Prices'!S1164),0)</f>
        <v>-8.1499670979649796E-4</v>
      </c>
      <c r="S1171" s="1">
        <f>+IFERROR(LN('Portfolio Adjusted Prices'!T1165/'Portfolio Adjusted Prices'!T1164),0)</f>
        <v>1.0857728822785287E-2</v>
      </c>
      <c r="T1171" s="1">
        <f>+IFERROR(LN('Portfolio Adjusted Prices'!U1165/'Portfolio Adjusted Prices'!U1164),0)</f>
        <v>1.0926401948777625E-2</v>
      </c>
      <c r="U1171" s="1">
        <f>+IFERROR(LN('Portfolio Adjusted Prices'!V1165/'Portfolio Adjusted Prices'!V1164),0)</f>
        <v>3.3314732058990636E-3</v>
      </c>
      <c r="W1171" s="83">
        <f>+IFERROR(LN('Portfolio Adjusted Prices'!X1165/'Portfolio Adjusted Prices'!X1164),0)</f>
        <v>-2.683888691636065E-3</v>
      </c>
    </row>
    <row r="1172" spans="2:23">
      <c r="B1172" s="1">
        <f>+IFERROR(LN('Portfolio Adjusted Prices'!C1166/'Portfolio Adjusted Prices'!C1165),0)</f>
        <v>-1.3583422062008091E-2</v>
      </c>
      <c r="C1172" s="1">
        <f>+IFERROR(LN('Portfolio Adjusted Prices'!D1166/'Portfolio Adjusted Prices'!D1165),0)</f>
        <v>3.0216892457303215E-2</v>
      </c>
      <c r="D1172" s="1">
        <f>+IFERROR(LN('Portfolio Adjusted Prices'!E1166/'Portfolio Adjusted Prices'!E1165),0)</f>
        <v>-4.4107248403820028E-2</v>
      </c>
      <c r="E1172" s="1">
        <f>+IFERROR(LN('Portfolio Adjusted Prices'!F1166/'Portfolio Adjusted Prices'!F1165),0)</f>
        <v>-4.388990492680505E-2</v>
      </c>
      <c r="F1172" s="1">
        <f>+IFERROR(LN('Portfolio Adjusted Prices'!G1166/'Portfolio Adjusted Prices'!G1165),0)</f>
        <v>-3.0439524291207651E-2</v>
      </c>
      <c r="G1172" s="1">
        <f>+IFERROR(LN('Portfolio Adjusted Prices'!H1166/'Portfolio Adjusted Prices'!H1165),0)</f>
        <v>-3.9349227464223521E-2</v>
      </c>
      <c r="H1172" s="1">
        <f>+IFERROR(LN('Portfolio Adjusted Prices'!I1166/'Portfolio Adjusted Prices'!I1165),0)</f>
        <v>-3.3340082451639885E-2</v>
      </c>
      <c r="I1172" s="1">
        <f>+IFERROR(LN('Portfolio Adjusted Prices'!J1166/'Portfolio Adjusted Prices'!J1165),0)</f>
        <v>-1.0128335263511937E-2</v>
      </c>
      <c r="J1172" s="1">
        <f>+IFERROR(LN('Portfolio Adjusted Prices'!K1166/'Portfolio Adjusted Prices'!K1165),0)</f>
        <v>-1.9117503387766122E-2</v>
      </c>
      <c r="K1172" s="1">
        <f>+IFERROR(LN('Portfolio Adjusted Prices'!L1166/'Portfolio Adjusted Prices'!L1165),0)</f>
        <v>-3.6381546658655672E-2</v>
      </c>
      <c r="L1172" s="1">
        <f>+IFERROR(LN('Portfolio Adjusted Prices'!M1166/'Portfolio Adjusted Prices'!M1165),0)</f>
        <v>8.0698766259037734E-3</v>
      </c>
      <c r="M1172" s="1">
        <f>+IFERROR(LN('Portfolio Adjusted Prices'!N1166/'Portfolio Adjusted Prices'!N1165),0)</f>
        <v>-4.7585810299156955E-4</v>
      </c>
      <c r="N1172" s="1">
        <f>+IFERROR(LN('Portfolio Adjusted Prices'!O1166/'Portfolio Adjusted Prices'!O1165),0)</f>
        <v>-5.6759285456034751E-2</v>
      </c>
      <c r="O1172" s="1">
        <f>+IFERROR(LN('Portfolio Adjusted Prices'!P1166/'Portfolio Adjusted Prices'!P1165),0)</f>
        <v>-1.9137044118190706E-2</v>
      </c>
      <c r="P1172" s="1">
        <f>+IFERROR(LN('Portfolio Adjusted Prices'!Q1166/'Portfolio Adjusted Prices'!Q1165),0)</f>
        <v>-1.4162134764330191E-2</v>
      </c>
      <c r="Q1172" s="1">
        <f>+IFERROR(LN('Portfolio Adjusted Prices'!R1166/'Portfolio Adjusted Prices'!R1165),0)</f>
        <v>-2.4123537884499682E-2</v>
      </c>
      <c r="R1172" s="1">
        <f>+IFERROR(LN('Portfolio Adjusted Prices'!S1166/'Portfolio Adjusted Prices'!S1165),0)</f>
        <v>-3.3580820330697961E-3</v>
      </c>
      <c r="S1172" s="1">
        <f>+IFERROR(LN('Portfolio Adjusted Prices'!T1166/'Portfolio Adjusted Prices'!T1165),0)</f>
        <v>-7.2024645062529393E-3</v>
      </c>
      <c r="T1172" s="1">
        <f>+IFERROR(LN('Portfolio Adjusted Prices'!U1166/'Portfolio Adjusted Prices'!U1165),0)</f>
        <v>-9.0426655148797951E-3</v>
      </c>
      <c r="U1172" s="1">
        <f>+IFERROR(LN('Portfolio Adjusted Prices'!V1166/'Portfolio Adjusted Prices'!V1165),0)</f>
        <v>-7.4861496951429112E-3</v>
      </c>
      <c r="W1172" s="83">
        <f>+IFERROR(LN('Portfolio Adjusted Prices'!X1166/'Portfolio Adjusted Prices'!X1165),0)</f>
        <v>-1.2706756769203E-2</v>
      </c>
    </row>
    <row r="1173" spans="2:23">
      <c r="B1173" s="1">
        <f>+IFERROR(LN('Portfolio Adjusted Prices'!C1167/'Portfolio Adjusted Prices'!C1166),0)</f>
        <v>-2.4913321311052696E-2</v>
      </c>
      <c r="C1173" s="1">
        <f>+IFERROR(LN('Portfolio Adjusted Prices'!D1167/'Portfolio Adjusted Prices'!D1166),0)</f>
        <v>-3.823604535359839E-2</v>
      </c>
      <c r="D1173" s="1">
        <f>+IFERROR(LN('Portfolio Adjusted Prices'!E1167/'Portfolio Adjusted Prices'!E1166),0)</f>
        <v>-3.5397410149420584E-2</v>
      </c>
      <c r="E1173" s="1">
        <f>+IFERROR(LN('Portfolio Adjusted Prices'!F1167/'Portfolio Adjusted Prices'!F1166),0)</f>
        <v>5.5836976475114935E-3</v>
      </c>
      <c r="F1173" s="1">
        <f>+IFERROR(LN('Portfolio Adjusted Prices'!G1167/'Portfolio Adjusted Prices'!G1166),0)</f>
        <v>3.1548413265999088E-3</v>
      </c>
      <c r="G1173" s="1">
        <f>+IFERROR(LN('Portfolio Adjusted Prices'!H1167/'Portfolio Adjusted Prices'!H1166),0)</f>
        <v>-3.2937535338236523E-3</v>
      </c>
      <c r="H1173" s="1">
        <f>+IFERROR(LN('Portfolio Adjusted Prices'!I1167/'Portfolio Adjusted Prices'!I1166),0)</f>
        <v>7.4473564527114903E-3</v>
      </c>
      <c r="I1173" s="1">
        <f>+IFERROR(LN('Portfolio Adjusted Prices'!J1167/'Portfolio Adjusted Prices'!J1166),0)</f>
        <v>-3.1806995987439655E-2</v>
      </c>
      <c r="J1173" s="1">
        <f>+IFERROR(LN('Portfolio Adjusted Prices'!K1167/'Portfolio Adjusted Prices'!K1166),0)</f>
        <v>-3.1855023921112662E-2</v>
      </c>
      <c r="K1173" s="1">
        <f>+IFERROR(LN('Portfolio Adjusted Prices'!L1167/'Portfolio Adjusted Prices'!L1166),0)</f>
        <v>-2.7298602027656549E-2</v>
      </c>
      <c r="L1173" s="1">
        <f>+IFERROR(LN('Portfolio Adjusted Prices'!M1167/'Portfolio Adjusted Prices'!M1166),0)</f>
        <v>5.9792735674594477E-3</v>
      </c>
      <c r="M1173" s="1">
        <f>+IFERROR(LN('Portfolio Adjusted Prices'!N1167/'Portfolio Adjusted Prices'!N1166),0)</f>
        <v>-5.2496390424338762E-3</v>
      </c>
      <c r="N1173" s="1">
        <f>+IFERROR(LN('Portfolio Adjusted Prices'!O1167/'Portfolio Adjusted Prices'!O1166),0)</f>
        <v>-2.5195023148140157E-2</v>
      </c>
      <c r="O1173" s="1">
        <f>+IFERROR(LN('Portfolio Adjusted Prices'!P1167/'Portfolio Adjusted Prices'!P1166),0)</f>
        <v>-4.4571069064645363E-2</v>
      </c>
      <c r="P1173" s="1">
        <f>+IFERROR(LN('Portfolio Adjusted Prices'!Q1167/'Portfolio Adjusted Prices'!Q1166),0)</f>
        <v>-8.7706815039816175E-3</v>
      </c>
      <c r="Q1173" s="1">
        <f>+IFERROR(LN('Portfolio Adjusted Prices'!R1167/'Portfolio Adjusted Prices'!R1166),0)</f>
        <v>-5.6647487931674586E-3</v>
      </c>
      <c r="R1173" s="1">
        <f>+IFERROR(LN('Portfolio Adjusted Prices'!S1167/'Portfolio Adjusted Prices'!S1166),0)</f>
        <v>-4.3551328128271765E-3</v>
      </c>
      <c r="S1173" s="1">
        <f>+IFERROR(LN('Portfolio Adjusted Prices'!T1167/'Portfolio Adjusted Prices'!T1166),0)</f>
        <v>-4.1314348413327778E-4</v>
      </c>
      <c r="T1173" s="1">
        <f>+IFERROR(LN('Portfolio Adjusted Prices'!U1167/'Portfolio Adjusted Prices'!U1166),0)</f>
        <v>-6.3308078412590858E-3</v>
      </c>
      <c r="U1173" s="1">
        <f>+IFERROR(LN('Portfolio Adjusted Prices'!V1167/'Portfolio Adjusted Prices'!V1166),0)</f>
        <v>-1.6008873245618924E-2</v>
      </c>
      <c r="W1173" s="83">
        <f>+IFERROR(LN('Portfolio Adjusted Prices'!X1167/'Portfolio Adjusted Prices'!X1166),0)</f>
        <v>-7.6757196046158913E-3</v>
      </c>
    </row>
    <row r="1174" spans="2:23">
      <c r="B1174" s="1">
        <f>+IFERROR(LN('Portfolio Adjusted Prices'!C1168/'Portfolio Adjusted Prices'!C1167),0)</f>
        <v>7.9377093880841961E-3</v>
      </c>
      <c r="C1174" s="1">
        <f>+IFERROR(LN('Portfolio Adjusted Prices'!D1168/'Portfolio Adjusted Prices'!D1167),0)</f>
        <v>5.8385231999301679E-3</v>
      </c>
      <c r="D1174" s="1">
        <f>+IFERROR(LN('Portfolio Adjusted Prices'!E1168/'Portfolio Adjusted Prices'!E1167),0)</f>
        <v>4.3055042415906389E-3</v>
      </c>
      <c r="E1174" s="1">
        <f>+IFERROR(LN('Portfolio Adjusted Prices'!F1168/'Portfolio Adjusted Prices'!F1167),0)</f>
        <v>2.1910265412288372E-2</v>
      </c>
      <c r="F1174" s="1">
        <f>+IFERROR(LN('Portfolio Adjusted Prices'!G1168/'Portfolio Adjusted Prices'!G1167),0)</f>
        <v>-7.4099482425831979E-3</v>
      </c>
      <c r="G1174" s="1">
        <f>+IFERROR(LN('Portfolio Adjusted Prices'!H1168/'Portfolio Adjusted Prices'!H1167),0)</f>
        <v>-3.6031572539682371E-3</v>
      </c>
      <c r="H1174" s="1">
        <f>+IFERROR(LN('Portfolio Adjusted Prices'!I1168/'Portfolio Adjusted Prices'!I1167),0)</f>
        <v>-6.7668135748851844E-4</v>
      </c>
      <c r="I1174" s="1">
        <f>+IFERROR(LN('Portfolio Adjusted Prices'!J1168/'Portfolio Adjusted Prices'!J1167),0)</f>
        <v>-1.3950037888609594E-2</v>
      </c>
      <c r="J1174" s="1">
        <f>+IFERROR(LN('Portfolio Adjusted Prices'!K1168/'Portfolio Adjusted Prices'!K1167),0)</f>
        <v>7.4566198108844024E-3</v>
      </c>
      <c r="K1174" s="1">
        <f>+IFERROR(LN('Portfolio Adjusted Prices'!L1168/'Portfolio Adjusted Prices'!L1167),0)</f>
        <v>1.3945281524150662E-2</v>
      </c>
      <c r="L1174" s="1">
        <f>+IFERROR(LN('Portfolio Adjusted Prices'!M1168/'Portfolio Adjusted Prices'!M1167),0)</f>
        <v>-1.8624272510311202E-3</v>
      </c>
      <c r="M1174" s="1">
        <f>+IFERROR(LN('Portfolio Adjusted Prices'!N1168/'Portfolio Adjusted Prices'!N1167),0)</f>
        <v>-7.2031628108581713E-3</v>
      </c>
      <c r="N1174" s="1">
        <f>+IFERROR(LN('Portfolio Adjusted Prices'!O1168/'Portfolio Adjusted Prices'!O1167),0)</f>
        <v>2.9039412013924175E-2</v>
      </c>
      <c r="O1174" s="1">
        <f>+IFERROR(LN('Portfolio Adjusted Prices'!P1168/'Portfolio Adjusted Prices'!P1167),0)</f>
        <v>-3.4977783478892183E-3</v>
      </c>
      <c r="P1174" s="1">
        <f>+IFERROR(LN('Portfolio Adjusted Prices'!Q1168/'Portfolio Adjusted Prices'!Q1167),0)</f>
        <v>-9.2927467896339998E-3</v>
      </c>
      <c r="Q1174" s="1">
        <f>+IFERROR(LN('Portfolio Adjusted Prices'!R1168/'Portfolio Adjusted Prices'!R1167),0)</f>
        <v>-8.6501509862661943E-3</v>
      </c>
      <c r="R1174" s="1">
        <f>+IFERROR(LN('Portfolio Adjusted Prices'!S1168/'Portfolio Adjusted Prices'!S1167),0)</f>
        <v>-8.3803336757013094E-3</v>
      </c>
      <c r="S1174" s="1">
        <f>+IFERROR(LN('Portfolio Adjusted Prices'!T1168/'Portfolio Adjusted Prices'!T1167),0)</f>
        <v>-4.4141905829941507E-2</v>
      </c>
      <c r="T1174" s="1">
        <f>+IFERROR(LN('Portfolio Adjusted Prices'!U1168/'Portfolio Adjusted Prices'!U1167),0)</f>
        <v>-2.1478779325796636E-2</v>
      </c>
      <c r="U1174" s="1">
        <f>+IFERROR(LN('Portfolio Adjusted Prices'!V1168/'Portfolio Adjusted Prices'!V1167),0)</f>
        <v>0.17346729844051417</v>
      </c>
      <c r="W1174" s="83">
        <f>+IFERROR(LN('Portfolio Adjusted Prices'!X1168/'Portfolio Adjusted Prices'!X1167),0)</f>
        <v>5.6628637403237857E-4</v>
      </c>
    </row>
    <row r="1175" spans="2:23">
      <c r="B1175" s="1">
        <f>+IFERROR(LN('Portfolio Adjusted Prices'!C1169/'Portfolio Adjusted Prices'!C1168),0)</f>
        <v>1.2230095840455474E-2</v>
      </c>
      <c r="C1175" s="1">
        <f>+IFERROR(LN('Portfolio Adjusted Prices'!D1169/'Portfolio Adjusted Prices'!D1168),0)</f>
        <v>2.2485612670500425E-2</v>
      </c>
      <c r="D1175" s="1">
        <f>+IFERROR(LN('Portfolio Adjusted Prices'!E1169/'Portfolio Adjusted Prices'!E1168),0)</f>
        <v>1.6189212308370334E-2</v>
      </c>
      <c r="E1175" s="1">
        <f>+IFERROR(LN('Portfolio Adjusted Prices'!F1169/'Portfolio Adjusted Prices'!F1168),0)</f>
        <v>3.7542956888452928E-3</v>
      </c>
      <c r="F1175" s="1">
        <f>+IFERROR(LN('Portfolio Adjusted Prices'!G1169/'Portfolio Adjusted Prices'!G1168),0)</f>
        <v>5.735204171645439E-3</v>
      </c>
      <c r="G1175" s="1">
        <f>+IFERROR(LN('Portfolio Adjusted Prices'!H1169/'Portfolio Adjusted Prices'!H1168),0)</f>
        <v>2.8573434404419413E-2</v>
      </c>
      <c r="H1175" s="1">
        <f>+IFERROR(LN('Portfolio Adjusted Prices'!I1169/'Portfolio Adjusted Prices'!I1168),0)</f>
        <v>3.509722319834198E-3</v>
      </c>
      <c r="I1175" s="1">
        <f>+IFERROR(LN('Portfolio Adjusted Prices'!J1169/'Portfolio Adjusted Prices'!J1168),0)</f>
        <v>9.7341741660317178E-3</v>
      </c>
      <c r="J1175" s="1">
        <f>+IFERROR(LN('Portfolio Adjusted Prices'!K1169/'Portfolio Adjusted Prices'!K1168),0)</f>
        <v>-4.9137558849507434E-2</v>
      </c>
      <c r="K1175" s="1">
        <f>+IFERROR(LN('Portfolio Adjusted Prices'!L1169/'Portfolio Adjusted Prices'!L1168),0)</f>
        <v>3.4412760266291542E-3</v>
      </c>
      <c r="L1175" s="1">
        <f>+IFERROR(LN('Portfolio Adjusted Prices'!M1169/'Portfolio Adjusted Prices'!M1168),0)</f>
        <v>9.5731618638861017E-3</v>
      </c>
      <c r="M1175" s="1">
        <f>+IFERROR(LN('Portfolio Adjusted Prices'!N1169/'Portfolio Adjusted Prices'!N1168),0)</f>
        <v>2.3768793011852581E-2</v>
      </c>
      <c r="N1175" s="1">
        <f>+IFERROR(LN('Portfolio Adjusted Prices'!O1169/'Portfolio Adjusted Prices'!O1168),0)</f>
        <v>-2.5959206645503339E-3</v>
      </c>
      <c r="O1175" s="1">
        <f>+IFERROR(LN('Portfolio Adjusted Prices'!P1169/'Portfolio Adjusted Prices'!P1168),0)</f>
        <v>7.6045831110998748E-3</v>
      </c>
      <c r="P1175" s="1">
        <f>+IFERROR(LN('Portfolio Adjusted Prices'!Q1169/'Portfolio Adjusted Prices'!Q1168),0)</f>
        <v>7.0879759073142739E-3</v>
      </c>
      <c r="Q1175" s="1">
        <f>+IFERROR(LN('Portfolio Adjusted Prices'!R1169/'Portfolio Adjusted Prices'!R1168),0)</f>
        <v>1.7589433900993719E-2</v>
      </c>
      <c r="R1175" s="1">
        <f>+IFERROR(LN('Portfolio Adjusted Prices'!S1169/'Portfolio Adjusted Prices'!S1168),0)</f>
        <v>2.158712196571529E-2</v>
      </c>
      <c r="S1175" s="1">
        <f>+IFERROR(LN('Portfolio Adjusted Prices'!T1169/'Portfolio Adjusted Prices'!T1168),0)</f>
        <v>2.1081935015816344E-2</v>
      </c>
      <c r="T1175" s="1">
        <f>+IFERROR(LN('Portfolio Adjusted Prices'!U1169/'Portfolio Adjusted Prices'!U1168),0)</f>
        <v>3.2069966933263526E-3</v>
      </c>
      <c r="U1175" s="1">
        <f>+IFERROR(LN('Portfolio Adjusted Prices'!V1169/'Portfolio Adjusted Prices'!V1168),0)</f>
        <v>1.4109616196726656E-2</v>
      </c>
      <c r="W1175" s="83">
        <f>+IFERROR(LN('Portfolio Adjusted Prices'!X1169/'Portfolio Adjusted Prices'!X1168),0)</f>
        <v>1.0363417858357517E-2</v>
      </c>
    </row>
    <row r="1176" spans="2:23">
      <c r="B1176" s="1">
        <f>+IFERROR(LN('Portfolio Adjusted Prices'!C1170/'Portfolio Adjusted Prices'!C1169),0)</f>
        <v>2.8148587444834757E-3</v>
      </c>
      <c r="C1176" s="1">
        <f>+IFERROR(LN('Portfolio Adjusted Prices'!D1170/'Portfolio Adjusted Prices'!D1169),0)</f>
        <v>2.3688964317437875E-3</v>
      </c>
      <c r="D1176" s="1">
        <f>+IFERROR(LN('Portfolio Adjusted Prices'!E1170/'Portfolio Adjusted Prices'!E1169),0)</f>
        <v>-9.2994231225716605E-3</v>
      </c>
      <c r="E1176" s="1">
        <f>+IFERROR(LN('Portfolio Adjusted Prices'!F1170/'Portfolio Adjusted Prices'!F1169),0)</f>
        <v>-6.3871425462046364E-3</v>
      </c>
      <c r="F1176" s="1">
        <f>+IFERROR(LN('Portfolio Adjusted Prices'!G1170/'Portfolio Adjusted Prices'!G1169),0)</f>
        <v>-2.8300457125193964E-2</v>
      </c>
      <c r="G1176" s="1">
        <f>+IFERROR(LN('Portfolio Adjusted Prices'!H1170/'Portfolio Adjusted Prices'!H1169),0)</f>
        <v>-6.5626422170750954E-3</v>
      </c>
      <c r="H1176" s="1">
        <f>+IFERROR(LN('Portfolio Adjusted Prices'!I1170/'Portfolio Adjusted Prices'!I1169),0)</f>
        <v>2.1868218504474284E-2</v>
      </c>
      <c r="I1176" s="1">
        <f>+IFERROR(LN('Portfolio Adjusted Prices'!J1170/'Portfolio Adjusted Prices'!J1169),0)</f>
        <v>-2.104331155755616E-2</v>
      </c>
      <c r="J1176" s="1">
        <f>+IFERROR(LN('Portfolio Adjusted Prices'!K1170/'Portfolio Adjusted Prices'!K1169),0)</f>
        <v>1.7479077618858876E-2</v>
      </c>
      <c r="K1176" s="1">
        <f>+IFERROR(LN('Portfolio Adjusted Prices'!L1170/'Portfolio Adjusted Prices'!L1169),0)</f>
        <v>1.4262880062682461E-4</v>
      </c>
      <c r="L1176" s="1">
        <f>+IFERROR(LN('Portfolio Adjusted Prices'!M1170/'Portfolio Adjusted Prices'!M1169),0)</f>
        <v>3.0039186618436749E-3</v>
      </c>
      <c r="M1176" s="1">
        <f>+IFERROR(LN('Portfolio Adjusted Prices'!N1170/'Portfolio Adjusted Prices'!N1169),0)</f>
        <v>7.5019024161532451E-3</v>
      </c>
      <c r="N1176" s="1">
        <f>+IFERROR(LN('Portfolio Adjusted Prices'!O1170/'Portfolio Adjusted Prices'!O1169),0)</f>
        <v>2.3835109155561411E-2</v>
      </c>
      <c r="O1176" s="1">
        <f>+IFERROR(LN('Portfolio Adjusted Prices'!P1170/'Portfolio Adjusted Prices'!P1169),0)</f>
        <v>-5.7180335129078226E-2</v>
      </c>
      <c r="P1176" s="1">
        <f>+IFERROR(LN('Portfolio Adjusted Prices'!Q1170/'Portfolio Adjusted Prices'!Q1169),0)</f>
        <v>1.489737284184104E-2</v>
      </c>
      <c r="Q1176" s="1">
        <f>+IFERROR(LN('Portfolio Adjusted Prices'!R1170/'Portfolio Adjusted Prices'!R1169),0)</f>
        <v>6.1560505608324462E-3</v>
      </c>
      <c r="R1176" s="1">
        <f>+IFERROR(LN('Portfolio Adjusted Prices'!S1170/'Portfolio Adjusted Prices'!S1169),0)</f>
        <v>-4.4069075431784665E-3</v>
      </c>
      <c r="S1176" s="1">
        <f>+IFERROR(LN('Portfolio Adjusted Prices'!T1170/'Portfolio Adjusted Prices'!T1169),0)</f>
        <v>-5.0165249868923973E-3</v>
      </c>
      <c r="T1176" s="1">
        <f>+IFERROR(LN('Portfolio Adjusted Prices'!U1170/'Portfolio Adjusted Prices'!U1169),0)</f>
        <v>2.8506551852083748E-3</v>
      </c>
      <c r="U1176" s="1">
        <f>+IFERROR(LN('Portfolio Adjusted Prices'!V1170/'Portfolio Adjusted Prices'!V1169),0)</f>
        <v>2.1158183459601906E-2</v>
      </c>
      <c r="W1176" s="83">
        <f>+IFERROR(LN('Portfolio Adjusted Prices'!X1170/'Portfolio Adjusted Prices'!X1169),0)</f>
        <v>-3.5678590781768964E-3</v>
      </c>
    </row>
    <row r="1177" spans="2:23">
      <c r="B1177" s="1">
        <f>+IFERROR(LN('Portfolio Adjusted Prices'!C1171/'Portfolio Adjusted Prices'!C1170),0)</f>
        <v>1.8565216545427421E-2</v>
      </c>
      <c r="C1177" s="1">
        <f>+IFERROR(LN('Portfolio Adjusted Prices'!D1171/'Portfolio Adjusted Prices'!D1170),0)</f>
        <v>2.3269827608637821E-2</v>
      </c>
      <c r="D1177" s="1">
        <f>+IFERROR(LN('Portfolio Adjusted Prices'!E1171/'Portfolio Adjusted Prices'!E1170),0)</f>
        <v>3.7186212350890646E-2</v>
      </c>
      <c r="E1177" s="1">
        <f>+IFERROR(LN('Portfolio Adjusted Prices'!F1171/'Portfolio Adjusted Prices'!F1170),0)</f>
        <v>2.9264806794718299E-2</v>
      </c>
      <c r="F1177" s="1">
        <f>+IFERROR(LN('Portfolio Adjusted Prices'!G1171/'Portfolio Adjusted Prices'!G1170),0)</f>
        <v>3.115577147465157E-2</v>
      </c>
      <c r="G1177" s="1">
        <f>+IFERROR(LN('Portfolio Adjusted Prices'!H1171/'Portfolio Adjusted Prices'!H1170),0)</f>
        <v>3.6469123037246864E-2</v>
      </c>
      <c r="H1177" s="1">
        <f>+IFERROR(LN('Portfolio Adjusted Prices'!I1171/'Portfolio Adjusted Prices'!I1170),0)</f>
        <v>1.4436411813329188E-2</v>
      </c>
      <c r="I1177" s="1">
        <f>+IFERROR(LN('Portfolio Adjusted Prices'!J1171/'Portfolio Adjusted Prices'!J1170),0)</f>
        <v>9.5641520835940119E-4</v>
      </c>
      <c r="J1177" s="1">
        <f>+IFERROR(LN('Portfolio Adjusted Prices'!K1171/'Portfolio Adjusted Prices'!K1170),0)</f>
        <v>2.3715784675119946E-2</v>
      </c>
      <c r="K1177" s="1">
        <f>+IFERROR(LN('Portfolio Adjusted Prices'!L1171/'Portfolio Adjusted Prices'!L1170),0)</f>
        <v>1.3657673442286262E-2</v>
      </c>
      <c r="L1177" s="1">
        <f>+IFERROR(LN('Portfolio Adjusted Prices'!M1171/'Portfolio Adjusted Prices'!M1170),0)</f>
        <v>5.471228878566564E-3</v>
      </c>
      <c r="M1177" s="1">
        <f>+IFERROR(LN('Portfolio Adjusted Prices'!N1171/'Portfolio Adjusted Prices'!N1170),0)</f>
        <v>7.6988604220607363E-3</v>
      </c>
      <c r="N1177" s="1">
        <f>+IFERROR(LN('Portfolio Adjusted Prices'!O1171/'Portfolio Adjusted Prices'!O1170),0)</f>
        <v>9.2444989220334881E-2</v>
      </c>
      <c r="O1177" s="1">
        <f>+IFERROR(LN('Portfolio Adjusted Prices'!P1171/'Portfolio Adjusted Prices'!P1170),0)</f>
        <v>2.0435408627377877E-2</v>
      </c>
      <c r="P1177" s="1">
        <f>+IFERROR(LN('Portfolio Adjusted Prices'!Q1171/'Portfolio Adjusted Prices'!Q1170),0)</f>
        <v>4.9168042709735842E-3</v>
      </c>
      <c r="Q1177" s="1">
        <f>+IFERROR(LN('Portfolio Adjusted Prices'!R1171/'Portfolio Adjusted Prices'!R1170),0)</f>
        <v>2.7594118177388761E-2</v>
      </c>
      <c r="R1177" s="1">
        <f>+IFERROR(LN('Portfolio Adjusted Prices'!S1171/'Portfolio Adjusted Prices'!S1170),0)</f>
        <v>7.8612074091408898E-3</v>
      </c>
      <c r="S1177" s="1">
        <f>+IFERROR(LN('Portfolio Adjusted Prices'!T1171/'Portfolio Adjusted Prices'!T1170),0)</f>
        <v>9.0958506712266879E-3</v>
      </c>
      <c r="T1177" s="1">
        <f>+IFERROR(LN('Portfolio Adjusted Prices'!U1171/'Portfolio Adjusted Prices'!U1170),0)</f>
        <v>1.448637140339867E-2</v>
      </c>
      <c r="U1177" s="1">
        <f>+IFERROR(LN('Portfolio Adjusted Prices'!V1171/'Portfolio Adjusted Prices'!V1170),0)</f>
        <v>-5.1719908859527396E-3</v>
      </c>
      <c r="W1177" s="83">
        <f>+IFERROR(LN('Portfolio Adjusted Prices'!X1171/'Portfolio Adjusted Prices'!X1170),0)</f>
        <v>1.4551660466495033E-2</v>
      </c>
    </row>
    <row r="1178" spans="2:23">
      <c r="B1178" s="1">
        <f>+IFERROR(LN('Portfolio Adjusted Prices'!C1172/'Portfolio Adjusted Prices'!C1171),0)</f>
        <v>2.0482121303025749E-2</v>
      </c>
      <c r="C1178" s="1">
        <f>+IFERROR(LN('Portfolio Adjusted Prices'!D1172/'Portfolio Adjusted Prices'!D1171),0)</f>
        <v>6.4805440340224155E-3</v>
      </c>
      <c r="D1178" s="1">
        <f>+IFERROR(LN('Portfolio Adjusted Prices'!E1172/'Portfolio Adjusted Prices'!E1171),0)</f>
        <v>2.7520938533436585E-2</v>
      </c>
      <c r="E1178" s="1">
        <f>+IFERROR(LN('Portfolio Adjusted Prices'!F1172/'Portfolio Adjusted Prices'!F1171),0)</f>
        <v>3.3530654444567216E-2</v>
      </c>
      <c r="F1178" s="1">
        <f>+IFERROR(LN('Portfolio Adjusted Prices'!G1172/'Portfolio Adjusted Prices'!G1171),0)</f>
        <v>1.7735795004448062E-2</v>
      </c>
      <c r="G1178" s="1">
        <f>+IFERROR(LN('Portfolio Adjusted Prices'!H1172/'Portfolio Adjusted Prices'!H1171),0)</f>
        <v>-4.6698456620610368E-3</v>
      </c>
      <c r="H1178" s="1">
        <f>+IFERROR(LN('Portfolio Adjusted Prices'!I1172/'Portfolio Adjusted Prices'!I1171),0)</f>
        <v>2.6526829139584266E-2</v>
      </c>
      <c r="I1178" s="1">
        <f>+IFERROR(LN('Portfolio Adjusted Prices'!J1172/'Portfolio Adjusted Prices'!J1171),0)</f>
        <v>4.5533194728693813E-2</v>
      </c>
      <c r="J1178" s="1">
        <f>+IFERROR(LN('Portfolio Adjusted Prices'!K1172/'Portfolio Adjusted Prices'!K1171),0)</f>
        <v>6.0607417331924797E-2</v>
      </c>
      <c r="K1178" s="1">
        <f>+IFERROR(LN('Portfolio Adjusted Prices'!L1172/'Portfolio Adjusted Prices'!L1171),0)</f>
        <v>2.1297117399743923E-2</v>
      </c>
      <c r="L1178" s="1">
        <f>+IFERROR(LN('Portfolio Adjusted Prices'!M1172/'Portfolio Adjusted Prices'!M1171),0)</f>
        <v>2.1959549692204164E-2</v>
      </c>
      <c r="M1178" s="1">
        <f>+IFERROR(LN('Portfolio Adjusted Prices'!N1172/'Portfolio Adjusted Prices'!N1171),0)</f>
        <v>2.0396520263995625E-2</v>
      </c>
      <c r="N1178" s="1">
        <f>+IFERROR(LN('Portfolio Adjusted Prices'!O1172/'Portfolio Adjusted Prices'!O1171),0)</f>
        <v>-1.9456075234551055E-3</v>
      </c>
      <c r="O1178" s="1">
        <f>+IFERROR(LN('Portfolio Adjusted Prices'!P1172/'Portfolio Adjusted Prices'!P1171),0)</f>
        <v>4.2750214393192439E-2</v>
      </c>
      <c r="P1178" s="1">
        <f>+IFERROR(LN('Portfolio Adjusted Prices'!Q1172/'Portfolio Adjusted Prices'!Q1171),0)</f>
        <v>-5.6419591200951467E-3</v>
      </c>
      <c r="Q1178" s="1">
        <f>+IFERROR(LN('Portfolio Adjusted Prices'!R1172/'Portfolio Adjusted Prices'!R1171),0)</f>
        <v>3.0606684905133758E-2</v>
      </c>
      <c r="R1178" s="1">
        <f>+IFERROR(LN('Portfolio Adjusted Prices'!S1172/'Portfolio Adjusted Prices'!S1171),0)</f>
        <v>3.4177240079023027E-4</v>
      </c>
      <c r="S1178" s="1">
        <f>+IFERROR(LN('Portfolio Adjusted Prices'!T1172/'Portfolio Adjusted Prices'!T1171),0)</f>
        <v>5.5296605287872488E-3</v>
      </c>
      <c r="T1178" s="1">
        <f>+IFERROR(LN('Portfolio Adjusted Prices'!U1172/'Portfolio Adjusted Prices'!U1171),0)</f>
        <v>3.4188339598750749E-2</v>
      </c>
      <c r="U1178" s="1">
        <f>+IFERROR(LN('Portfolio Adjusted Prices'!V1172/'Portfolio Adjusted Prices'!V1171),0)</f>
        <v>1.173266333231357E-2</v>
      </c>
      <c r="W1178" s="83">
        <f>+IFERROR(LN('Portfolio Adjusted Prices'!X1172/'Portfolio Adjusted Prices'!X1171),0)</f>
        <v>2.2689727882129737E-2</v>
      </c>
    </row>
    <row r="1179" spans="2:23">
      <c r="B1179" s="1">
        <f>+IFERROR(LN('Portfolio Adjusted Prices'!C1173/'Portfolio Adjusted Prices'!C1172),0)</f>
        <v>-5.1946050815786082E-3</v>
      </c>
      <c r="C1179" s="1">
        <f>+IFERROR(LN('Portfolio Adjusted Prices'!D1173/'Portfolio Adjusted Prices'!D1172),0)</f>
        <v>1.2779650698991745E-2</v>
      </c>
      <c r="D1179" s="1">
        <f>+IFERROR(LN('Portfolio Adjusted Prices'!E1173/'Portfolio Adjusted Prices'!E1172),0)</f>
        <v>3.3874728669157465E-2</v>
      </c>
      <c r="E1179" s="1">
        <f>+IFERROR(LN('Portfolio Adjusted Prices'!F1173/'Portfolio Adjusted Prices'!F1172),0)</f>
        <v>3.2464181385111812E-2</v>
      </c>
      <c r="F1179" s="1">
        <f>+IFERROR(LN('Portfolio Adjusted Prices'!G1173/'Portfolio Adjusted Prices'!G1172),0)</f>
        <v>3.3621437686625198E-2</v>
      </c>
      <c r="G1179" s="1">
        <f>+IFERROR(LN('Portfolio Adjusted Prices'!H1173/'Portfolio Adjusted Prices'!H1172),0)</f>
        <v>8.9865905492829464E-3</v>
      </c>
      <c r="H1179" s="1">
        <f>+IFERROR(LN('Portfolio Adjusted Prices'!I1173/'Portfolio Adjusted Prices'!I1172),0)</f>
        <v>2.079030102185845E-2</v>
      </c>
      <c r="I1179" s="1">
        <f>+IFERROR(LN('Portfolio Adjusted Prices'!J1173/'Portfolio Adjusted Prices'!J1172),0)</f>
        <v>-2.1741006272011958E-2</v>
      </c>
      <c r="J1179" s="1">
        <f>+IFERROR(LN('Portfolio Adjusted Prices'!K1173/'Portfolio Adjusted Prices'!K1172),0)</f>
        <v>6.613987223153539E-3</v>
      </c>
      <c r="K1179" s="1">
        <f>+IFERROR(LN('Portfolio Adjusted Prices'!L1173/'Portfolio Adjusted Prices'!L1172),0)</f>
        <v>1.2976419351734294E-2</v>
      </c>
      <c r="L1179" s="1">
        <f>+IFERROR(LN('Portfolio Adjusted Prices'!M1173/'Portfolio Adjusted Prices'!M1172),0)</f>
        <v>1.1139529318257454E-2</v>
      </c>
      <c r="M1179" s="1">
        <f>+IFERROR(LN('Portfolio Adjusted Prices'!N1173/'Portfolio Adjusted Prices'!N1172),0)</f>
        <v>5.3661652804745631E-4</v>
      </c>
      <c r="N1179" s="1">
        <f>+IFERROR(LN('Portfolio Adjusted Prices'!O1173/'Portfolio Adjusted Prices'!O1172),0)</f>
        <v>4.0172596747440587E-2</v>
      </c>
      <c r="O1179" s="1">
        <f>+IFERROR(LN('Portfolio Adjusted Prices'!P1173/'Portfolio Adjusted Prices'!P1172),0)</f>
        <v>7.4553176126496729E-2</v>
      </c>
      <c r="P1179" s="1">
        <f>+IFERROR(LN('Portfolio Adjusted Prices'!Q1173/'Portfolio Adjusted Prices'!Q1172),0)</f>
        <v>5.6419591200952829E-3</v>
      </c>
      <c r="Q1179" s="1">
        <f>+IFERROR(LN('Portfolio Adjusted Prices'!R1173/'Portfolio Adjusted Prices'!R1172),0)</f>
        <v>3.956774265964462E-2</v>
      </c>
      <c r="R1179" s="1">
        <f>+IFERROR(LN('Portfolio Adjusted Prices'!S1173/'Portfolio Adjusted Prices'!S1172),0)</f>
        <v>8.8282761589249924E-3</v>
      </c>
      <c r="S1179" s="1">
        <f>+IFERROR(LN('Portfolio Adjusted Prices'!T1173/'Portfolio Adjusted Prices'!T1172),0)</f>
        <v>-1.2926864546454945E-2</v>
      </c>
      <c r="T1179" s="1">
        <f>+IFERROR(LN('Portfolio Adjusted Prices'!U1173/'Portfolio Adjusted Prices'!U1172),0)</f>
        <v>-2.3108956483537954E-3</v>
      </c>
      <c r="U1179" s="1">
        <f>+IFERROR(LN('Portfolio Adjusted Prices'!V1173/'Portfolio Adjusted Prices'!V1172),0)</f>
        <v>-6.4937165472217576E-3</v>
      </c>
      <c r="W1179" s="83">
        <f>+IFERROR(LN('Portfolio Adjusted Prices'!X1173/'Portfolio Adjusted Prices'!X1172),0)</f>
        <v>1.1628422149343683E-2</v>
      </c>
    </row>
    <row r="1180" spans="2:23">
      <c r="B1180" s="1">
        <f>+IFERROR(LN('Portfolio Adjusted Prices'!C1174/'Portfolio Adjusted Prices'!C1173),0)</f>
        <v>1.4499504985179306E-2</v>
      </c>
      <c r="C1180" s="1">
        <f>+IFERROR(LN('Portfolio Adjusted Prices'!D1174/'Portfolio Adjusted Prices'!D1173),0)</f>
        <v>1.051715685501035E-2</v>
      </c>
      <c r="D1180" s="1">
        <f>+IFERROR(LN('Portfolio Adjusted Prices'!E1174/'Portfolio Adjusted Prices'!E1173),0)</f>
        <v>1.6440100034407198E-2</v>
      </c>
      <c r="E1180" s="1">
        <f>+IFERROR(LN('Portfolio Adjusted Prices'!F1174/'Portfolio Adjusted Prices'!F1173),0)</f>
        <v>-2.8522311734463139E-3</v>
      </c>
      <c r="F1180" s="1">
        <f>+IFERROR(LN('Portfolio Adjusted Prices'!G1174/'Portfolio Adjusted Prices'!G1173),0)</f>
        <v>-2.8707423611591051E-2</v>
      </c>
      <c r="G1180" s="1">
        <f>+IFERROR(LN('Portfolio Adjusted Prices'!H1174/'Portfolio Adjusted Prices'!H1173),0)</f>
        <v>4.3236487563484095E-3</v>
      </c>
      <c r="H1180" s="1">
        <f>+IFERROR(LN('Portfolio Adjusted Prices'!I1174/'Portfolio Adjusted Prices'!I1173),0)</f>
        <v>-1.5223605944508507E-3</v>
      </c>
      <c r="I1180" s="1">
        <f>+IFERROR(LN('Portfolio Adjusted Prices'!J1174/'Portfolio Adjusted Prices'!J1173),0)</f>
        <v>4.7093814532067318E-2</v>
      </c>
      <c r="J1180" s="1">
        <f>+IFERROR(LN('Portfolio Adjusted Prices'!K1174/'Portfolio Adjusted Prices'!K1173),0)</f>
        <v>-3.1418755173987264E-3</v>
      </c>
      <c r="K1180" s="1">
        <f>+IFERROR(LN('Portfolio Adjusted Prices'!L1174/'Portfolio Adjusted Prices'!L1173),0)</f>
        <v>-2.0980429897473184E-3</v>
      </c>
      <c r="L1180" s="1">
        <f>+IFERROR(LN('Portfolio Adjusted Prices'!M1174/'Portfolio Adjusted Prices'!M1173),0)</f>
        <v>1.2076538623260332E-2</v>
      </c>
      <c r="M1180" s="1">
        <f>+IFERROR(LN('Portfolio Adjusted Prices'!N1174/'Portfolio Adjusted Prices'!N1173),0)</f>
        <v>2.6375074110152517E-3</v>
      </c>
      <c r="N1180" s="1">
        <f>+IFERROR(LN('Portfolio Adjusted Prices'!O1174/'Portfolio Adjusted Prices'!O1173),0)</f>
        <v>-4.4642931286854931E-3</v>
      </c>
      <c r="O1180" s="1">
        <f>+IFERROR(LN('Portfolio Adjusted Prices'!P1174/'Portfolio Adjusted Prices'!P1173),0)</f>
        <v>1.3373358756779976E-2</v>
      </c>
      <c r="P1180" s="1">
        <f>+IFERROR(LN('Portfolio Adjusted Prices'!Q1174/'Portfolio Adjusted Prices'!Q1173),0)</f>
        <v>3.5707912573047743E-2</v>
      </c>
      <c r="Q1180" s="1">
        <f>+IFERROR(LN('Portfolio Adjusted Prices'!R1174/'Portfolio Adjusted Prices'!R1173),0)</f>
        <v>-2.839068289937615E-2</v>
      </c>
      <c r="R1180" s="1">
        <f>+IFERROR(LN('Portfolio Adjusted Prices'!S1174/'Portfolio Adjusted Prices'!S1173),0)</f>
        <v>1.5777993004200446E-2</v>
      </c>
      <c r="S1180" s="1">
        <f>+IFERROR(LN('Portfolio Adjusted Prices'!T1174/'Portfolio Adjusted Prices'!T1173),0)</f>
        <v>-1.5569188672233513E-3</v>
      </c>
      <c r="T1180" s="1">
        <f>+IFERROR(LN('Portfolio Adjusted Prices'!U1174/'Portfolio Adjusted Prices'!U1173),0)</f>
        <v>1.880835740602415E-2</v>
      </c>
      <c r="U1180" s="1">
        <f>+IFERROR(LN('Portfolio Adjusted Prices'!V1174/'Portfolio Adjusted Prices'!V1173),0)</f>
        <v>2.6100935718613948E-2</v>
      </c>
      <c r="W1180" s="83">
        <f>+IFERROR(LN('Portfolio Adjusted Prices'!X1174/'Portfolio Adjusted Prices'!X1173),0)</f>
        <v>1.3536012360454514E-2</v>
      </c>
    </row>
    <row r="1181" spans="2:23">
      <c r="B1181" s="1">
        <f>+IFERROR(LN('Portfolio Adjusted Prices'!C1175/'Portfolio Adjusted Prices'!C1174),0)</f>
        <v>1.4347299825145352E-2</v>
      </c>
      <c r="C1181" s="1">
        <f>+IFERROR(LN('Portfolio Adjusted Prices'!D1175/'Portfolio Adjusted Prices'!D1174),0)</f>
        <v>1.1156777378027812E-2</v>
      </c>
      <c r="D1181" s="1">
        <f>+IFERROR(LN('Portfolio Adjusted Prices'!E1175/'Portfolio Adjusted Prices'!E1174),0)</f>
        <v>4.4489602514353769E-3</v>
      </c>
      <c r="E1181" s="1">
        <f>+IFERROR(LN('Portfolio Adjusted Prices'!F1175/'Portfolio Adjusted Prices'!F1174),0)</f>
        <v>1.1403234181482825E-2</v>
      </c>
      <c r="F1181" s="1">
        <f>+IFERROR(LN('Portfolio Adjusted Prices'!G1175/'Portfolio Adjusted Prices'!G1174),0)</f>
        <v>7.564610551189988E-3</v>
      </c>
      <c r="G1181" s="1">
        <f>+IFERROR(LN('Portfolio Adjusted Prices'!H1175/'Portfolio Adjusted Prices'!H1174),0)</f>
        <v>5.8704644434006727E-3</v>
      </c>
      <c r="H1181" s="1">
        <f>+IFERROR(LN('Portfolio Adjusted Prices'!I1175/'Portfolio Adjusted Prices'!I1174),0)</f>
        <v>8.5032886720276778E-3</v>
      </c>
      <c r="I1181" s="1">
        <f>+IFERROR(LN('Portfolio Adjusted Prices'!J1175/'Portfolio Adjusted Prices'!J1174),0)</f>
        <v>7.932268975679814E-3</v>
      </c>
      <c r="J1181" s="1">
        <f>+IFERROR(LN('Portfolio Adjusted Prices'!K1175/'Portfolio Adjusted Prices'!K1174),0)</f>
        <v>1.3183964542985312E-2</v>
      </c>
      <c r="K1181" s="1">
        <f>+IFERROR(LN('Portfolio Adjusted Prices'!L1175/'Portfolio Adjusted Prices'!L1174),0)</f>
        <v>1.9104954229287405E-2</v>
      </c>
      <c r="L1181" s="1">
        <f>+IFERROR(LN('Portfolio Adjusted Prices'!M1175/'Portfolio Adjusted Prices'!M1174),0)</f>
        <v>1.6981987303287836E-2</v>
      </c>
      <c r="M1181" s="1">
        <f>+IFERROR(LN('Portfolio Adjusted Prices'!N1175/'Portfolio Adjusted Prices'!N1174),0)</f>
        <v>4.2302505714975173E-3</v>
      </c>
      <c r="N1181" s="1">
        <f>+IFERROR(LN('Portfolio Adjusted Prices'!O1175/'Portfolio Adjusted Prices'!O1174),0)</f>
        <v>1.5097950832586398E-2</v>
      </c>
      <c r="O1181" s="1">
        <f>+IFERROR(LN('Portfolio Adjusted Prices'!P1175/'Portfolio Adjusted Prices'!P1174),0)</f>
        <v>-1.5610193741242296E-2</v>
      </c>
      <c r="P1181" s="1">
        <f>+IFERROR(LN('Portfolio Adjusted Prices'!Q1175/'Portfolio Adjusted Prices'!Q1174),0)</f>
        <v>-1.2535183783020129E-3</v>
      </c>
      <c r="Q1181" s="1">
        <f>+IFERROR(LN('Portfolio Adjusted Prices'!R1175/'Portfolio Adjusted Prices'!R1174),0)</f>
        <v>4.8645785775907883E-2</v>
      </c>
      <c r="R1181" s="1">
        <f>+IFERROR(LN('Portfolio Adjusted Prices'!S1175/'Portfolio Adjusted Prices'!S1174),0)</f>
        <v>2.5413787364925305E-3</v>
      </c>
      <c r="S1181" s="1">
        <f>+IFERROR(LN('Portfolio Adjusted Prices'!T1175/'Portfolio Adjusted Prices'!T1174),0)</f>
        <v>6.7759518609223027E-3</v>
      </c>
      <c r="T1181" s="1">
        <f>+IFERROR(LN('Portfolio Adjusted Prices'!U1175/'Portfolio Adjusted Prices'!U1174),0)</f>
        <v>-1.9480467497051341E-3</v>
      </c>
      <c r="U1181" s="1">
        <f>+IFERROR(LN('Portfolio Adjusted Prices'!V1175/'Portfolio Adjusted Prices'!V1174),0)</f>
        <v>2.6168332350317815E-2</v>
      </c>
      <c r="W1181" s="83">
        <f>+IFERROR(LN('Portfolio Adjusted Prices'!X1175/'Portfolio Adjusted Prices'!X1174),0)</f>
        <v>1.0578526827416902E-2</v>
      </c>
    </row>
    <row r="1182" spans="2:23">
      <c r="B1182" s="1">
        <f>+IFERROR(LN('Portfolio Adjusted Prices'!C1176/'Portfolio Adjusted Prices'!C1175),0)</f>
        <v>5.867691878686708E-3</v>
      </c>
      <c r="C1182" s="1">
        <f>+IFERROR(LN('Portfolio Adjusted Prices'!D1176/'Portfolio Adjusted Prices'!D1175),0)</f>
        <v>7.3784602792703246E-3</v>
      </c>
      <c r="D1182" s="1">
        <f>+IFERROR(LN('Portfolio Adjusted Prices'!E1176/'Portfolio Adjusted Prices'!E1175),0)</f>
        <v>1.3379751273072536E-2</v>
      </c>
      <c r="E1182" s="1">
        <f>+IFERROR(LN('Portfolio Adjusted Prices'!F1176/'Portfolio Adjusted Prices'!F1175),0)</f>
        <v>2.1608863315508483E-3</v>
      </c>
      <c r="F1182" s="1">
        <f>+IFERROR(LN('Portfolio Adjusted Prices'!G1176/'Portfolio Adjusted Prices'!G1175),0)</f>
        <v>9.2105498268430404E-3</v>
      </c>
      <c r="G1182" s="1">
        <f>+IFERROR(LN('Portfolio Adjusted Prices'!H1176/'Portfolio Adjusted Prices'!H1175),0)</f>
        <v>-1.5791619414427895E-2</v>
      </c>
      <c r="H1182" s="1">
        <f>+IFERROR(LN('Portfolio Adjusted Prices'!I1176/'Portfolio Adjusted Prices'!I1175),0)</f>
        <v>1.5853947270717393E-2</v>
      </c>
      <c r="I1182" s="1">
        <f>+IFERROR(LN('Portfolio Adjusted Prices'!J1176/'Portfolio Adjusted Prices'!J1175),0)</f>
        <v>3.15023617841848E-2</v>
      </c>
      <c r="J1182" s="1">
        <f>+IFERROR(LN('Portfolio Adjusted Prices'!K1176/'Portfolio Adjusted Prices'!K1175),0)</f>
        <v>-3.1507378993764321E-4</v>
      </c>
      <c r="K1182" s="1">
        <f>+IFERROR(LN('Portfolio Adjusted Prices'!L1176/'Portfolio Adjusted Prices'!L1175),0)</f>
        <v>1.4715923866183533E-2</v>
      </c>
      <c r="L1182" s="1">
        <f>+IFERROR(LN('Portfolio Adjusted Prices'!M1176/'Portfolio Adjusted Prices'!M1175),0)</f>
        <v>9.0515212269409945E-4</v>
      </c>
      <c r="M1182" s="1">
        <f>+IFERROR(LN('Portfolio Adjusted Prices'!N1176/'Portfolio Adjusted Prices'!N1175),0)</f>
        <v>6.4138994264022137E-3</v>
      </c>
      <c r="N1182" s="1">
        <f>+IFERROR(LN('Portfolio Adjusted Prices'!O1176/'Portfolio Adjusted Prices'!O1175),0)</f>
        <v>1.2332576773518846E-3</v>
      </c>
      <c r="O1182" s="1">
        <f>+IFERROR(LN('Portfolio Adjusted Prices'!P1176/'Portfolio Adjusted Prices'!P1175),0)</f>
        <v>2.8918657049139276E-2</v>
      </c>
      <c r="P1182" s="1">
        <f>+IFERROR(LN('Portfolio Adjusted Prices'!Q1176/'Portfolio Adjusted Prices'!Q1175),0)</f>
        <v>-2.0273853152117105E-2</v>
      </c>
      <c r="Q1182" s="1">
        <f>+IFERROR(LN('Portfolio Adjusted Prices'!R1176/'Portfolio Adjusted Prices'!R1175),0)</f>
        <v>1.122305347728859E-3</v>
      </c>
      <c r="R1182" s="1">
        <f>+IFERROR(LN('Portfolio Adjusted Prices'!S1176/'Portfolio Adjusted Prices'!S1175),0)</f>
        <v>-6.8326591471856513E-3</v>
      </c>
      <c r="S1182" s="1">
        <f>+IFERROR(LN('Portfolio Adjusted Prices'!T1176/'Portfolio Adjusted Prices'!T1175),0)</f>
        <v>-9.1498386678237208E-4</v>
      </c>
      <c r="T1182" s="1">
        <f>+IFERROR(LN('Portfolio Adjusted Prices'!U1176/'Portfolio Adjusted Prices'!U1175),0)</f>
        <v>-9.6760515122659967E-3</v>
      </c>
      <c r="U1182" s="1">
        <f>+IFERROR(LN('Portfolio Adjusted Prices'!V1176/'Portfolio Adjusted Prices'!V1175),0)</f>
        <v>-3.0565211603442405E-3</v>
      </c>
      <c r="W1182" s="83">
        <f>+IFERROR(LN('Portfolio Adjusted Prices'!X1176/'Portfolio Adjusted Prices'!X1175),0)</f>
        <v>4.0400904043066494E-3</v>
      </c>
    </row>
    <row r="1183" spans="2:23">
      <c r="B1183" s="1">
        <f>+IFERROR(LN('Portfolio Adjusted Prices'!C1177/'Portfolio Adjusted Prices'!C1176),0)</f>
        <v>-2.627990770692327E-3</v>
      </c>
      <c r="C1183" s="1">
        <f>+IFERROR(LN('Portfolio Adjusted Prices'!D1177/'Portfolio Adjusted Prices'!D1176),0)</f>
        <v>-6.9348188338468151E-3</v>
      </c>
      <c r="D1183" s="1">
        <f>+IFERROR(LN('Portfolio Adjusted Prices'!E1177/'Portfolio Adjusted Prices'!E1176),0)</f>
        <v>8.0407560590581191E-3</v>
      </c>
      <c r="E1183" s="1">
        <f>+IFERROR(LN('Portfolio Adjusted Prices'!F1177/'Portfolio Adjusted Prices'!F1176),0)</f>
        <v>2.3404639776409285E-2</v>
      </c>
      <c r="F1183" s="1">
        <f>+IFERROR(LN('Portfolio Adjusted Prices'!G1177/'Portfolio Adjusted Prices'!G1176),0)</f>
        <v>-1.0402752157469936E-3</v>
      </c>
      <c r="G1183" s="1">
        <f>+IFERROR(LN('Portfolio Adjusted Prices'!H1177/'Portfolio Adjusted Prices'!H1176),0)</f>
        <v>-1.1730703982261802E-2</v>
      </c>
      <c r="H1183" s="1">
        <f>+IFERROR(LN('Portfolio Adjusted Prices'!I1177/'Portfolio Adjusted Prices'!I1176),0)</f>
        <v>-9.3754898898997987E-3</v>
      </c>
      <c r="I1183" s="1">
        <f>+IFERROR(LN('Portfolio Adjusted Prices'!J1177/'Portfolio Adjusted Prices'!J1176),0)</f>
        <v>-4.5958048993319608E-2</v>
      </c>
      <c r="J1183" s="1">
        <f>+IFERROR(LN('Portfolio Adjusted Prices'!K1177/'Portfolio Adjusted Prices'!K1176),0)</f>
        <v>-5.6160489658584369E-2</v>
      </c>
      <c r="K1183" s="1">
        <f>+IFERROR(LN('Portfolio Adjusted Prices'!L1177/'Portfolio Adjusted Prices'!L1176),0)</f>
        <v>2.7439725129006109E-4</v>
      </c>
      <c r="L1183" s="1">
        <f>+IFERROR(LN('Portfolio Adjusted Prices'!M1177/'Portfolio Adjusted Prices'!M1176),0)</f>
        <v>9.7940743227118154E-3</v>
      </c>
      <c r="M1183" s="1">
        <f>+IFERROR(LN('Portfolio Adjusted Prices'!N1177/'Portfolio Adjusted Prices'!N1176),0)</f>
        <v>4.8746971770848684E-3</v>
      </c>
      <c r="N1183" s="1">
        <f>+IFERROR(LN('Portfolio Adjusted Prices'!O1177/'Portfolio Adjusted Prices'!O1176),0)</f>
        <v>-8.8073351363742185E-4</v>
      </c>
      <c r="O1183" s="1">
        <f>+IFERROR(LN('Portfolio Adjusted Prices'!P1177/'Portfolio Adjusted Prices'!P1176),0)</f>
        <v>-2.7770964106859659E-2</v>
      </c>
      <c r="P1183" s="1">
        <f>+IFERROR(LN('Portfolio Adjusted Prices'!Q1177/'Portfolio Adjusted Prices'!Q1176),0)</f>
        <v>1.622383829590535E-2</v>
      </c>
      <c r="Q1183" s="1">
        <f>+IFERROR(LN('Portfolio Adjusted Prices'!R1177/'Portfolio Adjusted Prices'!R1176),0)</f>
        <v>-1.7641710955383736E-3</v>
      </c>
      <c r="R1183" s="1">
        <f>+IFERROR(LN('Portfolio Adjusted Prices'!S1177/'Portfolio Adjusted Prices'!S1176),0)</f>
        <v>-7.2702589318980621E-3</v>
      </c>
      <c r="S1183" s="1">
        <f>+IFERROR(LN('Portfolio Adjusted Prices'!T1177/'Portfolio Adjusted Prices'!T1176),0)</f>
        <v>-2.8494812748232911E-2</v>
      </c>
      <c r="T1183" s="1">
        <f>+IFERROR(LN('Portfolio Adjusted Prices'!U1177/'Portfolio Adjusted Prices'!U1176),0)</f>
        <v>-2.7764290308174591E-2</v>
      </c>
      <c r="U1183" s="1">
        <f>+IFERROR(LN('Portfolio Adjusted Prices'!V1177/'Portfolio Adjusted Prices'!V1176),0)</f>
        <v>3.7079494838135963E-3</v>
      </c>
      <c r="W1183" s="83">
        <f>+IFERROR(LN('Portfolio Adjusted Prices'!X1177/'Portfolio Adjusted Prices'!X1176),0)</f>
        <v>-2.9400572603587869E-3</v>
      </c>
    </row>
    <row r="1184" spans="2:23">
      <c r="B1184" s="1">
        <f>+IFERROR(LN('Portfolio Adjusted Prices'!C1178/'Portfolio Adjusted Prices'!C1177),0)</f>
        <v>2.2954586531566297E-2</v>
      </c>
      <c r="C1184" s="1">
        <f>+IFERROR(LN('Portfolio Adjusted Prices'!D1178/'Portfolio Adjusted Prices'!D1177),0)</f>
        <v>2.4591888346344307E-2</v>
      </c>
      <c r="D1184" s="1">
        <f>+IFERROR(LN('Portfolio Adjusted Prices'!E1178/'Portfolio Adjusted Prices'!E1177),0)</f>
        <v>2.9072819386468336E-2</v>
      </c>
      <c r="E1184" s="1">
        <f>+IFERROR(LN('Portfolio Adjusted Prices'!F1178/'Portfolio Adjusted Prices'!F1177),0)</f>
        <v>3.4707984756942409E-2</v>
      </c>
      <c r="F1184" s="1">
        <f>+IFERROR(LN('Portfolio Adjusted Prices'!G1178/'Portfolio Adjusted Prices'!G1177),0)</f>
        <v>1.930339256571019E-2</v>
      </c>
      <c r="G1184" s="1">
        <f>+IFERROR(LN('Portfolio Adjusted Prices'!H1178/'Portfolio Adjusted Prices'!H1177),0)</f>
        <v>1.8067150698403381E-2</v>
      </c>
      <c r="H1184" s="1">
        <f>+IFERROR(LN('Portfolio Adjusted Prices'!I1178/'Portfolio Adjusted Prices'!I1177),0)</f>
        <v>5.3556673335381833E-2</v>
      </c>
      <c r="I1184" s="1">
        <f>+IFERROR(LN('Portfolio Adjusted Prices'!J1178/'Portfolio Adjusted Prices'!J1177),0)</f>
        <v>1.0748378923452892E-2</v>
      </c>
      <c r="J1184" s="1">
        <f>+IFERROR(LN('Portfolio Adjusted Prices'!K1178/'Portfolio Adjusted Prices'!K1177),0)</f>
        <v>2.1996498496028777E-2</v>
      </c>
      <c r="K1184" s="1">
        <f>+IFERROR(LN('Portfolio Adjusted Prices'!L1178/'Portfolio Adjusted Prices'!L1177),0)</f>
        <v>4.938663301453515E-2</v>
      </c>
      <c r="L1184" s="1">
        <f>+IFERROR(LN('Portfolio Adjusted Prices'!M1178/'Portfolio Adjusted Prices'!M1177),0)</f>
        <v>8.6894519367311032E-3</v>
      </c>
      <c r="M1184" s="1">
        <f>+IFERROR(LN('Portfolio Adjusted Prices'!N1178/'Portfolio Adjusted Prices'!N1177),0)</f>
        <v>6.0600360192816904E-3</v>
      </c>
      <c r="N1184" s="1">
        <f>+IFERROR(LN('Portfolio Adjusted Prices'!O1178/'Portfolio Adjusted Prices'!O1177),0)</f>
        <v>4.3957426606304167E-2</v>
      </c>
      <c r="O1184" s="1">
        <f>+IFERROR(LN('Portfolio Adjusted Prices'!P1178/'Portfolio Adjusted Prices'!P1177),0)</f>
        <v>-1.0724872521020935E-2</v>
      </c>
      <c r="P1184" s="1">
        <f>+IFERROR(LN('Portfolio Adjusted Prices'!Q1178/'Portfolio Adjusted Prices'!Q1177),0)</f>
        <v>5.7211299128051589E-3</v>
      </c>
      <c r="Q1184" s="1">
        <f>+IFERROR(LN('Portfolio Adjusted Prices'!R1178/'Portfolio Adjusted Prices'!R1177),0)</f>
        <v>1.9865586791078981E-2</v>
      </c>
      <c r="R1184" s="1">
        <f>+IFERROR(LN('Portfolio Adjusted Prices'!S1178/'Portfolio Adjusted Prices'!S1177),0)</f>
        <v>2.4291105029074247E-2</v>
      </c>
      <c r="S1184" s="1">
        <f>+IFERROR(LN('Portfolio Adjusted Prices'!T1178/'Portfolio Adjusted Prices'!T1177),0)</f>
        <v>3.976472093721344E-3</v>
      </c>
      <c r="T1184" s="1">
        <f>+IFERROR(LN('Portfolio Adjusted Prices'!U1178/'Portfolio Adjusted Prices'!U1177),0)</f>
        <v>-1.6508349348710006E-3</v>
      </c>
      <c r="U1184" s="1">
        <f>+IFERROR(LN('Portfolio Adjusted Prices'!V1178/'Portfolio Adjusted Prices'!V1177),0)</f>
        <v>5.0543207788341146E-3</v>
      </c>
      <c r="W1184" s="83">
        <f>+IFERROR(LN('Portfolio Adjusted Prices'!X1178/'Portfolio Adjusted Prices'!X1177),0)</f>
        <v>1.7309333823857152E-2</v>
      </c>
    </row>
    <row r="1185" spans="2:23">
      <c r="B1185" s="1">
        <f>+IFERROR(LN('Portfolio Adjusted Prices'!C1179/'Portfolio Adjusted Prices'!C1178),0)</f>
        <v>-8.6206632079527338E-3</v>
      </c>
      <c r="C1185" s="1">
        <f>+IFERROR(LN('Portfolio Adjusted Prices'!D1179/'Portfolio Adjusted Prices'!D1178),0)</f>
        <v>-8.1212339016901204E-3</v>
      </c>
      <c r="D1185" s="1">
        <f>+IFERROR(LN('Portfolio Adjusted Prices'!E1179/'Portfolio Adjusted Prices'!E1178),0)</f>
        <v>5.8790196330504229E-3</v>
      </c>
      <c r="E1185" s="1">
        <f>+IFERROR(LN('Portfolio Adjusted Prices'!F1179/'Portfolio Adjusted Prices'!F1178),0)</f>
        <v>1.5500797755662196E-2</v>
      </c>
      <c r="F1185" s="1">
        <f>+IFERROR(LN('Portfolio Adjusted Prices'!G1179/'Portfolio Adjusted Prices'!G1178),0)</f>
        <v>7.6735261887573647E-3</v>
      </c>
      <c r="G1185" s="1">
        <f>+IFERROR(LN('Portfolio Adjusted Prices'!H1179/'Portfolio Adjusted Prices'!H1178),0)</f>
        <v>-4.1345737811463177E-3</v>
      </c>
      <c r="H1185" s="1">
        <f>+IFERROR(LN('Portfolio Adjusted Prices'!I1179/'Portfolio Adjusted Prices'!I1178),0)</f>
        <v>-1.1294266012557598E-2</v>
      </c>
      <c r="I1185" s="1">
        <f>+IFERROR(LN('Portfolio Adjusted Prices'!J1179/'Portfolio Adjusted Prices'!J1178),0)</f>
        <v>2.4786102710232329E-2</v>
      </c>
      <c r="J1185" s="1">
        <f>+IFERROR(LN('Portfolio Adjusted Prices'!K1179/'Portfolio Adjusted Prices'!K1178),0)</f>
        <v>4.134183399945366E-2</v>
      </c>
      <c r="K1185" s="1">
        <f>+IFERROR(LN('Portfolio Adjusted Prices'!L1179/'Portfolio Adjusted Prices'!L1178),0)</f>
        <v>-1.1121410430328802E-2</v>
      </c>
      <c r="L1185" s="1">
        <f>+IFERROR(LN('Portfolio Adjusted Prices'!M1179/'Portfolio Adjusted Prices'!M1178),0)</f>
        <v>1.7672855921979974E-3</v>
      </c>
      <c r="M1185" s="1">
        <f>+IFERROR(LN('Portfolio Adjusted Prices'!N1179/'Portfolio Adjusted Prices'!N1178),0)</f>
        <v>-2.0966216219850476E-3</v>
      </c>
      <c r="N1185" s="1">
        <f>+IFERROR(LN('Portfolio Adjusted Prices'!O1179/'Portfolio Adjusted Prices'!O1178),0)</f>
        <v>-1.5294676966722081E-2</v>
      </c>
      <c r="O1185" s="1">
        <f>+IFERROR(LN('Portfolio Adjusted Prices'!P1179/'Portfolio Adjusted Prices'!P1178),0)</f>
        <v>-6.0211674890729303E-2</v>
      </c>
      <c r="P1185" s="1">
        <f>+IFERROR(LN('Portfolio Adjusted Prices'!Q1179/'Portfolio Adjusted Prices'!Q1178),0)</f>
        <v>3.7496973184146195E-3</v>
      </c>
      <c r="Q1185" s="1">
        <f>+IFERROR(LN('Portfolio Adjusted Prices'!R1179/'Portfolio Adjusted Prices'!R1178),0)</f>
        <v>6.5872819791240479E-3</v>
      </c>
      <c r="R1185" s="1">
        <f>+IFERROR(LN('Portfolio Adjusted Prices'!S1179/'Portfolio Adjusted Prices'!S1178),0)</f>
        <v>1.9216291609892393E-3</v>
      </c>
      <c r="S1185" s="1">
        <f>+IFERROR(LN('Portfolio Adjusted Prices'!T1179/'Portfolio Adjusted Prices'!T1178),0)</f>
        <v>3.607348093758949E-4</v>
      </c>
      <c r="T1185" s="1">
        <f>+IFERROR(LN('Portfolio Adjusted Prices'!U1179/'Portfolio Adjusted Prices'!U1178),0)</f>
        <v>-2.8076404267490603E-3</v>
      </c>
      <c r="U1185" s="1">
        <f>+IFERROR(LN('Portfolio Adjusted Prices'!V1179/'Portfolio Adjusted Prices'!V1178),0)</f>
        <v>-6.8508742945200081E-3</v>
      </c>
      <c r="W1185" s="83">
        <f>+IFERROR(LN('Portfolio Adjusted Prices'!X1179/'Portfolio Adjusted Prices'!X1178),0)</f>
        <v>5.7971570712201329E-3</v>
      </c>
    </row>
    <row r="1186" spans="2:23">
      <c r="B1186" s="1">
        <f>+IFERROR(LN('Portfolio Adjusted Prices'!C1180/'Portfolio Adjusted Prices'!C1179),0)</f>
        <v>1.4184589579170176E-2</v>
      </c>
      <c r="C1186" s="1">
        <f>+IFERROR(LN('Portfolio Adjusted Prices'!D1180/'Portfolio Adjusted Prices'!D1179),0)</f>
        <v>9.7428417567285413E-3</v>
      </c>
      <c r="D1186" s="1">
        <f>+IFERROR(LN('Portfolio Adjusted Prices'!E1180/'Portfolio Adjusted Prices'!E1179),0)</f>
        <v>2.1084277512817974E-2</v>
      </c>
      <c r="E1186" s="1">
        <f>+IFERROR(LN('Portfolio Adjusted Prices'!F1180/'Portfolio Adjusted Prices'!F1179),0)</f>
        <v>1.459264753073833E-2</v>
      </c>
      <c r="F1186" s="1">
        <f>+IFERROR(LN('Portfolio Adjusted Prices'!G1180/'Portfolio Adjusted Prices'!G1179),0)</f>
        <v>1.1355432896739587E-2</v>
      </c>
      <c r="G1186" s="1">
        <f>+IFERROR(LN('Portfolio Adjusted Prices'!H1180/'Portfolio Adjusted Prices'!H1179),0)</f>
        <v>3.4734083984575989E-2</v>
      </c>
      <c r="H1186" s="1">
        <f>+IFERROR(LN('Portfolio Adjusted Prices'!I1180/'Portfolio Adjusted Prices'!I1179),0)</f>
        <v>3.4771897022132278E-2</v>
      </c>
      <c r="I1186" s="1">
        <f>+IFERROR(LN('Portfolio Adjusted Prices'!J1180/'Portfolio Adjusted Prices'!J1179),0)</f>
        <v>-1.2434504135513229E-3</v>
      </c>
      <c r="J1186" s="1">
        <f>+IFERROR(LN('Portfolio Adjusted Prices'!K1180/'Portfolio Adjusted Prices'!K1179),0)</f>
        <v>5.9438019477540821E-2</v>
      </c>
      <c r="K1186" s="1">
        <f>+IFERROR(LN('Portfolio Adjusted Prices'!L1180/'Portfolio Adjusted Prices'!L1179),0)</f>
        <v>2.7117831339127509E-2</v>
      </c>
      <c r="L1186" s="1">
        <f>+IFERROR(LN('Portfolio Adjusted Prices'!M1180/'Portfolio Adjusted Prices'!M1179),0)</f>
        <v>-8.3797054576509114E-3</v>
      </c>
      <c r="M1186" s="1">
        <f>+IFERROR(LN('Portfolio Adjusted Prices'!N1180/'Portfolio Adjusted Prices'!N1179),0)</f>
        <v>-1.4678346566173105E-2</v>
      </c>
      <c r="N1186" s="1">
        <f>+IFERROR(LN('Portfolio Adjusted Prices'!O1180/'Portfolio Adjusted Prices'!O1179),0)</f>
        <v>2.6113761407806534E-2</v>
      </c>
      <c r="O1186" s="1">
        <f>+IFERROR(LN('Portfolio Adjusted Prices'!P1180/'Portfolio Adjusted Prices'!P1179),0)</f>
        <v>-3.5469574621858589E-2</v>
      </c>
      <c r="P1186" s="1">
        <f>+IFERROR(LN('Portfolio Adjusted Prices'!Q1180/'Portfolio Adjusted Prices'!Q1179),0)</f>
        <v>1.4996551899200008E-2</v>
      </c>
      <c r="Q1186" s="1">
        <f>+IFERROR(LN('Portfolio Adjusted Prices'!R1180/'Portfolio Adjusted Prices'!R1179),0)</f>
        <v>4.074067818090913E-2</v>
      </c>
      <c r="R1186" s="1">
        <f>+IFERROR(LN('Portfolio Adjusted Prices'!S1180/'Portfolio Adjusted Prices'!S1179),0)</f>
        <v>2.1505717556750587E-2</v>
      </c>
      <c r="S1186" s="1">
        <f>+IFERROR(LN('Portfolio Adjusted Prices'!T1180/'Portfolio Adjusted Prices'!T1179),0)</f>
        <v>-4.1922554724538189E-3</v>
      </c>
      <c r="T1186" s="1">
        <f>+IFERROR(LN('Portfolio Adjusted Prices'!U1180/'Portfolio Adjusted Prices'!U1179),0)</f>
        <v>-3.7726402315769593E-3</v>
      </c>
      <c r="U1186" s="1">
        <f>+IFERROR(LN('Portfolio Adjusted Prices'!V1180/'Portfolio Adjusted Prices'!V1179),0)</f>
        <v>2.7808915934597516E-3</v>
      </c>
      <c r="W1186" s="83">
        <f>+IFERROR(LN('Portfolio Adjusted Prices'!X1180/'Portfolio Adjusted Prices'!X1179),0)</f>
        <v>8.2202323929589198E-3</v>
      </c>
    </row>
    <row r="1187" spans="2:23">
      <c r="B1187" s="1">
        <f>+IFERROR(LN('Portfolio Adjusted Prices'!C1181/'Portfolio Adjusted Prices'!C1180),0)</f>
        <v>3.036284426489449E-3</v>
      </c>
      <c r="C1187" s="1">
        <f>+IFERROR(LN('Portfolio Adjusted Prices'!D1181/'Portfolio Adjusted Prices'!D1180),0)</f>
        <v>4.0600457155824681E-4</v>
      </c>
      <c r="D1187" s="1">
        <f>+IFERROR(LN('Portfolio Adjusted Prices'!E1181/'Portfolio Adjusted Prices'!E1180),0)</f>
        <v>-1.5587241482603695E-2</v>
      </c>
      <c r="E1187" s="1">
        <f>+IFERROR(LN('Portfolio Adjusted Prices'!F1181/'Portfolio Adjusted Prices'!F1180),0)</f>
        <v>-6.0446178656541633E-3</v>
      </c>
      <c r="F1187" s="1">
        <f>+IFERROR(LN('Portfolio Adjusted Prices'!G1181/'Portfolio Adjusted Prices'!G1180),0)</f>
        <v>-5.6473007978041535E-2</v>
      </c>
      <c r="G1187" s="1">
        <f>+IFERROR(LN('Portfolio Adjusted Prices'!H1181/'Portfolio Adjusted Prices'!H1180),0)</f>
        <v>-5.1760661874197134E-3</v>
      </c>
      <c r="H1187" s="1">
        <f>+IFERROR(LN('Portfolio Adjusted Prices'!I1181/'Portfolio Adjusted Prices'!I1180),0)</f>
        <v>-7.3348448680427017E-5</v>
      </c>
      <c r="I1187" s="1">
        <f>+IFERROR(LN('Portfolio Adjusted Prices'!J1181/'Portfolio Adjusted Prices'!J1180),0)</f>
        <v>-3.7157443631538875E-2</v>
      </c>
      <c r="J1187" s="1">
        <f>+IFERROR(LN('Portfolio Adjusted Prices'!K1181/'Portfolio Adjusted Prices'!K1180),0)</f>
        <v>2.2614155469068111E-2</v>
      </c>
      <c r="K1187" s="1">
        <f>+IFERROR(LN('Portfolio Adjusted Prices'!L1181/'Portfolio Adjusted Prices'!L1180),0)</f>
        <v>2.504673100716451E-3</v>
      </c>
      <c r="L1187" s="1">
        <f>+IFERROR(LN('Portfolio Adjusted Prices'!M1181/'Portfolio Adjusted Prices'!M1180),0)</f>
        <v>7.0374614297294945E-4</v>
      </c>
      <c r="M1187" s="1">
        <f>+IFERROR(LN('Portfolio Adjusted Prices'!N1181/'Portfolio Adjusted Prices'!N1180),0)</f>
        <v>-1.4148961315585389E-2</v>
      </c>
      <c r="N1187" s="1">
        <f>+IFERROR(LN('Portfolio Adjusted Prices'!O1181/'Portfolio Adjusted Prices'!O1180),0)</f>
        <v>-1.5806595071702945E-2</v>
      </c>
      <c r="O1187" s="1">
        <f>+IFERROR(LN('Portfolio Adjusted Prices'!P1181/'Portfolio Adjusted Prices'!P1180),0)</f>
        <v>-1.2775840076455354E-2</v>
      </c>
      <c r="P1187" s="1">
        <f>+IFERROR(LN('Portfolio Adjusted Prices'!Q1181/'Portfolio Adjusted Prices'!Q1180),0)</f>
        <v>0</v>
      </c>
      <c r="Q1187" s="1">
        <f>+IFERROR(LN('Portfolio Adjusted Prices'!R1181/'Portfolio Adjusted Prices'!R1180),0)</f>
        <v>-3.3073099977969128E-3</v>
      </c>
      <c r="R1187" s="1">
        <f>+IFERROR(LN('Portfolio Adjusted Prices'!S1181/'Portfolio Adjusted Prices'!S1180),0)</f>
        <v>1.0071172521131218E-2</v>
      </c>
      <c r="S1187" s="1">
        <f>+IFERROR(LN('Portfolio Adjusted Prices'!T1181/'Portfolio Adjusted Prices'!T1180),0)</f>
        <v>-3.337419021825566E-3</v>
      </c>
      <c r="T1187" s="1">
        <f>+IFERROR(LN('Portfolio Adjusted Prices'!U1181/'Portfolio Adjusted Prices'!U1180),0)</f>
        <v>-1.664490586547881E-3</v>
      </c>
      <c r="U1187" s="1">
        <f>+IFERROR(LN('Portfolio Adjusted Prices'!V1181/'Portfolio Adjusted Prices'!V1180),0)</f>
        <v>3.4218396631105811E-3</v>
      </c>
      <c r="W1187" s="83">
        <f>+IFERROR(LN('Portfolio Adjusted Prices'!X1181/'Portfolio Adjusted Prices'!X1180),0)</f>
        <v>-5.788837033867008E-3</v>
      </c>
    </row>
    <row r="1188" spans="2:23">
      <c r="B1188" s="1">
        <f>+IFERROR(LN('Portfolio Adjusted Prices'!C1182/'Portfolio Adjusted Prices'!C1181),0)</f>
        <v>9.0015816907961302E-3</v>
      </c>
      <c r="C1188" s="1">
        <f>+IFERROR(LN('Portfolio Adjusted Prices'!D1182/'Portfolio Adjusted Prices'!D1181),0)</f>
        <v>1.7430464162151927E-2</v>
      </c>
      <c r="D1188" s="1">
        <f>+IFERROR(LN('Portfolio Adjusted Prices'!E1182/'Portfolio Adjusted Prices'!E1181),0)</f>
        <v>1.2036492466490521E-2</v>
      </c>
      <c r="E1188" s="1">
        <f>+IFERROR(LN('Portfolio Adjusted Prices'!F1182/'Portfolio Adjusted Prices'!F1181),0)</f>
        <v>1.2749475486347818E-2</v>
      </c>
      <c r="F1188" s="1">
        <f>+IFERROR(LN('Portfolio Adjusted Prices'!G1182/'Portfolio Adjusted Prices'!G1181),0)</f>
        <v>-1.7592896161038055E-2</v>
      </c>
      <c r="G1188" s="1">
        <f>+IFERROR(LN('Portfolio Adjusted Prices'!H1182/'Portfolio Adjusted Prices'!H1181),0)</f>
        <v>-1.2366954494767856E-2</v>
      </c>
      <c r="H1188" s="1">
        <f>+IFERROR(LN('Portfolio Adjusted Prices'!I1182/'Portfolio Adjusted Prices'!I1181),0)</f>
        <v>-1.8281872944600167E-5</v>
      </c>
      <c r="I1188" s="1">
        <f>+IFERROR(LN('Portfolio Adjusted Prices'!J1182/'Portfolio Adjusted Prices'!J1181),0)</f>
        <v>3.5679102224764824E-4</v>
      </c>
      <c r="J1188" s="1">
        <f>+IFERROR(LN('Portfolio Adjusted Prices'!K1182/'Portfolio Adjusted Prices'!K1181),0)</f>
        <v>-3.883534904080814E-2</v>
      </c>
      <c r="K1188" s="1">
        <f>+IFERROR(LN('Portfolio Adjusted Prices'!L1182/'Portfolio Adjusted Prices'!L1181),0)</f>
        <v>-1.6383296255195533E-2</v>
      </c>
      <c r="L1188" s="1">
        <f>+IFERROR(LN('Portfolio Adjusted Prices'!M1182/'Portfolio Adjusted Prices'!M1181),0)</f>
        <v>-1.054894271318999E-2</v>
      </c>
      <c r="M1188" s="1">
        <f>+IFERROR(LN('Portfolio Adjusted Prices'!N1182/'Portfolio Adjusted Prices'!N1181),0)</f>
        <v>1.9744696063156233E-2</v>
      </c>
      <c r="N1188" s="1">
        <f>+IFERROR(LN('Portfolio Adjusted Prices'!O1182/'Portfolio Adjusted Prices'!O1181),0)</f>
        <v>1.5389462509199257E-2</v>
      </c>
      <c r="O1188" s="1">
        <f>+IFERROR(LN('Portfolio Adjusted Prices'!P1182/'Portfolio Adjusted Prices'!P1181),0)</f>
        <v>-3.0505154319642038E-2</v>
      </c>
      <c r="P1188" s="1">
        <f>+IFERROR(LN('Portfolio Adjusted Prices'!Q1182/'Portfolio Adjusted Prices'!Q1181),0)</f>
        <v>-2.732077608825889E-4</v>
      </c>
      <c r="Q1188" s="1">
        <f>+IFERROR(LN('Portfolio Adjusted Prices'!R1182/'Portfolio Adjusted Prices'!R1181),0)</f>
        <v>-3.2508039208675849E-3</v>
      </c>
      <c r="R1188" s="1">
        <f>+IFERROR(LN('Portfolio Adjusted Prices'!S1182/'Portfolio Adjusted Prices'!S1181),0)</f>
        <v>-3.0971849808252547E-2</v>
      </c>
      <c r="S1188" s="1">
        <f>+IFERROR(LN('Portfolio Adjusted Prices'!T1182/'Portfolio Adjusted Prices'!T1181),0)</f>
        <v>4.9296083672223266E-3</v>
      </c>
      <c r="T1188" s="1">
        <f>+IFERROR(LN('Portfolio Adjusted Prices'!U1182/'Portfolio Adjusted Prices'!U1181),0)</f>
        <v>5.2362393250587813E-3</v>
      </c>
      <c r="U1188" s="1">
        <f>+IFERROR(LN('Portfolio Adjusted Prices'!V1182/'Portfolio Adjusted Prices'!V1181),0)</f>
        <v>-2.7041445399387957E-2</v>
      </c>
      <c r="W1188" s="83">
        <f>+IFERROR(LN('Portfolio Adjusted Prices'!X1182/'Portfolio Adjusted Prices'!X1181),0)</f>
        <v>-7.7838945694149089E-3</v>
      </c>
    </row>
    <row r="1189" spans="2:23">
      <c r="B1189" s="1">
        <f>+IFERROR(LN('Portfolio Adjusted Prices'!C1183/'Portfolio Adjusted Prices'!C1182),0)</f>
        <v>-1.0550616552437591E-4</v>
      </c>
      <c r="C1189" s="1">
        <f>+IFERROR(LN('Portfolio Adjusted Prices'!D1183/'Portfolio Adjusted Prices'!D1182),0)</f>
        <v>-1.6943691096154827E-2</v>
      </c>
      <c r="D1189" s="1">
        <f>+IFERROR(LN('Portfolio Adjusted Prices'!E1183/'Portfolio Adjusted Prices'!E1182),0)</f>
        <v>-3.6849908048964537E-3</v>
      </c>
      <c r="E1189" s="1">
        <f>+IFERROR(LN('Portfolio Adjusted Prices'!F1183/'Portfolio Adjusted Prices'!F1182),0)</f>
        <v>7.9081874420065101E-3</v>
      </c>
      <c r="F1189" s="1">
        <f>+IFERROR(LN('Portfolio Adjusted Prices'!G1183/'Portfolio Adjusted Prices'!G1182),0)</f>
        <v>4.8799493247675824E-2</v>
      </c>
      <c r="G1189" s="1">
        <f>+IFERROR(LN('Portfolio Adjusted Prices'!H1183/'Portfolio Adjusted Prices'!H1182),0)</f>
        <v>5.290325074475093E-3</v>
      </c>
      <c r="H1189" s="1">
        <f>+IFERROR(LN('Portfolio Adjusted Prices'!I1183/'Portfolio Adjusted Prices'!I1182),0)</f>
        <v>-1.5597877918278591E-3</v>
      </c>
      <c r="I1189" s="1">
        <f>+IFERROR(LN('Portfolio Adjusted Prices'!J1183/'Portfolio Adjusted Prices'!J1182),0)</f>
        <v>5.0150269692790577E-3</v>
      </c>
      <c r="J1189" s="1">
        <f>+IFERROR(LN('Portfolio Adjusted Prices'!K1183/'Portfolio Adjusted Prices'!K1182),0)</f>
        <v>3.0349323976639423E-3</v>
      </c>
      <c r="K1189" s="1">
        <f>+IFERROR(LN('Portfolio Adjusted Prices'!L1183/'Portfolio Adjusted Prices'!L1182),0)</f>
        <v>1.8769149189688503E-2</v>
      </c>
      <c r="L1189" s="1">
        <f>+IFERROR(LN('Portfolio Adjusted Prices'!M1183/'Portfolio Adjusted Prices'!M1182),0)</f>
        <v>-1.1798918199891645E-2</v>
      </c>
      <c r="M1189" s="1">
        <f>+IFERROR(LN('Portfolio Adjusted Prices'!N1183/'Portfolio Adjusted Prices'!N1182),0)</f>
        <v>-2.4437266183980282E-4</v>
      </c>
      <c r="N1189" s="1">
        <f>+IFERROR(LN('Portfolio Adjusted Prices'!O1183/'Portfolio Adjusted Prices'!O1182),0)</f>
        <v>6.5710438185120216E-3</v>
      </c>
      <c r="O1189" s="1">
        <f>+IFERROR(LN('Portfolio Adjusted Prices'!P1183/'Portfolio Adjusted Prices'!P1182),0)</f>
        <v>-1.3998541097869721E-3</v>
      </c>
      <c r="P1189" s="1">
        <f>+IFERROR(LN('Portfolio Adjusted Prices'!Q1183/'Portfolio Adjusted Prices'!Q1182),0)</f>
        <v>-8.2293493550116958E-3</v>
      </c>
      <c r="Q1189" s="1">
        <f>+IFERROR(LN('Portfolio Adjusted Prices'!R1183/'Portfolio Adjusted Prices'!R1182),0)</f>
        <v>1.3388637776327565E-2</v>
      </c>
      <c r="R1189" s="1">
        <f>+IFERROR(LN('Portfolio Adjusted Prices'!S1183/'Portfolio Adjusted Prices'!S1182),0)</f>
        <v>-2.4745678268473128E-3</v>
      </c>
      <c r="S1189" s="1">
        <f>+IFERROR(LN('Portfolio Adjusted Prices'!T1183/'Portfolio Adjusted Prices'!T1182),0)</f>
        <v>1.4469986638425972E-4</v>
      </c>
      <c r="T1189" s="1">
        <f>+IFERROR(LN('Portfolio Adjusted Prices'!U1183/'Portfolio Adjusted Prices'!U1182),0)</f>
        <v>7.3672944425133419E-3</v>
      </c>
      <c r="U1189" s="1">
        <f>+IFERROR(LN('Portfolio Adjusted Prices'!V1183/'Portfolio Adjusted Prices'!V1182),0)</f>
        <v>8.1717448892013791E-3</v>
      </c>
      <c r="W1189" s="83">
        <f>+IFERROR(LN('Portfolio Adjusted Prices'!X1183/'Portfolio Adjusted Prices'!X1182),0)</f>
        <v>-1.5958326721233617E-3</v>
      </c>
    </row>
    <row r="1190" spans="2:23">
      <c r="B1190" s="1">
        <f>+IFERROR(LN('Portfolio Adjusted Prices'!C1184/'Portfolio Adjusted Prices'!C1183),0)</f>
        <v>9.2354880216433E-3</v>
      </c>
      <c r="C1190" s="1">
        <f>+IFERROR(LN('Portfolio Adjusted Prices'!D1184/'Portfolio Adjusted Prices'!D1183),0)</f>
        <v>2.03140935189116E-2</v>
      </c>
      <c r="D1190" s="1">
        <f>+IFERROR(LN('Portfolio Adjusted Prices'!E1184/'Portfolio Adjusted Prices'!E1183),0)</f>
        <v>2.2286193839591465E-2</v>
      </c>
      <c r="E1190" s="1">
        <f>+IFERROR(LN('Portfolio Adjusted Prices'!F1184/'Portfolio Adjusted Prices'!F1183),0)</f>
        <v>8.7690718859116529E-3</v>
      </c>
      <c r="F1190" s="1">
        <f>+IFERROR(LN('Portfolio Adjusted Prices'!G1184/'Portfolio Adjusted Prices'!G1183),0)</f>
        <v>1.2159611423016034E-2</v>
      </c>
      <c r="G1190" s="1">
        <f>+IFERROR(LN('Portfolio Adjusted Prices'!H1184/'Portfolio Adjusted Prices'!H1183),0)</f>
        <v>5.9089250626520014E-3</v>
      </c>
      <c r="H1190" s="1">
        <f>+IFERROR(LN('Portfolio Adjusted Prices'!I1184/'Portfolio Adjusted Prices'!I1183),0)</f>
        <v>2.3969468289487577E-2</v>
      </c>
      <c r="I1190" s="1">
        <f>+IFERROR(LN('Portfolio Adjusted Prices'!J1184/'Portfolio Adjusted Prices'!J1183),0)</f>
        <v>9.9048906687032243E-3</v>
      </c>
      <c r="J1190" s="1">
        <f>+IFERROR(LN('Portfolio Adjusted Prices'!K1184/'Portfolio Adjusted Prices'!K1183),0)</f>
        <v>5.5331191449441361E-3</v>
      </c>
      <c r="K1190" s="1">
        <f>+IFERROR(LN('Portfolio Adjusted Prices'!L1184/'Portfolio Adjusted Prices'!L1183),0)</f>
        <v>1.8222556479903996E-2</v>
      </c>
      <c r="L1190" s="1">
        <f>+IFERROR(LN('Portfolio Adjusted Prices'!M1184/'Portfolio Adjusted Prices'!M1183),0)</f>
        <v>8.415018846235264E-3</v>
      </c>
      <c r="M1190" s="1">
        <f>+IFERROR(LN('Portfolio Adjusted Prices'!N1184/'Portfolio Adjusted Prices'!N1183),0)</f>
        <v>4.5120950501816104E-3</v>
      </c>
      <c r="N1190" s="1">
        <f>+IFERROR(LN('Portfolio Adjusted Prices'!O1184/'Portfolio Adjusted Prices'!O1183),0)</f>
        <v>7.5160050448746032E-3</v>
      </c>
      <c r="O1190" s="1">
        <f>+IFERROR(LN('Portfolio Adjusted Prices'!P1184/'Portfolio Adjusted Prices'!P1183),0)</f>
        <v>8.0888992504744808E-2</v>
      </c>
      <c r="P1190" s="1">
        <f>+IFERROR(LN('Portfolio Adjusted Prices'!Q1184/'Portfolio Adjusted Prices'!Q1183),0)</f>
        <v>2.0637212118339182E-3</v>
      </c>
      <c r="Q1190" s="1">
        <f>+IFERROR(LN('Portfolio Adjusted Prices'!R1184/'Portfolio Adjusted Prices'!R1183),0)</f>
        <v>1.7332537954030409E-2</v>
      </c>
      <c r="R1190" s="1">
        <f>+IFERROR(LN('Portfolio Adjusted Prices'!S1184/'Portfolio Adjusted Prices'!S1183),0)</f>
        <v>6.3042547448305761E-3</v>
      </c>
      <c r="S1190" s="1">
        <f>+IFERROR(LN('Portfolio Adjusted Prices'!T1184/'Portfolio Adjusted Prices'!T1183),0)</f>
        <v>7.2175016422959082E-5</v>
      </c>
      <c r="T1190" s="1">
        <f>+IFERROR(LN('Portfolio Adjusted Prices'!U1184/'Portfolio Adjusted Prices'!U1183),0)</f>
        <v>-9.8496709944466778E-4</v>
      </c>
      <c r="U1190" s="1">
        <f>+IFERROR(LN('Portfolio Adjusted Prices'!V1184/'Portfolio Adjusted Prices'!V1183),0)</f>
        <v>1.4352314416751562E-2</v>
      </c>
      <c r="W1190" s="83">
        <f>+IFERROR(LN('Portfolio Adjusted Prices'!X1184/'Portfolio Adjusted Prices'!X1183),0)</f>
        <v>1.0443105383012985E-2</v>
      </c>
    </row>
    <row r="1191" spans="2:23">
      <c r="B1191" s="1">
        <f>+IFERROR(LN('Portfolio Adjusted Prices'!C1185/'Portfolio Adjusted Prices'!C1184),0)</f>
        <v>-4.239804456963845E-3</v>
      </c>
      <c r="C1191" s="1">
        <f>+IFERROR(LN('Portfolio Adjusted Prices'!D1185/'Portfolio Adjusted Prices'!D1184),0)</f>
        <v>-1.1645558619047298E-2</v>
      </c>
      <c r="D1191" s="1">
        <f>+IFERROR(LN('Portfolio Adjusted Prices'!E1185/'Portfolio Adjusted Prices'!E1184),0)</f>
        <v>-9.2673738370095231E-3</v>
      </c>
      <c r="E1191" s="1">
        <f>+IFERROR(LN('Portfolio Adjusted Prices'!F1185/'Portfolio Adjusted Prices'!F1184),0)</f>
        <v>3.27588137537525E-3</v>
      </c>
      <c r="F1191" s="1">
        <f>+IFERROR(LN('Portfolio Adjusted Prices'!G1185/'Portfolio Adjusted Prices'!G1184),0)</f>
        <v>-4.7164058518601414E-3</v>
      </c>
      <c r="G1191" s="1">
        <f>+IFERROR(LN('Portfolio Adjusted Prices'!H1185/'Portfolio Adjusted Prices'!H1184),0)</f>
        <v>6.4672813663723397E-3</v>
      </c>
      <c r="H1191" s="1">
        <f>+IFERROR(LN('Portfolio Adjusted Prices'!I1185/'Portfolio Adjusted Prices'!I1184),0)</f>
        <v>-1.2738848611358678E-2</v>
      </c>
      <c r="I1191" s="1">
        <f>+IFERROR(LN('Portfolio Adjusted Prices'!J1185/'Portfolio Adjusted Prices'!J1184),0)</f>
        <v>-8.4020341070726451E-3</v>
      </c>
      <c r="J1191" s="1">
        <f>+IFERROR(LN('Portfolio Adjusted Prices'!K1185/'Portfolio Adjusted Prices'!K1184),0)</f>
        <v>2.349097451693774E-2</v>
      </c>
      <c r="K1191" s="1">
        <f>+IFERROR(LN('Portfolio Adjusted Prices'!L1185/'Portfolio Adjusted Prices'!L1184),0)</f>
        <v>-1.4679755925469058E-2</v>
      </c>
      <c r="L1191" s="1">
        <f>+IFERROR(LN('Portfolio Adjusted Prices'!M1185/'Portfolio Adjusted Prices'!M1184),0)</f>
        <v>1.0080225757539734E-2</v>
      </c>
      <c r="M1191" s="1">
        <f>+IFERROR(LN('Portfolio Adjusted Prices'!N1185/'Portfolio Adjusted Prices'!N1184),0)</f>
        <v>9.4458377967453835E-3</v>
      </c>
      <c r="N1191" s="1">
        <f>+IFERROR(LN('Portfolio Adjusted Prices'!O1185/'Portfolio Adjusted Prices'!O1184),0)</f>
        <v>-1.9693977260465713E-2</v>
      </c>
      <c r="O1191" s="1">
        <f>+IFERROR(LN('Portfolio Adjusted Prices'!P1185/'Portfolio Adjusted Prices'!P1184),0)</f>
        <v>-3.5506676580888456E-2</v>
      </c>
      <c r="P1191" s="1">
        <f>+IFERROR(LN('Portfolio Adjusted Prices'!Q1185/'Portfolio Adjusted Prices'!Q1184),0)</f>
        <v>1.2836374777571699E-2</v>
      </c>
      <c r="Q1191" s="1">
        <f>+IFERROR(LN('Portfolio Adjusted Prices'!R1185/'Portfolio Adjusted Prices'!R1184),0)</f>
        <v>1.9074109967285862E-3</v>
      </c>
      <c r="R1191" s="1">
        <f>+IFERROR(LN('Portfolio Adjusted Prices'!S1185/'Portfolio Adjusted Prices'!S1184),0)</f>
        <v>6.0080143539985109E-3</v>
      </c>
      <c r="S1191" s="1">
        <f>+IFERROR(LN('Portfolio Adjusted Prices'!T1185/'Portfolio Adjusted Prices'!T1184),0)</f>
        <v>3.0320973238162846E-3</v>
      </c>
      <c r="T1191" s="1">
        <f>+IFERROR(LN('Portfolio Adjusted Prices'!U1185/'Portfolio Adjusted Prices'!U1184),0)</f>
        <v>-3.5114689937817086E-3</v>
      </c>
      <c r="U1191" s="1">
        <f>+IFERROR(LN('Portfolio Adjusted Prices'!V1185/'Portfolio Adjusted Prices'!V1184),0)</f>
        <v>7.4071954757339133E-3</v>
      </c>
      <c r="W1191" s="83">
        <f>+IFERROR(LN('Portfolio Adjusted Prices'!X1185/'Portfolio Adjusted Prices'!X1184),0)</f>
        <v>3.28126882356929E-3</v>
      </c>
    </row>
    <row r="1192" spans="2:23">
      <c r="B1192" s="1">
        <f>+IFERROR(LN('Portfolio Adjusted Prices'!C1186/'Portfolio Adjusted Prices'!C1185),0)</f>
        <v>3.50830323949627E-3</v>
      </c>
      <c r="C1192" s="1">
        <f>+IFERROR(LN('Portfolio Adjusted Prices'!D1186/'Portfolio Adjusted Prices'!D1185),0)</f>
        <v>1.2731227812775244E-2</v>
      </c>
      <c r="D1192" s="1">
        <f>+IFERROR(LN('Portfolio Adjusted Prices'!E1186/'Portfolio Adjusted Prices'!E1185),0)</f>
        <v>-2.4894810836793613E-2</v>
      </c>
      <c r="E1192" s="1">
        <f>+IFERROR(LN('Portfolio Adjusted Prices'!F1186/'Portfolio Adjusted Prices'!F1185),0)</f>
        <v>9.6884532434197857E-3</v>
      </c>
      <c r="F1192" s="1">
        <f>+IFERROR(LN('Portfolio Adjusted Prices'!G1186/'Portfolio Adjusted Prices'!G1185),0)</f>
        <v>8.6757054039333804E-3</v>
      </c>
      <c r="G1192" s="1">
        <f>+IFERROR(LN('Portfolio Adjusted Prices'!H1186/'Portfolio Adjusted Prices'!H1185),0)</f>
        <v>-2.7948475270981482E-3</v>
      </c>
      <c r="H1192" s="1">
        <f>+IFERROR(LN('Portfolio Adjusted Prices'!I1186/'Portfolio Adjusted Prices'!I1185),0)</f>
        <v>6.2994751191697649E-3</v>
      </c>
      <c r="I1192" s="1">
        <f>+IFERROR(LN('Portfolio Adjusted Prices'!J1186/'Portfolio Adjusted Prices'!J1185),0)</f>
        <v>4.1931454817300444E-3</v>
      </c>
      <c r="J1192" s="1">
        <f>+IFERROR(LN('Portfolio Adjusted Prices'!K1186/'Portfolio Adjusted Prices'!K1185),0)</f>
        <v>-2.9408274734311717E-2</v>
      </c>
      <c r="K1192" s="1">
        <f>+IFERROR(LN('Portfolio Adjusted Prices'!L1186/'Portfolio Adjusted Prices'!L1185),0)</f>
        <v>-9.4205156902206506E-3</v>
      </c>
      <c r="L1192" s="1">
        <f>+IFERROR(LN('Portfolio Adjusted Prices'!M1186/'Portfolio Adjusted Prices'!M1185),0)</f>
        <v>-1.615625394941681E-3</v>
      </c>
      <c r="M1192" s="1">
        <f>+IFERROR(LN('Portfolio Adjusted Prices'!N1186/'Portfolio Adjusted Prices'!N1185),0)</f>
        <v>8.361965586939666E-3</v>
      </c>
      <c r="N1192" s="1">
        <f>+IFERROR(LN('Portfolio Adjusted Prices'!O1186/'Portfolio Adjusted Prices'!O1185),0)</f>
        <v>2.7725518165482726E-2</v>
      </c>
      <c r="O1192" s="1">
        <f>+IFERROR(LN('Portfolio Adjusted Prices'!P1186/'Portfolio Adjusted Prices'!P1185),0)</f>
        <v>3.0696266936632355E-2</v>
      </c>
      <c r="P1192" s="1">
        <f>+IFERROR(LN('Portfolio Adjusted Prices'!Q1186/'Portfolio Adjusted Prices'!Q1185),0)</f>
        <v>6.8961418576117955E-3</v>
      </c>
      <c r="Q1192" s="1">
        <f>+IFERROR(LN('Portfolio Adjusted Prices'!R1186/'Portfolio Adjusted Prices'!R1185),0)</f>
        <v>3.3656945978357031E-3</v>
      </c>
      <c r="R1192" s="1">
        <f>+IFERROR(LN('Portfolio Adjusted Prices'!S1186/'Portfolio Adjusted Prices'!S1185),0)</f>
        <v>8.1475767384319598E-3</v>
      </c>
      <c r="S1192" s="1">
        <f>+IFERROR(LN('Portfolio Adjusted Prices'!T1186/'Portfolio Adjusted Prices'!T1185),0)</f>
        <v>-1.8758912313987339E-3</v>
      </c>
      <c r="T1192" s="1">
        <f>+IFERROR(LN('Portfolio Adjusted Prices'!U1186/'Portfolio Adjusted Prices'!U1185),0)</f>
        <v>1.1259677151460603E-3</v>
      </c>
      <c r="U1192" s="1">
        <f>+IFERROR(LN('Portfolio Adjusted Prices'!V1186/'Portfolio Adjusted Prices'!V1185),0)</f>
        <v>-2.6210255791275609E-3</v>
      </c>
      <c r="W1192" s="83">
        <f>+IFERROR(LN('Portfolio Adjusted Prices'!X1186/'Portfolio Adjusted Prices'!X1185),0)</f>
        <v>-1.0607964768734497E-3</v>
      </c>
    </row>
    <row r="1193" spans="2:23">
      <c r="B1193" s="1">
        <f>+IFERROR(LN('Portfolio Adjusted Prices'!C1187/'Portfolio Adjusted Prices'!C1186),0)</f>
        <v>-7.0289580162588598E-3</v>
      </c>
      <c r="C1193" s="1">
        <f>+IFERROR(LN('Portfolio Adjusted Prices'!D1187/'Portfolio Adjusted Prices'!D1186),0)</f>
        <v>-1.1122387389875248E-3</v>
      </c>
      <c r="D1193" s="1">
        <f>+IFERROR(LN('Portfolio Adjusted Prices'!E1187/'Portfolio Adjusted Prices'!E1186),0)</f>
        <v>-1.9484053529733328E-2</v>
      </c>
      <c r="E1193" s="1">
        <f>+IFERROR(LN('Portfolio Adjusted Prices'!F1187/'Portfolio Adjusted Prices'!F1186),0)</f>
        <v>4.0942339256294187E-3</v>
      </c>
      <c r="F1193" s="1">
        <f>+IFERROR(LN('Portfolio Adjusted Prices'!G1187/'Portfolio Adjusted Prices'!G1186),0)</f>
        <v>3.6690894669154412E-3</v>
      </c>
      <c r="G1193" s="1">
        <f>+IFERROR(LN('Portfolio Adjusted Prices'!H1187/'Portfolio Adjusted Prices'!H1186),0)</f>
        <v>1.4107298405036499E-3</v>
      </c>
      <c r="H1193" s="1">
        <f>+IFERROR(LN('Portfolio Adjusted Prices'!I1187/'Portfolio Adjusted Prices'!I1186),0)</f>
        <v>2.6490960689536558E-3</v>
      </c>
      <c r="I1193" s="1">
        <f>+IFERROR(LN('Portfolio Adjusted Prices'!J1187/'Portfolio Adjusted Prices'!J1186),0)</f>
        <v>1.0048599472427967E-2</v>
      </c>
      <c r="J1193" s="1">
        <f>+IFERROR(LN('Portfolio Adjusted Prices'!K1187/'Portfolio Adjusted Prices'!K1186),0)</f>
        <v>5.2803862618567062E-3</v>
      </c>
      <c r="K1193" s="1">
        <f>+IFERROR(LN('Portfolio Adjusted Prices'!L1187/'Portfolio Adjusted Prices'!L1186),0)</f>
        <v>7.0429851606195991E-3</v>
      </c>
      <c r="L1193" s="1">
        <f>+IFERROR(LN('Portfolio Adjusted Prices'!M1187/'Portfolio Adjusted Prices'!M1186),0)</f>
        <v>6.0562412254966504E-3</v>
      </c>
      <c r="M1193" s="1">
        <f>+IFERROR(LN('Portfolio Adjusted Prices'!N1187/'Portfolio Adjusted Prices'!N1186),0)</f>
        <v>7.660069101061007E-3</v>
      </c>
      <c r="N1193" s="1">
        <f>+IFERROR(LN('Portfolio Adjusted Prices'!O1187/'Portfolio Adjusted Prices'!O1186),0)</f>
        <v>-1.6338912048007336E-3</v>
      </c>
      <c r="O1193" s="1">
        <f>+IFERROR(LN('Portfolio Adjusted Prices'!P1187/'Portfolio Adjusted Prices'!P1186),0)</f>
        <v>-6.6988861821146361E-3</v>
      </c>
      <c r="P1193" s="1">
        <f>+IFERROR(LN('Portfolio Adjusted Prices'!Q1187/'Portfolio Adjusted Prices'!Q1186),0)</f>
        <v>2.0192714162447938E-3</v>
      </c>
      <c r="Q1193" s="1">
        <f>+IFERROR(LN('Portfolio Adjusted Prices'!R1187/'Portfolio Adjusted Prices'!R1186),0)</f>
        <v>1.089731734300484E-2</v>
      </c>
      <c r="R1193" s="1">
        <f>+IFERROR(LN('Portfolio Adjusted Prices'!S1187/'Portfolio Adjusted Prices'!S1186),0)</f>
        <v>3.8628317613164215E-3</v>
      </c>
      <c r="S1193" s="1">
        <f>+IFERROR(LN('Portfolio Adjusted Prices'!T1187/'Portfolio Adjusted Prices'!T1186),0)</f>
        <v>1.4432969389539614E-3</v>
      </c>
      <c r="T1193" s="1">
        <f>+IFERROR(LN('Portfolio Adjusted Prices'!U1187/'Portfolio Adjusted Prices'!U1186),0)</f>
        <v>-1.7896949192089393E-3</v>
      </c>
      <c r="U1193" s="1">
        <f>+IFERROR(LN('Portfolio Adjusted Prices'!V1187/'Portfolio Adjusted Prices'!V1186),0)</f>
        <v>7.1993305396279381E-3</v>
      </c>
      <c r="W1193" s="83">
        <f>+IFERROR(LN('Portfolio Adjusted Prices'!X1187/'Portfolio Adjusted Prices'!X1186),0)</f>
        <v>2.9039198572932651E-3</v>
      </c>
    </row>
    <row r="1194" spans="2:23">
      <c r="B1194" s="1">
        <f>+IFERROR(LN('Portfolio Adjusted Prices'!C1188/'Portfolio Adjusted Prices'!C1187),0)</f>
        <v>-9.480117448556585E-4</v>
      </c>
      <c r="C1194" s="1">
        <f>+IFERROR(LN('Portfolio Adjusted Prices'!D1188/'Portfolio Adjusted Prices'!D1187),0)</f>
        <v>3.1215412773806595E-3</v>
      </c>
      <c r="D1194" s="1">
        <f>+IFERROR(LN('Portfolio Adjusted Prices'!E1188/'Portfolio Adjusted Prices'!E1187),0)</f>
        <v>9.706507166451727E-3</v>
      </c>
      <c r="E1194" s="1">
        <f>+IFERROR(LN('Portfolio Adjusted Prices'!F1188/'Portfolio Adjusted Prices'!F1187),0)</f>
        <v>1.154548904260652E-2</v>
      </c>
      <c r="F1194" s="1">
        <f>+IFERROR(LN('Portfolio Adjusted Prices'!G1188/'Portfolio Adjusted Prices'!G1187),0)</f>
        <v>-2.6587911828557468E-3</v>
      </c>
      <c r="G1194" s="1">
        <f>+IFERROR(LN('Portfolio Adjusted Prices'!H1188/'Portfolio Adjusted Prices'!H1187),0)</f>
        <v>-1.4122861366243576E-2</v>
      </c>
      <c r="H1194" s="1">
        <f>+IFERROR(LN('Portfolio Adjusted Prices'!I1188/'Portfolio Adjusted Prices'!I1187),0)</f>
        <v>2.3549280329004025E-3</v>
      </c>
      <c r="I1194" s="1">
        <f>+IFERROR(LN('Portfolio Adjusted Prices'!J1188/'Portfolio Adjusted Prices'!J1187),0)</f>
        <v>-1.6048855010901749E-2</v>
      </c>
      <c r="J1194" s="1">
        <f>+IFERROR(LN('Portfolio Adjusted Prices'!K1188/'Portfolio Adjusted Prices'!K1187),0)</f>
        <v>2.6721746625835365E-3</v>
      </c>
      <c r="K1194" s="1">
        <f>+IFERROR(LN('Portfolio Adjusted Prices'!L1188/'Portfolio Adjusted Prices'!L1187),0)</f>
        <v>-2.9684268648049832E-2</v>
      </c>
      <c r="L1194" s="1">
        <f>+IFERROR(LN('Portfolio Adjusted Prices'!M1188/'Portfolio Adjusted Prices'!M1187),0)</f>
        <v>-2.824106985984727E-2</v>
      </c>
      <c r="M1194" s="1">
        <f>+IFERROR(LN('Portfolio Adjusted Prices'!N1188/'Portfolio Adjusted Prices'!N1187),0)</f>
        <v>-2.4543157133639333E-3</v>
      </c>
      <c r="N1194" s="1">
        <f>+IFERROR(LN('Portfolio Adjusted Prices'!O1188/'Portfolio Adjusted Prices'!O1187),0)</f>
        <v>2.7759976069525881E-3</v>
      </c>
      <c r="O1194" s="1">
        <f>+IFERROR(LN('Portfolio Adjusted Prices'!P1188/'Portfolio Adjusted Prices'!P1187),0)</f>
        <v>2.4241923931186582E-3</v>
      </c>
      <c r="P1194" s="1">
        <f>+IFERROR(LN('Portfolio Adjusted Prices'!Q1188/'Portfolio Adjusted Prices'!Q1187),0)</f>
        <v>-3.3676868622869835E-3</v>
      </c>
      <c r="Q1194" s="1">
        <f>+IFERROR(LN('Portfolio Adjusted Prices'!R1188/'Portfolio Adjusted Prices'!R1187),0)</f>
        <v>-2.0251128344230137E-3</v>
      </c>
      <c r="R1194" s="1">
        <f>+IFERROR(LN('Portfolio Adjusted Prices'!S1188/'Portfolio Adjusted Prices'!S1187),0)</f>
        <v>5.9685114322291953E-3</v>
      </c>
      <c r="S1194" s="1">
        <f>+IFERROR(LN('Portfolio Adjusted Prices'!T1188/'Portfolio Adjusted Prices'!T1187),0)</f>
        <v>3.0242375042873505E-3</v>
      </c>
      <c r="T1194" s="1">
        <f>+IFERROR(LN('Portfolio Adjusted Prices'!U1188/'Portfolio Adjusted Prices'!U1187),0)</f>
        <v>-2.7558689515573201E-4</v>
      </c>
      <c r="U1194" s="1">
        <f>+IFERROR(LN('Portfolio Adjusted Prices'!V1188/'Portfolio Adjusted Prices'!V1187),0)</f>
        <v>3.0225905971183641E-2</v>
      </c>
      <c r="W1194" s="83">
        <f>+IFERROR(LN('Portfolio Adjusted Prices'!X1188/'Portfolio Adjusted Prices'!X1187),0)</f>
        <v>-1.009649797008883E-2</v>
      </c>
    </row>
    <row r="1195" spans="2:23">
      <c r="B1195" s="1">
        <f>+IFERROR(LN('Portfolio Adjusted Prices'!C1189/'Portfolio Adjusted Prices'!C1188),0)</f>
        <v>3.2089236275415949E-3</v>
      </c>
      <c r="C1195" s="1">
        <f>+IFERROR(LN('Portfolio Adjusted Prices'!D1189/'Portfolio Adjusted Prices'!D1188),0)</f>
        <v>1.0744842077054676E-2</v>
      </c>
      <c r="D1195" s="1">
        <f>+IFERROR(LN('Portfolio Adjusted Prices'!E1189/'Portfolio Adjusted Prices'!E1188),0)</f>
        <v>-8.7651579025534859E-3</v>
      </c>
      <c r="E1195" s="1">
        <f>+IFERROR(LN('Portfolio Adjusted Prices'!F1189/'Portfolio Adjusted Prices'!F1188),0)</f>
        <v>-8.0267889476544948E-3</v>
      </c>
      <c r="F1195" s="1">
        <f>+IFERROR(LN('Portfolio Adjusted Prices'!G1189/'Portfolio Adjusted Prices'!G1188),0)</f>
        <v>6.9527605021303231E-3</v>
      </c>
      <c r="G1195" s="1">
        <f>+IFERROR(LN('Portfolio Adjusted Prices'!H1189/'Portfolio Adjusted Prices'!H1188),0)</f>
        <v>-2.8677661565920581E-2</v>
      </c>
      <c r="H1195" s="1">
        <f>+IFERROR(LN('Portfolio Adjusted Prices'!I1189/'Portfolio Adjusted Prices'!I1188),0)</f>
        <v>-1.7770801621504365E-2</v>
      </c>
      <c r="I1195" s="1">
        <f>+IFERROR(LN('Portfolio Adjusted Prices'!J1189/'Portfolio Adjusted Prices'!J1188),0)</f>
        <v>1.182399366685158E-4</v>
      </c>
      <c r="J1195" s="1">
        <f>+IFERROR(LN('Portfolio Adjusted Prices'!K1189/'Portfolio Adjusted Prices'!K1188),0)</f>
        <v>4.4083356931928469E-2</v>
      </c>
      <c r="K1195" s="1">
        <f>+IFERROR(LN('Portfolio Adjusted Prices'!L1189/'Portfolio Adjusted Prices'!L1188),0)</f>
        <v>-4.1021023204703879E-3</v>
      </c>
      <c r="L1195" s="1">
        <f>+IFERROR(LN('Portfolio Adjusted Prices'!M1189/'Portfolio Adjusted Prices'!M1188),0)</f>
        <v>-4.2068238177158102E-3</v>
      </c>
      <c r="M1195" s="1">
        <f>+IFERROR(LN('Portfolio Adjusted Prices'!N1189/'Portfolio Adjusted Prices'!N1188),0)</f>
        <v>-2.2283729905972573E-2</v>
      </c>
      <c r="N1195" s="1">
        <f>+IFERROR(LN('Portfolio Adjusted Prices'!O1189/'Portfolio Adjusted Prices'!O1188),0)</f>
        <v>-5.2317570495300494E-3</v>
      </c>
      <c r="O1195" s="1">
        <f>+IFERROR(LN('Portfolio Adjusted Prices'!P1189/'Portfolio Adjusted Prices'!P1188),0)</f>
        <v>-2.7186848011404991E-2</v>
      </c>
      <c r="P1195" s="1">
        <f>+IFERROR(LN('Portfolio Adjusted Prices'!Q1189/'Portfolio Adjusted Prices'!Q1188),0)</f>
        <v>-1.5639150981289578E-2</v>
      </c>
      <c r="Q1195" s="1">
        <f>+IFERROR(LN('Portfolio Adjusted Prices'!R1189/'Portfolio Adjusted Prices'!R1188),0)</f>
        <v>4.6229593734187033E-3</v>
      </c>
      <c r="R1195" s="1">
        <f>+IFERROR(LN('Portfolio Adjusted Prices'!S1189/'Portfolio Adjusted Prices'!S1188),0)</f>
        <v>-1.5141549749439316E-3</v>
      </c>
      <c r="S1195" s="1">
        <f>+IFERROR(LN('Portfolio Adjusted Prices'!T1189/'Portfolio Adjusted Prices'!T1188),0)</f>
        <v>-7.2879859037767517E-3</v>
      </c>
      <c r="T1195" s="1">
        <f>+IFERROR(LN('Portfolio Adjusted Prices'!U1189/'Portfolio Adjusted Prices'!U1188),0)</f>
        <v>3.8268671381217548E-3</v>
      </c>
      <c r="U1195" s="1">
        <f>+IFERROR(LN('Portfolio Adjusted Prices'!V1189/'Portfolio Adjusted Prices'!V1188),0)</f>
        <v>-7.5518244513651557E-3</v>
      </c>
      <c r="W1195" s="83">
        <f>+IFERROR(LN('Portfolio Adjusted Prices'!X1189/'Portfolio Adjusted Prices'!X1188),0)</f>
        <v>-4.5547013429812194E-3</v>
      </c>
    </row>
    <row r="1196" spans="2:23">
      <c r="B1196" s="1">
        <f>+IFERROR(LN('Portfolio Adjusted Prices'!C1190/'Portfolio Adjusted Prices'!C1189),0)</f>
        <v>-5.424344777286638E-3</v>
      </c>
      <c r="C1196" s="1">
        <f>+IFERROR(LN('Portfolio Adjusted Prices'!D1190/'Portfolio Adjusted Prices'!D1189),0)</f>
        <v>-1.0111129364067684E-2</v>
      </c>
      <c r="D1196" s="1">
        <f>+IFERROR(LN('Portfolio Adjusted Prices'!E1190/'Portfolio Adjusted Prices'!E1189),0)</f>
        <v>6.6485700180153266E-3</v>
      </c>
      <c r="E1196" s="1">
        <f>+IFERROR(LN('Portfolio Adjusted Prices'!F1190/'Portfolio Adjusted Prices'!F1189),0)</f>
        <v>1.6662716872942597E-3</v>
      </c>
      <c r="F1196" s="1">
        <f>+IFERROR(LN('Portfolio Adjusted Prices'!G1190/'Portfolio Adjusted Prices'!G1189),0)</f>
        <v>1.3222435352370783E-2</v>
      </c>
      <c r="G1196" s="1">
        <f>+IFERROR(LN('Portfolio Adjusted Prices'!H1190/'Portfolio Adjusted Prices'!H1189),0)</f>
        <v>-8.9978952517876867E-3</v>
      </c>
      <c r="H1196" s="1">
        <f>+IFERROR(LN('Portfolio Adjusted Prices'!I1190/'Portfolio Adjusted Prices'!I1189),0)</f>
        <v>-5.6267584876315141E-3</v>
      </c>
      <c r="I1196" s="1">
        <f>+IFERROR(LN('Portfolio Adjusted Prices'!J1190/'Portfolio Adjusted Prices'!J1189),0)</f>
        <v>4.3945300846192807E-4</v>
      </c>
      <c r="J1196" s="1">
        <f>+IFERROR(LN('Portfolio Adjusted Prices'!K1190/'Portfolio Adjusted Prices'!K1189),0)</f>
        <v>-1.0512266581045461E-2</v>
      </c>
      <c r="K1196" s="1">
        <f>+IFERROR(LN('Portfolio Adjusted Prices'!L1190/'Portfolio Adjusted Prices'!L1189),0)</f>
        <v>-5.8499681728915853E-3</v>
      </c>
      <c r="L1196" s="1">
        <f>+IFERROR(LN('Portfolio Adjusted Prices'!M1190/'Portfolio Adjusted Prices'!M1189),0)</f>
        <v>-2.1812895891235628E-3</v>
      </c>
      <c r="M1196" s="1">
        <f>+IFERROR(LN('Portfolio Adjusted Prices'!N1190/'Portfolio Adjusted Prices'!N1189),0)</f>
        <v>-6.995311507608664E-3</v>
      </c>
      <c r="N1196" s="1">
        <f>+IFERROR(LN('Portfolio Adjusted Prices'!O1190/'Portfolio Adjusted Prices'!O1189),0)</f>
        <v>1.4968117519099362E-2</v>
      </c>
      <c r="O1196" s="1">
        <f>+IFERROR(LN('Portfolio Adjusted Prices'!P1190/'Portfolio Adjusted Prices'!P1189),0)</f>
        <v>-3.2088344707210427E-2</v>
      </c>
      <c r="P1196" s="1">
        <f>+IFERROR(LN('Portfolio Adjusted Prices'!Q1190/'Portfolio Adjusted Prices'!Q1189),0)</f>
        <v>-3.4582303960215992E-2</v>
      </c>
      <c r="Q1196" s="1">
        <f>+IFERROR(LN('Portfolio Adjusted Prices'!R1190/'Portfolio Adjusted Prices'!R1189),0)</f>
        <v>7.4416806274025554E-2</v>
      </c>
      <c r="R1196" s="1">
        <f>+IFERROR(LN('Portfolio Adjusted Prices'!S1190/'Portfolio Adjusted Prices'!S1189),0)</f>
        <v>-1.0390430389637131E-2</v>
      </c>
      <c r="S1196" s="1">
        <f>+IFERROR(LN('Portfolio Adjusted Prices'!T1190/'Portfolio Adjusted Prices'!T1189),0)</f>
        <v>3.0371400175261435E-3</v>
      </c>
      <c r="T1196" s="1">
        <f>+IFERROR(LN('Portfolio Adjusted Prices'!U1190/'Portfolio Adjusted Prices'!U1189),0)</f>
        <v>9.2562916853078572E-3</v>
      </c>
      <c r="U1196" s="1">
        <f>+IFERROR(LN('Portfolio Adjusted Prices'!V1190/'Portfolio Adjusted Prices'!V1189),0)</f>
        <v>5.0663207724343032E-3</v>
      </c>
      <c r="W1196" s="83">
        <f>+IFERROR(LN('Portfolio Adjusted Prices'!X1190/'Portfolio Adjusted Prices'!X1189),0)</f>
        <v>-2.5419400263893143E-3</v>
      </c>
    </row>
    <row r="1197" spans="2:23">
      <c r="B1197" s="1">
        <f>+IFERROR(LN('Portfolio Adjusted Prices'!C1191/'Portfolio Adjusted Prices'!C1190),0)</f>
        <v>3.0580711308657322E-3</v>
      </c>
      <c r="C1197" s="1">
        <f>+IFERROR(LN('Portfolio Adjusted Prices'!D1191/'Portfolio Adjusted Prices'!D1190),0)</f>
        <v>1.5840579409546592E-4</v>
      </c>
      <c r="D1197" s="1">
        <f>+IFERROR(LN('Portfolio Adjusted Prices'!E1191/'Portfolio Adjusted Prices'!E1190),0)</f>
        <v>-2.8871391264058639E-2</v>
      </c>
      <c r="E1197" s="1">
        <f>+IFERROR(LN('Portfolio Adjusted Prices'!F1191/'Portfolio Adjusted Prices'!F1190),0)</f>
        <v>1.1559753528128243E-2</v>
      </c>
      <c r="F1197" s="1">
        <f>+IFERROR(LN('Portfolio Adjusted Prices'!G1191/'Portfolio Adjusted Prices'!G1190),0)</f>
        <v>9.8478911682010756E-3</v>
      </c>
      <c r="G1197" s="1">
        <f>+IFERROR(LN('Portfolio Adjusted Prices'!H1191/'Portfolio Adjusted Prices'!H1190),0)</f>
        <v>1.33253740712458E-2</v>
      </c>
      <c r="H1197" s="1">
        <f>+IFERROR(LN('Portfolio Adjusted Prices'!I1191/'Portfolio Adjusted Prices'!I1190),0)</f>
        <v>1.0103643829054141E-3</v>
      </c>
      <c r="I1197" s="1">
        <f>+IFERROR(LN('Portfolio Adjusted Prices'!J1191/'Portfolio Adjusted Prices'!J1190),0)</f>
        <v>-1.3864883310512439E-3</v>
      </c>
      <c r="J1197" s="1">
        <f>+IFERROR(LN('Portfolio Adjusted Prices'!K1191/'Portfolio Adjusted Prices'!K1190),0)</f>
        <v>-1.6769619982680232E-2</v>
      </c>
      <c r="K1197" s="1">
        <f>+IFERROR(LN('Portfolio Adjusted Prices'!L1191/'Portfolio Adjusted Prices'!L1190),0)</f>
        <v>-1.6179913789319149E-2</v>
      </c>
      <c r="L1197" s="1">
        <f>+IFERROR(LN('Portfolio Adjusted Prices'!M1191/'Portfolio Adjusted Prices'!M1190),0)</f>
        <v>5.1551354653171623E-3</v>
      </c>
      <c r="M1197" s="1">
        <f>+IFERROR(LN('Portfolio Adjusted Prices'!N1191/'Portfolio Adjusted Prices'!N1190),0)</f>
        <v>1.8360267876527024E-2</v>
      </c>
      <c r="N1197" s="1">
        <f>+IFERROR(LN('Portfolio Adjusted Prices'!O1191/'Portfolio Adjusted Prices'!O1190),0)</f>
        <v>-2.195912723055661E-2</v>
      </c>
      <c r="O1197" s="1">
        <f>+IFERROR(LN('Portfolio Adjusted Prices'!P1191/'Portfolio Adjusted Prices'!P1190),0)</f>
        <v>-2.1776910665950163E-2</v>
      </c>
      <c r="P1197" s="1">
        <f>+IFERROR(LN('Portfolio Adjusted Prices'!Q1191/'Portfolio Adjusted Prices'!Q1190),0)</f>
        <v>4.4402366831445404E-2</v>
      </c>
      <c r="Q1197" s="1">
        <f>+IFERROR(LN('Portfolio Adjusted Prices'!R1191/'Portfolio Adjusted Prices'!R1190),0)</f>
        <v>1.4610407516703852E-2</v>
      </c>
      <c r="R1197" s="1">
        <f>+IFERROR(LN('Portfolio Adjusted Prices'!S1191/'Portfolio Adjusted Prices'!S1190),0)</f>
        <v>8.2669863729977217E-3</v>
      </c>
      <c r="S1197" s="1">
        <f>+IFERROR(LN('Portfolio Adjusted Prices'!T1191/'Portfolio Adjusted Prices'!T1190),0)</f>
        <v>2.7699406210973419E-2</v>
      </c>
      <c r="T1197" s="1">
        <f>+IFERROR(LN('Portfolio Adjusted Prices'!U1191/'Portfolio Adjusted Prices'!U1190),0)</f>
        <v>1.8647894544663351E-2</v>
      </c>
      <c r="U1197" s="1">
        <f>+IFERROR(LN('Portfolio Adjusted Prices'!V1191/'Portfolio Adjusted Prices'!V1190),0)</f>
        <v>1.3616970175512515E-2</v>
      </c>
      <c r="W1197" s="83">
        <f>+IFERROR(LN('Portfolio Adjusted Prices'!X1191/'Portfolio Adjusted Prices'!X1190),0)</f>
        <v>2.524859136048409E-3</v>
      </c>
    </row>
    <row r="1198" spans="2:23">
      <c r="B1198" s="1">
        <f>+IFERROR(LN('Portfolio Adjusted Prices'!C1192/'Portfolio Adjusted Prices'!C1191),0)</f>
        <v>6.7684083583465218E-3</v>
      </c>
      <c r="C1198" s="1">
        <f>+IFERROR(LN('Portfolio Adjusted Prices'!D1192/'Portfolio Adjusted Prices'!D1191),0)</f>
        <v>-1.1680199139868289E-2</v>
      </c>
      <c r="D1198" s="1">
        <f>+IFERROR(LN('Portfolio Adjusted Prices'!E1192/'Portfolio Adjusted Prices'!E1191),0)</f>
        <v>-1.0696542334968813E-4</v>
      </c>
      <c r="E1198" s="1">
        <f>+IFERROR(LN('Portfolio Adjusted Prices'!F1192/'Portfolio Adjusted Prices'!F1191),0)</f>
        <v>3.6215581856107029E-2</v>
      </c>
      <c r="F1198" s="1">
        <f>+IFERROR(LN('Portfolio Adjusted Prices'!G1192/'Portfolio Adjusted Prices'!G1191),0)</f>
        <v>-3.9275264338002993E-3</v>
      </c>
      <c r="G1198" s="1">
        <f>+IFERROR(LN('Portfolio Adjusted Prices'!H1192/'Portfolio Adjusted Prices'!H1191),0)</f>
        <v>4.1978937568464658E-2</v>
      </c>
      <c r="H1198" s="1">
        <f>+IFERROR(LN('Portfolio Adjusted Prices'!I1192/'Portfolio Adjusted Prices'!I1191),0)</f>
        <v>8.010162452973214E-3</v>
      </c>
      <c r="I1198" s="1">
        <f>+IFERROR(LN('Portfolio Adjusted Prices'!J1192/'Portfolio Adjusted Prices'!J1191),0)</f>
        <v>-1.1914189985805984E-2</v>
      </c>
      <c r="J1198" s="1">
        <f>+IFERROR(LN('Portfolio Adjusted Prices'!K1192/'Portfolio Adjusted Prices'!K1191),0)</f>
        <v>-5.2201993235974041E-3</v>
      </c>
      <c r="K1198" s="1">
        <f>+IFERROR(LN('Portfolio Adjusted Prices'!L1192/'Portfolio Adjusted Prices'!L1191),0)</f>
        <v>4.6020063169516434E-3</v>
      </c>
      <c r="L1198" s="1">
        <f>+IFERROR(LN('Portfolio Adjusted Prices'!M1192/'Portfolio Adjusted Prices'!M1191),0)</f>
        <v>1.2118201479469407E-2</v>
      </c>
      <c r="M1198" s="1">
        <f>+IFERROR(LN('Portfolio Adjusted Prices'!N1192/'Portfolio Adjusted Prices'!N1191),0)</f>
        <v>-4.0241002636500645E-3</v>
      </c>
      <c r="N1198" s="1">
        <f>+IFERROR(LN('Portfolio Adjusted Prices'!O1192/'Portfolio Adjusted Prices'!O1191),0)</f>
        <v>1.8964814972545938E-3</v>
      </c>
      <c r="O1198" s="1">
        <f>+IFERROR(LN('Portfolio Adjusted Prices'!P1192/'Portfolio Adjusted Prices'!P1191),0)</f>
        <v>4.8876789208280182E-2</v>
      </c>
      <c r="P1198" s="1">
        <f>+IFERROR(LN('Portfolio Adjusted Prices'!Q1192/'Portfolio Adjusted Prices'!Q1191),0)</f>
        <v>1.6155399400595415E-2</v>
      </c>
      <c r="Q1198" s="1">
        <f>+IFERROR(LN('Portfolio Adjusted Prices'!R1192/'Portfolio Adjusted Prices'!R1191),0)</f>
        <v>-1.2872561272533903E-2</v>
      </c>
      <c r="R1198" s="1">
        <f>+IFERROR(LN('Portfolio Adjusted Prices'!S1192/'Portfolio Adjusted Prices'!S1191),0)</f>
        <v>5.9042268257178971E-3</v>
      </c>
      <c r="S1198" s="1">
        <f>+IFERROR(LN('Portfolio Adjusted Prices'!T1192/'Portfolio Adjusted Prices'!T1191),0)</f>
        <v>7.137879382661555E-3</v>
      </c>
      <c r="T1198" s="1">
        <f>+IFERROR(LN('Portfolio Adjusted Prices'!U1192/'Portfolio Adjusted Prices'!U1191),0)</f>
        <v>-1.0923616466007348E-2</v>
      </c>
      <c r="U1198" s="1">
        <f>+IFERROR(LN('Portfolio Adjusted Prices'!V1192/'Portfolio Adjusted Prices'!V1191),0)</f>
        <v>3.126949849435981E-2</v>
      </c>
      <c r="W1198" s="83">
        <f>+IFERROR(LN('Portfolio Adjusted Prices'!X1192/'Portfolio Adjusted Prices'!X1191),0)</f>
        <v>1.1464312775888148E-2</v>
      </c>
    </row>
    <row r="1199" spans="2:23">
      <c r="B1199" s="1">
        <f>+IFERROR(LN('Portfolio Adjusted Prices'!C1193/'Portfolio Adjusted Prices'!C1192),0)</f>
        <v>-9.5097016216183286E-3</v>
      </c>
      <c r="C1199" s="1">
        <f>+IFERROR(LN('Portfolio Adjusted Prices'!D1193/'Portfolio Adjusted Prices'!D1192),0)</f>
        <v>-1.4442498880990992E-2</v>
      </c>
      <c r="D1199" s="1">
        <f>+IFERROR(LN('Portfolio Adjusted Prices'!E1193/'Portfolio Adjusted Prices'!E1192),0)</f>
        <v>-2.7202981156404772E-2</v>
      </c>
      <c r="E1199" s="1">
        <f>+IFERROR(LN('Portfolio Adjusted Prices'!F1193/'Portfolio Adjusted Prices'!F1192),0)</f>
        <v>-4.6929674442914094E-3</v>
      </c>
      <c r="F1199" s="1">
        <f>+IFERROR(LN('Portfolio Adjusted Prices'!G1193/'Portfolio Adjusted Prices'!G1192),0)</f>
        <v>-2.1790113672235344E-2</v>
      </c>
      <c r="G1199" s="1">
        <f>+IFERROR(LN('Portfolio Adjusted Prices'!H1193/'Portfolio Adjusted Prices'!H1192),0)</f>
        <v>-4.5452214743051424E-3</v>
      </c>
      <c r="H1199" s="1">
        <f>+IFERROR(LN('Portfolio Adjusted Prices'!I1193/'Portfolio Adjusted Prices'!I1192),0)</f>
        <v>-1.7288787998589281E-2</v>
      </c>
      <c r="I1199" s="1">
        <f>+IFERROR(LN('Portfolio Adjusted Prices'!J1193/'Portfolio Adjusted Prices'!J1192),0)</f>
        <v>2.8041184097577624E-3</v>
      </c>
      <c r="J1199" s="1">
        <f>+IFERROR(LN('Portfolio Adjusted Prices'!K1193/'Portfolio Adjusted Prices'!K1192),0)</f>
        <v>-1.370144313218934E-2</v>
      </c>
      <c r="K1199" s="1">
        <f>+IFERROR(LN('Portfolio Adjusted Prices'!L1193/'Portfolio Adjusted Prices'!L1192),0)</f>
        <v>-6.5050279969398371E-3</v>
      </c>
      <c r="L1199" s="1">
        <f>+IFERROR(LN('Portfolio Adjusted Prices'!M1193/'Portfolio Adjusted Prices'!M1192),0)</f>
        <v>8.4285070998316551E-3</v>
      </c>
      <c r="M1199" s="1">
        <f>+IFERROR(LN('Portfolio Adjusted Prices'!N1193/'Portfolio Adjusted Prices'!N1192),0)</f>
        <v>-1.8161571569940279E-3</v>
      </c>
      <c r="N1199" s="1">
        <f>+IFERROR(LN('Portfolio Adjusted Prices'!O1193/'Portfolio Adjusted Prices'!O1192),0)</f>
        <v>-2.3504996985512141E-2</v>
      </c>
      <c r="O1199" s="1">
        <f>+IFERROR(LN('Portfolio Adjusted Prices'!P1193/'Portfolio Adjusted Prices'!P1192),0)</f>
        <v>7.0915280184885611E-3</v>
      </c>
      <c r="P1199" s="1">
        <f>+IFERROR(LN('Portfolio Adjusted Prices'!Q1193/'Portfolio Adjusted Prices'!Q1192),0)</f>
        <v>-1.1416395523850976E-2</v>
      </c>
      <c r="Q1199" s="1">
        <f>+IFERROR(LN('Portfolio Adjusted Prices'!R1193/'Portfolio Adjusted Prices'!R1192),0)</f>
        <v>4.6639468777429013E-3</v>
      </c>
      <c r="R1199" s="1">
        <f>+IFERROR(LN('Portfolio Adjusted Prices'!S1193/'Portfolio Adjusted Prices'!S1192),0)</f>
        <v>4.7350798514368417E-3</v>
      </c>
      <c r="S1199" s="1">
        <f>+IFERROR(LN('Portfolio Adjusted Prices'!T1193/'Portfolio Adjusted Prices'!T1192),0)</f>
        <v>5.1466915311993685E-3</v>
      </c>
      <c r="T1199" s="1">
        <f>+IFERROR(LN('Portfolio Adjusted Prices'!U1193/'Portfolio Adjusted Prices'!U1192),0)</f>
        <v>1.0328654019356176E-2</v>
      </c>
      <c r="U1199" s="1">
        <f>+IFERROR(LN('Portfolio Adjusted Prices'!V1193/'Portfolio Adjusted Prices'!V1192),0)</f>
        <v>1.2691722185122385E-2</v>
      </c>
      <c r="W1199" s="83">
        <f>+IFERROR(LN('Portfolio Adjusted Prices'!X1193/'Portfolio Adjusted Prices'!X1192),0)</f>
        <v>-6.0060100066144559E-4</v>
      </c>
    </row>
    <row r="1200" spans="2:23">
      <c r="B1200" s="1">
        <f>+IFERROR(LN('Portfolio Adjusted Prices'!C1194/'Portfolio Adjusted Prices'!C1193),0)</f>
        <v>2.084447539833708E-2</v>
      </c>
      <c r="C1200" s="1">
        <f>+IFERROR(LN('Portfolio Adjusted Prices'!D1194/'Portfolio Adjusted Prices'!D1193),0)</f>
        <v>9.1146361279426588E-3</v>
      </c>
      <c r="D1200" s="1">
        <f>+IFERROR(LN('Portfolio Adjusted Prices'!E1194/'Portfolio Adjusted Prices'!E1193),0)</f>
        <v>2.3026508960109573E-2</v>
      </c>
      <c r="E1200" s="1">
        <f>+IFERROR(LN('Portfolio Adjusted Prices'!F1194/'Portfolio Adjusted Prices'!F1193),0)</f>
        <v>7.641572236956563E-3</v>
      </c>
      <c r="F1200" s="1">
        <f>+IFERROR(LN('Portfolio Adjusted Prices'!G1194/'Portfolio Adjusted Prices'!G1193),0)</f>
        <v>2.0089506420943835E-3</v>
      </c>
      <c r="G1200" s="1">
        <f>+IFERROR(LN('Portfolio Adjusted Prices'!H1194/'Portfolio Adjusted Prices'!H1193),0)</f>
        <v>-2.1822457045698497E-2</v>
      </c>
      <c r="H1200" s="1">
        <f>+IFERROR(LN('Portfolio Adjusted Prices'!I1194/'Portfolio Adjusted Prices'!I1193),0)</f>
        <v>-4.3834549866496051E-3</v>
      </c>
      <c r="I1200" s="1">
        <f>+IFERROR(LN('Portfolio Adjusted Prices'!J1194/'Portfolio Adjusted Prices'!J1193),0)</f>
        <v>4.208486301996048E-3</v>
      </c>
      <c r="J1200" s="1">
        <f>+IFERROR(LN('Portfolio Adjusted Prices'!K1194/'Portfolio Adjusted Prices'!K1193),0)</f>
        <v>1.3240755825752267E-2</v>
      </c>
      <c r="K1200" s="1">
        <f>+IFERROR(LN('Portfolio Adjusted Prices'!L1194/'Portfolio Adjusted Prices'!L1193),0)</f>
        <v>-1.1812248202313858E-2</v>
      </c>
      <c r="L1200" s="1">
        <f>+IFERROR(LN('Portfolio Adjusted Prices'!M1194/'Portfolio Adjusted Prices'!M1193),0)</f>
        <v>2.6314765424873213E-3</v>
      </c>
      <c r="M1200" s="1">
        <f>+IFERROR(LN('Portfolio Adjusted Prices'!N1194/'Portfolio Adjusted Prices'!N1193),0)</f>
        <v>-1.1211928581790258E-2</v>
      </c>
      <c r="N1200" s="1">
        <f>+IFERROR(LN('Portfolio Adjusted Prices'!O1194/'Portfolio Adjusted Prices'!O1193),0)</f>
        <v>-1.6037348349982475E-3</v>
      </c>
      <c r="O1200" s="1">
        <f>+IFERROR(LN('Portfolio Adjusted Prices'!P1194/'Portfolio Adjusted Prices'!P1193),0)</f>
        <v>-6.8992341171013249E-3</v>
      </c>
      <c r="P1200" s="1">
        <f>+IFERROR(LN('Portfolio Adjusted Prices'!Q1194/'Portfolio Adjusted Prices'!Q1193),0)</f>
        <v>1.3151066495116718E-2</v>
      </c>
      <c r="Q1200" s="1">
        <f>+IFERROR(LN('Portfolio Adjusted Prices'!R1194/'Portfolio Adjusted Prices'!R1193),0)</f>
        <v>2.9204595322309328E-3</v>
      </c>
      <c r="R1200" s="1">
        <f>+IFERROR(LN('Portfolio Adjusted Prices'!S1194/'Portfolio Adjusted Prices'!S1193),0)</f>
        <v>1.0411542730084709E-2</v>
      </c>
      <c r="S1200" s="1">
        <f>+IFERROR(LN('Portfolio Adjusted Prices'!T1194/'Portfolio Adjusted Prices'!T1193),0)</f>
        <v>2.9095419950179689E-3</v>
      </c>
      <c r="T1200" s="1">
        <f>+IFERROR(LN('Portfolio Adjusted Prices'!U1194/'Portfolio Adjusted Prices'!U1193),0)</f>
        <v>-2.9436262919320414E-3</v>
      </c>
      <c r="U1200" s="1">
        <f>+IFERROR(LN('Portfolio Adjusted Prices'!V1194/'Portfolio Adjusted Prices'!V1193),0)</f>
        <v>-4.9269691571343028E-3</v>
      </c>
      <c r="W1200" s="83">
        <f>+IFERROR(LN('Portfolio Adjusted Prices'!X1194/'Portfolio Adjusted Prices'!X1193),0)</f>
        <v>4.0957439263500884E-3</v>
      </c>
    </row>
    <row r="1201" spans="2:23">
      <c r="B1201" s="1">
        <f>+IFERROR(LN('Portfolio Adjusted Prices'!C1195/'Portfolio Adjusted Prices'!C1194),0)</f>
        <v>-5.7032809644479796E-3</v>
      </c>
      <c r="C1201" s="1">
        <f>+IFERROR(LN('Portfolio Adjusted Prices'!D1195/'Portfolio Adjusted Prices'!D1194),0)</f>
        <v>-1.003624003908587E-2</v>
      </c>
      <c r="D1201" s="1">
        <f>+IFERROR(LN('Portfolio Adjusted Prices'!E1195/'Portfolio Adjusted Prices'!E1194),0)</f>
        <v>-2.3092369848120371E-2</v>
      </c>
      <c r="E1201" s="1">
        <f>+IFERROR(LN('Portfolio Adjusted Prices'!F1195/'Portfolio Adjusted Prices'!F1194),0)</f>
        <v>-1.7328196267494489E-2</v>
      </c>
      <c r="F1201" s="1">
        <f>+IFERROR(LN('Portfolio Adjusted Prices'!G1195/'Portfolio Adjusted Prices'!G1194),0)</f>
        <v>-1.5629648586850002E-2</v>
      </c>
      <c r="G1201" s="1">
        <f>+IFERROR(LN('Portfolio Adjusted Prices'!H1195/'Portfolio Adjusted Prices'!H1194),0)</f>
        <v>-5.707051066550739E-2</v>
      </c>
      <c r="H1201" s="1">
        <f>+IFERROR(LN('Portfolio Adjusted Prices'!I1195/'Portfolio Adjusted Prices'!I1194),0)</f>
        <v>-1.6175403228710049E-2</v>
      </c>
      <c r="I1201" s="1">
        <f>+IFERROR(LN('Portfolio Adjusted Prices'!J1195/'Portfolio Adjusted Prices'!J1194),0)</f>
        <v>1.8684345403827253E-3</v>
      </c>
      <c r="J1201" s="1">
        <f>+IFERROR(LN('Portfolio Adjusted Prices'!K1195/'Portfolio Adjusted Prices'!K1194),0)</f>
        <v>2.7191294607720553E-3</v>
      </c>
      <c r="K1201" s="1">
        <f>+IFERROR(LN('Portfolio Adjusted Prices'!L1195/'Portfolio Adjusted Prices'!L1194),0)</f>
        <v>-1.0436229211142121E-2</v>
      </c>
      <c r="L1201" s="1">
        <f>+IFERROR(LN('Portfolio Adjusted Prices'!M1195/'Portfolio Adjusted Prices'!M1194),0)</f>
        <v>1.4675874264161592E-2</v>
      </c>
      <c r="M1201" s="1">
        <f>+IFERROR(LN('Portfolio Adjusted Prices'!N1195/'Portfolio Adjusted Prices'!N1194),0)</f>
        <v>-9.3989513203744032E-3</v>
      </c>
      <c r="N1201" s="1">
        <f>+IFERROR(LN('Portfolio Adjusted Prices'!O1195/'Portfolio Adjusted Prices'!O1194),0)</f>
        <v>-1.3265480061373987E-2</v>
      </c>
      <c r="O1201" s="1">
        <f>+IFERROR(LN('Portfolio Adjusted Prices'!P1195/'Portfolio Adjusted Prices'!P1194),0)</f>
        <v>-1.5113613977500688E-2</v>
      </c>
      <c r="P1201" s="1">
        <f>+IFERROR(LN('Portfolio Adjusted Prices'!Q1195/'Portfolio Adjusted Prices'!Q1194),0)</f>
        <v>-8.165504112649536E-3</v>
      </c>
      <c r="Q1201" s="1">
        <f>+IFERROR(LN('Portfolio Adjusted Prices'!R1195/'Portfolio Adjusted Prices'!R1194),0)</f>
        <v>-9.456011110501086E-3</v>
      </c>
      <c r="R1201" s="1">
        <f>+IFERROR(LN('Portfolio Adjusted Prices'!S1195/'Portfolio Adjusted Prices'!S1194),0)</f>
        <v>3.4302344801156316E-3</v>
      </c>
      <c r="S1201" s="1">
        <f>+IFERROR(LN('Portfolio Adjusted Prices'!T1195/'Portfolio Adjusted Prices'!T1194),0)</f>
        <v>1.244210214514376E-2</v>
      </c>
      <c r="T1201" s="1">
        <f>+IFERROR(LN('Portfolio Adjusted Prices'!U1195/'Portfolio Adjusted Prices'!U1194),0)</f>
        <v>1.7928196205383721E-2</v>
      </c>
      <c r="U1201" s="1">
        <f>+IFERROR(LN('Portfolio Adjusted Prices'!V1195/'Portfolio Adjusted Prices'!V1194),0)</f>
        <v>-3.8748844835877505E-3</v>
      </c>
      <c r="W1201" s="83">
        <f>+IFERROR(LN('Portfolio Adjusted Prices'!X1195/'Portfolio Adjusted Prices'!X1194),0)</f>
        <v>-2.9782355090852862E-3</v>
      </c>
    </row>
    <row r="1202" spans="2:23">
      <c r="B1202" s="1">
        <f>+IFERROR(LN('Portfolio Adjusted Prices'!C1196/'Portfolio Adjusted Prices'!C1195),0)</f>
        <v>1.0088265444905325E-2</v>
      </c>
      <c r="C1202" s="1">
        <f>+IFERROR(LN('Portfolio Adjusted Prices'!D1196/'Portfolio Adjusted Prices'!D1195),0)</f>
        <v>5.8128606688888787E-3</v>
      </c>
      <c r="D1202" s="1">
        <f>+IFERROR(LN('Portfolio Adjusted Prices'!E1196/'Portfolio Adjusted Prices'!E1195),0)</f>
        <v>2.3736413294240921E-2</v>
      </c>
      <c r="E1202" s="1">
        <f>+IFERROR(LN('Portfolio Adjusted Prices'!F1196/'Portfolio Adjusted Prices'!F1195),0)</f>
        <v>5.7856912526538865E-3</v>
      </c>
      <c r="F1202" s="1">
        <f>+IFERROR(LN('Portfolio Adjusted Prices'!G1196/'Portfolio Adjusted Prices'!G1195),0)</f>
        <v>3.5149568420941349E-3</v>
      </c>
      <c r="G1202" s="1">
        <f>+IFERROR(LN('Portfolio Adjusted Prices'!H1196/'Portfolio Adjusted Prices'!H1195),0)</f>
        <v>5.6158390099623695E-3</v>
      </c>
      <c r="H1202" s="1">
        <f>+IFERROR(LN('Portfolio Adjusted Prices'!I1196/'Portfolio Adjusted Prices'!I1195),0)</f>
        <v>2.3593460633480196E-2</v>
      </c>
      <c r="I1202" s="1">
        <f>+IFERROR(LN('Portfolio Adjusted Prices'!J1196/'Portfolio Adjusted Prices'!J1195),0)</f>
        <v>-1.6644922796581645E-3</v>
      </c>
      <c r="J1202" s="1">
        <f>+IFERROR(LN('Portfolio Adjusted Prices'!K1196/'Portfolio Adjusted Prices'!K1195),0)</f>
        <v>1.3568409275159654E-2</v>
      </c>
      <c r="K1202" s="1">
        <f>+IFERROR(LN('Portfolio Adjusted Prices'!L1196/'Portfolio Adjusted Prices'!L1195),0)</f>
        <v>2.0396146480872422E-2</v>
      </c>
      <c r="L1202" s="1">
        <f>+IFERROR(LN('Portfolio Adjusted Prices'!M1196/'Portfolio Adjusted Prices'!M1195),0)</f>
        <v>-2.9167517242801699E-2</v>
      </c>
      <c r="M1202" s="1">
        <f>+IFERROR(LN('Portfolio Adjusted Prices'!N1196/'Portfolio Adjusted Prices'!N1195),0)</f>
        <v>-5.997333908977805E-3</v>
      </c>
      <c r="N1202" s="1">
        <f>+IFERROR(LN('Portfolio Adjusted Prices'!O1196/'Portfolio Adjusted Prices'!O1195),0)</f>
        <v>9.4282395060013999E-2</v>
      </c>
      <c r="O1202" s="1">
        <f>+IFERROR(LN('Portfolio Adjusted Prices'!P1196/'Portfolio Adjusted Prices'!P1195),0)</f>
        <v>-5.089111305625304E-3</v>
      </c>
      <c r="P1202" s="1">
        <f>+IFERROR(LN('Portfolio Adjusted Prices'!Q1196/'Portfolio Adjusted Prices'!Q1195),0)</f>
        <v>-2.1529026448827661E-3</v>
      </c>
      <c r="Q1202" s="1">
        <f>+IFERROR(LN('Portfolio Adjusted Prices'!R1196/'Portfolio Adjusted Prices'!R1195),0)</f>
        <v>1.011853649465992E-2</v>
      </c>
      <c r="R1202" s="1">
        <f>+IFERROR(LN('Portfolio Adjusted Prices'!S1196/'Portfolio Adjusted Prices'!S1195),0)</f>
        <v>5.7782224171830038E-3</v>
      </c>
      <c r="S1202" s="1">
        <f>+IFERROR(LN('Portfolio Adjusted Prices'!T1196/'Portfolio Adjusted Prices'!T1195),0)</f>
        <v>1.0803561942039536E-2</v>
      </c>
      <c r="T1202" s="1">
        <f>+IFERROR(LN('Portfolio Adjusted Prices'!U1196/'Portfolio Adjusted Prices'!U1195),0)</f>
        <v>1.5941644048545724E-2</v>
      </c>
      <c r="U1202" s="1">
        <f>+IFERROR(LN('Portfolio Adjusted Prices'!V1196/'Portfolio Adjusted Prices'!V1195),0)</f>
        <v>9.6806495166228343E-3</v>
      </c>
      <c r="W1202" s="83">
        <f>+IFERROR(LN('Portfolio Adjusted Prices'!X1196/'Portfolio Adjusted Prices'!X1195),0)</f>
        <v>-5.0015113788371771E-3</v>
      </c>
    </row>
    <row r="1203" spans="2:23">
      <c r="B1203" s="1">
        <f>+IFERROR(LN('Portfolio Adjusted Prices'!C1197/'Portfolio Adjusted Prices'!C1196),0)</f>
        <v>7.3849826639256965E-3</v>
      </c>
      <c r="C1203" s="1">
        <f>+IFERROR(LN('Portfolio Adjusted Prices'!D1197/'Portfolio Adjusted Prices'!D1196),0)</f>
        <v>8.8033274577967325E-3</v>
      </c>
      <c r="D1203" s="1">
        <f>+IFERROR(LN('Portfolio Adjusted Prices'!E1197/'Portfolio Adjusted Prices'!E1196),0)</f>
        <v>1.9341330434241476E-2</v>
      </c>
      <c r="E1203" s="1">
        <f>+IFERROR(LN('Portfolio Adjusted Prices'!F1197/'Portfolio Adjusted Prices'!F1196),0)</f>
        <v>1.4499981474740457E-2</v>
      </c>
      <c r="F1203" s="1">
        <f>+IFERROR(LN('Portfolio Adjusted Prices'!G1197/'Portfolio Adjusted Prices'!G1196),0)</f>
        <v>2.1376537811289668E-2</v>
      </c>
      <c r="G1203" s="1">
        <f>+IFERROR(LN('Portfolio Adjusted Prices'!H1197/'Portfolio Adjusted Prices'!H1196),0)</f>
        <v>-1.4883931632249025E-2</v>
      </c>
      <c r="H1203" s="1">
        <f>+IFERROR(LN('Portfolio Adjusted Prices'!I1197/'Portfolio Adjusted Prices'!I1196),0)</f>
        <v>-1.2643554406160412E-2</v>
      </c>
      <c r="I1203" s="1">
        <f>+IFERROR(LN('Portfolio Adjusted Prices'!J1197/'Portfolio Adjusted Prices'!J1196),0)</f>
        <v>1.6488321555896048E-2</v>
      </c>
      <c r="J1203" s="1">
        <f>+IFERROR(LN('Portfolio Adjusted Prices'!K1197/'Portfolio Adjusted Prices'!K1196),0)</f>
        <v>4.9333966149272789E-3</v>
      </c>
      <c r="K1203" s="1">
        <f>+IFERROR(LN('Portfolio Adjusted Prices'!L1197/'Portfolio Adjusted Prices'!L1196),0)</f>
        <v>2.3616697542034246E-2</v>
      </c>
      <c r="L1203" s="1">
        <f>+IFERROR(LN('Portfolio Adjusted Prices'!M1197/'Portfolio Adjusted Prices'!M1196),0)</f>
        <v>-4.6485975421546848E-3</v>
      </c>
      <c r="M1203" s="1">
        <f>+IFERROR(LN('Portfolio Adjusted Prices'!N1197/'Portfolio Adjusted Prices'!N1196),0)</f>
        <v>-3.7344745874851081E-4</v>
      </c>
      <c r="N1203" s="1">
        <f>+IFERROR(LN('Portfolio Adjusted Prices'!O1197/'Portfolio Adjusted Prices'!O1196),0)</f>
        <v>4.275361684387617E-3</v>
      </c>
      <c r="O1203" s="1">
        <f>+IFERROR(LN('Portfolio Adjusted Prices'!P1197/'Portfolio Adjusted Prices'!P1196),0)</f>
        <v>-1.1780397638503422E-3</v>
      </c>
      <c r="P1203" s="1">
        <f>+IFERROR(LN('Portfolio Adjusted Prices'!Q1197/'Portfolio Adjusted Prices'!Q1196),0)</f>
        <v>-6.3509603124815607E-3</v>
      </c>
      <c r="Q1203" s="1">
        <f>+IFERROR(LN('Portfolio Adjusted Prices'!R1197/'Portfolio Adjusted Prices'!R1196),0)</f>
        <v>1.9155659239038902E-2</v>
      </c>
      <c r="R1203" s="1">
        <f>+IFERROR(LN('Portfolio Adjusted Prices'!S1197/'Portfolio Adjusted Prices'!S1196),0)</f>
        <v>-2.78257817230441E-4</v>
      </c>
      <c r="S1203" s="1">
        <f>+IFERROR(LN('Portfolio Adjusted Prices'!T1197/'Portfolio Adjusted Prices'!T1196),0)</f>
        <v>8.8142213354336797E-3</v>
      </c>
      <c r="T1203" s="1">
        <f>+IFERROR(LN('Portfolio Adjusted Prices'!U1197/'Portfolio Adjusted Prices'!U1196),0)</f>
        <v>-1.0702607296363026E-2</v>
      </c>
      <c r="U1203" s="1">
        <f>+IFERROR(LN('Portfolio Adjusted Prices'!V1197/'Portfolio Adjusted Prices'!V1196),0)</f>
        <v>1.3815255918559401E-3</v>
      </c>
      <c r="W1203" s="83">
        <f>+IFERROR(LN('Portfolio Adjusted Prices'!X1197/'Portfolio Adjusted Prices'!X1196),0)</f>
        <v>3.2925523080887297E-3</v>
      </c>
    </row>
    <row r="1204" spans="2:23">
      <c r="B1204" s="1">
        <f>+IFERROR(LN('Portfolio Adjusted Prices'!C1198/'Portfolio Adjusted Prices'!C1197),0)</f>
        <v>-1.3011592665711494E-2</v>
      </c>
      <c r="C1204" s="1">
        <f>+IFERROR(LN('Portfolio Adjusted Prices'!D1198/'Portfolio Adjusted Prices'!D1197),0)</f>
        <v>-7.8603008312133228E-3</v>
      </c>
      <c r="D1204" s="1">
        <f>+IFERROR(LN('Portfolio Adjusted Prices'!E1198/'Portfolio Adjusted Prices'!E1197),0)</f>
        <v>-1.8676297984245627E-2</v>
      </c>
      <c r="E1204" s="1">
        <f>+IFERROR(LN('Portfolio Adjusted Prices'!F1198/'Portfolio Adjusted Prices'!F1197),0)</f>
        <v>1.0025416580487872E-2</v>
      </c>
      <c r="F1204" s="1">
        <f>+IFERROR(LN('Portfolio Adjusted Prices'!G1198/'Portfolio Adjusted Prices'!G1197),0)</f>
        <v>7.2281118458132967E-4</v>
      </c>
      <c r="G1204" s="1">
        <f>+IFERROR(LN('Portfolio Adjusted Prices'!H1198/'Portfolio Adjusted Prices'!H1197),0)</f>
        <v>2.520410679766669E-2</v>
      </c>
      <c r="H1204" s="1">
        <f>+IFERROR(LN('Portfolio Adjusted Prices'!I1198/'Portfolio Adjusted Prices'!I1197),0)</f>
        <v>4.5324407295117837E-2</v>
      </c>
      <c r="I1204" s="1">
        <f>+IFERROR(LN('Portfolio Adjusted Prices'!J1198/'Portfolio Adjusted Prices'!J1197),0)</f>
        <v>-2.3704868528374657E-2</v>
      </c>
      <c r="J1204" s="1">
        <f>+IFERROR(LN('Portfolio Adjusted Prices'!K1198/'Portfolio Adjusted Prices'!K1197),0)</f>
        <v>-1.695723178783037E-2</v>
      </c>
      <c r="K1204" s="1">
        <f>+IFERROR(LN('Portfolio Adjusted Prices'!L1198/'Portfolio Adjusted Prices'!L1197),0)</f>
        <v>8.6132085146682136E-2</v>
      </c>
      <c r="L1204" s="1">
        <f>+IFERROR(LN('Portfolio Adjusted Prices'!M1198/'Portfolio Adjusted Prices'!M1197),0)</f>
        <v>4.9524404807794343E-3</v>
      </c>
      <c r="M1204" s="1">
        <f>+IFERROR(LN('Portfolio Adjusted Prices'!N1198/'Portfolio Adjusted Prices'!N1197),0)</f>
        <v>1.6627248065477711E-2</v>
      </c>
      <c r="N1204" s="1">
        <f>+IFERROR(LN('Portfolio Adjusted Prices'!O1198/'Portfolio Adjusted Prices'!O1197),0)</f>
        <v>4.1702814584660006E-2</v>
      </c>
      <c r="O1204" s="1">
        <f>+IFERROR(LN('Portfolio Adjusted Prices'!P1198/'Portfolio Adjusted Prices'!P1197),0)</f>
        <v>-2.4059275557392672E-2</v>
      </c>
      <c r="P1204" s="1">
        <f>+IFERROR(LN('Portfolio Adjusted Prices'!Q1198/'Portfolio Adjusted Prices'!Q1197),0)</f>
        <v>6.4856782920022504E-3</v>
      </c>
      <c r="Q1204" s="1">
        <f>+IFERROR(LN('Portfolio Adjusted Prices'!R1198/'Portfolio Adjusted Prices'!R1197),0)</f>
        <v>3.6321174994828902E-3</v>
      </c>
      <c r="R1204" s="1">
        <f>+IFERROR(LN('Portfolio Adjusted Prices'!S1198/'Portfolio Adjusted Prices'!S1197),0)</f>
        <v>2.1189036296072081E-2</v>
      </c>
      <c r="S1204" s="1">
        <f>+IFERROR(LN('Portfolio Adjusted Prices'!T1198/'Portfolio Adjusted Prices'!T1197),0)</f>
        <v>1.30442500295348E-2</v>
      </c>
      <c r="T1204" s="1">
        <f>+IFERROR(LN('Portfolio Adjusted Prices'!U1198/'Portfolio Adjusted Prices'!U1197),0)</f>
        <v>9.8072140030879065E-3</v>
      </c>
      <c r="U1204" s="1">
        <f>+IFERROR(LN('Portfolio Adjusted Prices'!V1198/'Portfolio Adjusted Prices'!V1197),0)</f>
        <v>3.5600228321840863E-3</v>
      </c>
      <c r="W1204" s="83">
        <f>+IFERROR(LN('Portfolio Adjusted Prices'!X1198/'Portfolio Adjusted Prices'!X1197),0)</f>
        <v>4.4041951889886776E-3</v>
      </c>
    </row>
    <row r="1205" spans="2:23">
      <c r="B1205" s="1">
        <f>+IFERROR(LN('Portfolio Adjusted Prices'!C1199/'Portfolio Adjusted Prices'!C1198),0)</f>
        <v>7.8889307962086569E-3</v>
      </c>
      <c r="C1205" s="1">
        <f>+IFERROR(LN('Portfolio Adjusted Prices'!D1199/'Portfolio Adjusted Prices'!D1198),0)</f>
        <v>8.261033132780371E-3</v>
      </c>
      <c r="D1205" s="1">
        <f>+IFERROR(LN('Portfolio Adjusted Prices'!E1199/'Portfolio Adjusted Prices'!E1198),0)</f>
        <v>2.184977993817468E-2</v>
      </c>
      <c r="E1205" s="1">
        <f>+IFERROR(LN('Portfolio Adjusted Prices'!F1199/'Portfolio Adjusted Prices'!F1198),0)</f>
        <v>1.1626848863005305E-2</v>
      </c>
      <c r="F1205" s="1">
        <f>+IFERROR(LN('Portfolio Adjusted Prices'!G1199/'Portfolio Adjusted Prices'!G1198),0)</f>
        <v>1.2565246876773127E-2</v>
      </c>
      <c r="G1205" s="1">
        <f>+IFERROR(LN('Portfolio Adjusted Prices'!H1199/'Portfolio Adjusted Prices'!H1198),0)</f>
        <v>8.8291372798150729E-3</v>
      </c>
      <c r="H1205" s="1">
        <f>+IFERROR(LN('Portfolio Adjusted Prices'!I1199/'Portfolio Adjusted Prices'!I1198),0)</f>
        <v>3.284877498344219E-3</v>
      </c>
      <c r="I1205" s="1">
        <f>+IFERROR(LN('Portfolio Adjusted Prices'!J1199/'Portfolio Adjusted Prices'!J1198),0)</f>
        <v>1.2320498529838307E-3</v>
      </c>
      <c r="J1205" s="1">
        <f>+IFERROR(LN('Portfolio Adjusted Prices'!K1199/'Portfolio Adjusted Prices'!K1198),0)</f>
        <v>-1.1452714531076328E-2</v>
      </c>
      <c r="K1205" s="1">
        <f>+IFERROR(LN('Portfolio Adjusted Prices'!L1199/'Portfolio Adjusted Prices'!L1198),0)</f>
        <v>4.096657222353306E-2</v>
      </c>
      <c r="L1205" s="1">
        <f>+IFERROR(LN('Portfolio Adjusted Prices'!M1199/'Portfolio Adjusted Prices'!M1198),0)</f>
        <v>1.0482177284245128E-2</v>
      </c>
      <c r="M1205" s="1">
        <f>+IFERROR(LN('Portfolio Adjusted Prices'!N1199/'Portfolio Adjusted Prices'!N1198),0)</f>
        <v>1.0515919875412607E-2</v>
      </c>
      <c r="N1205" s="1">
        <f>+IFERROR(LN('Portfolio Adjusted Prices'!O1199/'Portfolio Adjusted Prices'!O1198),0)</f>
        <v>2.3528744383701436E-2</v>
      </c>
      <c r="O1205" s="1">
        <f>+IFERROR(LN('Portfolio Adjusted Prices'!P1199/'Portfolio Adjusted Prices'!P1198),0)</f>
        <v>-1.1333810055911438E-2</v>
      </c>
      <c r="P1205" s="1">
        <f>+IFERROR(LN('Portfolio Adjusted Prices'!Q1199/'Portfolio Adjusted Prices'!Q1198),0)</f>
        <v>2.775922166323086E-2</v>
      </c>
      <c r="Q1205" s="1">
        <f>+IFERROR(LN('Portfolio Adjusted Prices'!R1199/'Portfolio Adjusted Prices'!R1198),0)</f>
        <v>4.0060042327987391E-3</v>
      </c>
      <c r="R1205" s="1">
        <f>+IFERROR(LN('Portfolio Adjusted Prices'!S1199/'Portfolio Adjusted Prices'!S1198),0)</f>
        <v>9.0000171566282702E-3</v>
      </c>
      <c r="S1205" s="1">
        <f>+IFERROR(LN('Portfolio Adjusted Prices'!T1199/'Portfolio Adjusted Prices'!T1198),0)</f>
        <v>1.3137285269272199E-2</v>
      </c>
      <c r="T1205" s="1">
        <f>+IFERROR(LN('Portfolio Adjusted Prices'!U1199/'Portfolio Adjusted Prices'!U1198),0)</f>
        <v>1.791918768935355E-2</v>
      </c>
      <c r="U1205" s="1">
        <f>+IFERROR(LN('Portfolio Adjusted Prices'!V1199/'Portfolio Adjusted Prices'!V1198),0)</f>
        <v>1.1256761605171934E-2</v>
      </c>
      <c r="W1205" s="83">
        <f>+IFERROR(LN('Portfolio Adjusted Prices'!X1199/'Portfolio Adjusted Prices'!X1198),0)</f>
        <v>1.031358585976579E-2</v>
      </c>
    </row>
    <row r="1206" spans="2:23">
      <c r="B1206" s="1">
        <f>+IFERROR(LN('Portfolio Adjusted Prices'!C1200/'Portfolio Adjusted Prices'!C1199),0)</f>
        <v>1.6553673938516703E-2</v>
      </c>
      <c r="C1206" s="1">
        <f>+IFERROR(LN('Portfolio Adjusted Prices'!D1200/'Portfolio Adjusted Prices'!D1199),0)</f>
        <v>-2.6786714705724555E-5</v>
      </c>
      <c r="D1206" s="1">
        <f>+IFERROR(LN('Portfolio Adjusted Prices'!E1200/'Portfolio Adjusted Prices'!E1199),0)</f>
        <v>9.0031766248039637E-3</v>
      </c>
      <c r="E1206" s="1">
        <f>+IFERROR(LN('Portfolio Adjusted Prices'!F1200/'Portfolio Adjusted Prices'!F1199),0)</f>
        <v>6.5005031948142371E-3</v>
      </c>
      <c r="F1206" s="1">
        <f>+IFERROR(LN('Portfolio Adjusted Prices'!G1200/'Portfolio Adjusted Prices'!G1199),0)</f>
        <v>1.618996672337154E-2</v>
      </c>
      <c r="G1206" s="1">
        <f>+IFERROR(LN('Portfolio Adjusted Prices'!H1200/'Portfolio Adjusted Prices'!H1199),0)</f>
        <v>4.7500860420605128E-3</v>
      </c>
      <c r="H1206" s="1">
        <f>+IFERROR(LN('Portfolio Adjusted Prices'!I1200/'Portfolio Adjusted Prices'!I1199),0)</f>
        <v>1.7053651924919849E-2</v>
      </c>
      <c r="I1206" s="1">
        <f>+IFERROR(LN('Portfolio Adjusted Prices'!J1200/'Portfolio Adjusted Prices'!J1199),0)</f>
        <v>2.1552784225039805E-2</v>
      </c>
      <c r="J1206" s="1">
        <f>+IFERROR(LN('Portfolio Adjusted Prices'!K1200/'Portfolio Adjusted Prices'!K1199),0)</f>
        <v>9.5738662728920721E-3</v>
      </c>
      <c r="K1206" s="1">
        <f>+IFERROR(LN('Portfolio Adjusted Prices'!L1200/'Portfolio Adjusted Prices'!L1199),0)</f>
        <v>1.6105925792011998E-2</v>
      </c>
      <c r="L1206" s="1">
        <f>+IFERROR(LN('Portfolio Adjusted Prices'!M1200/'Portfolio Adjusted Prices'!M1199),0)</f>
        <v>2.1755068230041655E-2</v>
      </c>
      <c r="M1206" s="1">
        <f>+IFERROR(LN('Portfolio Adjusted Prices'!N1200/'Portfolio Adjusted Prices'!N1199),0)</f>
        <v>-9.6591392006841383E-3</v>
      </c>
      <c r="N1206" s="1">
        <f>+IFERROR(LN('Portfolio Adjusted Prices'!O1200/'Portfolio Adjusted Prices'!O1199),0)</f>
        <v>4.2059657698512573E-3</v>
      </c>
      <c r="O1206" s="1">
        <f>+IFERROR(LN('Portfolio Adjusted Prices'!P1200/'Portfolio Adjusted Prices'!P1199),0)</f>
        <v>5.4656213696088515E-2</v>
      </c>
      <c r="P1206" s="1">
        <f>+IFERROR(LN('Portfolio Adjusted Prices'!Q1200/'Portfolio Adjusted Prices'!Q1199),0)</f>
        <v>4.3134743424791061E-3</v>
      </c>
      <c r="Q1206" s="1">
        <f>+IFERROR(LN('Portfolio Adjusted Prices'!R1200/'Portfolio Adjusted Prices'!R1199),0)</f>
        <v>2.5968865002779316E-2</v>
      </c>
      <c r="R1206" s="1">
        <f>+IFERROR(LN('Portfolio Adjusted Prices'!S1200/'Portfolio Adjusted Prices'!S1199),0)</f>
        <v>1.966241099251189E-2</v>
      </c>
      <c r="S1206" s="1">
        <f>+IFERROR(LN('Portfolio Adjusted Prices'!T1200/'Portfolio Adjusted Prices'!T1199),0)</f>
        <v>6.8934675900829377E-3</v>
      </c>
      <c r="T1206" s="1">
        <f>+IFERROR(LN('Portfolio Adjusted Prices'!U1200/'Portfolio Adjusted Prices'!U1199),0)</f>
        <v>1.4208098537939608E-2</v>
      </c>
      <c r="U1206" s="1">
        <f>+IFERROR(LN('Portfolio Adjusted Prices'!V1200/'Portfolio Adjusted Prices'!V1199),0)</f>
        <v>1.8961585748795893E-2</v>
      </c>
      <c r="W1206" s="83">
        <f>+IFERROR(LN('Portfolio Adjusted Prices'!X1200/'Portfolio Adjusted Prices'!X1199),0)</f>
        <v>1.6272693385023844E-2</v>
      </c>
    </row>
    <row r="1207" spans="2:23">
      <c r="B1207" s="1">
        <f>+IFERROR(LN('Portfolio Adjusted Prices'!C1201/'Portfolio Adjusted Prices'!C1200),0)</f>
        <v>7.574517704580445E-4</v>
      </c>
      <c r="C1207" s="1">
        <f>+IFERROR(LN('Portfolio Adjusted Prices'!D1201/'Portfolio Adjusted Prices'!D1200),0)</f>
        <v>-2.2802520001592986E-2</v>
      </c>
      <c r="D1207" s="1">
        <f>+IFERROR(LN('Portfolio Adjusted Prices'!E1201/'Portfolio Adjusted Prices'!E1200),0)</f>
        <v>5.4335476698257924E-3</v>
      </c>
      <c r="E1207" s="1">
        <f>+IFERROR(LN('Portfolio Adjusted Prices'!F1201/'Portfolio Adjusted Prices'!F1200),0)</f>
        <v>-3.2393138307566682E-2</v>
      </c>
      <c r="F1207" s="1">
        <f>+IFERROR(LN('Portfolio Adjusted Prices'!G1201/'Portfolio Adjusted Prices'!G1200),0)</f>
        <v>8.0958364934962234E-3</v>
      </c>
      <c r="G1207" s="1">
        <f>+IFERROR(LN('Portfolio Adjusted Prices'!H1201/'Portfolio Adjusted Prices'!H1200),0)</f>
        <v>-4.0178579217323091E-3</v>
      </c>
      <c r="H1207" s="1">
        <f>+IFERROR(LN('Portfolio Adjusted Prices'!I1201/'Portfolio Adjusted Prices'!I1200),0)</f>
        <v>2.0328091581638789E-2</v>
      </c>
      <c r="I1207" s="1">
        <f>+IFERROR(LN('Portfolio Adjusted Prices'!J1201/'Portfolio Adjusted Prices'!J1200),0)</f>
        <v>-4.0700011880508855E-2</v>
      </c>
      <c r="J1207" s="1">
        <f>+IFERROR(LN('Portfolio Adjusted Prices'!K1201/'Portfolio Adjusted Prices'!K1200),0)</f>
        <v>4.7975957202916281E-2</v>
      </c>
      <c r="K1207" s="1">
        <f>+IFERROR(LN('Portfolio Adjusted Prices'!L1201/'Portfolio Adjusted Prices'!L1200),0)</f>
        <v>1.5299628517987917E-2</v>
      </c>
      <c r="L1207" s="1">
        <f>+IFERROR(LN('Portfolio Adjusted Prices'!M1201/'Portfolio Adjusted Prices'!M1200),0)</f>
        <v>-3.1026685048240802E-2</v>
      </c>
      <c r="M1207" s="1">
        <f>+IFERROR(LN('Portfolio Adjusted Prices'!N1201/'Portfolio Adjusted Prices'!N1200),0)</f>
        <v>-7.6988805570554583E-2</v>
      </c>
      <c r="N1207" s="1">
        <f>+IFERROR(LN('Portfolio Adjusted Prices'!O1201/'Portfolio Adjusted Prices'!O1200),0)</f>
        <v>-1.3758823252120157E-3</v>
      </c>
      <c r="O1207" s="1">
        <f>+IFERROR(LN('Portfolio Adjusted Prices'!P1201/'Portfolio Adjusted Prices'!P1200),0)</f>
        <v>-1.9263128082784436E-2</v>
      </c>
      <c r="P1207" s="1">
        <f>+IFERROR(LN('Portfolio Adjusted Prices'!Q1201/'Portfolio Adjusted Prices'!Q1200),0)</f>
        <v>-1.5245347582488631E-2</v>
      </c>
      <c r="Q1207" s="1">
        <f>+IFERROR(LN('Portfolio Adjusted Prices'!R1201/'Portfolio Adjusted Prices'!R1200),0)</f>
        <v>4.2198290113292541E-2</v>
      </c>
      <c r="R1207" s="1">
        <f>+IFERROR(LN('Portfolio Adjusted Prices'!S1201/'Portfolio Adjusted Prices'!S1200),0)</f>
        <v>-1.7631128152254726E-2</v>
      </c>
      <c r="S1207" s="1">
        <f>+IFERROR(LN('Portfolio Adjusted Prices'!T1201/'Portfolio Adjusted Prices'!T1200),0)</f>
        <v>3.7518493205202547E-3</v>
      </c>
      <c r="T1207" s="1">
        <f>+IFERROR(LN('Portfolio Adjusted Prices'!U1201/'Portfolio Adjusted Prices'!U1200),0)</f>
        <v>-1.369713463803955E-4</v>
      </c>
      <c r="U1207" s="1">
        <f>+IFERROR(LN('Portfolio Adjusted Prices'!V1201/'Portfolio Adjusted Prices'!V1200),0)</f>
        <v>-3.024694733379164E-2</v>
      </c>
      <c r="W1207" s="83">
        <f>+IFERROR(LN('Portfolio Adjusted Prices'!X1201/'Portfolio Adjusted Prices'!X1200),0)</f>
        <v>-1.9436953273811269E-2</v>
      </c>
    </row>
    <row r="1208" spans="2:23">
      <c r="B1208" s="1">
        <f>+IFERROR(LN('Portfolio Adjusted Prices'!C1202/'Portfolio Adjusted Prices'!C1201),0)</f>
        <v>-2.7294537908323807E-3</v>
      </c>
      <c r="C1208" s="1">
        <f>+IFERROR(LN('Portfolio Adjusted Prices'!D1202/'Portfolio Adjusted Prices'!D1201),0)</f>
        <v>1.3032053070385059E-2</v>
      </c>
      <c r="D1208" s="1">
        <f>+IFERROR(LN('Portfolio Adjusted Prices'!E1202/'Portfolio Adjusted Prices'!E1201),0)</f>
        <v>1.110666082389084E-2</v>
      </c>
      <c r="E1208" s="1">
        <f>+IFERROR(LN('Portfolio Adjusted Prices'!F1202/'Portfolio Adjusted Prices'!F1201),0)</f>
        <v>1.6824466769865359E-4</v>
      </c>
      <c r="F1208" s="1">
        <f>+IFERROR(LN('Portfolio Adjusted Prices'!G1202/'Portfolio Adjusted Prices'!G1201),0)</f>
        <v>2.2102768053413283E-2</v>
      </c>
      <c r="G1208" s="1">
        <f>+IFERROR(LN('Portfolio Adjusted Prices'!H1202/'Portfolio Adjusted Prices'!H1201),0)</f>
        <v>2.7155896277728259E-2</v>
      </c>
      <c r="H1208" s="1">
        <f>+IFERROR(LN('Portfolio Adjusted Prices'!I1202/'Portfolio Adjusted Prices'!I1201),0)</f>
        <v>4.6422943834804713E-3</v>
      </c>
      <c r="I1208" s="1">
        <f>+IFERROR(LN('Portfolio Adjusted Prices'!J1202/'Portfolio Adjusted Prices'!J1201),0)</f>
        <v>-2.8453787587149936E-3</v>
      </c>
      <c r="J1208" s="1">
        <f>+IFERROR(LN('Portfolio Adjusted Prices'!K1202/'Portfolio Adjusted Prices'!K1201),0)</f>
        <v>9.7116883945465287E-3</v>
      </c>
      <c r="K1208" s="1">
        <f>+IFERROR(LN('Portfolio Adjusted Prices'!L1202/'Portfolio Adjusted Prices'!L1201),0)</f>
        <v>2.0794651426896762E-2</v>
      </c>
      <c r="L1208" s="1">
        <f>+IFERROR(LN('Portfolio Adjusted Prices'!M1202/'Portfolio Adjusted Prices'!M1201),0)</f>
        <v>-3.2821755111877597E-3</v>
      </c>
      <c r="M1208" s="1">
        <f>+IFERROR(LN('Portfolio Adjusted Prices'!N1202/'Portfolio Adjusted Prices'!N1201),0)</f>
        <v>-1.880677650876773E-2</v>
      </c>
      <c r="N1208" s="1">
        <f>+IFERROR(LN('Portfolio Adjusted Prices'!O1202/'Portfolio Adjusted Prices'!O1201),0)</f>
        <v>8.2987589518411387E-3</v>
      </c>
      <c r="O1208" s="1">
        <f>+IFERROR(LN('Portfolio Adjusted Prices'!P1202/'Portfolio Adjusted Prices'!P1201),0)</f>
        <v>-2.4260509766397601E-2</v>
      </c>
      <c r="P1208" s="1">
        <f>+IFERROR(LN('Portfolio Adjusted Prices'!Q1202/'Portfolio Adjusted Prices'!Q1201),0)</f>
        <v>-1.7231454026487951E-2</v>
      </c>
      <c r="Q1208" s="1">
        <f>+IFERROR(LN('Portfolio Adjusted Prices'!R1202/'Portfolio Adjusted Prices'!R1201),0)</f>
        <v>9.5911322770933002E-3</v>
      </c>
      <c r="R1208" s="1">
        <f>+IFERROR(LN('Portfolio Adjusted Prices'!S1202/'Portfolio Adjusted Prices'!S1201),0)</f>
        <v>4.3493185985966666E-2</v>
      </c>
      <c r="S1208" s="1">
        <f>+IFERROR(LN('Portfolio Adjusted Prices'!T1202/'Portfolio Adjusted Prices'!T1201),0)</f>
        <v>-5.4383896101951965E-3</v>
      </c>
      <c r="T1208" s="1">
        <f>+IFERROR(LN('Portfolio Adjusted Prices'!U1202/'Portfolio Adjusted Prices'!U1201),0)</f>
        <v>-1.9434184972304192E-2</v>
      </c>
      <c r="U1208" s="1">
        <f>+IFERROR(LN('Portfolio Adjusted Prices'!V1202/'Portfolio Adjusted Prices'!V1201),0)</f>
        <v>7.0966929283571949E-3</v>
      </c>
      <c r="W1208" s="83">
        <f>+IFERROR(LN('Portfolio Adjusted Prices'!X1202/'Portfolio Adjusted Prices'!X1201),0)</f>
        <v>7.2421060255054362E-3</v>
      </c>
    </row>
    <row r="1209" spans="2:23">
      <c r="B1209" s="1">
        <f>+IFERROR(LN('Portfolio Adjusted Prices'!C1203/'Portfolio Adjusted Prices'!C1202),0)</f>
        <v>-8.5397393967517939E-3</v>
      </c>
      <c r="C1209" s="1">
        <f>+IFERROR(LN('Portfolio Adjusted Prices'!D1203/'Portfolio Adjusted Prices'!D1202),0)</f>
        <v>5.1654888360943459E-3</v>
      </c>
      <c r="D1209" s="1">
        <f>+IFERROR(LN('Portfolio Adjusted Prices'!E1203/'Portfolio Adjusted Prices'!E1202),0)</f>
        <v>2.3988888086250545E-2</v>
      </c>
      <c r="E1209" s="1">
        <f>+IFERROR(LN('Portfolio Adjusted Prices'!F1203/'Portfolio Adjusted Prices'!F1202),0)</f>
        <v>1.6668872330949571E-2</v>
      </c>
      <c r="F1209" s="1">
        <f>+IFERROR(LN('Portfolio Adjusted Prices'!G1203/'Portfolio Adjusted Prices'!G1202),0)</f>
        <v>7.0901233566633085E-3</v>
      </c>
      <c r="G1209" s="1">
        <f>+IFERROR(LN('Portfolio Adjusted Prices'!H1203/'Portfolio Adjusted Prices'!H1202),0)</f>
        <v>7.633146327344364E-5</v>
      </c>
      <c r="H1209" s="1">
        <f>+IFERROR(LN('Portfolio Adjusted Prices'!I1203/'Portfolio Adjusted Prices'!I1202),0)</f>
        <v>-1.4459889321963624E-2</v>
      </c>
      <c r="I1209" s="1">
        <f>+IFERROR(LN('Portfolio Adjusted Prices'!J1203/'Portfolio Adjusted Prices'!J1202),0)</f>
        <v>1.3405288768829671E-2</v>
      </c>
      <c r="J1209" s="1">
        <f>+IFERROR(LN('Portfolio Adjusted Prices'!K1203/'Portfolio Adjusted Prices'!K1202),0)</f>
        <v>-5.6173183184334563E-3</v>
      </c>
      <c r="K1209" s="1">
        <f>+IFERROR(LN('Portfolio Adjusted Prices'!L1203/'Portfolio Adjusted Prices'!L1202),0)</f>
        <v>1.5162348863547908E-2</v>
      </c>
      <c r="L1209" s="1">
        <f>+IFERROR(LN('Portfolio Adjusted Prices'!M1203/'Portfolio Adjusted Prices'!M1202),0)</f>
        <v>3.536312659312024E-3</v>
      </c>
      <c r="M1209" s="1">
        <f>+IFERROR(LN('Portfolio Adjusted Prices'!N1203/'Portfolio Adjusted Prices'!N1202),0)</f>
        <v>2.1094541870360448E-2</v>
      </c>
      <c r="N1209" s="1">
        <f>+IFERROR(LN('Portfolio Adjusted Prices'!O1203/'Portfolio Adjusted Prices'!O1202),0)</f>
        <v>-1.7982382905484837E-3</v>
      </c>
      <c r="O1209" s="1">
        <f>+IFERROR(LN('Portfolio Adjusted Prices'!P1203/'Portfolio Adjusted Prices'!P1202),0)</f>
        <v>1.6089709316240073E-3</v>
      </c>
      <c r="P1209" s="1">
        <f>+IFERROR(LN('Portfolio Adjusted Prices'!Q1203/'Portfolio Adjusted Prices'!Q1202),0)</f>
        <v>7.6505263653399904E-3</v>
      </c>
      <c r="Q1209" s="1">
        <f>+IFERROR(LN('Portfolio Adjusted Prices'!R1203/'Portfolio Adjusted Prices'!R1202),0)</f>
        <v>7.8442225701908491E-3</v>
      </c>
      <c r="R1209" s="1">
        <f>+IFERROR(LN('Portfolio Adjusted Prices'!S1203/'Portfolio Adjusted Prices'!S1202),0)</f>
        <v>3.3464254246505454E-2</v>
      </c>
      <c r="S1209" s="1">
        <f>+IFERROR(LN('Portfolio Adjusted Prices'!T1203/'Portfolio Adjusted Prices'!T1202),0)</f>
        <v>-4.0329724436665073E-3</v>
      </c>
      <c r="T1209" s="1">
        <f>+IFERROR(LN('Portfolio Adjusted Prices'!U1203/'Portfolio Adjusted Prices'!U1202),0)</f>
        <v>-9.6725562556533411E-3</v>
      </c>
      <c r="U1209" s="1">
        <f>+IFERROR(LN('Portfolio Adjusted Prices'!V1203/'Portfolio Adjusted Prices'!V1202),0)</f>
        <v>5.547924856477298E-3</v>
      </c>
      <c r="W1209" s="83">
        <f>+IFERROR(LN('Portfolio Adjusted Prices'!X1203/'Portfolio Adjusted Prices'!X1202),0)</f>
        <v>1.0907489819108199E-2</v>
      </c>
    </row>
    <row r="1210" spans="2:23">
      <c r="B1210" s="1">
        <f>+IFERROR(LN('Portfolio Adjusted Prices'!C1204/'Portfolio Adjusted Prices'!C1203),0)</f>
        <v>5.3459062621967705E-3</v>
      </c>
      <c r="C1210" s="1">
        <f>+IFERROR(LN('Portfolio Adjusted Prices'!D1204/'Portfolio Adjusted Prices'!D1203),0)</f>
        <v>1.6357024629536532E-3</v>
      </c>
      <c r="D1210" s="1">
        <f>+IFERROR(LN('Portfolio Adjusted Prices'!E1204/'Portfolio Adjusted Prices'!E1203),0)</f>
        <v>-9.4902613077350508E-3</v>
      </c>
      <c r="E1210" s="1">
        <f>+IFERROR(LN('Portfolio Adjusted Prices'!F1204/'Portfolio Adjusted Prices'!F1203),0)</f>
        <v>3.2503593473679009E-3</v>
      </c>
      <c r="F1210" s="1">
        <f>+IFERROR(LN('Portfolio Adjusted Prices'!G1204/'Portfolio Adjusted Prices'!G1203),0)</f>
        <v>-2.3862838009126408E-3</v>
      </c>
      <c r="G1210" s="1">
        <f>+IFERROR(LN('Portfolio Adjusted Prices'!H1204/'Portfolio Adjusted Prices'!H1203),0)</f>
        <v>2.0122882501009631E-2</v>
      </c>
      <c r="H1210" s="1">
        <f>+IFERROR(LN('Portfolio Adjusted Prices'!I1204/'Portfolio Adjusted Prices'!I1203),0)</f>
        <v>2.3899660816136111E-3</v>
      </c>
      <c r="I1210" s="1">
        <f>+IFERROR(LN('Portfolio Adjusted Prices'!J1204/'Portfolio Adjusted Prices'!J1203),0)</f>
        <v>8.6263479512301445E-5</v>
      </c>
      <c r="J1210" s="1">
        <f>+IFERROR(LN('Portfolio Adjusted Prices'!K1204/'Portfolio Adjusted Prices'!K1203),0)</f>
        <v>2.0185249870891021E-2</v>
      </c>
      <c r="K1210" s="1">
        <f>+IFERROR(LN('Portfolio Adjusted Prices'!L1204/'Portfolio Adjusted Prices'!L1203),0)</f>
        <v>-1.9024381756340733E-3</v>
      </c>
      <c r="L1210" s="1">
        <f>+IFERROR(LN('Portfolio Adjusted Prices'!M1204/'Portfolio Adjusted Prices'!M1203),0)</f>
        <v>4.5245715433002345E-3</v>
      </c>
      <c r="M1210" s="1">
        <f>+IFERROR(LN('Portfolio Adjusted Prices'!N1204/'Portfolio Adjusted Prices'!N1203),0)</f>
        <v>-1.3137479068404311E-2</v>
      </c>
      <c r="N1210" s="1">
        <f>+IFERROR(LN('Portfolio Adjusted Prices'!O1204/'Portfolio Adjusted Prices'!O1203),0)</f>
        <v>8.9590282424167177E-3</v>
      </c>
      <c r="O1210" s="1">
        <f>+IFERROR(LN('Portfolio Adjusted Prices'!P1204/'Portfolio Adjusted Prices'!P1203),0)</f>
        <v>2.4418153284954364E-2</v>
      </c>
      <c r="P1210" s="1">
        <f>+IFERROR(LN('Portfolio Adjusted Prices'!Q1204/'Portfolio Adjusted Prices'!Q1203),0)</f>
        <v>-3.4824859299611636E-3</v>
      </c>
      <c r="Q1210" s="1">
        <f>+IFERROR(LN('Portfolio Adjusted Prices'!R1204/'Portfolio Adjusted Prices'!R1203),0)</f>
        <v>2.6010662892392003E-3</v>
      </c>
      <c r="R1210" s="1">
        <f>+IFERROR(LN('Portfolio Adjusted Prices'!S1204/'Portfolio Adjusted Prices'!S1203),0)</f>
        <v>-5.1509640557324292E-3</v>
      </c>
      <c r="S1210" s="1">
        <f>+IFERROR(LN('Portfolio Adjusted Prices'!T1204/'Portfolio Adjusted Prices'!T1203),0)</f>
        <v>1.1725783025903205E-3</v>
      </c>
      <c r="T1210" s="1">
        <f>+IFERROR(LN('Portfolio Adjusted Prices'!U1204/'Portfolio Adjusted Prices'!U1203),0)</f>
        <v>-2.918896714187073E-3</v>
      </c>
      <c r="U1210" s="1">
        <f>+IFERROR(LN('Portfolio Adjusted Prices'!V1204/'Portfolio Adjusted Prices'!V1203),0)</f>
        <v>1.1550119165214211E-2</v>
      </c>
      <c r="W1210" s="83">
        <f>+IFERROR(LN('Portfolio Adjusted Prices'!X1204/'Portfolio Adjusted Prices'!X1203),0)</f>
        <v>2.8108137460809181E-3</v>
      </c>
    </row>
    <row r="1211" spans="2:23">
      <c r="B1211" s="1">
        <f>+IFERROR(LN('Portfolio Adjusted Prices'!C1205/'Portfolio Adjusted Prices'!C1204),0)</f>
        <v>-1.0771750820565787E-2</v>
      </c>
      <c r="C1211" s="1">
        <f>+IFERROR(LN('Portfolio Adjusted Prices'!D1205/'Portfolio Adjusted Prices'!D1204),0)</f>
        <v>-7.0980439904938441E-3</v>
      </c>
      <c r="D1211" s="1">
        <f>+IFERROR(LN('Portfolio Adjusted Prices'!E1205/'Portfolio Adjusted Prices'!E1204),0)</f>
        <v>-3.0560741430532459E-2</v>
      </c>
      <c r="E1211" s="1">
        <f>+IFERROR(LN('Portfolio Adjusted Prices'!F1205/'Portfolio Adjusted Prices'!F1204),0)</f>
        <v>2.2880456922403374E-3</v>
      </c>
      <c r="F1211" s="1">
        <f>+IFERROR(LN('Portfolio Adjusted Prices'!G1205/'Portfolio Adjusted Prices'!G1204),0)</f>
        <v>-2.5843000057677538E-2</v>
      </c>
      <c r="G1211" s="1">
        <f>+IFERROR(LN('Portfolio Adjusted Prices'!H1205/'Portfolio Adjusted Prices'!H1204),0)</f>
        <v>2.3906897185880494E-3</v>
      </c>
      <c r="H1211" s="1">
        <f>+IFERROR(LN('Portfolio Adjusted Prices'!I1205/'Portfolio Adjusted Prices'!I1204),0)</f>
        <v>-2.5951823841371232E-2</v>
      </c>
      <c r="I1211" s="1">
        <f>+IFERROR(LN('Portfolio Adjusted Prices'!J1205/'Portfolio Adjusted Prices'!J1204),0)</f>
        <v>-1.669572964495921E-2</v>
      </c>
      <c r="J1211" s="1">
        <f>+IFERROR(LN('Portfolio Adjusted Prices'!K1205/'Portfolio Adjusted Prices'!K1204),0)</f>
        <v>-3.9976779377311873E-2</v>
      </c>
      <c r="K1211" s="1">
        <f>+IFERROR(LN('Portfolio Adjusted Prices'!L1205/'Portfolio Adjusted Prices'!L1204),0)</f>
        <v>-2.5957431429098732E-2</v>
      </c>
      <c r="L1211" s="1">
        <f>+IFERROR(LN('Portfolio Adjusted Prices'!M1205/'Portfolio Adjusted Prices'!M1204),0)</f>
        <v>-1.5972450837091902E-2</v>
      </c>
      <c r="M1211" s="1">
        <f>+IFERROR(LN('Portfolio Adjusted Prices'!N1205/'Portfolio Adjusted Prices'!N1204),0)</f>
        <v>-2.0149052856956045E-2</v>
      </c>
      <c r="N1211" s="1">
        <f>+IFERROR(LN('Portfolio Adjusted Prices'!O1205/'Portfolio Adjusted Prices'!O1204),0)</f>
        <v>-3.3963011457395761E-2</v>
      </c>
      <c r="O1211" s="1">
        <f>+IFERROR(LN('Portfolio Adjusted Prices'!P1205/'Portfolio Adjusted Prices'!P1204),0)</f>
        <v>-3.7974216806341193E-2</v>
      </c>
      <c r="P1211" s="1">
        <f>+IFERROR(LN('Portfolio Adjusted Prices'!Q1205/'Portfolio Adjusted Prices'!Q1204),0)</f>
        <v>-3.1623184730508548E-2</v>
      </c>
      <c r="Q1211" s="1">
        <f>+IFERROR(LN('Portfolio Adjusted Prices'!R1205/'Portfolio Adjusted Prices'!R1204),0)</f>
        <v>-3.1912499713106397E-2</v>
      </c>
      <c r="R1211" s="1">
        <f>+IFERROR(LN('Portfolio Adjusted Prices'!S1205/'Portfolio Adjusted Prices'!S1204),0)</f>
        <v>-2.5009872409220212E-2</v>
      </c>
      <c r="S1211" s="1">
        <f>+IFERROR(LN('Portfolio Adjusted Prices'!T1205/'Portfolio Adjusted Prices'!T1204),0)</f>
        <v>-1.2512842933221182E-2</v>
      </c>
      <c r="T1211" s="1">
        <f>+IFERROR(LN('Portfolio Adjusted Prices'!U1205/'Portfolio Adjusted Prices'!U1204),0)</f>
        <v>-7.8099021368860473E-3</v>
      </c>
      <c r="U1211" s="1">
        <f>+IFERROR(LN('Portfolio Adjusted Prices'!V1205/'Portfolio Adjusted Prices'!V1204),0)</f>
        <v>-1.9976386798860074E-2</v>
      </c>
      <c r="W1211" s="83">
        <f>+IFERROR(LN('Portfolio Adjusted Prices'!X1205/'Portfolio Adjusted Prices'!X1204),0)</f>
        <v>-1.6735927379413592E-2</v>
      </c>
    </row>
    <row r="1212" spans="2:23">
      <c r="B1212" s="1">
        <f>+IFERROR(LN('Portfolio Adjusted Prices'!C1206/'Portfolio Adjusted Prices'!C1205),0)</f>
        <v>-7.7028699724180402E-4</v>
      </c>
      <c r="C1212" s="1">
        <f>+IFERROR(LN('Portfolio Adjusted Prices'!D1206/'Portfolio Adjusted Prices'!D1205),0)</f>
        <v>7.847901533871748E-3</v>
      </c>
      <c r="D1212" s="1">
        <f>+IFERROR(LN('Portfolio Adjusted Prices'!E1206/'Portfolio Adjusted Prices'!E1205),0)</f>
        <v>1.810540483821867E-2</v>
      </c>
      <c r="E1212" s="1">
        <f>+IFERROR(LN('Portfolio Adjusted Prices'!F1206/'Portfolio Adjusted Prices'!F1205),0)</f>
        <v>8.8855985473983972E-3</v>
      </c>
      <c r="F1212" s="1">
        <f>+IFERROR(LN('Portfolio Adjusted Prices'!G1206/'Portfolio Adjusted Prices'!G1205),0)</f>
        <v>8.4572736817398464E-3</v>
      </c>
      <c r="G1212" s="1">
        <f>+IFERROR(LN('Portfolio Adjusted Prices'!H1206/'Portfolio Adjusted Prices'!H1205),0)</f>
        <v>1.7701754352217883E-2</v>
      </c>
      <c r="H1212" s="1">
        <f>+IFERROR(LN('Portfolio Adjusted Prices'!I1206/'Portfolio Adjusted Prices'!I1205),0)</f>
        <v>2.9991375364430528E-2</v>
      </c>
      <c r="I1212" s="1">
        <f>+IFERROR(LN('Portfolio Adjusted Prices'!J1206/'Portfolio Adjusted Prices'!J1205),0)</f>
        <v>3.1342725686976719E-3</v>
      </c>
      <c r="J1212" s="1">
        <f>+IFERROR(LN('Portfolio Adjusted Prices'!K1206/'Portfolio Adjusted Prices'!K1205),0)</f>
        <v>2.9345860784193958E-2</v>
      </c>
      <c r="K1212" s="1">
        <f>+IFERROR(LN('Portfolio Adjusted Prices'!L1206/'Portfolio Adjusted Prices'!L1205),0)</f>
        <v>1.511425344932388E-2</v>
      </c>
      <c r="L1212" s="1">
        <f>+IFERROR(LN('Portfolio Adjusted Prices'!M1206/'Portfolio Adjusted Prices'!M1205),0)</f>
        <v>2.0420787801418124E-3</v>
      </c>
      <c r="M1212" s="1">
        <f>+IFERROR(LN('Portfolio Adjusted Prices'!N1206/'Portfolio Adjusted Prices'!N1205),0)</f>
        <v>1.2416385691873952E-2</v>
      </c>
      <c r="N1212" s="1">
        <f>+IFERROR(LN('Portfolio Adjusted Prices'!O1206/'Portfolio Adjusted Prices'!O1205),0)</f>
        <v>3.2249162316423989E-2</v>
      </c>
      <c r="O1212" s="1">
        <f>+IFERROR(LN('Portfolio Adjusted Prices'!P1206/'Portfolio Adjusted Prices'!P1205),0)</f>
        <v>2.4150917210539934E-2</v>
      </c>
      <c r="P1212" s="1">
        <f>+IFERROR(LN('Portfolio Adjusted Prices'!Q1206/'Portfolio Adjusted Prices'!Q1205),0)</f>
        <v>1.6481688223978361E-2</v>
      </c>
      <c r="Q1212" s="1">
        <f>+IFERROR(LN('Portfolio Adjusted Prices'!R1206/'Portfolio Adjusted Prices'!R1205),0)</f>
        <v>-2.196787259103385E-3</v>
      </c>
      <c r="R1212" s="1">
        <f>+IFERROR(LN('Portfolio Adjusted Prices'!S1206/'Portfolio Adjusted Prices'!S1205),0)</f>
        <v>6.2737589902118057E-3</v>
      </c>
      <c r="S1212" s="1">
        <f>+IFERROR(LN('Portfolio Adjusted Prices'!T1206/'Portfolio Adjusted Prices'!T1205),0)</f>
        <v>5.9156013075871098E-3</v>
      </c>
      <c r="T1212" s="1">
        <f>+IFERROR(LN('Portfolio Adjusted Prices'!U1206/'Portfolio Adjusted Prices'!U1205),0)</f>
        <v>1.0694121350095858E-4</v>
      </c>
      <c r="U1212" s="1">
        <f>+IFERROR(LN('Portfolio Adjusted Prices'!V1206/'Portfolio Adjusted Prices'!V1205),0)</f>
        <v>4.7547663762359362E-3</v>
      </c>
      <c r="W1212" s="83">
        <f>+IFERROR(LN('Portfolio Adjusted Prices'!X1206/'Portfolio Adjusted Prices'!X1205),0)</f>
        <v>8.264021456656799E-3</v>
      </c>
    </row>
    <row r="1213" spans="2:23">
      <c r="B1213" s="1">
        <f>+IFERROR(LN('Portfolio Adjusted Prices'!C1207/'Portfolio Adjusted Prices'!C1206),0)</f>
        <v>-5.5628780221409924E-3</v>
      </c>
      <c r="C1213" s="1">
        <f>+IFERROR(LN('Portfolio Adjusted Prices'!D1207/'Portfolio Adjusted Prices'!D1206),0)</f>
        <v>2.7802376527912859E-3</v>
      </c>
      <c r="D1213" s="1">
        <f>+IFERROR(LN('Portfolio Adjusted Prices'!E1207/'Portfolio Adjusted Prices'!E1206),0)</f>
        <v>-3.2713588229285502E-3</v>
      </c>
      <c r="E1213" s="1">
        <f>+IFERROR(LN('Portfolio Adjusted Prices'!F1207/'Portfolio Adjusted Prices'!F1206),0)</f>
        <v>2.9302042054331172E-3</v>
      </c>
      <c r="F1213" s="1">
        <f>+IFERROR(LN('Portfolio Adjusted Prices'!G1207/'Portfolio Adjusted Prices'!G1206),0)</f>
        <v>5.3684667645070702E-3</v>
      </c>
      <c r="G1213" s="1">
        <f>+IFERROR(LN('Portfolio Adjusted Prices'!H1207/'Portfolio Adjusted Prices'!H1206),0)</f>
        <v>9.1465460563141098E-3</v>
      </c>
      <c r="H1213" s="1">
        <f>+IFERROR(LN('Portfolio Adjusted Prices'!I1207/'Portfolio Adjusted Prices'!I1206),0)</f>
        <v>3.7830122799483246E-3</v>
      </c>
      <c r="I1213" s="1">
        <f>+IFERROR(LN('Portfolio Adjusted Prices'!J1207/'Portfolio Adjusted Prices'!J1206),0)</f>
        <v>-2.8186449012268079E-3</v>
      </c>
      <c r="J1213" s="1">
        <f>+IFERROR(LN('Portfolio Adjusted Prices'!K1207/'Portfolio Adjusted Prices'!K1206),0)</f>
        <v>-7.7312105654041624E-3</v>
      </c>
      <c r="K1213" s="1">
        <f>+IFERROR(LN('Portfolio Adjusted Prices'!L1207/'Portfolio Adjusted Prices'!L1206),0)</f>
        <v>-4.7215927057152468E-3</v>
      </c>
      <c r="L1213" s="1">
        <f>+IFERROR(LN('Portfolio Adjusted Prices'!M1207/'Portfolio Adjusted Prices'!M1206),0)</f>
        <v>-1.5244998788769247E-3</v>
      </c>
      <c r="M1213" s="1">
        <f>+IFERROR(LN('Portfolio Adjusted Prices'!N1207/'Portfolio Adjusted Prices'!N1206),0)</f>
        <v>8.9702979905940356E-5</v>
      </c>
      <c r="N1213" s="1">
        <f>+IFERROR(LN('Portfolio Adjusted Prices'!O1207/'Portfolio Adjusted Prices'!O1206),0)</f>
        <v>-2.2181508702098975E-3</v>
      </c>
      <c r="O1213" s="1">
        <f>+IFERROR(LN('Portfolio Adjusted Prices'!P1207/'Portfolio Adjusted Prices'!P1206),0)</f>
        <v>-4.9835644942109346E-3</v>
      </c>
      <c r="P1213" s="1">
        <f>+IFERROR(LN('Portfolio Adjusted Prices'!Q1207/'Portfolio Adjusted Prices'!Q1206),0)</f>
        <v>-9.5410329852839198E-4</v>
      </c>
      <c r="Q1213" s="1">
        <f>+IFERROR(LN('Portfolio Adjusted Prices'!R1207/'Portfolio Adjusted Prices'!R1206),0)</f>
        <v>8.5483304812292735E-4</v>
      </c>
      <c r="R1213" s="1">
        <f>+IFERROR(LN('Portfolio Adjusted Prices'!S1207/'Portfolio Adjusted Prices'!S1206),0)</f>
        <v>9.6352685961990144E-3</v>
      </c>
      <c r="S1213" s="1">
        <f>+IFERROR(LN('Portfolio Adjusted Prices'!T1207/'Portfolio Adjusted Prices'!T1206),0)</f>
        <v>1.528335238045081E-2</v>
      </c>
      <c r="T1213" s="1">
        <f>+IFERROR(LN('Portfolio Adjusted Prices'!U1207/'Portfolio Adjusted Prices'!U1206),0)</f>
        <v>5.7325348152449072E-3</v>
      </c>
      <c r="U1213" s="1">
        <f>+IFERROR(LN('Portfolio Adjusted Prices'!V1207/'Portfolio Adjusted Prices'!V1206),0)</f>
        <v>-1.493782678265802E-2</v>
      </c>
      <c r="W1213" s="83">
        <f>+IFERROR(LN('Portfolio Adjusted Prices'!X1207/'Portfolio Adjusted Prices'!X1206),0)</f>
        <v>7.3293316762347712E-4</v>
      </c>
    </row>
    <row r="1214" spans="2:23">
      <c r="B1214" s="1">
        <f>+IFERROR(LN('Portfolio Adjusted Prices'!C1208/'Portfolio Adjusted Prices'!C1207),0)</f>
        <v>-2.8449626994151902E-3</v>
      </c>
      <c r="C1214" s="1">
        <f>+IFERROR(LN('Portfolio Adjusted Prices'!D1208/'Portfolio Adjusted Prices'!D1207),0)</f>
        <v>2.1358227460890441E-4</v>
      </c>
      <c r="D1214" s="1">
        <f>+IFERROR(LN('Portfolio Adjusted Prices'!E1208/'Portfolio Adjusted Prices'!E1207),0)</f>
        <v>9.1532471618607277E-3</v>
      </c>
      <c r="E1214" s="1">
        <f>+IFERROR(LN('Portfolio Adjusted Prices'!F1208/'Portfolio Adjusted Prices'!F1207),0)</f>
        <v>-3.651180199851146E-3</v>
      </c>
      <c r="F1214" s="1">
        <f>+IFERROR(LN('Portfolio Adjusted Prices'!G1208/'Portfolio Adjusted Prices'!G1207),0)</f>
        <v>2.1443686137311825E-2</v>
      </c>
      <c r="G1214" s="1">
        <f>+IFERROR(LN('Portfolio Adjusted Prices'!H1208/'Portfolio Adjusted Prices'!H1207),0)</f>
        <v>7.3102840714458148E-3</v>
      </c>
      <c r="H1214" s="1">
        <f>+IFERROR(LN('Portfolio Adjusted Prices'!I1208/'Portfolio Adjusted Prices'!I1207),0)</f>
        <v>1.4855148418130159E-2</v>
      </c>
      <c r="I1214" s="1">
        <f>+IFERROR(LN('Portfolio Adjusted Prices'!J1208/'Portfolio Adjusted Prices'!J1207),0)</f>
        <v>4.9071892269854475E-4</v>
      </c>
      <c r="J1214" s="1">
        <f>+IFERROR(LN('Portfolio Adjusted Prices'!K1208/'Portfolio Adjusted Prices'!K1207),0)</f>
        <v>1.5987740073906308E-2</v>
      </c>
      <c r="K1214" s="1">
        <f>+IFERROR(LN('Portfolio Adjusted Prices'!L1208/'Portfolio Adjusted Prices'!L1207),0)</f>
        <v>8.7938506342271835E-3</v>
      </c>
      <c r="L1214" s="1">
        <f>+IFERROR(LN('Portfolio Adjusted Prices'!M1208/'Portfolio Adjusted Prices'!M1207),0)</f>
        <v>-1.519127469679998E-2</v>
      </c>
      <c r="M1214" s="1">
        <f>+IFERROR(LN('Portfolio Adjusted Prices'!N1208/'Portfolio Adjusted Prices'!N1207),0)</f>
        <v>-2.3357908968359531E-3</v>
      </c>
      <c r="N1214" s="1">
        <f>+IFERROR(LN('Portfolio Adjusted Prices'!O1208/'Portfolio Adjusted Prices'!O1207),0)</f>
        <v>2.6926452227327119E-2</v>
      </c>
      <c r="O1214" s="1">
        <f>+IFERROR(LN('Portfolio Adjusted Prices'!P1208/'Portfolio Adjusted Prices'!P1207),0)</f>
        <v>5.6525382561473894E-2</v>
      </c>
      <c r="P1214" s="1">
        <f>+IFERROR(LN('Portfolio Adjusted Prices'!Q1208/'Portfolio Adjusted Prices'!Q1207),0)</f>
        <v>4.2180509167520268E-3</v>
      </c>
      <c r="Q1214" s="1">
        <f>+IFERROR(LN('Portfolio Adjusted Prices'!R1208/'Portfolio Adjusted Prices'!R1207),0)</f>
        <v>3.1688845131982008E-3</v>
      </c>
      <c r="R1214" s="1">
        <f>+IFERROR(LN('Portfolio Adjusted Prices'!S1208/'Portfolio Adjusted Prices'!S1207),0)</f>
        <v>4.4867838427900117E-3</v>
      </c>
      <c r="S1214" s="1">
        <f>+IFERROR(LN('Portfolio Adjusted Prices'!T1208/'Portfolio Adjusted Prices'!T1207),0)</f>
        <v>-2.0674465659811844E-3</v>
      </c>
      <c r="T1214" s="1">
        <f>+IFERROR(LN('Portfolio Adjusted Prices'!U1208/'Portfolio Adjusted Prices'!U1207),0)</f>
        <v>3.3132629794160435E-3</v>
      </c>
      <c r="U1214" s="1">
        <f>+IFERROR(LN('Portfolio Adjusted Prices'!V1208/'Portfolio Adjusted Prices'!V1207),0)</f>
        <v>-8.2654389993366689E-3</v>
      </c>
      <c r="W1214" s="83">
        <f>+IFERROR(LN('Portfolio Adjusted Prices'!X1208/'Portfolio Adjusted Prices'!X1207),0)</f>
        <v>-1.5532735733915616E-3</v>
      </c>
    </row>
    <row r="1215" spans="2:23">
      <c r="B1215" s="1">
        <f>+IFERROR(LN('Portfolio Adjusted Prices'!C1209/'Portfolio Adjusted Prices'!C1208),0)</f>
        <v>5.1776765447574381E-4</v>
      </c>
      <c r="C1215" s="1">
        <f>+IFERROR(LN('Portfolio Adjusted Prices'!D1209/'Portfolio Adjusted Prices'!D1208),0)</f>
        <v>-1.5759668409152448E-3</v>
      </c>
      <c r="D1215" s="1">
        <f>+IFERROR(LN('Portfolio Adjusted Prices'!E1209/'Portfolio Adjusted Prices'!E1208),0)</f>
        <v>2.7964232168182241E-3</v>
      </c>
      <c r="E1215" s="1">
        <f>+IFERROR(LN('Portfolio Adjusted Prices'!F1209/'Portfolio Adjusted Prices'!F1208),0)</f>
        <v>5.1301185935160786E-3</v>
      </c>
      <c r="F1215" s="1">
        <f>+IFERROR(LN('Portfolio Adjusted Prices'!G1209/'Portfolio Adjusted Prices'!G1208),0)</f>
        <v>6.067274294463197E-3</v>
      </c>
      <c r="G1215" s="1">
        <f>+IFERROR(LN('Portfolio Adjusted Prices'!H1209/'Portfolio Adjusted Prices'!H1208),0)</f>
        <v>-5.7859698829623432E-3</v>
      </c>
      <c r="H1215" s="1">
        <f>+IFERROR(LN('Portfolio Adjusted Prices'!I1209/'Portfolio Adjusted Prices'!I1208),0)</f>
        <v>1.6910871936305118E-4</v>
      </c>
      <c r="I1215" s="1">
        <f>+IFERROR(LN('Portfolio Adjusted Prices'!J1209/'Portfolio Adjusted Prices'!J1208),0)</f>
        <v>1.8817081347922274E-2</v>
      </c>
      <c r="J1215" s="1">
        <f>+IFERROR(LN('Portfolio Adjusted Prices'!K1209/'Portfolio Adjusted Prices'!K1208),0)</f>
        <v>1.8647455510861721E-2</v>
      </c>
      <c r="K1215" s="1">
        <f>+IFERROR(LN('Portfolio Adjusted Prices'!L1209/'Portfolio Adjusted Prices'!L1208),0)</f>
        <v>-5.0662806031143382E-3</v>
      </c>
      <c r="L1215" s="1">
        <f>+IFERROR(LN('Portfolio Adjusted Prices'!M1209/'Portfolio Adjusted Prices'!M1208),0)</f>
        <v>1.5400381065141979E-3</v>
      </c>
      <c r="M1215" s="1">
        <f>+IFERROR(LN('Portfolio Adjusted Prices'!N1209/'Portfolio Adjusted Prices'!N1208),0)</f>
        <v>2.9189042755968799E-3</v>
      </c>
      <c r="N1215" s="1">
        <f>+IFERROR(LN('Portfolio Adjusted Prices'!O1209/'Portfolio Adjusted Prices'!O1208),0)</f>
        <v>1.8378322727501405E-2</v>
      </c>
      <c r="O1215" s="1">
        <f>+IFERROR(LN('Portfolio Adjusted Prices'!P1209/'Portfolio Adjusted Prices'!P1208),0)</f>
        <v>5.0991084363319956E-2</v>
      </c>
      <c r="P1215" s="1">
        <f>+IFERROR(LN('Portfolio Adjusted Prices'!Q1209/'Portfolio Adjusted Prices'!Q1208),0)</f>
        <v>-2.99158800708584E-3</v>
      </c>
      <c r="Q1215" s="1">
        <f>+IFERROR(LN('Portfolio Adjusted Prices'!R1209/'Portfolio Adjusted Prices'!R1208),0)</f>
        <v>1.4016565167257751E-2</v>
      </c>
      <c r="R1215" s="1">
        <f>+IFERROR(LN('Portfolio Adjusted Prices'!S1209/'Portfolio Adjusted Prices'!S1208),0)</f>
        <v>1.0826198038645887E-2</v>
      </c>
      <c r="S1215" s="1">
        <f>+IFERROR(LN('Portfolio Adjusted Prices'!T1209/'Portfolio Adjusted Prices'!T1208),0)</f>
        <v>1.6801195624361347E-3</v>
      </c>
      <c r="T1215" s="1">
        <f>+IFERROR(LN('Portfolio Adjusted Prices'!U1209/'Portfolio Adjusted Prices'!U1208),0)</f>
        <v>2.882033158323092E-2</v>
      </c>
      <c r="U1215" s="1">
        <f>+IFERROR(LN('Portfolio Adjusted Prices'!V1209/'Portfolio Adjusted Prices'!V1208),0)</f>
        <v>-3.1978528873332409E-4</v>
      </c>
      <c r="W1215" s="83">
        <f>+IFERROR(LN('Portfolio Adjusted Prices'!X1209/'Portfolio Adjusted Prices'!X1208),0)</f>
        <v>5.9014979718528069E-3</v>
      </c>
    </row>
    <row r="1216" spans="2:23">
      <c r="B1216" s="1">
        <f>+IFERROR(LN('Portfolio Adjusted Prices'!C1210/'Portfolio Adjusted Prices'!C1209),0)</f>
        <v>2.2238089204008743E-3</v>
      </c>
      <c r="C1216" s="1">
        <f>+IFERROR(LN('Portfolio Adjusted Prices'!D1210/'Portfolio Adjusted Prices'!D1209),0)</f>
        <v>3.2293790571343065E-3</v>
      </c>
      <c r="D1216" s="1">
        <f>+IFERROR(LN('Portfolio Adjusted Prices'!E1210/'Portfolio Adjusted Prices'!E1209),0)</f>
        <v>2.1225339150565828E-3</v>
      </c>
      <c r="E1216" s="1">
        <f>+IFERROR(LN('Portfolio Adjusted Prices'!F1210/'Portfolio Adjusted Prices'!F1209),0)</f>
        <v>-1.0855101027461578E-3</v>
      </c>
      <c r="F1216" s="1">
        <f>+IFERROR(LN('Portfolio Adjusted Prices'!G1210/'Portfolio Adjusted Prices'!G1209),0)</f>
        <v>7.1156676130023373E-3</v>
      </c>
      <c r="G1216" s="1">
        <f>+IFERROR(LN('Portfolio Adjusted Prices'!H1210/'Portfolio Adjusted Prices'!H1209),0)</f>
        <v>-6.1601542333541833E-3</v>
      </c>
      <c r="H1216" s="1">
        <f>+IFERROR(LN('Portfolio Adjusted Prices'!I1210/'Portfolio Adjusted Prices'!I1209),0)</f>
        <v>-8.8305435846297801E-3</v>
      </c>
      <c r="I1216" s="1">
        <f>+IFERROR(LN('Portfolio Adjusted Prices'!J1210/'Portfolio Adjusted Prices'!J1209),0)</f>
        <v>-1.1356713882054506E-3</v>
      </c>
      <c r="J1216" s="1">
        <f>+IFERROR(LN('Portfolio Adjusted Prices'!K1210/'Portfolio Adjusted Prices'!K1209),0)</f>
        <v>-3.2104151730160013E-2</v>
      </c>
      <c r="K1216" s="1">
        <f>+IFERROR(LN('Portfolio Adjusted Prices'!L1210/'Portfolio Adjusted Prices'!L1209),0)</f>
        <v>-3.3443445547952193E-3</v>
      </c>
      <c r="L1216" s="1">
        <f>+IFERROR(LN('Portfolio Adjusted Prices'!M1210/'Portfolio Adjusted Prices'!M1209),0)</f>
        <v>-2.2058749018725684E-3</v>
      </c>
      <c r="M1216" s="1">
        <f>+IFERROR(LN('Portfolio Adjusted Prices'!N1210/'Portfolio Adjusted Prices'!N1209),0)</f>
        <v>2.0158741444681124E-3</v>
      </c>
      <c r="N1216" s="1">
        <f>+IFERROR(LN('Portfolio Adjusted Prices'!O1210/'Portfolio Adjusted Prices'!O1209),0)</f>
        <v>1.8248223125956468E-2</v>
      </c>
      <c r="O1216" s="1">
        <f>+IFERROR(LN('Portfolio Adjusted Prices'!P1210/'Portfolio Adjusted Prices'!P1209),0)</f>
        <v>-4.8574432639840893E-3</v>
      </c>
      <c r="P1216" s="1">
        <f>+IFERROR(LN('Portfolio Adjusted Prices'!Q1210/'Portfolio Adjusted Prices'!Q1209),0)</f>
        <v>6.2449169207539268E-3</v>
      </c>
      <c r="Q1216" s="1">
        <f>+IFERROR(LN('Portfolio Adjusted Prices'!R1210/'Portfolio Adjusted Prices'!R1209),0)</f>
        <v>2.8757058099091589E-3</v>
      </c>
      <c r="R1216" s="1">
        <f>+IFERROR(LN('Portfolio Adjusted Prices'!S1210/'Portfolio Adjusted Prices'!S1209),0)</f>
        <v>-5.5643593812970196E-3</v>
      </c>
      <c r="S1216" s="1">
        <f>+IFERROR(LN('Portfolio Adjusted Prices'!T1210/'Portfolio Adjusted Prices'!T1209),0)</f>
        <v>-8.3970693104491972E-4</v>
      </c>
      <c r="T1216" s="1">
        <f>+IFERROR(LN('Portfolio Adjusted Prices'!U1210/'Portfolio Adjusted Prices'!U1209),0)</f>
        <v>8.3482544891079011E-3</v>
      </c>
      <c r="U1216" s="1">
        <f>+IFERROR(LN('Portfolio Adjusted Prices'!V1210/'Portfolio Adjusted Prices'!V1209),0)</f>
        <v>-1.7957160492497234E-2</v>
      </c>
      <c r="W1216" s="83">
        <f>+IFERROR(LN('Portfolio Adjusted Prices'!X1210/'Portfolio Adjusted Prices'!X1209),0)</f>
        <v>-3.0490289435704215E-3</v>
      </c>
    </row>
    <row r="1217" spans="2:23">
      <c r="B1217" s="1">
        <f>+IFERROR(LN('Portfolio Adjusted Prices'!C1211/'Portfolio Adjusted Prices'!C1210),0)</f>
        <v>-5.4388697605000282E-3</v>
      </c>
      <c r="C1217" s="1">
        <f>+IFERROR(LN('Portfolio Adjusted Prices'!D1211/'Portfolio Adjusted Prices'!D1210),0)</f>
        <v>2.0231301925713869E-3</v>
      </c>
      <c r="D1217" s="1">
        <f>+IFERROR(LN('Portfolio Adjusted Prices'!E1211/'Portfolio Adjusted Prices'!E1210),0)</f>
        <v>0</v>
      </c>
      <c r="E1217" s="1">
        <f>+IFERROR(LN('Portfolio Adjusted Prices'!F1211/'Portfolio Adjusted Prices'!F1210),0)</f>
        <v>-4.5685091226804536E-3</v>
      </c>
      <c r="F1217" s="1">
        <f>+IFERROR(LN('Portfolio Adjusted Prices'!G1211/'Portfolio Adjusted Prices'!G1210),0)</f>
        <v>-8.0402368048389551E-3</v>
      </c>
      <c r="G1217" s="1">
        <f>+IFERROR(LN('Portfolio Adjusted Prices'!H1211/'Portfolio Adjusted Prices'!H1210),0)</f>
        <v>-1.4037651959377796E-2</v>
      </c>
      <c r="H1217" s="1">
        <f>+IFERROR(LN('Portfolio Adjusted Prices'!I1211/'Portfolio Adjusted Prices'!I1210),0)</f>
        <v>-8.5134702609526089E-3</v>
      </c>
      <c r="I1217" s="1">
        <f>+IFERROR(LN('Portfolio Adjusted Prices'!J1211/'Portfolio Adjusted Prices'!J1210),0)</f>
        <v>3.5574564660050515E-3</v>
      </c>
      <c r="J1217" s="1">
        <f>+IFERROR(LN('Portfolio Adjusted Prices'!K1211/'Portfolio Adjusted Prices'!K1210),0)</f>
        <v>-1.8738327073790393E-2</v>
      </c>
      <c r="K1217" s="1">
        <f>+IFERROR(LN('Portfolio Adjusted Prices'!L1211/'Portfolio Adjusted Prices'!L1210),0)</f>
        <v>-5.5033364895931466E-3</v>
      </c>
      <c r="L1217" s="1">
        <f>+IFERROR(LN('Portfolio Adjusted Prices'!M1211/'Portfolio Adjusted Prices'!M1210),0)</f>
        <v>6.9704527866736475E-3</v>
      </c>
      <c r="M1217" s="1">
        <f>+IFERROR(LN('Portfolio Adjusted Prices'!N1211/'Portfolio Adjusted Prices'!N1210),0)</f>
        <v>6.3344546057168367E-3</v>
      </c>
      <c r="N1217" s="1">
        <f>+IFERROR(LN('Portfolio Adjusted Prices'!O1211/'Portfolio Adjusted Prices'!O1210),0)</f>
        <v>-9.1163872283147509E-3</v>
      </c>
      <c r="O1217" s="1">
        <f>+IFERROR(LN('Portfolio Adjusted Prices'!P1211/'Portfolio Adjusted Prices'!P1210),0)</f>
        <v>-1.6914112330844645E-2</v>
      </c>
      <c r="P1217" s="1">
        <f>+IFERROR(LN('Portfolio Adjusted Prices'!Q1211/'Portfolio Adjusted Prices'!Q1210),0)</f>
        <v>4.3214071047792081E-3</v>
      </c>
      <c r="Q1217" s="1">
        <f>+IFERROR(LN('Portfolio Adjusted Prices'!R1211/'Portfolio Adjusted Prices'!R1210),0)</f>
        <v>-8.7725113482018304E-3</v>
      </c>
      <c r="R1217" s="1">
        <f>+IFERROR(LN('Portfolio Adjusted Prices'!S1211/'Portfolio Adjusted Prices'!S1210),0)</f>
        <v>-4.5647639758548764E-3</v>
      </c>
      <c r="S1217" s="1">
        <f>+IFERROR(LN('Portfolio Adjusted Prices'!T1211/'Portfolio Adjusted Prices'!T1210),0)</f>
        <v>1.4205914907582363E-3</v>
      </c>
      <c r="T1217" s="1">
        <f>+IFERROR(LN('Portfolio Adjusted Prices'!U1211/'Portfolio Adjusted Prices'!U1210),0)</f>
        <v>-3.8750657284812476E-3</v>
      </c>
      <c r="U1217" s="1">
        <f>+IFERROR(LN('Portfolio Adjusted Prices'!V1211/'Portfolio Adjusted Prices'!V1210),0)</f>
        <v>-1.0551125512788754E-2</v>
      </c>
      <c r="W1217" s="83">
        <f>+IFERROR(LN('Portfolio Adjusted Prices'!X1211/'Portfolio Adjusted Prices'!X1210),0)</f>
        <v>-7.8623421518824474E-4</v>
      </c>
    </row>
    <row r="1218" spans="2:23">
      <c r="B1218" s="1">
        <f>+IFERROR(LN('Portfolio Adjusted Prices'!C1212/'Portfolio Adjusted Prices'!C1211),0)</f>
        <v>-3.6442705266509071E-2</v>
      </c>
      <c r="C1218" s="1">
        <f>+IFERROR(LN('Portfolio Adjusted Prices'!D1212/'Portfolio Adjusted Prices'!D1211),0)</f>
        <v>-1.3843935909769746E-2</v>
      </c>
      <c r="D1218" s="1">
        <f>+IFERROR(LN('Portfolio Adjusted Prices'!E1212/'Portfolio Adjusted Prices'!E1211),0)</f>
        <v>-2.7722120550628705E-2</v>
      </c>
      <c r="E1218" s="1">
        <f>+IFERROR(LN('Portfolio Adjusted Prices'!F1212/'Portfolio Adjusted Prices'!F1211),0)</f>
        <v>-2.8627263654734201E-2</v>
      </c>
      <c r="F1218" s="1">
        <f>+IFERROR(LN('Portfolio Adjusted Prices'!G1212/'Portfolio Adjusted Prices'!G1211),0)</f>
        <v>-2.9526841029128149E-2</v>
      </c>
      <c r="G1218" s="1">
        <f>+IFERROR(LN('Portfolio Adjusted Prices'!H1212/'Portfolio Adjusted Prices'!H1211),0)</f>
        <v>-1.890300324697913E-2</v>
      </c>
      <c r="H1218" s="1">
        <f>+IFERROR(LN('Portfolio Adjusted Prices'!I1212/'Portfolio Adjusted Prices'!I1211),0)</f>
        <v>-3.6633929785444483E-2</v>
      </c>
      <c r="I1218" s="1">
        <f>+IFERROR(LN('Portfolio Adjusted Prices'!J1212/'Portfolio Adjusted Prices'!J1211),0)</f>
        <v>1.5794513803430284E-2</v>
      </c>
      <c r="J1218" s="1">
        <f>+IFERROR(LN('Portfolio Adjusted Prices'!K1212/'Portfolio Adjusted Prices'!K1211),0)</f>
        <v>-2.4148746074677453E-4</v>
      </c>
      <c r="K1218" s="1">
        <f>+IFERROR(LN('Portfolio Adjusted Prices'!L1212/'Portfolio Adjusted Prices'!L1211),0)</f>
        <v>-2.8044692619047778E-2</v>
      </c>
      <c r="L1218" s="1">
        <f>+IFERROR(LN('Portfolio Adjusted Prices'!M1212/'Portfolio Adjusted Prices'!M1211),0)</f>
        <v>-6.6394275322803203E-3</v>
      </c>
      <c r="M1218" s="1">
        <f>+IFERROR(LN('Portfolio Adjusted Prices'!N1212/'Portfolio Adjusted Prices'!N1211),0)</f>
        <v>5.3346896746017962E-4</v>
      </c>
      <c r="N1218" s="1">
        <f>+IFERROR(LN('Portfolio Adjusted Prices'!O1212/'Portfolio Adjusted Prices'!O1211),0)</f>
        <v>-6.1770055489985785E-2</v>
      </c>
      <c r="O1218" s="1">
        <f>+IFERROR(LN('Portfolio Adjusted Prices'!P1212/'Portfolio Adjusted Prices'!P1211),0)</f>
        <v>7.9478153348645206E-2</v>
      </c>
      <c r="P1218" s="1">
        <f>+IFERROR(LN('Portfolio Adjusted Prices'!Q1212/'Portfolio Adjusted Prices'!Q1211),0)</f>
        <v>3.4696313067029853E-2</v>
      </c>
      <c r="Q1218" s="1">
        <f>+IFERROR(LN('Portfolio Adjusted Prices'!R1212/'Portfolio Adjusted Prices'!R1211),0)</f>
        <v>-1.8762755503123771E-2</v>
      </c>
      <c r="R1218" s="1">
        <f>+IFERROR(LN('Portfolio Adjusted Prices'!S1212/'Portfolio Adjusted Prices'!S1211),0)</f>
        <v>-1.438914543882046E-2</v>
      </c>
      <c r="S1218" s="1">
        <f>+IFERROR(LN('Portfolio Adjusted Prices'!T1212/'Portfolio Adjusted Prices'!T1211),0)</f>
        <v>3.0816681463249326E-2</v>
      </c>
      <c r="T1218" s="1">
        <f>+IFERROR(LN('Portfolio Adjusted Prices'!U1212/'Portfolio Adjusted Prices'!U1211),0)</f>
        <v>2.9958133490545776E-2</v>
      </c>
      <c r="U1218" s="1">
        <f>+IFERROR(LN('Portfolio Adjusted Prices'!V1212/'Portfolio Adjusted Prices'!V1211),0)</f>
        <v>8.2687398424788044E-3</v>
      </c>
      <c r="W1218" s="83">
        <f>+IFERROR(LN('Portfolio Adjusted Prices'!X1212/'Portfolio Adjusted Prices'!X1211),0)</f>
        <v>-9.3627420196581348E-3</v>
      </c>
    </row>
    <row r="1219" spans="2:23">
      <c r="B1219" s="1">
        <f>+IFERROR(LN('Portfolio Adjusted Prices'!C1213/'Portfolio Adjusted Prices'!C1212),0)</f>
        <v>-7.5157050008262047E-3</v>
      </c>
      <c r="C1219" s="1">
        <f>+IFERROR(LN('Portfolio Adjusted Prices'!D1213/'Portfolio Adjusted Prices'!D1212),0)</f>
        <v>-7.2828064627282344E-4</v>
      </c>
      <c r="D1219" s="1">
        <f>+IFERROR(LN('Portfolio Adjusted Prices'!E1213/'Portfolio Adjusted Prices'!E1212),0)</f>
        <v>-1.2513604236190959E-2</v>
      </c>
      <c r="E1219" s="1">
        <f>+IFERROR(LN('Portfolio Adjusted Prices'!F1213/'Portfolio Adjusted Prices'!F1212),0)</f>
        <v>-7.8011684131388545E-3</v>
      </c>
      <c r="F1219" s="1">
        <f>+IFERROR(LN('Portfolio Adjusted Prices'!G1213/'Portfolio Adjusted Prices'!G1212),0)</f>
        <v>8.6571276789426047E-4</v>
      </c>
      <c r="G1219" s="1">
        <f>+IFERROR(LN('Portfolio Adjusted Prices'!H1213/'Portfolio Adjusted Prices'!H1212),0)</f>
        <v>-3.2243531955123153E-2</v>
      </c>
      <c r="H1219" s="1">
        <f>+IFERROR(LN('Portfolio Adjusted Prices'!I1213/'Portfolio Adjusted Prices'!I1212),0)</f>
        <v>-1.4016675874915868E-2</v>
      </c>
      <c r="I1219" s="1">
        <f>+IFERROR(LN('Portfolio Adjusted Prices'!J1213/'Portfolio Adjusted Prices'!J1212),0)</f>
        <v>4.2158488739246089E-2</v>
      </c>
      <c r="J1219" s="1">
        <f>+IFERROR(LN('Portfolio Adjusted Prices'!K1213/'Portfolio Adjusted Prices'!K1212),0)</f>
        <v>-4.0961222799325014E-2</v>
      </c>
      <c r="K1219" s="1">
        <f>+IFERROR(LN('Portfolio Adjusted Prices'!L1213/'Portfolio Adjusted Prices'!L1212),0)</f>
        <v>-2.5001814717084611E-2</v>
      </c>
      <c r="L1219" s="1">
        <f>+IFERROR(LN('Portfolio Adjusted Prices'!M1213/'Portfolio Adjusted Prices'!M1212),0)</f>
        <v>-3.5432093414594287E-4</v>
      </c>
      <c r="M1219" s="1">
        <f>+IFERROR(LN('Portfolio Adjusted Prices'!N1213/'Portfolio Adjusted Prices'!N1212),0)</f>
        <v>8.8917821230593243E-5</v>
      </c>
      <c r="N1219" s="1">
        <f>+IFERROR(LN('Portfolio Adjusted Prices'!O1213/'Portfolio Adjusted Prices'!O1212),0)</f>
        <v>-2.3805391374533191E-2</v>
      </c>
      <c r="O1219" s="1">
        <f>+IFERROR(LN('Portfolio Adjusted Prices'!P1213/'Portfolio Adjusted Prices'!P1212),0)</f>
        <v>-6.418844623867842E-2</v>
      </c>
      <c r="P1219" s="1">
        <f>+IFERROR(LN('Portfolio Adjusted Prices'!Q1213/'Portfolio Adjusted Prices'!Q1212),0)</f>
        <v>-1.1721557305349715E-3</v>
      </c>
      <c r="Q1219" s="1">
        <f>+IFERROR(LN('Portfolio Adjusted Prices'!R1213/'Portfolio Adjusted Prices'!R1212),0)</f>
        <v>-1.7618305348566884E-2</v>
      </c>
      <c r="R1219" s="1">
        <f>+IFERROR(LN('Portfolio Adjusted Prices'!S1213/'Portfolio Adjusted Prices'!S1212),0)</f>
        <v>-9.2023478337987727E-3</v>
      </c>
      <c r="S1219" s="1">
        <f>+IFERROR(LN('Portfolio Adjusted Prices'!T1213/'Portfolio Adjusted Prices'!T1212),0)</f>
        <v>3.9964992246495374E-3</v>
      </c>
      <c r="T1219" s="1">
        <f>+IFERROR(LN('Portfolio Adjusted Prices'!U1213/'Portfolio Adjusted Prices'!U1212),0)</f>
        <v>1.3783026525242102E-2</v>
      </c>
      <c r="U1219" s="1">
        <f>+IFERROR(LN('Portfolio Adjusted Prices'!V1213/'Portfolio Adjusted Prices'!V1212),0)</f>
        <v>6.4482688575443897E-3</v>
      </c>
      <c r="W1219" s="83">
        <f>+IFERROR(LN('Portfolio Adjusted Prices'!X1213/'Portfolio Adjusted Prices'!X1212),0)</f>
        <v>-3.3409708199863019E-3</v>
      </c>
    </row>
    <row r="1220" spans="2:23">
      <c r="B1220" s="1">
        <f>+IFERROR(LN('Portfolio Adjusted Prices'!C1214/'Portfolio Adjusted Prices'!C1213),0)</f>
        <v>-1.2781487726830427E-2</v>
      </c>
      <c r="C1220" s="1">
        <f>+IFERROR(LN('Portfolio Adjusted Prices'!D1214/'Portfolio Adjusted Prices'!D1213),0)</f>
        <v>-7.2034333280736563E-3</v>
      </c>
      <c r="D1220" s="1">
        <f>+IFERROR(LN('Portfolio Adjusted Prices'!E1214/'Portfolio Adjusted Prices'!E1213),0)</f>
        <v>8.9780466498815253E-3</v>
      </c>
      <c r="E1220" s="1">
        <f>+IFERROR(LN('Portfolio Adjusted Prices'!F1214/'Portfolio Adjusted Prices'!F1213),0)</f>
        <v>-4.384298934392461E-3</v>
      </c>
      <c r="F1220" s="1">
        <f>+IFERROR(LN('Portfolio Adjusted Prices'!G1214/'Portfolio Adjusted Prices'!G1213),0)</f>
        <v>7.929758796912276E-3</v>
      </c>
      <c r="G1220" s="1">
        <f>+IFERROR(LN('Portfolio Adjusted Prices'!H1214/'Portfolio Adjusted Prices'!H1213),0)</f>
        <v>1.0692571495078402E-2</v>
      </c>
      <c r="H1220" s="1">
        <f>+IFERROR(LN('Portfolio Adjusted Prices'!I1214/'Portfolio Adjusted Prices'!I1213),0)</f>
        <v>-1.1191787396143415E-2</v>
      </c>
      <c r="I1220" s="1">
        <f>+IFERROR(LN('Portfolio Adjusted Prices'!J1214/'Portfolio Adjusted Prices'!J1213),0)</f>
        <v>-5.1939672686788898E-3</v>
      </c>
      <c r="J1220" s="1">
        <f>+IFERROR(LN('Portfolio Adjusted Prices'!K1214/'Portfolio Adjusted Prices'!K1213),0)</f>
        <v>-2.1831499656649279E-3</v>
      </c>
      <c r="K1220" s="1">
        <f>+IFERROR(LN('Portfolio Adjusted Prices'!L1214/'Portfolio Adjusted Prices'!L1213),0)</f>
        <v>-9.0814743058839371E-3</v>
      </c>
      <c r="L1220" s="1">
        <f>+IFERROR(LN('Portfolio Adjusted Prices'!M1214/'Portfolio Adjusted Prices'!M1213),0)</f>
        <v>-3.9727567494788861E-3</v>
      </c>
      <c r="M1220" s="1">
        <f>+IFERROR(LN('Portfolio Adjusted Prices'!N1214/'Portfolio Adjusted Prices'!N1213),0)</f>
        <v>3.9030877390886488E-3</v>
      </c>
      <c r="N1220" s="1">
        <f>+IFERROR(LN('Portfolio Adjusted Prices'!O1214/'Portfolio Adjusted Prices'!O1213),0)</f>
        <v>5.0859740190353532E-3</v>
      </c>
      <c r="O1220" s="1">
        <f>+IFERROR(LN('Portfolio Adjusted Prices'!P1214/'Portfolio Adjusted Prices'!P1213),0)</f>
        <v>2.1267866736163276E-2</v>
      </c>
      <c r="P1220" s="1">
        <f>+IFERROR(LN('Portfolio Adjusted Prices'!Q1214/'Portfolio Adjusted Prices'!Q1213),0)</f>
        <v>6.105913481541457E-3</v>
      </c>
      <c r="Q1220" s="1">
        <f>+IFERROR(LN('Portfolio Adjusted Prices'!R1214/'Portfolio Adjusted Prices'!R1213),0)</f>
        <v>8.7579608586620746E-4</v>
      </c>
      <c r="R1220" s="1">
        <f>+IFERROR(LN('Portfolio Adjusted Prices'!S1214/'Portfolio Adjusted Prices'!S1213),0)</f>
        <v>5.66105366386635E-3</v>
      </c>
      <c r="S1220" s="1">
        <f>+IFERROR(LN('Portfolio Adjusted Prices'!T1214/'Portfolio Adjusted Prices'!T1213),0)</f>
        <v>6.2127652606713086E-3</v>
      </c>
      <c r="T1220" s="1">
        <f>+IFERROR(LN('Portfolio Adjusted Prices'!U1214/'Portfolio Adjusted Prices'!U1213),0)</f>
        <v>-5.8916127484121292E-3</v>
      </c>
      <c r="U1220" s="1">
        <f>+IFERROR(LN('Portfolio Adjusted Prices'!V1214/'Portfolio Adjusted Prices'!V1213),0)</f>
        <v>-9.0630524442946517E-3</v>
      </c>
      <c r="W1220" s="83">
        <f>+IFERROR(LN('Portfolio Adjusted Prices'!X1214/'Portfolio Adjusted Prices'!X1213),0)</f>
        <v>-3.0759374957831792E-4</v>
      </c>
    </row>
    <row r="1221" spans="2:23">
      <c r="B1221" s="1">
        <f>+IFERROR(LN('Portfolio Adjusted Prices'!C1215/'Portfolio Adjusted Prices'!C1214),0)</f>
        <v>-4.021105061570337E-3</v>
      </c>
      <c r="C1221" s="1">
        <f>+IFERROR(LN('Portfolio Adjusted Prices'!D1215/'Portfolio Adjusted Prices'!D1214),0)</f>
        <v>-5.1648634844575448E-4</v>
      </c>
      <c r="D1221" s="1">
        <f>+IFERROR(LN('Portfolio Adjusted Prices'!E1215/'Portfolio Adjusted Prices'!E1214),0)</f>
        <v>2.2638563009532344E-2</v>
      </c>
      <c r="E1221" s="1">
        <f>+IFERROR(LN('Portfolio Adjusted Prices'!F1215/'Portfolio Adjusted Prices'!F1214),0)</f>
        <v>-1.791376856147188E-3</v>
      </c>
      <c r="F1221" s="1">
        <f>+IFERROR(LN('Portfolio Adjusted Prices'!G1215/'Portfolio Adjusted Prices'!G1214),0)</f>
        <v>4.8816067409719445E-3</v>
      </c>
      <c r="G1221" s="1">
        <f>+IFERROR(LN('Portfolio Adjusted Prices'!H1215/'Portfolio Adjusted Prices'!H1214),0)</f>
        <v>-1.4204110897885334E-2</v>
      </c>
      <c r="H1221" s="1">
        <f>+IFERROR(LN('Portfolio Adjusted Prices'!I1215/'Portfolio Adjusted Prices'!I1214),0)</f>
        <v>-3.9056273346975653E-3</v>
      </c>
      <c r="I1221" s="1">
        <f>+IFERROR(LN('Portfolio Adjusted Prices'!J1215/'Portfolio Adjusted Prices'!J1214),0)</f>
        <v>6.5689917876265063E-3</v>
      </c>
      <c r="J1221" s="1">
        <f>+IFERROR(LN('Portfolio Adjusted Prices'!K1215/'Portfolio Adjusted Prices'!K1214),0)</f>
        <v>-1.8509415250824177E-3</v>
      </c>
      <c r="K1221" s="1">
        <f>+IFERROR(LN('Portfolio Adjusted Prices'!L1215/'Portfolio Adjusted Prices'!L1214),0)</f>
        <v>2.5737102852678109E-4</v>
      </c>
      <c r="L1221" s="1">
        <f>+IFERROR(LN('Portfolio Adjusted Prices'!M1215/'Portfolio Adjusted Prices'!M1214),0)</f>
        <v>-2.5370214757247764E-3</v>
      </c>
      <c r="M1221" s="1">
        <f>+IFERROR(LN('Portfolio Adjusted Prices'!N1215/'Portfolio Adjusted Prices'!N1214),0)</f>
        <v>-2.7483502578165221E-3</v>
      </c>
      <c r="N1221" s="1">
        <f>+IFERROR(LN('Portfolio Adjusted Prices'!O1215/'Portfolio Adjusted Prices'!O1214),0)</f>
        <v>1.8719417355497706E-2</v>
      </c>
      <c r="O1221" s="1">
        <f>+IFERROR(LN('Portfolio Adjusted Prices'!P1215/'Portfolio Adjusted Prices'!P1214),0)</f>
        <v>1.282631227051788E-2</v>
      </c>
      <c r="P1221" s="1">
        <f>+IFERROR(LN('Portfolio Adjusted Prices'!Q1215/'Portfolio Adjusted Prices'!Q1214),0)</f>
        <v>2.1993433145405068E-3</v>
      </c>
      <c r="Q1221" s="1">
        <f>+IFERROR(LN('Portfolio Adjusted Prices'!R1215/'Portfolio Adjusted Prices'!R1214),0)</f>
        <v>1.6250431016657286E-2</v>
      </c>
      <c r="R1221" s="1">
        <f>+IFERROR(LN('Portfolio Adjusted Prices'!S1215/'Portfolio Adjusted Prices'!S1214),0)</f>
        <v>1.1745432334089789E-2</v>
      </c>
      <c r="S1221" s="1">
        <f>+IFERROR(LN('Portfolio Adjusted Prices'!T1215/'Portfolio Adjusted Prices'!T1214),0)</f>
        <v>4.2026565345718485E-3</v>
      </c>
      <c r="T1221" s="1">
        <f>+IFERROR(LN('Portfolio Adjusted Prices'!U1215/'Portfolio Adjusted Prices'!U1214),0)</f>
        <v>1.0956864132371444E-3</v>
      </c>
      <c r="U1221" s="1">
        <f>+IFERROR(LN('Portfolio Adjusted Prices'!V1215/'Portfolio Adjusted Prices'!V1214),0)</f>
        <v>-3.0096409686139969E-2</v>
      </c>
      <c r="W1221" s="83">
        <f>+IFERROR(LN('Portfolio Adjusted Prices'!X1215/'Portfolio Adjusted Prices'!X1214),0)</f>
        <v>2.0282733269950098E-3</v>
      </c>
    </row>
    <row r="1222" spans="2:23">
      <c r="B1222" s="1">
        <f>+IFERROR(LN('Portfolio Adjusted Prices'!C1216/'Portfolio Adjusted Prices'!C1215),0)</f>
        <v>2.3887279621511506E-2</v>
      </c>
      <c r="C1222" s="1">
        <f>+IFERROR(LN('Portfolio Adjusted Prices'!D1216/'Portfolio Adjusted Prices'!D1215),0)</f>
        <v>1.8695644818172902E-2</v>
      </c>
      <c r="D1222" s="1">
        <f>+IFERROR(LN('Portfolio Adjusted Prices'!E1216/'Portfolio Adjusted Prices'!E1215),0)</f>
        <v>6.2299398581809835E-2</v>
      </c>
      <c r="E1222" s="1">
        <f>+IFERROR(LN('Portfolio Adjusted Prices'!F1216/'Portfolio Adjusted Prices'!F1215),0)</f>
        <v>3.2605962254777222E-2</v>
      </c>
      <c r="F1222" s="1">
        <f>+IFERROR(LN('Portfolio Adjusted Prices'!G1216/'Portfolio Adjusted Prices'!G1215),0)</f>
        <v>1.6101991083982237E-2</v>
      </c>
      <c r="G1222" s="1">
        <f>+IFERROR(LN('Portfolio Adjusted Prices'!H1216/'Portfolio Adjusted Prices'!H1215),0)</f>
        <v>2.3027968882698945E-2</v>
      </c>
      <c r="H1222" s="1">
        <f>+IFERROR(LN('Portfolio Adjusted Prices'!I1216/'Portfolio Adjusted Prices'!I1215),0)</f>
        <v>3.2623236621119087E-2</v>
      </c>
      <c r="I1222" s="1">
        <f>+IFERROR(LN('Portfolio Adjusted Prices'!J1216/'Portfolio Adjusted Prices'!J1215),0)</f>
        <v>1.2020373742735867E-2</v>
      </c>
      <c r="J1222" s="1">
        <f>+IFERROR(LN('Portfolio Adjusted Prices'!K1216/'Portfolio Adjusted Prices'!K1215),0)</f>
        <v>1.2386614576638619E-2</v>
      </c>
      <c r="K1222" s="1">
        <f>+IFERROR(LN('Portfolio Adjusted Prices'!L1216/'Portfolio Adjusted Prices'!L1215),0)</f>
        <v>2.4076851651002318E-2</v>
      </c>
      <c r="L1222" s="1">
        <f>+IFERROR(LN('Portfolio Adjusted Prices'!M1216/'Portfolio Adjusted Prices'!M1215),0)</f>
        <v>1.1753507150866732E-3</v>
      </c>
      <c r="M1222" s="1">
        <f>+IFERROR(LN('Portfolio Adjusted Prices'!N1216/'Portfolio Adjusted Prices'!N1215),0)</f>
        <v>1.5679003658445594E-2</v>
      </c>
      <c r="N1222" s="1">
        <f>+IFERROR(LN('Portfolio Adjusted Prices'!O1216/'Portfolio Adjusted Prices'!O1215),0)</f>
        <v>5.3390899535916282E-2</v>
      </c>
      <c r="O1222" s="1">
        <f>+IFERROR(LN('Portfolio Adjusted Prices'!P1216/'Portfolio Adjusted Prices'!P1215),0)</f>
        <v>1.5074403863834383E-2</v>
      </c>
      <c r="P1222" s="1">
        <f>+IFERROR(LN('Portfolio Adjusted Prices'!Q1216/'Portfolio Adjusted Prices'!Q1215),0)</f>
        <v>-8.0446148081440415E-3</v>
      </c>
      <c r="Q1222" s="1">
        <f>+IFERROR(LN('Portfolio Adjusted Prices'!R1216/'Portfolio Adjusted Prices'!R1215),0)</f>
        <v>1.0404683858308998E-2</v>
      </c>
      <c r="R1222" s="1">
        <f>+IFERROR(LN('Portfolio Adjusted Prices'!S1216/'Portfolio Adjusted Prices'!S1215),0)</f>
        <v>8.6210877578341664E-3</v>
      </c>
      <c r="S1222" s="1">
        <f>+IFERROR(LN('Portfolio Adjusted Prices'!T1216/'Portfolio Adjusted Prices'!T1215),0)</f>
        <v>-4.3885285980638676E-3</v>
      </c>
      <c r="T1222" s="1">
        <f>+IFERROR(LN('Portfolio Adjusted Prices'!U1216/'Portfolio Adjusted Prices'!U1215),0)</f>
        <v>-1.1332384261122336E-2</v>
      </c>
      <c r="U1222" s="1">
        <f>+IFERROR(LN('Portfolio Adjusted Prices'!V1216/'Portfolio Adjusted Prices'!V1215),0)</f>
        <v>4.8549975275057597E-2</v>
      </c>
      <c r="W1222" s="83">
        <f>+IFERROR(LN('Portfolio Adjusted Prices'!X1216/'Portfolio Adjusted Prices'!X1215),0)</f>
        <v>1.6293761956588052E-2</v>
      </c>
    </row>
    <row r="1223" spans="2:23">
      <c r="B1223" s="1">
        <f>+IFERROR(LN('Portfolio Adjusted Prices'!C1217/'Portfolio Adjusted Prices'!C1216),0)</f>
        <v>-2.2659808467958018E-3</v>
      </c>
      <c r="C1223" s="1">
        <f>+IFERROR(LN('Portfolio Adjusted Prices'!D1217/'Portfolio Adjusted Prices'!D1216),0)</f>
        <v>2.9315189281715198E-3</v>
      </c>
      <c r="D1223" s="1">
        <f>+IFERROR(LN('Portfolio Adjusted Prices'!E1217/'Portfolio Adjusted Prices'!E1216),0)</f>
        <v>1.6832719387928737E-2</v>
      </c>
      <c r="E1223" s="1">
        <f>+IFERROR(LN('Portfolio Adjusted Prices'!F1217/'Portfolio Adjusted Prices'!F1216),0)</f>
        <v>6.2540850570393597E-3</v>
      </c>
      <c r="F1223" s="1">
        <f>+IFERROR(LN('Portfolio Adjusted Prices'!G1217/'Portfolio Adjusted Prices'!G1216),0)</f>
        <v>-2.7011382985600477E-2</v>
      </c>
      <c r="G1223" s="1">
        <f>+IFERROR(LN('Portfolio Adjusted Prices'!H1217/'Portfolio Adjusted Prices'!H1216),0)</f>
        <v>-4.9777763812258397E-3</v>
      </c>
      <c r="H1223" s="1">
        <f>+IFERROR(LN('Portfolio Adjusted Prices'!I1217/'Portfolio Adjusted Prices'!I1216),0)</f>
        <v>-1.0762492218195197E-2</v>
      </c>
      <c r="I1223" s="1">
        <f>+IFERROR(LN('Portfolio Adjusted Prices'!J1217/'Portfolio Adjusted Prices'!J1216),0)</f>
        <v>-8.7899372023855565E-4</v>
      </c>
      <c r="J1223" s="1">
        <f>+IFERROR(LN('Portfolio Adjusted Prices'!K1217/'Portfolio Adjusted Prices'!K1216),0)</f>
        <v>-2.3096839566935645E-2</v>
      </c>
      <c r="K1223" s="1">
        <f>+IFERROR(LN('Portfolio Adjusted Prices'!L1217/'Portfolio Adjusted Prices'!L1216),0)</f>
        <v>7.082839709023965E-3</v>
      </c>
      <c r="L1223" s="1">
        <f>+IFERROR(LN('Portfolio Adjusted Prices'!M1217/'Portfolio Adjusted Prices'!M1216),0)</f>
        <v>-1.2866601785892428E-2</v>
      </c>
      <c r="M1223" s="1">
        <f>+IFERROR(LN('Portfolio Adjusted Prices'!N1217/'Portfolio Adjusted Prices'!N1216),0)</f>
        <v>-1.186881355420453E-2</v>
      </c>
      <c r="N1223" s="1">
        <f>+IFERROR(LN('Portfolio Adjusted Prices'!O1217/'Portfolio Adjusted Prices'!O1216),0)</f>
        <v>2.0851025952454475E-2</v>
      </c>
      <c r="O1223" s="1">
        <f>+IFERROR(LN('Portfolio Adjusted Prices'!P1217/'Portfolio Adjusted Prices'!P1216),0)</f>
        <v>-1.204503162102783E-3</v>
      </c>
      <c r="P1223" s="1">
        <f>+IFERROR(LN('Portfolio Adjusted Prices'!Q1217/'Portfolio Adjusted Prices'!Q1216),0)</f>
        <v>1.6153352014786366E-2</v>
      </c>
      <c r="Q1223" s="1">
        <f>+IFERROR(LN('Portfolio Adjusted Prices'!R1217/'Portfolio Adjusted Prices'!R1216),0)</f>
        <v>-8.8062671444760418E-3</v>
      </c>
      <c r="R1223" s="1">
        <f>+IFERROR(LN('Portfolio Adjusted Prices'!S1217/'Portfolio Adjusted Prices'!S1216),0)</f>
        <v>8.2626950029493409E-3</v>
      </c>
      <c r="S1223" s="1">
        <f>+IFERROR(LN('Portfolio Adjusted Prices'!T1217/'Portfolio Adjusted Prices'!T1216),0)</f>
        <v>5.4364862355489344E-3</v>
      </c>
      <c r="T1223" s="1">
        <f>+IFERROR(LN('Portfolio Adjusted Prices'!U1217/'Portfolio Adjusted Prices'!U1216),0)</f>
        <v>-2.1046255901081132E-4</v>
      </c>
      <c r="U1223" s="1">
        <f>+IFERROR(LN('Portfolio Adjusted Prices'!V1217/'Portfolio Adjusted Prices'!V1216),0)</f>
        <v>1.7631412128020673E-2</v>
      </c>
      <c r="W1223" s="83">
        <f>+IFERROR(LN('Portfolio Adjusted Prices'!X1217/'Portfolio Adjusted Prices'!X1216),0)</f>
        <v>-2.1791881237662783E-3</v>
      </c>
    </row>
    <row r="1224" spans="2:23">
      <c r="B1224" s="1">
        <f>+IFERROR(LN('Portfolio Adjusted Prices'!C1218/'Portfolio Adjusted Prices'!C1217),0)</f>
        <v>5.6553536034320987E-3</v>
      </c>
      <c r="C1224" s="1">
        <f>+IFERROR(LN('Portfolio Adjusted Prices'!D1218/'Portfolio Adjusted Prices'!D1217),0)</f>
        <v>1.8403692288316439E-2</v>
      </c>
      <c r="D1224" s="1">
        <f>+IFERROR(LN('Portfolio Adjusted Prices'!E1218/'Portfolio Adjusted Prices'!E1217),0)</f>
        <v>2.2514547573477667E-2</v>
      </c>
      <c r="E1224" s="1">
        <f>+IFERROR(LN('Portfolio Adjusted Prices'!F1218/'Portfolio Adjusted Prices'!F1217),0)</f>
        <v>3.4386300641314774E-2</v>
      </c>
      <c r="F1224" s="1">
        <f>+IFERROR(LN('Portfolio Adjusted Prices'!G1218/'Portfolio Adjusted Prices'!G1217),0)</f>
        <v>2.4654688139681413E-2</v>
      </c>
      <c r="G1224" s="1">
        <f>+IFERROR(LN('Portfolio Adjusted Prices'!H1218/'Portfolio Adjusted Prices'!H1217),0)</f>
        <v>6.6509001078627163E-4</v>
      </c>
      <c r="H1224" s="1">
        <f>+IFERROR(LN('Portfolio Adjusted Prices'!I1218/'Portfolio Adjusted Prices'!I1217),0)</f>
        <v>-4.4947565139145181E-4</v>
      </c>
      <c r="I1224" s="1">
        <f>+IFERROR(LN('Portfolio Adjusted Prices'!J1218/'Portfolio Adjusted Prices'!J1217),0)</f>
        <v>7.5020437644796097E-3</v>
      </c>
      <c r="J1224" s="1">
        <f>+IFERROR(LN('Portfolio Adjusted Prices'!K1218/'Portfolio Adjusted Prices'!K1217),0)</f>
        <v>-4.3506328062789291E-3</v>
      </c>
      <c r="K1224" s="1">
        <f>+IFERROR(LN('Portfolio Adjusted Prices'!L1218/'Portfolio Adjusted Prices'!L1217),0)</f>
        <v>-1.7753039730282947E-3</v>
      </c>
      <c r="L1224" s="1">
        <f>+IFERROR(LN('Portfolio Adjusted Prices'!M1218/'Portfolio Adjusted Prices'!M1217),0)</f>
        <v>6.2785899062708641E-3</v>
      </c>
      <c r="M1224" s="1">
        <f>+IFERROR(LN('Portfolio Adjusted Prices'!N1218/'Portfolio Adjusted Prices'!N1217),0)</f>
        <v>1.7576993497523199E-2</v>
      </c>
      <c r="N1224" s="1">
        <f>+IFERROR(LN('Portfolio Adjusted Prices'!O1218/'Portfolio Adjusted Prices'!O1217),0)</f>
        <v>-4.8354778584888776E-3</v>
      </c>
      <c r="O1224" s="1">
        <f>+IFERROR(LN('Portfolio Adjusted Prices'!P1218/'Portfolio Adjusted Prices'!P1217),0)</f>
        <v>2.9017036162230572E-2</v>
      </c>
      <c r="P1224" s="1">
        <f>+IFERROR(LN('Portfolio Adjusted Prices'!Q1218/'Portfolio Adjusted Prices'!Q1217),0)</f>
        <v>5.114465963170234E-3</v>
      </c>
      <c r="Q1224" s="1">
        <f>+IFERROR(LN('Portfolio Adjusted Prices'!R1218/'Portfolio Adjusted Prices'!R1217),0)</f>
        <v>1.2452802688489729E-2</v>
      </c>
      <c r="R1224" s="1">
        <f>+IFERROR(LN('Portfolio Adjusted Prices'!S1218/'Portfolio Adjusted Prices'!S1217),0)</f>
        <v>8.3288231387305157E-3</v>
      </c>
      <c r="S1224" s="1">
        <f>+IFERROR(LN('Portfolio Adjusted Prices'!T1218/'Portfolio Adjusted Prices'!T1217),0)</f>
        <v>1.5770526723393415E-2</v>
      </c>
      <c r="T1224" s="1">
        <f>+IFERROR(LN('Portfolio Adjusted Prices'!U1218/'Portfolio Adjusted Prices'!U1217),0)</f>
        <v>3.8366641860335341E-3</v>
      </c>
      <c r="U1224" s="1">
        <f>+IFERROR(LN('Portfolio Adjusted Prices'!V1218/'Portfolio Adjusted Prices'!V1217),0)</f>
        <v>-1.4502989948910628E-3</v>
      </c>
      <c r="W1224" s="83">
        <f>+IFERROR(LN('Portfolio Adjusted Prices'!X1218/'Portfolio Adjusted Prices'!X1217),0)</f>
        <v>1.1103970093737219E-2</v>
      </c>
    </row>
    <row r="1225" spans="2:23">
      <c r="B1225" s="1">
        <f>+IFERROR(LN('Portfolio Adjusted Prices'!C1219/'Portfolio Adjusted Prices'!C1218),0)</f>
        <v>-3.227678010933919E-3</v>
      </c>
      <c r="C1225" s="1">
        <f>+IFERROR(LN('Portfolio Adjusted Prices'!D1219/'Portfolio Adjusted Prices'!D1218),0)</f>
        <v>4.8476280766107504E-3</v>
      </c>
      <c r="D1225" s="1">
        <f>+IFERROR(LN('Portfolio Adjusted Prices'!E1219/'Portfolio Adjusted Prices'!E1218),0)</f>
        <v>8.6469763893695598E-3</v>
      </c>
      <c r="E1225" s="1">
        <f>+IFERROR(LN('Portfolio Adjusted Prices'!F1219/'Portfolio Adjusted Prices'!F1218),0)</f>
        <v>1.2099163921059976E-2</v>
      </c>
      <c r="F1225" s="1">
        <f>+IFERROR(LN('Portfolio Adjusted Prices'!G1219/'Portfolio Adjusted Prices'!G1218),0)</f>
        <v>-2.953700423940562E-3</v>
      </c>
      <c r="G1225" s="1">
        <f>+IFERROR(LN('Portfolio Adjusted Prices'!H1219/'Portfolio Adjusted Prices'!H1218),0)</f>
        <v>-5.5907619932418105E-3</v>
      </c>
      <c r="H1225" s="1">
        <f>+IFERROR(LN('Portfolio Adjusted Prices'!I1219/'Portfolio Adjusted Prices'!I1218),0)</f>
        <v>1.0820735771814749E-2</v>
      </c>
      <c r="I1225" s="1">
        <f>+IFERROR(LN('Portfolio Adjusted Prices'!J1219/'Portfolio Adjusted Prices'!J1218),0)</f>
        <v>8.736758506402046E-3</v>
      </c>
      <c r="J1225" s="1">
        <f>+IFERROR(LN('Portfolio Adjusted Prices'!K1219/'Portfolio Adjusted Prices'!K1218),0)</f>
        <v>-2.9145966144497649E-2</v>
      </c>
      <c r="K1225" s="1">
        <f>+IFERROR(LN('Portfolio Adjusted Prices'!L1219/'Portfolio Adjusted Prices'!L1218),0)</f>
        <v>1.7803350082766768E-2</v>
      </c>
      <c r="L1225" s="1">
        <f>+IFERROR(LN('Portfolio Adjusted Prices'!M1219/'Portfolio Adjusted Prices'!M1218),0)</f>
        <v>3.7334210380386649E-3</v>
      </c>
      <c r="M1225" s="1">
        <f>+IFERROR(LN('Portfolio Adjusted Prices'!N1219/'Portfolio Adjusted Prices'!N1218),0)</f>
        <v>8.0060848449103501E-3</v>
      </c>
      <c r="N1225" s="1">
        <f>+IFERROR(LN('Portfolio Adjusted Prices'!O1219/'Portfolio Adjusted Prices'!O1218),0)</f>
        <v>-3.5068084086996416E-3</v>
      </c>
      <c r="O1225" s="1">
        <f>+IFERROR(LN('Portfolio Adjusted Prices'!P1219/'Portfolio Adjusted Prices'!P1218),0)</f>
        <v>-1.2284538636946141E-2</v>
      </c>
      <c r="P1225" s="1">
        <f>+IFERROR(LN('Portfolio Adjusted Prices'!Q1219/'Portfolio Adjusted Prices'!Q1218),0)</f>
        <v>1.3428090365188926E-2</v>
      </c>
      <c r="Q1225" s="1">
        <f>+IFERROR(LN('Portfolio Adjusted Prices'!R1219/'Portfolio Adjusted Prices'!R1218),0)</f>
        <v>-6.6954435699986825E-3</v>
      </c>
      <c r="R1225" s="1">
        <f>+IFERROR(LN('Portfolio Adjusted Prices'!S1219/'Portfolio Adjusted Prices'!S1218),0)</f>
        <v>1.2181937301082824E-3</v>
      </c>
      <c r="S1225" s="1">
        <f>+IFERROR(LN('Portfolio Adjusted Prices'!T1219/'Portfolio Adjusted Prices'!T1218),0)</f>
        <v>-6.7545672235025233E-3</v>
      </c>
      <c r="T1225" s="1">
        <f>+IFERROR(LN('Portfolio Adjusted Prices'!U1219/'Portfolio Adjusted Prices'!U1218),0)</f>
        <v>1.0767719805668879E-2</v>
      </c>
      <c r="U1225" s="1">
        <f>+IFERROR(LN('Portfolio Adjusted Prices'!V1219/'Portfolio Adjusted Prices'!V1218),0)</f>
        <v>1.1131843281574096E-2</v>
      </c>
      <c r="W1225" s="83">
        <f>+IFERROR(LN('Portfolio Adjusted Prices'!X1219/'Portfolio Adjusted Prices'!X1218),0)</f>
        <v>4.0680957844690781E-3</v>
      </c>
    </row>
    <row r="1226" spans="2:23">
      <c r="B1226" s="1">
        <f>+IFERROR(LN('Portfolio Adjusted Prices'!C1220/'Portfolio Adjusted Prices'!C1219),0)</f>
        <v>1.7765078737266976E-3</v>
      </c>
      <c r="C1226" s="1">
        <f>+IFERROR(LN('Portfolio Adjusted Prices'!D1220/'Portfolio Adjusted Prices'!D1219),0)</f>
        <v>9.9341243263074662E-3</v>
      </c>
      <c r="D1226" s="1">
        <f>+IFERROR(LN('Portfolio Adjusted Prices'!E1220/'Portfolio Adjusted Prices'!E1219),0)</f>
        <v>-2.0450407439236177E-3</v>
      </c>
      <c r="E1226" s="1">
        <f>+IFERROR(LN('Portfolio Adjusted Prices'!F1220/'Portfolio Adjusted Prices'!F1219),0)</f>
        <v>1.3206363016279947E-2</v>
      </c>
      <c r="F1226" s="1">
        <f>+IFERROR(LN('Portfolio Adjusted Prices'!G1220/'Portfolio Adjusted Prices'!G1219),0)</f>
        <v>-1.9458012212813605E-3</v>
      </c>
      <c r="G1226" s="1">
        <f>+IFERROR(LN('Portfolio Adjusted Prices'!H1220/'Portfolio Adjusted Prices'!H1219),0)</f>
        <v>7.7157874791037074E-5</v>
      </c>
      <c r="H1226" s="1">
        <f>+IFERROR(LN('Portfolio Adjusted Prices'!I1220/'Portfolio Adjusted Prices'!I1219),0)</f>
        <v>-2.7254603278837552E-3</v>
      </c>
      <c r="I1226" s="1">
        <f>+IFERROR(LN('Portfolio Adjusted Prices'!J1220/'Portfolio Adjusted Prices'!J1219),0)</f>
        <v>1.1262143555549954E-2</v>
      </c>
      <c r="J1226" s="1">
        <f>+IFERROR(LN('Portfolio Adjusted Prices'!K1220/'Portfolio Adjusted Prices'!K1219),0)</f>
        <v>-3.7349398777430751E-2</v>
      </c>
      <c r="K1226" s="1">
        <f>+IFERROR(LN('Portfolio Adjusted Prices'!L1220/'Portfolio Adjusted Prices'!L1219),0)</f>
        <v>6.9758063723118248E-3</v>
      </c>
      <c r="L1226" s="1">
        <f>+IFERROR(LN('Portfolio Adjusted Prices'!M1220/'Portfolio Adjusted Prices'!M1219),0)</f>
        <v>8.776949394679677E-3</v>
      </c>
      <c r="M1226" s="1">
        <f>+IFERROR(LN('Portfolio Adjusted Prices'!N1220/'Portfolio Adjusted Prices'!N1219),0)</f>
        <v>1.1996763911282083E-2</v>
      </c>
      <c r="N1226" s="1">
        <f>+IFERROR(LN('Portfolio Adjusted Prices'!O1220/'Portfolio Adjusted Prices'!O1219),0)</f>
        <v>-9.9125443656439254E-3</v>
      </c>
      <c r="O1226" s="1">
        <f>+IFERROR(LN('Portfolio Adjusted Prices'!P1220/'Portfolio Adjusted Prices'!P1219),0)</f>
        <v>2.1607022691465867E-2</v>
      </c>
      <c r="P1226" s="1">
        <f>+IFERROR(LN('Portfolio Adjusted Prices'!Q1220/'Portfolio Adjusted Prices'!Q1219),0)</f>
        <v>-8.3397459254633561E-3</v>
      </c>
      <c r="Q1226" s="1">
        <f>+IFERROR(LN('Portfolio Adjusted Prices'!R1220/'Portfolio Adjusted Prices'!R1219),0)</f>
        <v>-9.7766197907537774E-4</v>
      </c>
      <c r="R1226" s="1">
        <f>+IFERROR(LN('Portfolio Adjusted Prices'!S1220/'Portfolio Adjusted Prices'!S1219),0)</f>
        <v>1.4239316435700401E-2</v>
      </c>
      <c r="S1226" s="1">
        <f>+IFERROR(LN('Portfolio Adjusted Prices'!T1220/'Portfolio Adjusted Prices'!T1219),0)</f>
        <v>1.047335057868687E-3</v>
      </c>
      <c r="T1226" s="1">
        <f>+IFERROR(LN('Portfolio Adjusted Prices'!U1220/'Portfolio Adjusted Prices'!U1219),0)</f>
        <v>1.8635972166542846E-2</v>
      </c>
      <c r="U1226" s="1">
        <f>+IFERROR(LN('Portfolio Adjusted Prices'!V1220/'Portfolio Adjusted Prices'!V1219),0)</f>
        <v>4.2257900607865113E-3</v>
      </c>
      <c r="W1226" s="83">
        <f>+IFERROR(LN('Portfolio Adjusted Prices'!X1220/'Portfolio Adjusted Prices'!X1219),0)</f>
        <v>6.6957183164821285E-3</v>
      </c>
    </row>
    <row r="1227" spans="2:23">
      <c r="B1227" s="1">
        <f>+IFERROR(LN('Portfolio Adjusted Prices'!C1221/'Portfolio Adjusted Prices'!C1220),0)</f>
        <v>-1.2393595306404817E-2</v>
      </c>
      <c r="C1227" s="1">
        <f>+IFERROR(LN('Portfolio Adjusted Prices'!D1221/'Portfolio Adjusted Prices'!D1220),0)</f>
        <v>4.622819011983326E-3</v>
      </c>
      <c r="D1227" s="1">
        <f>+IFERROR(LN('Portfolio Adjusted Prices'!E1221/'Portfolio Adjusted Prices'!E1220),0)</f>
        <v>3.0103490381739352E-2</v>
      </c>
      <c r="E1227" s="1">
        <f>+IFERROR(LN('Portfolio Adjusted Prices'!F1221/'Portfolio Adjusted Prices'!F1220),0)</f>
        <v>-5.3759430052932157E-3</v>
      </c>
      <c r="F1227" s="1">
        <f>+IFERROR(LN('Portfolio Adjusted Prices'!G1221/'Portfolio Adjusted Prices'!G1220),0)</f>
        <v>-9.8715468398898817E-3</v>
      </c>
      <c r="G1227" s="1">
        <f>+IFERROR(LN('Portfolio Adjusted Prices'!H1221/'Portfolio Adjusted Prices'!H1220),0)</f>
        <v>-1.5732439984191032E-2</v>
      </c>
      <c r="H1227" s="1">
        <f>+IFERROR(LN('Portfolio Adjusted Prices'!I1221/'Portfolio Adjusted Prices'!I1220),0)</f>
        <v>1.0998724818743377E-2</v>
      </c>
      <c r="I1227" s="1">
        <f>+IFERROR(LN('Portfolio Adjusted Prices'!J1221/'Portfolio Adjusted Prices'!J1220),0)</f>
        <v>-1.3072693465447005E-2</v>
      </c>
      <c r="J1227" s="1">
        <f>+IFERROR(LN('Portfolio Adjusted Prices'!K1221/'Portfolio Adjusted Prices'!K1220),0)</f>
        <v>4.6490706588515184E-3</v>
      </c>
      <c r="K1227" s="1">
        <f>+IFERROR(LN('Portfolio Adjusted Prices'!L1221/'Portfolio Adjusted Prices'!L1220),0)</f>
        <v>6.5507083570683668E-3</v>
      </c>
      <c r="L1227" s="1">
        <f>+IFERROR(LN('Portfolio Adjusted Prices'!M1221/'Portfolio Adjusted Prices'!M1220),0)</f>
        <v>3.8358005739465351E-2</v>
      </c>
      <c r="M1227" s="1">
        <f>+IFERROR(LN('Portfolio Adjusted Prices'!N1221/'Portfolio Adjusted Prices'!N1220),0)</f>
        <v>-5.6805097699792568E-3</v>
      </c>
      <c r="N1227" s="1">
        <f>+IFERROR(LN('Portfolio Adjusted Prices'!O1221/'Portfolio Adjusted Prices'!O1220),0)</f>
        <v>7.983279399976162E-2</v>
      </c>
      <c r="O1227" s="1">
        <f>+IFERROR(LN('Portfolio Adjusted Prices'!P1221/'Portfolio Adjusted Prices'!P1220),0)</f>
        <v>-6.3164647240667605E-3</v>
      </c>
      <c r="P1227" s="1">
        <f>+IFERROR(LN('Portfolio Adjusted Prices'!Q1221/'Portfolio Adjusted Prices'!Q1220),0)</f>
        <v>-1.1425931362799577E-3</v>
      </c>
      <c r="Q1227" s="1">
        <f>+IFERROR(LN('Portfolio Adjusted Prices'!R1221/'Portfolio Adjusted Prices'!R1220),0)</f>
        <v>-2.9386402749766341E-3</v>
      </c>
      <c r="R1227" s="1">
        <f>+IFERROR(LN('Portfolio Adjusted Prices'!S1221/'Portfolio Adjusted Prices'!S1220),0)</f>
        <v>-2.5646191580496911E-3</v>
      </c>
      <c r="S1227" s="1">
        <f>+IFERROR(LN('Portfolio Adjusted Prices'!T1221/'Portfolio Adjusted Prices'!T1220),0)</f>
        <v>-5.6811206177539743E-3</v>
      </c>
      <c r="T1227" s="1">
        <f>+IFERROR(LN('Portfolio Adjusted Prices'!U1221/'Portfolio Adjusted Prices'!U1220),0)</f>
        <v>4.4051939961013429E-3</v>
      </c>
      <c r="U1227" s="1">
        <f>+IFERROR(LN('Portfolio Adjusted Prices'!V1221/'Portfolio Adjusted Prices'!V1220),0)</f>
        <v>2.1142487527830992E-2</v>
      </c>
      <c r="W1227" s="83">
        <f>+IFERROR(LN('Portfolio Adjusted Prices'!X1221/'Portfolio Adjusted Prices'!X1220),0)</f>
        <v>1.2606679544584946E-2</v>
      </c>
    </row>
    <row r="1228" spans="2:23">
      <c r="B1228" s="1">
        <f>+IFERROR(LN('Portfolio Adjusted Prices'!C1222/'Portfolio Adjusted Prices'!C1221),0)</f>
        <v>-5.1868872153559096E-3</v>
      </c>
      <c r="C1228" s="1">
        <f>+IFERROR(LN('Portfolio Adjusted Prices'!D1222/'Portfolio Adjusted Prices'!D1221),0)</f>
        <v>-2.0519657984758664E-3</v>
      </c>
      <c r="D1228" s="1">
        <f>+IFERROR(LN('Portfolio Adjusted Prices'!E1222/'Portfolio Adjusted Prices'!E1221),0)</f>
        <v>-5.8523049732595181E-3</v>
      </c>
      <c r="E1228" s="1">
        <f>+IFERROR(LN('Portfolio Adjusted Prices'!F1222/'Portfolio Adjusted Prices'!F1221),0)</f>
        <v>4.701497256015273E-3</v>
      </c>
      <c r="F1228" s="1">
        <f>+IFERROR(LN('Portfolio Adjusted Prices'!G1222/'Portfolio Adjusted Prices'!G1221),0)</f>
        <v>-1.066124661833381E-2</v>
      </c>
      <c r="G1228" s="1">
        <f>+IFERROR(LN('Portfolio Adjusted Prices'!H1222/'Portfolio Adjusted Prices'!H1221),0)</f>
        <v>-1.2988960848405338E-2</v>
      </c>
      <c r="H1228" s="1">
        <f>+IFERROR(LN('Portfolio Adjusted Prices'!I1222/'Portfolio Adjusted Prices'!I1221),0)</f>
        <v>-7.6330769794557196E-3</v>
      </c>
      <c r="I1228" s="1">
        <f>+IFERROR(LN('Portfolio Adjusted Prices'!J1222/'Portfolio Adjusted Prices'!J1221),0)</f>
        <v>-8.9595217851026823E-3</v>
      </c>
      <c r="J1228" s="1">
        <f>+IFERROR(LN('Portfolio Adjusted Prices'!K1222/'Portfolio Adjusted Prices'!K1221),0)</f>
        <v>-2.0025473044370221E-2</v>
      </c>
      <c r="K1228" s="1">
        <f>+IFERROR(LN('Portfolio Adjusted Prices'!L1222/'Portfolio Adjusted Prices'!L1221),0)</f>
        <v>-1.0177464848774822E-2</v>
      </c>
      <c r="L1228" s="1">
        <f>+IFERROR(LN('Portfolio Adjusted Prices'!M1222/'Portfolio Adjusted Prices'!M1221),0)</f>
        <v>-1.3115292678687947E-4</v>
      </c>
      <c r="M1228" s="1">
        <f>+IFERROR(LN('Portfolio Adjusted Prices'!N1222/'Portfolio Adjusted Prices'!N1221),0)</f>
        <v>2.2248279481429899E-3</v>
      </c>
      <c r="N1228" s="1">
        <f>+IFERROR(LN('Portfolio Adjusted Prices'!O1222/'Portfolio Adjusted Prices'!O1221),0)</f>
        <v>8.9680614807405804E-3</v>
      </c>
      <c r="O1228" s="1">
        <f>+IFERROR(LN('Portfolio Adjusted Prices'!P1222/'Portfolio Adjusted Prices'!P1221),0)</f>
        <v>-1.6689304389614539E-3</v>
      </c>
      <c r="P1228" s="1">
        <f>+IFERROR(LN('Portfolio Adjusted Prices'!Q1222/'Portfolio Adjusted Prices'!Q1221),0)</f>
        <v>-9.1884415613052075E-3</v>
      </c>
      <c r="Q1228" s="1">
        <f>+IFERROR(LN('Portfolio Adjusted Prices'!R1222/'Portfolio Adjusted Prices'!R1221),0)</f>
        <v>-4.3011465310903727E-3</v>
      </c>
      <c r="R1228" s="1">
        <f>+IFERROR(LN('Portfolio Adjusted Prices'!S1222/'Portfolio Adjusted Prices'!S1221),0)</f>
        <v>3.9540914885825588E-3</v>
      </c>
      <c r="S1228" s="1">
        <f>+IFERROR(LN('Portfolio Adjusted Prices'!T1222/'Portfolio Adjusted Prices'!T1221),0)</f>
        <v>3.4619073744998033E-3</v>
      </c>
      <c r="T1228" s="1">
        <f>+IFERROR(LN('Portfolio Adjusted Prices'!U1222/'Portfolio Adjusted Prices'!U1221),0)</f>
        <v>-8.7760775307392236E-3</v>
      </c>
      <c r="U1228" s="1">
        <f>+IFERROR(LN('Portfolio Adjusted Prices'!V1222/'Portfolio Adjusted Prices'!V1221),0)</f>
        <v>3.7475216556266218E-3</v>
      </c>
      <c r="W1228" s="83">
        <f>+IFERROR(LN('Portfolio Adjusted Prices'!X1222/'Portfolio Adjusted Prices'!X1221),0)</f>
        <v>-2.7948871684404701E-3</v>
      </c>
    </row>
    <row r="1229" spans="2:23">
      <c r="B1229" s="1">
        <f>+IFERROR(LN('Portfolio Adjusted Prices'!C1223/'Portfolio Adjusted Prices'!C1222),0)</f>
        <v>3.2051496424202047E-2</v>
      </c>
      <c r="C1229" s="1">
        <f>+IFERROR(LN('Portfolio Adjusted Prices'!D1223/'Portfolio Adjusted Prices'!D1222),0)</f>
        <v>1.1234059852693833E-2</v>
      </c>
      <c r="D1229" s="1">
        <f>+IFERROR(LN('Portfolio Adjusted Prices'!E1223/'Portfolio Adjusted Prices'!E1222),0)</f>
        <v>1.8629001078868324E-2</v>
      </c>
      <c r="E1229" s="1">
        <f>+IFERROR(LN('Portfolio Adjusted Prices'!F1223/'Portfolio Adjusted Prices'!F1222),0)</f>
        <v>1.6335260013238186E-2</v>
      </c>
      <c r="F1229" s="1">
        <f>+IFERROR(LN('Portfolio Adjusted Prices'!G1223/'Portfolio Adjusted Prices'!G1222),0)</f>
        <v>-1.3050472050031804E-2</v>
      </c>
      <c r="G1229" s="1">
        <f>+IFERROR(LN('Portfolio Adjusted Prices'!H1223/'Portfolio Adjusted Prices'!H1222),0)</f>
        <v>1.1943476519167969E-2</v>
      </c>
      <c r="H1229" s="1">
        <f>+IFERROR(LN('Portfolio Adjusted Prices'!I1223/'Portfolio Adjusted Prices'!I1222),0)</f>
        <v>4.7731422635465474E-2</v>
      </c>
      <c r="I1229" s="1">
        <f>+IFERROR(LN('Portfolio Adjusted Prices'!J1223/'Portfolio Adjusted Prices'!J1222),0)</f>
        <v>-8.8799407906920251E-3</v>
      </c>
      <c r="J1229" s="1">
        <f>+IFERROR(LN('Portfolio Adjusted Prices'!K1223/'Portfolio Adjusted Prices'!K1222),0)</f>
        <v>-1.71728156296466E-2</v>
      </c>
      <c r="K1229" s="1">
        <f>+IFERROR(LN('Portfolio Adjusted Prices'!L1223/'Portfolio Adjusted Prices'!L1222),0)</f>
        <v>3.5811218468432583E-2</v>
      </c>
      <c r="L1229" s="1">
        <f>+IFERROR(LN('Portfolio Adjusted Prices'!M1223/'Portfolio Adjusted Prices'!M1222),0)</f>
        <v>1.9944327804953251E-2</v>
      </c>
      <c r="M1229" s="1">
        <f>+IFERROR(LN('Portfolio Adjusted Prices'!N1223/'Portfolio Adjusted Prices'!N1222),0)</f>
        <v>1.2570742350226096E-2</v>
      </c>
      <c r="N1229" s="1">
        <f>+IFERROR(LN('Portfolio Adjusted Prices'!O1223/'Portfolio Adjusted Prices'!O1222),0)</f>
        <v>1.5487857773849764E-2</v>
      </c>
      <c r="O1229" s="1">
        <f>+IFERROR(LN('Portfolio Adjusted Prices'!P1223/'Portfolio Adjusted Prices'!P1222),0)</f>
        <v>-4.8555490788429268E-3</v>
      </c>
      <c r="P1229" s="1">
        <f>+IFERROR(LN('Portfolio Adjusted Prices'!Q1223/'Portfolio Adjusted Prices'!Q1222),0)</f>
        <v>-1.8111769863136472E-2</v>
      </c>
      <c r="Q1229" s="1">
        <f>+IFERROR(LN('Portfolio Adjusted Prices'!R1223/'Portfolio Adjusted Prices'!R1222),0)</f>
        <v>4.4237194951904993E-3</v>
      </c>
      <c r="R1229" s="1">
        <f>+IFERROR(LN('Portfolio Adjusted Prices'!S1223/'Portfolio Adjusted Prices'!S1222),0)</f>
        <v>4.5497670458547971E-3</v>
      </c>
      <c r="S1229" s="1">
        <f>+IFERROR(LN('Portfolio Adjusted Prices'!T1223/'Portfolio Adjusted Prices'!T1222),0)</f>
        <v>7.745841763369888E-3</v>
      </c>
      <c r="T1229" s="1">
        <f>+IFERROR(LN('Portfolio Adjusted Prices'!U1223/'Portfolio Adjusted Prices'!U1222),0)</f>
        <v>9.3591645383408334E-4</v>
      </c>
      <c r="U1229" s="1">
        <f>+IFERROR(LN('Portfolio Adjusted Prices'!V1223/'Portfolio Adjusted Prices'!V1222),0)</f>
        <v>1.6726411904772649E-2</v>
      </c>
      <c r="W1229" s="83">
        <f>+IFERROR(LN('Portfolio Adjusted Prices'!X1223/'Portfolio Adjusted Prices'!X1222),0)</f>
        <v>1.1442263794364367E-2</v>
      </c>
    </row>
    <row r="1230" spans="2:23">
      <c r="B1230" s="1">
        <f>+IFERROR(LN('Portfolio Adjusted Prices'!C1224/'Portfolio Adjusted Prices'!C1223),0)</f>
        <v>1.5413589126740542E-2</v>
      </c>
      <c r="C1230" s="1">
        <f>+IFERROR(LN('Portfolio Adjusted Prices'!D1224/'Portfolio Adjusted Prices'!D1223),0)</f>
        <v>1.2113172503167017E-2</v>
      </c>
      <c r="D1230" s="1">
        <f>+IFERROR(LN('Portfolio Adjusted Prices'!E1224/'Portfolio Adjusted Prices'!E1223),0)</f>
        <v>4.0898315051234001E-2</v>
      </c>
      <c r="E1230" s="1">
        <f>+IFERROR(LN('Portfolio Adjusted Prices'!F1224/'Portfolio Adjusted Prices'!F1223),0)</f>
        <v>7.7988127225992751E-3</v>
      </c>
      <c r="F1230" s="1">
        <f>+IFERROR(LN('Portfolio Adjusted Prices'!G1224/'Portfolio Adjusted Prices'!G1223),0)</f>
        <v>1.9426487576271148E-2</v>
      </c>
      <c r="G1230" s="1">
        <f>+IFERROR(LN('Portfolio Adjusted Prices'!H1224/'Portfolio Adjusted Prices'!H1223),0)</f>
        <v>1.2551650308860506E-2</v>
      </c>
      <c r="H1230" s="1">
        <f>+IFERROR(LN('Portfolio Adjusted Prices'!I1224/'Portfolio Adjusted Prices'!I1223),0)</f>
        <v>3.8226101289194105E-2</v>
      </c>
      <c r="I1230" s="1">
        <f>+IFERROR(LN('Portfolio Adjusted Prices'!J1224/'Portfolio Adjusted Prices'!J1223),0)</f>
        <v>8.3552081846572472E-3</v>
      </c>
      <c r="J1230" s="1">
        <f>+IFERROR(LN('Portfolio Adjusted Prices'!K1224/'Portfolio Adjusted Prices'!K1223),0)</f>
        <v>1.462011500260362E-3</v>
      </c>
      <c r="K1230" s="1">
        <f>+IFERROR(LN('Portfolio Adjusted Prices'!L1224/'Portfolio Adjusted Prices'!L1223),0)</f>
        <v>5.7159314973323702E-2</v>
      </c>
      <c r="L1230" s="1">
        <f>+IFERROR(LN('Portfolio Adjusted Prices'!M1224/'Portfolio Adjusted Prices'!M1223),0)</f>
        <v>8.5786445900229939E-3</v>
      </c>
      <c r="M1230" s="1">
        <f>+IFERROR(LN('Portfolio Adjusted Prices'!N1224/'Portfolio Adjusted Prices'!N1223),0)</f>
        <v>7.7353243594190249E-3</v>
      </c>
      <c r="N1230" s="1">
        <f>+IFERROR(LN('Portfolio Adjusted Prices'!O1224/'Portfolio Adjusted Prices'!O1223),0)</f>
        <v>6.8652643390747267E-2</v>
      </c>
      <c r="O1230" s="1">
        <f>+IFERROR(LN('Portfolio Adjusted Prices'!P1224/'Portfolio Adjusted Prices'!P1223),0)</f>
        <v>-0.13626855333780299</v>
      </c>
      <c r="P1230" s="1">
        <f>+IFERROR(LN('Portfolio Adjusted Prices'!Q1224/'Portfolio Adjusted Prices'!Q1223),0)</f>
        <v>-3.2506967664241854E-2</v>
      </c>
      <c r="Q1230" s="1">
        <f>+IFERROR(LN('Portfolio Adjusted Prices'!R1224/'Portfolio Adjusted Prices'!R1223),0)</f>
        <v>3.1737242876986961E-2</v>
      </c>
      <c r="R1230" s="1">
        <f>+IFERROR(LN('Portfolio Adjusted Prices'!S1224/'Portfolio Adjusted Prices'!S1223),0)</f>
        <v>1.1083232600619367E-2</v>
      </c>
      <c r="S1230" s="1">
        <f>+IFERROR(LN('Portfolio Adjusted Prices'!T1224/'Portfolio Adjusted Prices'!T1223),0)</f>
        <v>8.9615693347215707E-3</v>
      </c>
      <c r="T1230" s="1">
        <f>+IFERROR(LN('Portfolio Adjusted Prices'!U1224/'Portfolio Adjusted Prices'!U1223),0)</f>
        <v>3.6492735244687069E-3</v>
      </c>
      <c r="U1230" s="1">
        <f>+IFERROR(LN('Portfolio Adjusted Prices'!V1224/'Portfolio Adjusted Prices'!V1223),0)</f>
        <v>1.6878348728327924E-2</v>
      </c>
      <c r="W1230" s="83">
        <f>+IFERROR(LN('Portfolio Adjusted Prices'!X1224/'Portfolio Adjusted Prices'!X1223),0)</f>
        <v>1.1966371307826474E-2</v>
      </c>
    </row>
    <row r="1231" spans="2:23">
      <c r="B1231" s="1">
        <f>+IFERROR(LN('Portfolio Adjusted Prices'!C1225/'Portfolio Adjusted Prices'!C1224),0)</f>
        <v>1.2089890596914307E-2</v>
      </c>
      <c r="C1231" s="1">
        <f>+IFERROR(LN('Portfolio Adjusted Prices'!D1225/'Portfolio Adjusted Prices'!D1224),0)</f>
        <v>-5.4328043459829301E-3</v>
      </c>
      <c r="D1231" s="1">
        <f>+IFERROR(LN('Portfolio Adjusted Prices'!E1225/'Portfolio Adjusted Prices'!E1224),0)</f>
        <v>2.7361976345142555E-3</v>
      </c>
      <c r="E1231" s="1">
        <f>+IFERROR(LN('Portfolio Adjusted Prices'!F1225/'Portfolio Adjusted Prices'!F1224),0)</f>
        <v>2.2060659592662648E-2</v>
      </c>
      <c r="F1231" s="1">
        <f>+IFERROR(LN('Portfolio Adjusted Prices'!G1225/'Portfolio Adjusted Prices'!G1224),0)</f>
        <v>1.9309039235746062E-2</v>
      </c>
      <c r="G1231" s="1">
        <f>+IFERROR(LN('Portfolio Adjusted Prices'!H1225/'Portfolio Adjusted Prices'!H1224),0)</f>
        <v>3.6711549408674445E-2</v>
      </c>
      <c r="H1231" s="1">
        <f>+IFERROR(LN('Portfolio Adjusted Prices'!I1225/'Portfolio Adjusted Prices'!I1224),0)</f>
        <v>1.6358307932080984E-2</v>
      </c>
      <c r="I1231" s="1">
        <f>+IFERROR(LN('Portfolio Adjusted Prices'!J1225/'Portfolio Adjusted Prices'!J1224),0)</f>
        <v>3.6523373147489165E-3</v>
      </c>
      <c r="J1231" s="1">
        <f>+IFERROR(LN('Portfolio Adjusted Prices'!K1225/'Portfolio Adjusted Prices'!K1224),0)</f>
        <v>-1.610524059757959E-2</v>
      </c>
      <c r="K1231" s="1">
        <f>+IFERROR(LN('Portfolio Adjusted Prices'!L1225/'Portfolio Adjusted Prices'!L1224),0)</f>
        <v>7.6490474636687839E-3</v>
      </c>
      <c r="L1231" s="1">
        <f>+IFERROR(LN('Portfolio Adjusted Prices'!M1225/'Portfolio Adjusted Prices'!M1224),0)</f>
        <v>8.8991473029349996E-3</v>
      </c>
      <c r="M1231" s="1">
        <f>+IFERROR(LN('Portfolio Adjusted Prices'!N1225/'Portfolio Adjusted Prices'!N1224),0)</f>
        <v>-5.3326560780029321E-3</v>
      </c>
      <c r="N1231" s="1">
        <f>+IFERROR(LN('Portfolio Adjusted Prices'!O1225/'Portfolio Adjusted Prices'!O1224),0)</f>
        <v>-3.5341450057984308E-2</v>
      </c>
      <c r="O1231" s="1">
        <f>+IFERROR(LN('Portfolio Adjusted Prices'!P1225/'Portfolio Adjusted Prices'!P1224),0)</f>
        <v>1.2804726490517861E-2</v>
      </c>
      <c r="P1231" s="1">
        <f>+IFERROR(LN('Portfolio Adjusted Prices'!Q1225/'Portfolio Adjusted Prices'!Q1224),0)</f>
        <v>1.3662101668314421E-2</v>
      </c>
      <c r="Q1231" s="1">
        <f>+IFERROR(LN('Portfolio Adjusted Prices'!R1225/'Portfolio Adjusted Prices'!R1224),0)</f>
        <v>8.3108338115874078E-4</v>
      </c>
      <c r="R1231" s="1">
        <f>+IFERROR(LN('Portfolio Adjusted Prices'!S1225/'Portfolio Adjusted Prices'!S1224),0)</f>
        <v>-3.5459588133901032E-3</v>
      </c>
      <c r="S1231" s="1">
        <f>+IFERROR(LN('Portfolio Adjusted Prices'!T1225/'Portfolio Adjusted Prices'!T1224),0)</f>
        <v>3.7557295801343314E-3</v>
      </c>
      <c r="T1231" s="1">
        <f>+IFERROR(LN('Portfolio Adjusted Prices'!U1225/'Portfolio Adjusted Prices'!U1224),0)</f>
        <v>1.0052149120380268E-2</v>
      </c>
      <c r="U1231" s="1">
        <f>+IFERROR(LN('Portfolio Adjusted Prices'!V1225/'Portfolio Adjusted Prices'!V1224),0)</f>
        <v>2.4326341537863037E-2</v>
      </c>
      <c r="W1231" s="83">
        <f>+IFERROR(LN('Portfolio Adjusted Prices'!X1225/'Portfolio Adjusted Prices'!X1224),0)</f>
        <v>9.2229655713343215E-3</v>
      </c>
    </row>
    <row r="1232" spans="2:23">
      <c r="B1232" s="1">
        <f>+IFERROR(LN('Portfolio Adjusted Prices'!C1226/'Portfolio Adjusted Prices'!C1225),0)</f>
        <v>6.6312454971841055E-3</v>
      </c>
      <c r="C1232" s="1">
        <f>+IFERROR(LN('Portfolio Adjusted Prices'!D1226/'Portfolio Adjusted Prices'!D1225),0)</f>
        <v>6.0095003691848971E-3</v>
      </c>
      <c r="D1232" s="1">
        <f>+IFERROR(LN('Portfolio Adjusted Prices'!E1226/'Portfolio Adjusted Prices'!E1225),0)</f>
        <v>3.6644198496265934E-3</v>
      </c>
      <c r="E1232" s="1">
        <f>+IFERROR(LN('Portfolio Adjusted Prices'!F1226/'Portfolio Adjusted Prices'!F1225),0)</f>
        <v>-5.2999245711651717E-3</v>
      </c>
      <c r="F1232" s="1">
        <f>+IFERROR(LN('Portfolio Adjusted Prices'!G1226/'Portfolio Adjusted Prices'!G1225),0)</f>
        <v>-9.9056661473292569E-3</v>
      </c>
      <c r="G1232" s="1">
        <f>+IFERROR(LN('Portfolio Adjusted Prices'!H1226/'Portfolio Adjusted Prices'!H1225),0)</f>
        <v>-1.8770520119386628E-2</v>
      </c>
      <c r="H1232" s="1">
        <f>+IFERROR(LN('Portfolio Adjusted Prices'!I1226/'Portfolio Adjusted Prices'!I1225),0)</f>
        <v>-6.0687021798959103E-3</v>
      </c>
      <c r="I1232" s="1">
        <f>+IFERROR(LN('Portfolio Adjusted Prices'!J1226/'Portfolio Adjusted Prices'!J1225),0)</f>
        <v>-1.9039746833808303E-3</v>
      </c>
      <c r="J1232" s="1">
        <f>+IFERROR(LN('Portfolio Adjusted Prices'!K1226/'Portfolio Adjusted Prices'!K1225),0)</f>
        <v>1.6270106278703611E-3</v>
      </c>
      <c r="K1232" s="1">
        <f>+IFERROR(LN('Portfolio Adjusted Prices'!L1226/'Portfolio Adjusted Prices'!L1225),0)</f>
        <v>4.7490972936852609E-3</v>
      </c>
      <c r="L1232" s="1">
        <f>+IFERROR(LN('Portfolio Adjusted Prices'!M1226/'Portfolio Adjusted Prices'!M1225),0)</f>
        <v>-9.6760667452569905E-4</v>
      </c>
      <c r="M1232" s="1">
        <f>+IFERROR(LN('Portfolio Adjusted Prices'!N1226/'Portfolio Adjusted Prices'!N1225),0)</f>
        <v>9.0528216811769143E-3</v>
      </c>
      <c r="N1232" s="1">
        <f>+IFERROR(LN('Portfolio Adjusted Prices'!O1226/'Portfolio Adjusted Prices'!O1225),0)</f>
        <v>1.4260578750191271E-3</v>
      </c>
      <c r="O1232" s="1">
        <f>+IFERROR(LN('Portfolio Adjusted Prices'!P1226/'Portfolio Adjusted Prices'!P1225),0)</f>
        <v>7.1902119681216846E-3</v>
      </c>
      <c r="P1232" s="1">
        <f>+IFERROR(LN('Portfolio Adjusted Prices'!Q1226/'Portfolio Adjusted Prices'!Q1225),0)</f>
        <v>5.174819491951972E-3</v>
      </c>
      <c r="Q1232" s="1">
        <f>+IFERROR(LN('Portfolio Adjusted Prices'!R1226/'Portfolio Adjusted Prices'!R1225),0)</f>
        <v>-3.2095503074602125E-3</v>
      </c>
      <c r="R1232" s="1">
        <f>+IFERROR(LN('Portfolio Adjusted Prices'!S1226/'Portfolio Adjusted Prices'!S1225),0)</f>
        <v>-7.1298635025485177E-3</v>
      </c>
      <c r="S1232" s="1">
        <f>+IFERROR(LN('Portfolio Adjusted Prices'!T1226/'Portfolio Adjusted Prices'!T1225),0)</f>
        <v>1.2677033685799401E-2</v>
      </c>
      <c r="T1232" s="1">
        <f>+IFERROR(LN('Portfolio Adjusted Prices'!U1226/'Portfolio Adjusted Prices'!U1225),0)</f>
        <v>1.2385462279422711E-2</v>
      </c>
      <c r="U1232" s="1">
        <f>+IFERROR(LN('Portfolio Adjusted Prices'!V1226/'Portfolio Adjusted Prices'!V1225),0)</f>
        <v>-1.7807728147422444E-2</v>
      </c>
      <c r="W1232" s="83">
        <f>+IFERROR(LN('Portfolio Adjusted Prices'!X1226/'Portfolio Adjusted Prices'!X1225),0)</f>
        <v>-2.7813860371826322E-3</v>
      </c>
    </row>
    <row r="1233" spans="2:23">
      <c r="B1233" s="1">
        <f>+IFERROR(LN('Portfolio Adjusted Prices'!C1227/'Portfolio Adjusted Prices'!C1226),0)</f>
        <v>-3.490071301248393E-3</v>
      </c>
      <c r="C1233" s="1">
        <f>+IFERROR(LN('Portfolio Adjusted Prices'!D1227/'Portfolio Adjusted Prices'!D1226),0)</f>
        <v>9.1333566283208975E-3</v>
      </c>
      <c r="D1233" s="1">
        <f>+IFERROR(LN('Portfolio Adjusted Prices'!E1227/'Portfolio Adjusted Prices'!E1226),0)</f>
        <v>2.4565067750238308E-2</v>
      </c>
      <c r="E1233" s="1">
        <f>+IFERROR(LN('Portfolio Adjusted Prices'!F1227/'Portfolio Adjusted Prices'!F1226),0)</f>
        <v>-4.661581342316163E-3</v>
      </c>
      <c r="F1233" s="1">
        <f>+IFERROR(LN('Portfolio Adjusted Prices'!G1227/'Portfolio Adjusted Prices'!G1226),0)</f>
        <v>-5.1061753104341496E-4</v>
      </c>
      <c r="G1233" s="1">
        <f>+IFERROR(LN('Portfolio Adjusted Prices'!H1227/'Portfolio Adjusted Prices'!H1226),0)</f>
        <v>-6.514733700212683E-3</v>
      </c>
      <c r="H1233" s="1">
        <f>+IFERROR(LN('Portfolio Adjusted Prices'!I1227/'Portfolio Adjusted Prices'!I1226),0)</f>
        <v>3.0405175248469092E-2</v>
      </c>
      <c r="I1233" s="1">
        <f>+IFERROR(LN('Portfolio Adjusted Prices'!J1227/'Portfolio Adjusted Prices'!J1226),0)</f>
        <v>6.3639573231820713E-3</v>
      </c>
      <c r="J1233" s="1">
        <f>+IFERROR(LN('Portfolio Adjusted Prices'!K1227/'Portfolio Adjusted Prices'!K1226),0)</f>
        <v>-6.2834346107216166E-3</v>
      </c>
      <c r="K1233" s="1">
        <f>+IFERROR(LN('Portfolio Adjusted Prices'!L1227/'Portfolio Adjusted Prices'!L1226),0)</f>
        <v>2.2225056536485783E-2</v>
      </c>
      <c r="L1233" s="1">
        <f>+IFERROR(LN('Portfolio Adjusted Prices'!M1227/'Portfolio Adjusted Prices'!M1226),0)</f>
        <v>-6.0471751399017067E-3</v>
      </c>
      <c r="M1233" s="1">
        <f>+IFERROR(LN('Portfolio Adjusted Prices'!N1227/'Portfolio Adjusted Prices'!N1226),0)</f>
        <v>-2.5482246740101927E-3</v>
      </c>
      <c r="N1233" s="1">
        <f>+IFERROR(LN('Portfolio Adjusted Prices'!O1227/'Portfolio Adjusted Prices'!O1226),0)</f>
        <v>5.6950551659786519E-2</v>
      </c>
      <c r="O1233" s="1">
        <f>+IFERROR(LN('Portfolio Adjusted Prices'!P1227/'Portfolio Adjusted Prices'!P1226),0)</f>
        <v>-3.2103130939917252E-3</v>
      </c>
      <c r="P1233" s="1">
        <f>+IFERROR(LN('Portfolio Adjusted Prices'!Q1227/'Portfolio Adjusted Prices'!Q1226),0)</f>
        <v>-1.0592453476534606E-3</v>
      </c>
      <c r="Q1233" s="1">
        <f>+IFERROR(LN('Portfolio Adjusted Prices'!R1227/'Portfolio Adjusted Prices'!R1226),0)</f>
        <v>-7.7691832055975414E-3</v>
      </c>
      <c r="R1233" s="1">
        <f>+IFERROR(LN('Portfolio Adjusted Prices'!S1227/'Portfolio Adjusted Prices'!S1226),0)</f>
        <v>-1.5719607979113133E-3</v>
      </c>
      <c r="S1233" s="1">
        <f>+IFERROR(LN('Portfolio Adjusted Prices'!T1227/'Portfolio Adjusted Prices'!T1226),0)</f>
        <v>-1.9776351551138997E-2</v>
      </c>
      <c r="T1233" s="1">
        <f>+IFERROR(LN('Portfolio Adjusted Prices'!U1227/'Portfolio Adjusted Prices'!U1226),0)</f>
        <v>-6.6638465990131552E-3</v>
      </c>
      <c r="U1233" s="1">
        <f>+IFERROR(LN('Portfolio Adjusted Prices'!V1227/'Portfolio Adjusted Prices'!V1226),0)</f>
        <v>-4.6917943959259596E-3</v>
      </c>
      <c r="W1233" s="83">
        <f>+IFERROR(LN('Portfolio Adjusted Prices'!X1227/'Portfolio Adjusted Prices'!X1226),0)</f>
        <v>6.1184030156282733E-4</v>
      </c>
    </row>
    <row r="1234" spans="2:23">
      <c r="B1234" s="1">
        <f>+IFERROR(LN('Portfolio Adjusted Prices'!C1228/'Portfolio Adjusted Prices'!C1227),0)</f>
        <v>-1.6980740469057726E-3</v>
      </c>
      <c r="C1234" s="1">
        <f>+IFERROR(LN('Portfolio Adjusted Prices'!D1228/'Portfolio Adjusted Prices'!D1227),0)</f>
        <v>5.7219223123717014E-3</v>
      </c>
      <c r="D1234" s="1">
        <f>+IFERROR(LN('Portfolio Adjusted Prices'!E1228/'Portfolio Adjusted Prices'!E1227),0)</f>
        <v>4.1470318442037883E-3</v>
      </c>
      <c r="E1234" s="1">
        <f>+IFERROR(LN('Portfolio Adjusted Prices'!F1228/'Portfolio Adjusted Prices'!F1227),0)</f>
        <v>6.8129823187677539E-3</v>
      </c>
      <c r="F1234" s="1">
        <f>+IFERROR(LN('Portfolio Adjusted Prices'!G1228/'Portfolio Adjusted Prices'!G1227),0)</f>
        <v>2.6876539684030139E-2</v>
      </c>
      <c r="G1234" s="1">
        <f>+IFERROR(LN('Portfolio Adjusted Prices'!H1228/'Portfolio Adjusted Prices'!H1227),0)</f>
        <v>9.5539590088361409E-3</v>
      </c>
      <c r="H1234" s="1">
        <f>+IFERROR(LN('Portfolio Adjusted Prices'!I1228/'Portfolio Adjusted Prices'!I1227),0)</f>
        <v>5.0619151093191754E-3</v>
      </c>
      <c r="I1234" s="1">
        <f>+IFERROR(LN('Portfolio Adjusted Prices'!J1228/'Portfolio Adjusted Prices'!J1227),0)</f>
        <v>-9.6408250858848136E-3</v>
      </c>
      <c r="J1234" s="1">
        <f>+IFERROR(LN('Portfolio Adjusted Prices'!K1228/'Portfolio Adjusted Prices'!K1227),0)</f>
        <v>-0.12925817170129222</v>
      </c>
      <c r="K1234" s="1">
        <f>+IFERROR(LN('Portfolio Adjusted Prices'!L1228/'Portfolio Adjusted Prices'!L1227),0)</f>
        <v>-1.9220595296722612E-2</v>
      </c>
      <c r="L1234" s="1">
        <f>+IFERROR(LN('Portfolio Adjusted Prices'!M1228/'Portfolio Adjusted Prices'!M1227),0)</f>
        <v>-1.0945033001113806E-3</v>
      </c>
      <c r="M1234" s="1">
        <f>+IFERROR(LN('Portfolio Adjusted Prices'!N1228/'Portfolio Adjusted Prices'!N1227),0)</f>
        <v>-5.5367541454334965E-3</v>
      </c>
      <c r="N1234" s="1">
        <f>+IFERROR(LN('Portfolio Adjusted Prices'!O1228/'Portfolio Adjusted Prices'!O1227),0)</f>
        <v>1.1377115483416999E-2</v>
      </c>
      <c r="O1234" s="1">
        <f>+IFERROR(LN('Portfolio Adjusted Prices'!P1228/'Portfolio Adjusted Prices'!P1227),0)</f>
        <v>8.1002668130487707E-3</v>
      </c>
      <c r="P1234" s="1">
        <f>+IFERROR(LN('Portfolio Adjusted Prices'!Q1228/'Portfolio Adjusted Prices'!Q1227),0)</f>
        <v>-2.5902276435092565E-2</v>
      </c>
      <c r="Q1234" s="1">
        <f>+IFERROR(LN('Portfolio Adjusted Prices'!R1228/'Portfolio Adjusted Prices'!R1227),0)</f>
        <v>2.3831854544463068E-2</v>
      </c>
      <c r="R1234" s="1">
        <f>+IFERROR(LN('Portfolio Adjusted Prices'!S1228/'Portfolio Adjusted Prices'!S1227),0)</f>
        <v>-9.6750383551109584E-3</v>
      </c>
      <c r="S1234" s="1">
        <f>+IFERROR(LN('Portfolio Adjusted Prices'!T1228/'Portfolio Adjusted Prices'!T1227),0)</f>
        <v>5.5260723304171545E-3</v>
      </c>
      <c r="T1234" s="1">
        <f>+IFERROR(LN('Portfolio Adjusted Prices'!U1228/'Portfolio Adjusted Prices'!U1227),0)</f>
        <v>6.6417330659460875E-4</v>
      </c>
      <c r="U1234" s="1">
        <f>+IFERROR(LN('Portfolio Adjusted Prices'!V1228/'Portfolio Adjusted Prices'!V1227),0)</f>
        <v>1.3746986020982371E-2</v>
      </c>
      <c r="W1234" s="83">
        <f>+IFERROR(LN('Portfolio Adjusted Prices'!X1228/'Portfolio Adjusted Prices'!X1227),0)</f>
        <v>-3.7522922285192824E-3</v>
      </c>
    </row>
    <row r="1235" spans="2:23">
      <c r="B1235" s="1">
        <f>+IFERROR(LN('Portfolio Adjusted Prices'!C1229/'Portfolio Adjusted Prices'!C1228),0)</f>
        <v>-9.0535938071072547E-3</v>
      </c>
      <c r="C1235" s="1">
        <f>+IFERROR(LN('Portfolio Adjusted Prices'!D1229/'Portfolio Adjusted Prices'!D1228),0)</f>
        <v>-2.3244273803008919E-3</v>
      </c>
      <c r="D1235" s="1">
        <f>+IFERROR(LN('Portfolio Adjusted Prices'!E1229/'Portfolio Adjusted Prices'!E1228),0)</f>
        <v>-9.5558017342964735E-3</v>
      </c>
      <c r="E1235" s="1">
        <f>+IFERROR(LN('Portfolio Adjusted Prices'!F1229/'Portfolio Adjusted Prices'!F1228),0)</f>
        <v>-7.0906877407508756E-2</v>
      </c>
      <c r="F1235" s="1">
        <f>+IFERROR(LN('Portfolio Adjusted Prices'!G1229/'Portfolio Adjusted Prices'!G1228),0)</f>
        <v>3.9699279460519085E-3</v>
      </c>
      <c r="G1235" s="1">
        <f>+IFERROR(LN('Portfolio Adjusted Prices'!H1229/'Portfolio Adjusted Prices'!H1228),0)</f>
        <v>-7.0294588341702239E-3</v>
      </c>
      <c r="H1235" s="1">
        <f>+IFERROR(LN('Portfolio Adjusted Prices'!I1229/'Portfolio Adjusted Prices'!I1228),0)</f>
        <v>-6.8226295155945457E-2</v>
      </c>
      <c r="I1235" s="1">
        <f>+IFERROR(LN('Portfolio Adjusted Prices'!J1229/'Portfolio Adjusted Prices'!J1228),0)</f>
        <v>1.8360773977340233E-2</v>
      </c>
      <c r="J1235" s="1">
        <f>+IFERROR(LN('Portfolio Adjusted Prices'!K1229/'Portfolio Adjusted Prices'!K1228),0)</f>
        <v>3.3890658267216704E-3</v>
      </c>
      <c r="K1235" s="1">
        <f>+IFERROR(LN('Portfolio Adjusted Prices'!L1229/'Portfolio Adjusted Prices'!L1228),0)</f>
        <v>-2.0634188410341953E-2</v>
      </c>
      <c r="L1235" s="1">
        <f>+IFERROR(LN('Portfolio Adjusted Prices'!M1229/'Portfolio Adjusted Prices'!M1228),0)</f>
        <v>1.1441882968916564E-2</v>
      </c>
      <c r="M1235" s="1">
        <f>+IFERROR(LN('Portfolio Adjusted Prices'!N1229/'Portfolio Adjusted Prices'!N1228),0)</f>
        <v>-2.0052446523303083E-2</v>
      </c>
      <c r="N1235" s="1">
        <f>+IFERROR(LN('Portfolio Adjusted Prices'!O1229/'Portfolio Adjusted Prices'!O1228),0)</f>
        <v>-1.7227350460855675E-2</v>
      </c>
      <c r="O1235" s="1">
        <f>+IFERROR(LN('Portfolio Adjusted Prices'!P1229/'Portfolio Adjusted Prices'!P1228),0)</f>
        <v>-1.6648153892936918E-2</v>
      </c>
      <c r="P1235" s="1">
        <f>+IFERROR(LN('Portfolio Adjusted Prices'!Q1229/'Portfolio Adjusted Prices'!Q1228),0)</f>
        <v>2.9866108510728014E-3</v>
      </c>
      <c r="Q1235" s="1">
        <f>+IFERROR(LN('Portfolio Adjusted Prices'!R1229/'Portfolio Adjusted Prices'!R1228),0)</f>
        <v>1.6270036989286557E-2</v>
      </c>
      <c r="R1235" s="1">
        <f>+IFERROR(LN('Portfolio Adjusted Prices'!S1229/'Portfolio Adjusted Prices'!S1228),0)</f>
        <v>1.0213834900709531E-2</v>
      </c>
      <c r="S1235" s="1">
        <f>+IFERROR(LN('Portfolio Adjusted Prices'!T1229/'Portfolio Adjusted Prices'!T1228),0)</f>
        <v>-4.430626548330081E-3</v>
      </c>
      <c r="T1235" s="1">
        <f>+IFERROR(LN('Portfolio Adjusted Prices'!U1229/'Portfolio Adjusted Prices'!U1228),0)</f>
        <v>-9.338745425873006E-3</v>
      </c>
      <c r="U1235" s="1">
        <f>+IFERROR(LN('Portfolio Adjusted Prices'!V1229/'Portfolio Adjusted Prices'!V1228),0)</f>
        <v>8.8697184264983388E-3</v>
      </c>
      <c r="W1235" s="83">
        <f>+IFERROR(LN('Portfolio Adjusted Prices'!X1229/'Portfolio Adjusted Prices'!X1228),0)</f>
        <v>-3.8410470048077412E-3</v>
      </c>
    </row>
    <row r="1236" spans="2:23">
      <c r="B1236" s="1">
        <f>+IFERROR(LN('Portfolio Adjusted Prices'!C1230/'Portfolio Adjusted Prices'!C1229),0)</f>
        <v>-3.5923338306742777E-3</v>
      </c>
      <c r="C1236" s="1">
        <f>+IFERROR(LN('Portfolio Adjusted Prices'!D1230/'Portfolio Adjusted Prices'!D1229),0)</f>
        <v>1.4232365252798493E-2</v>
      </c>
      <c r="D1236" s="1">
        <f>+IFERROR(LN('Portfolio Adjusted Prices'!E1230/'Portfolio Adjusted Prices'!E1229),0)</f>
        <v>2.3224513093372447E-2</v>
      </c>
      <c r="E1236" s="1">
        <f>+IFERROR(LN('Portfolio Adjusted Prices'!F1230/'Portfolio Adjusted Prices'!F1229),0)</f>
        <v>2.1516180697908897E-2</v>
      </c>
      <c r="F1236" s="1">
        <f>+IFERROR(LN('Portfolio Adjusted Prices'!G1230/'Portfolio Adjusted Prices'!G1229),0)</f>
        <v>1.1979131364799524E-2</v>
      </c>
      <c r="G1236" s="1">
        <f>+IFERROR(LN('Portfolio Adjusted Prices'!H1230/'Portfolio Adjusted Prices'!H1229),0)</f>
        <v>1.1545896415698049E-2</v>
      </c>
      <c r="H1236" s="1">
        <f>+IFERROR(LN('Portfolio Adjusted Prices'!I1230/'Portfolio Adjusted Prices'!I1229),0)</f>
        <v>1.1839941065546872E-3</v>
      </c>
      <c r="I1236" s="1">
        <f>+IFERROR(LN('Portfolio Adjusted Prices'!J1230/'Portfolio Adjusted Prices'!J1229),0)</f>
        <v>8.954687536027555E-3</v>
      </c>
      <c r="J1236" s="1">
        <f>+IFERROR(LN('Portfolio Adjusted Prices'!K1230/'Portfolio Adjusted Prices'!K1229),0)</f>
        <v>4.105548959785614E-2</v>
      </c>
      <c r="K1236" s="1">
        <f>+IFERROR(LN('Portfolio Adjusted Prices'!L1230/'Portfolio Adjusted Prices'!L1229),0)</f>
        <v>1.0641352366493521E-2</v>
      </c>
      <c r="L1236" s="1">
        <f>+IFERROR(LN('Portfolio Adjusted Prices'!M1230/'Portfolio Adjusted Prices'!M1229),0)</f>
        <v>5.0944563840446414E-3</v>
      </c>
      <c r="M1236" s="1">
        <f>+IFERROR(LN('Portfolio Adjusted Prices'!N1230/'Portfolio Adjusted Prices'!N1229),0)</f>
        <v>-1.8406410319836961E-2</v>
      </c>
      <c r="N1236" s="1">
        <f>+IFERROR(LN('Portfolio Adjusted Prices'!O1230/'Portfolio Adjusted Prices'!O1229),0)</f>
        <v>3.2668826399920681E-3</v>
      </c>
      <c r="O1236" s="1">
        <f>+IFERROR(LN('Portfolio Adjusted Prices'!P1230/'Portfolio Adjusted Prices'!P1229),0)</f>
        <v>-6.5071299059863193E-3</v>
      </c>
      <c r="P1236" s="1">
        <f>+IFERROR(LN('Portfolio Adjusted Prices'!Q1230/'Portfolio Adjusted Prices'!Q1229),0)</f>
        <v>3.923443129412482E-3</v>
      </c>
      <c r="Q1236" s="1">
        <f>+IFERROR(LN('Portfolio Adjusted Prices'!R1230/'Portfolio Adjusted Prices'!R1229),0)</f>
        <v>4.7150817684599566E-3</v>
      </c>
      <c r="R1236" s="1">
        <f>+IFERROR(LN('Portfolio Adjusted Prices'!S1230/'Portfolio Adjusted Prices'!S1229),0)</f>
        <v>1.0326725590066546E-2</v>
      </c>
      <c r="S1236" s="1">
        <f>+IFERROR(LN('Portfolio Adjusted Prices'!T1230/'Portfolio Adjusted Prices'!T1229),0)</f>
        <v>-2.9849264526068107E-3</v>
      </c>
      <c r="T1236" s="1">
        <f>+IFERROR(LN('Portfolio Adjusted Prices'!U1230/'Portfolio Adjusted Prices'!U1229),0)</f>
        <v>1.661562101924334E-2</v>
      </c>
      <c r="U1236" s="1">
        <f>+IFERROR(LN('Portfolio Adjusted Prices'!V1230/'Portfolio Adjusted Prices'!V1229),0)</f>
        <v>9.0370869399802583E-3</v>
      </c>
      <c r="W1236" s="83">
        <f>+IFERROR(LN('Portfolio Adjusted Prices'!X1230/'Portfolio Adjusted Prices'!X1229),0)</f>
        <v>1.1460565153230344E-2</v>
      </c>
    </row>
    <row r="1237" spans="2:23">
      <c r="B1237" s="1">
        <f>+IFERROR(LN('Portfolio Adjusted Prices'!C1231/'Portfolio Adjusted Prices'!C1230),0)</f>
        <v>-1.9433454499377358E-2</v>
      </c>
      <c r="C1237" s="1">
        <f>+IFERROR(LN('Portfolio Adjusted Prices'!D1231/'Portfolio Adjusted Prices'!D1230),0)</f>
        <v>-2.7617544950873799E-3</v>
      </c>
      <c r="D1237" s="1">
        <f>+IFERROR(LN('Portfolio Adjusted Prices'!E1231/'Portfolio Adjusted Prices'!E1230),0)</f>
        <v>4.9345568902710935E-3</v>
      </c>
      <c r="E1237" s="1">
        <f>+IFERROR(LN('Portfolio Adjusted Prices'!F1231/'Portfolio Adjusted Prices'!F1230),0)</f>
        <v>-2.0931182453304074E-2</v>
      </c>
      <c r="F1237" s="1">
        <f>+IFERROR(LN('Portfolio Adjusted Prices'!G1231/'Portfolio Adjusted Prices'!G1230),0)</f>
        <v>-2.9404628673095371E-3</v>
      </c>
      <c r="G1237" s="1">
        <f>+IFERROR(LN('Portfolio Adjusted Prices'!H1231/'Portfolio Adjusted Prices'!H1230),0)</f>
        <v>-3.4296953691783497E-3</v>
      </c>
      <c r="H1237" s="1">
        <f>+IFERROR(LN('Portfolio Adjusted Prices'!I1231/'Portfolio Adjusted Prices'!I1230),0)</f>
        <v>-7.9135667542533147E-3</v>
      </c>
      <c r="I1237" s="1">
        <f>+IFERROR(LN('Portfolio Adjusted Prices'!J1231/'Portfolio Adjusted Prices'!J1230),0)</f>
        <v>-3.0998123951321033E-5</v>
      </c>
      <c r="J1237" s="1">
        <f>+IFERROR(LN('Portfolio Adjusted Prices'!K1231/'Portfolio Adjusted Prices'!K1230),0)</f>
        <v>3.4508226289824495E-3</v>
      </c>
      <c r="K1237" s="1">
        <f>+IFERROR(LN('Portfolio Adjusted Prices'!L1231/'Portfolio Adjusted Prices'!L1230),0)</f>
        <v>-7.9227639768014793E-3</v>
      </c>
      <c r="L1237" s="1">
        <f>+IFERROR(LN('Portfolio Adjusted Prices'!M1231/'Portfolio Adjusted Prices'!M1230),0)</f>
        <v>1.5700371094890996E-2</v>
      </c>
      <c r="M1237" s="1">
        <f>+IFERROR(LN('Portfolio Adjusted Prices'!N1231/'Portfolio Adjusted Prices'!N1230),0)</f>
        <v>7.7937470228607612E-3</v>
      </c>
      <c r="N1237" s="1">
        <f>+IFERROR(LN('Portfolio Adjusted Prices'!O1231/'Portfolio Adjusted Prices'!O1230),0)</f>
        <v>-3.2984809048298133E-2</v>
      </c>
      <c r="O1237" s="1">
        <f>+IFERROR(LN('Portfolio Adjusted Prices'!P1231/'Portfolio Adjusted Prices'!P1230),0)</f>
        <v>-2.2132590466494042E-2</v>
      </c>
      <c r="P1237" s="1">
        <f>+IFERROR(LN('Portfolio Adjusted Prices'!Q1231/'Portfolio Adjusted Prices'!Q1230),0)</f>
        <v>1.0744168109304498E-2</v>
      </c>
      <c r="Q1237" s="1">
        <f>+IFERROR(LN('Portfolio Adjusted Prices'!R1231/'Portfolio Adjusted Prices'!R1230),0)</f>
        <v>6.9742092241966459E-3</v>
      </c>
      <c r="R1237" s="1">
        <f>+IFERROR(LN('Portfolio Adjusted Prices'!S1231/'Portfolio Adjusted Prices'!S1230),0)</f>
        <v>9.6505093779607944E-3</v>
      </c>
      <c r="S1237" s="1">
        <f>+IFERROR(LN('Portfolio Adjusted Prices'!T1231/'Portfolio Adjusted Prices'!T1230),0)</f>
        <v>6.1429776925506392E-3</v>
      </c>
      <c r="T1237" s="1">
        <f>+IFERROR(LN('Portfolio Adjusted Prices'!U1231/'Portfolio Adjusted Prices'!U1230),0)</f>
        <v>4.103301180382395E-3</v>
      </c>
      <c r="U1237" s="1">
        <f>+IFERROR(LN('Portfolio Adjusted Prices'!V1231/'Portfolio Adjusted Prices'!V1230),0)</f>
        <v>-1.5759633151352279E-3</v>
      </c>
      <c r="W1237" s="83">
        <f>+IFERROR(LN('Portfolio Adjusted Prices'!X1231/'Portfolio Adjusted Prices'!X1230),0)</f>
        <v>4.0867148641988574E-3</v>
      </c>
    </row>
    <row r="1238" spans="2:23">
      <c r="B1238" s="1">
        <f>+IFERROR(LN('Portfolio Adjusted Prices'!C1232/'Portfolio Adjusted Prices'!C1231),0)</f>
        <v>-1.954739332383407E-2</v>
      </c>
      <c r="C1238" s="1">
        <f>+IFERROR(LN('Portfolio Adjusted Prices'!D1232/'Portfolio Adjusted Prices'!D1231),0)</f>
        <v>-2.7316055622672492E-2</v>
      </c>
      <c r="D1238" s="1">
        <f>+IFERROR(LN('Portfolio Adjusted Prices'!E1232/'Portfolio Adjusted Prices'!E1231),0)</f>
        <v>-2.0064881877327301E-2</v>
      </c>
      <c r="E1238" s="1">
        <f>+IFERROR(LN('Portfolio Adjusted Prices'!F1232/'Portfolio Adjusted Prices'!F1231),0)</f>
        <v>1.4774449345083336E-3</v>
      </c>
      <c r="F1238" s="1">
        <f>+IFERROR(LN('Portfolio Adjusted Prices'!G1232/'Portfolio Adjusted Prices'!G1231),0)</f>
        <v>-6.3184605437985077E-3</v>
      </c>
      <c r="G1238" s="1">
        <f>+IFERROR(LN('Portfolio Adjusted Prices'!H1232/'Portfolio Adjusted Prices'!H1231),0)</f>
        <v>-1.2327118687241866E-2</v>
      </c>
      <c r="H1238" s="1">
        <f>+IFERROR(LN('Portfolio Adjusted Prices'!I1232/'Portfolio Adjusted Prices'!I1231),0)</f>
        <v>-2.2028681360665801E-3</v>
      </c>
      <c r="I1238" s="1">
        <f>+IFERROR(LN('Portfolio Adjusted Prices'!J1232/'Portfolio Adjusted Prices'!J1231),0)</f>
        <v>9.7631108111721787E-4</v>
      </c>
      <c r="J1238" s="1">
        <f>+IFERROR(LN('Portfolio Adjusted Prices'!K1232/'Portfolio Adjusted Prices'!K1231),0)</f>
        <v>-2.2699471099277318E-2</v>
      </c>
      <c r="K1238" s="1">
        <f>+IFERROR(LN('Portfolio Adjusted Prices'!L1232/'Portfolio Adjusted Prices'!L1231),0)</f>
        <v>-2.3584130886102877E-2</v>
      </c>
      <c r="L1238" s="1">
        <f>+IFERROR(LN('Portfolio Adjusted Prices'!M1232/'Portfolio Adjusted Prices'!M1231),0)</f>
        <v>-2.733000008244741E-2</v>
      </c>
      <c r="M1238" s="1">
        <f>+IFERROR(LN('Portfolio Adjusted Prices'!N1232/'Portfolio Adjusted Prices'!N1231),0)</f>
        <v>6.8722490508784269E-3</v>
      </c>
      <c r="N1238" s="1">
        <f>+IFERROR(LN('Portfolio Adjusted Prices'!O1232/'Portfolio Adjusted Prices'!O1231),0)</f>
        <v>-2.5726187685869265E-2</v>
      </c>
      <c r="O1238" s="1">
        <f>+IFERROR(LN('Portfolio Adjusted Prices'!P1232/'Portfolio Adjusted Prices'!P1231),0)</f>
        <v>-2.0627409256111628E-2</v>
      </c>
      <c r="P1238" s="1">
        <f>+IFERROR(LN('Portfolio Adjusted Prices'!Q1232/'Portfolio Adjusted Prices'!Q1231),0)</f>
        <v>5.9931850656484249E-3</v>
      </c>
      <c r="Q1238" s="1">
        <f>+IFERROR(LN('Portfolio Adjusted Prices'!R1232/'Portfolio Adjusted Prices'!R1231),0)</f>
        <v>-1.3650874613118277E-2</v>
      </c>
      <c r="R1238" s="1">
        <f>+IFERROR(LN('Portfolio Adjusted Prices'!S1232/'Portfolio Adjusted Prices'!S1231),0)</f>
        <v>-8.3977239938952015E-3</v>
      </c>
      <c r="S1238" s="1">
        <f>+IFERROR(LN('Portfolio Adjusted Prices'!T1232/'Portfolio Adjusted Prices'!T1231),0)</f>
        <v>-3.1580512399438706E-3</v>
      </c>
      <c r="T1238" s="1">
        <f>+IFERROR(LN('Portfolio Adjusted Prices'!U1232/'Portfolio Adjusted Prices'!U1231),0)</f>
        <v>-1.7818986047826741E-2</v>
      </c>
      <c r="U1238" s="1">
        <f>+IFERROR(LN('Portfolio Adjusted Prices'!V1232/'Portfolio Adjusted Prices'!V1231),0)</f>
        <v>-2.5943165483727725E-2</v>
      </c>
      <c r="W1238" s="83">
        <f>+IFERROR(LN('Portfolio Adjusted Prices'!X1232/'Portfolio Adjusted Prices'!X1231),0)</f>
        <v>-1.5195680266758818E-2</v>
      </c>
    </row>
    <row r="1239" spans="2:23">
      <c r="B1239" s="1">
        <f>+IFERROR(LN('Portfolio Adjusted Prices'!C1233/'Portfolio Adjusted Prices'!C1232),0)</f>
        <v>1.3252436104045541E-2</v>
      </c>
      <c r="C1239" s="1">
        <f>+IFERROR(LN('Portfolio Adjusted Prices'!D1233/'Portfolio Adjusted Prices'!D1232),0)</f>
        <v>1.5474034073548446E-2</v>
      </c>
      <c r="D1239" s="1">
        <f>+IFERROR(LN('Portfolio Adjusted Prices'!E1233/'Portfolio Adjusted Prices'!E1232),0)</f>
        <v>2.4087153869283034E-2</v>
      </c>
      <c r="E1239" s="1">
        <f>+IFERROR(LN('Portfolio Adjusted Prices'!F1233/'Portfolio Adjusted Prices'!F1232),0)</f>
        <v>3.6318559899904575E-2</v>
      </c>
      <c r="F1239" s="1">
        <f>+IFERROR(LN('Portfolio Adjusted Prices'!G1233/'Portfolio Adjusted Prices'!G1232),0)</f>
        <v>9.3404969224943901E-3</v>
      </c>
      <c r="G1239" s="1">
        <f>+IFERROR(LN('Portfolio Adjusted Prices'!H1233/'Portfolio Adjusted Prices'!H1232),0)</f>
        <v>2.9877158023667821E-3</v>
      </c>
      <c r="H1239" s="1">
        <f>+IFERROR(LN('Portfolio Adjusted Prices'!I1233/'Portfolio Adjusted Prices'!I1232),0)</f>
        <v>8.4818529754753652E-3</v>
      </c>
      <c r="I1239" s="1">
        <f>+IFERROR(LN('Portfolio Adjusted Prices'!J1233/'Portfolio Adjusted Prices'!J1232),0)</f>
        <v>2.2695529622969782E-2</v>
      </c>
      <c r="J1239" s="1">
        <f>+IFERROR(LN('Portfolio Adjusted Prices'!K1233/'Portfolio Adjusted Prices'!K1232),0)</f>
        <v>8.3478211723705797E-3</v>
      </c>
      <c r="K1239" s="1">
        <f>+IFERROR(LN('Portfolio Adjusted Prices'!L1233/'Portfolio Adjusted Prices'!L1232),0)</f>
        <v>1.6815459752941408E-2</v>
      </c>
      <c r="L1239" s="1">
        <f>+IFERROR(LN('Portfolio Adjusted Prices'!M1233/'Portfolio Adjusted Prices'!M1232),0)</f>
        <v>1.2956370831801961E-2</v>
      </c>
      <c r="M1239" s="1">
        <f>+IFERROR(LN('Portfolio Adjusted Prices'!N1233/'Portfolio Adjusted Prices'!N1232),0)</f>
        <v>-1.7237356530443989E-4</v>
      </c>
      <c r="N1239" s="1">
        <f>+IFERROR(LN('Portfolio Adjusted Prices'!O1233/'Portfolio Adjusted Prices'!O1232),0)</f>
        <v>1.6500911410937812E-2</v>
      </c>
      <c r="O1239" s="1">
        <f>+IFERROR(LN('Portfolio Adjusted Prices'!P1233/'Portfolio Adjusted Prices'!P1232),0)</f>
        <v>2.376343401280662E-2</v>
      </c>
      <c r="P1239" s="1">
        <f>+IFERROR(LN('Portfolio Adjusted Prices'!Q1233/'Portfolio Adjusted Prices'!Q1232),0)</f>
        <v>-1.3272036133297303E-4</v>
      </c>
      <c r="Q1239" s="1">
        <f>+IFERROR(LN('Portfolio Adjusted Prices'!R1233/'Portfolio Adjusted Prices'!R1232),0)</f>
        <v>1.7971052199926042E-2</v>
      </c>
      <c r="R1239" s="1">
        <f>+IFERROR(LN('Portfolio Adjusted Prices'!S1233/'Portfolio Adjusted Prices'!S1232),0)</f>
        <v>1.5189724344488533E-2</v>
      </c>
      <c r="S1239" s="1">
        <f>+IFERROR(LN('Portfolio Adjusted Prices'!T1233/'Portfolio Adjusted Prices'!T1232),0)</f>
        <v>1.9218053049116456E-2</v>
      </c>
      <c r="T1239" s="1">
        <f>+IFERROR(LN('Portfolio Adjusted Prices'!U1233/'Portfolio Adjusted Prices'!U1232),0)</f>
        <v>1.578514858767505E-2</v>
      </c>
      <c r="U1239" s="1">
        <f>+IFERROR(LN('Portfolio Adjusted Prices'!V1233/'Portfolio Adjusted Prices'!V1232),0)</f>
        <v>2.5050761228790571E-2</v>
      </c>
      <c r="W1239" s="83">
        <f>+IFERROR(LN('Portfolio Adjusted Prices'!X1233/'Portfolio Adjusted Prices'!X1232),0)</f>
        <v>1.7409045260343415E-2</v>
      </c>
    </row>
    <row r="1240" spans="2:23">
      <c r="B1240" s="1">
        <f>+IFERROR(LN('Portfolio Adjusted Prices'!C1234/'Portfolio Adjusted Prices'!C1233),0)</f>
        <v>-5.4197759660317433E-3</v>
      </c>
      <c r="C1240" s="1">
        <f>+IFERROR(LN('Portfolio Adjusted Prices'!D1234/'Portfolio Adjusted Prices'!D1233),0)</f>
        <v>1.8258181668081522E-2</v>
      </c>
      <c r="D1240" s="1">
        <f>+IFERROR(LN('Portfolio Adjusted Prices'!E1234/'Portfolio Adjusted Prices'!E1233),0)</f>
        <v>4.8512782263551969E-2</v>
      </c>
      <c r="E1240" s="1">
        <f>+IFERROR(LN('Portfolio Adjusted Prices'!F1234/'Portfolio Adjusted Prices'!F1233),0)</f>
        <v>9.7100223242478564E-3</v>
      </c>
      <c r="F1240" s="1">
        <f>+IFERROR(LN('Portfolio Adjusted Prices'!G1234/'Portfolio Adjusted Prices'!G1233),0)</f>
        <v>2.8302231663140793E-2</v>
      </c>
      <c r="G1240" s="1">
        <f>+IFERROR(LN('Portfolio Adjusted Prices'!H1234/'Portfolio Adjusted Prices'!H1233),0)</f>
        <v>4.1210510584624681E-2</v>
      </c>
      <c r="H1240" s="1">
        <f>+IFERROR(LN('Portfolio Adjusted Prices'!I1234/'Portfolio Adjusted Prices'!I1233),0)</f>
        <v>8.675450287033707E-3</v>
      </c>
      <c r="I1240" s="1">
        <f>+IFERROR(LN('Portfolio Adjusted Prices'!J1234/'Portfolio Adjusted Prices'!J1233),0)</f>
        <v>1.08729920746405E-2</v>
      </c>
      <c r="J1240" s="1">
        <f>+IFERROR(LN('Portfolio Adjusted Prices'!K1234/'Portfolio Adjusted Prices'!K1233),0)</f>
        <v>-5.0428587769986849E-3</v>
      </c>
      <c r="K1240" s="1">
        <f>+IFERROR(LN('Portfolio Adjusted Prices'!L1234/'Portfolio Adjusted Prices'!L1233),0)</f>
        <v>2.0071997147464448E-2</v>
      </c>
      <c r="L1240" s="1">
        <f>+IFERROR(LN('Portfolio Adjusted Prices'!M1234/'Portfolio Adjusted Prices'!M1233),0)</f>
        <v>8.4483855290733746E-3</v>
      </c>
      <c r="M1240" s="1">
        <f>+IFERROR(LN('Portfolio Adjusted Prices'!N1234/'Portfolio Adjusted Prices'!N1233),0)</f>
        <v>2.6675369381190311E-3</v>
      </c>
      <c r="N1240" s="1">
        <f>+IFERROR(LN('Portfolio Adjusted Prices'!O1234/'Portfolio Adjusted Prices'!O1233),0)</f>
        <v>4.125366922557451E-2</v>
      </c>
      <c r="O1240" s="1">
        <f>+IFERROR(LN('Portfolio Adjusted Prices'!P1234/'Portfolio Adjusted Prices'!P1233),0)</f>
        <v>4.3089481797455927E-2</v>
      </c>
      <c r="P1240" s="1">
        <f>+IFERROR(LN('Portfolio Adjusted Prices'!Q1234/'Portfolio Adjusted Prices'!Q1233),0)</f>
        <v>1.4597654433648609E-3</v>
      </c>
      <c r="Q1240" s="1">
        <f>+IFERROR(LN('Portfolio Adjusted Prices'!R1234/'Portfolio Adjusted Prices'!R1233),0)</f>
        <v>1.5422082997594519E-2</v>
      </c>
      <c r="R1240" s="1">
        <f>+IFERROR(LN('Portfolio Adjusted Prices'!S1234/'Portfolio Adjusted Prices'!S1233),0)</f>
        <v>7.0723655253269622E-3</v>
      </c>
      <c r="S1240" s="1">
        <f>+IFERROR(LN('Portfolio Adjusted Prices'!T1234/'Portfolio Adjusted Prices'!T1233),0)</f>
        <v>6.4236338688947025E-3</v>
      </c>
      <c r="T1240" s="1">
        <f>+IFERROR(LN('Portfolio Adjusted Prices'!U1234/'Portfolio Adjusted Prices'!U1233),0)</f>
        <v>-1.3242759295843481E-2</v>
      </c>
      <c r="U1240" s="1">
        <f>+IFERROR(LN('Portfolio Adjusted Prices'!V1234/'Portfolio Adjusted Prices'!V1233),0)</f>
        <v>0.13217512912740845</v>
      </c>
      <c r="W1240" s="83">
        <f>+IFERROR(LN('Portfolio Adjusted Prices'!X1234/'Portfolio Adjusted Prices'!X1233),0)</f>
        <v>1.7283163927688389E-2</v>
      </c>
    </row>
    <row r="1241" spans="2:23">
      <c r="B1241" s="1">
        <f>+IFERROR(LN('Portfolio Adjusted Prices'!C1235/'Portfolio Adjusted Prices'!C1234),0)</f>
        <v>9.7984031554818468E-3</v>
      </c>
      <c r="C1241" s="1">
        <f>+IFERROR(LN('Portfolio Adjusted Prices'!D1235/'Portfolio Adjusted Prices'!D1234),0)</f>
        <v>-1.3637642214580768E-2</v>
      </c>
      <c r="D1241" s="1">
        <f>+IFERROR(LN('Portfolio Adjusted Prices'!E1235/'Portfolio Adjusted Prices'!E1234),0)</f>
        <v>4.6830500112793542E-2</v>
      </c>
      <c r="E1241" s="1">
        <f>+IFERROR(LN('Portfolio Adjusted Prices'!F1235/'Portfolio Adjusted Prices'!F1234),0)</f>
        <v>6.6094302222522295E-4</v>
      </c>
      <c r="F1241" s="1">
        <f>+IFERROR(LN('Portfolio Adjusted Prices'!G1235/'Portfolio Adjusted Prices'!G1234),0)</f>
        <v>-1.3086680492055691E-2</v>
      </c>
      <c r="G1241" s="1">
        <f>+IFERROR(LN('Portfolio Adjusted Prices'!H1235/'Portfolio Adjusted Prices'!H1234),0)</f>
        <v>1.3971256872206315E-2</v>
      </c>
      <c r="H1241" s="1">
        <f>+IFERROR(LN('Portfolio Adjusted Prices'!I1235/'Portfolio Adjusted Prices'!I1234),0)</f>
        <v>1.7323231899022008E-2</v>
      </c>
      <c r="I1241" s="1">
        <f>+IFERROR(LN('Portfolio Adjusted Prices'!J1235/'Portfolio Adjusted Prices'!J1234),0)</f>
        <v>5.6134392206123929E-2</v>
      </c>
      <c r="J1241" s="1">
        <f>+IFERROR(LN('Portfolio Adjusted Prices'!K1235/'Portfolio Adjusted Prices'!K1234),0)</f>
        <v>-3.7134689726360776E-2</v>
      </c>
      <c r="K1241" s="1">
        <f>+IFERROR(LN('Portfolio Adjusted Prices'!L1235/'Portfolio Adjusted Prices'!L1234),0)</f>
        <v>1.5206344797894436E-2</v>
      </c>
      <c r="L1241" s="1">
        <f>+IFERROR(LN('Portfolio Adjusted Prices'!M1235/'Portfolio Adjusted Prices'!M1234),0)</f>
        <v>-6.3670056426075585E-3</v>
      </c>
      <c r="M1241" s="1">
        <f>+IFERROR(LN('Portfolio Adjusted Prices'!N1235/'Portfolio Adjusted Prices'!N1234),0)</f>
        <v>1.5010886771030057E-2</v>
      </c>
      <c r="N1241" s="1">
        <f>+IFERROR(LN('Portfolio Adjusted Prices'!O1235/'Portfolio Adjusted Prices'!O1234),0)</f>
        <v>-1.9495391041719819E-2</v>
      </c>
      <c r="O1241" s="1">
        <f>+IFERROR(LN('Portfolio Adjusted Prices'!P1235/'Portfolio Adjusted Prices'!P1234),0)</f>
        <v>-2.6276177441182753E-3</v>
      </c>
      <c r="P1241" s="1">
        <f>+IFERROR(LN('Portfolio Adjusted Prices'!Q1235/'Portfolio Adjusted Prices'!Q1234),0)</f>
        <v>-1.7929352872106039E-2</v>
      </c>
      <c r="Q1241" s="1">
        <f>+IFERROR(LN('Portfolio Adjusted Prices'!R1235/'Portfolio Adjusted Prices'!R1234),0)</f>
        <v>-1.2024569569328909E-2</v>
      </c>
      <c r="R1241" s="1">
        <f>+IFERROR(LN('Portfolio Adjusted Prices'!S1235/'Portfolio Adjusted Prices'!S1234),0)</f>
        <v>2.365122077042751E-3</v>
      </c>
      <c r="S1241" s="1">
        <f>+IFERROR(LN('Portfolio Adjusted Prices'!T1235/'Portfolio Adjusted Prices'!T1234),0)</f>
        <v>1.5238705108968026E-2</v>
      </c>
      <c r="T1241" s="1">
        <f>+IFERROR(LN('Portfolio Adjusted Prices'!U1235/'Portfolio Adjusted Prices'!U1234),0)</f>
        <v>-9.4073811009299582E-3</v>
      </c>
      <c r="U1241" s="1">
        <f>+IFERROR(LN('Portfolio Adjusted Prices'!V1235/'Portfolio Adjusted Prices'!V1234),0)</f>
        <v>-3.5366310992772432E-2</v>
      </c>
      <c r="W1241" s="83">
        <f>+IFERROR(LN('Portfolio Adjusted Prices'!X1235/'Portfolio Adjusted Prices'!X1234),0)</f>
        <v>9.2914661219330886E-3</v>
      </c>
    </row>
    <row r="1242" spans="2:23">
      <c r="B1242" s="1">
        <f>+IFERROR(LN('Portfolio Adjusted Prices'!C1236/'Portfolio Adjusted Prices'!C1235),0)</f>
        <v>8.5947529098608592E-3</v>
      </c>
      <c r="C1242" s="1">
        <f>+IFERROR(LN('Portfolio Adjusted Prices'!D1236/'Portfolio Adjusted Prices'!D1235),0)</f>
        <v>-3.9456662525212417E-4</v>
      </c>
      <c r="D1242" s="1">
        <f>+IFERROR(LN('Portfolio Adjusted Prices'!E1236/'Portfolio Adjusted Prices'!E1235),0)</f>
        <v>-1.6124805432349142E-2</v>
      </c>
      <c r="E1242" s="1">
        <f>+IFERROR(LN('Portfolio Adjusted Prices'!F1236/'Portfolio Adjusted Prices'!F1235),0)</f>
        <v>2.9253926902553192E-3</v>
      </c>
      <c r="F1242" s="1">
        <f>+IFERROR(LN('Portfolio Adjusted Prices'!G1236/'Portfolio Adjusted Prices'!G1235),0)</f>
        <v>1.980261047414628E-2</v>
      </c>
      <c r="G1242" s="1">
        <f>+IFERROR(LN('Portfolio Adjusted Prices'!H1236/'Portfolio Adjusted Prices'!H1235),0)</f>
        <v>2.6454221991686431E-2</v>
      </c>
      <c r="H1242" s="1">
        <f>+IFERROR(LN('Portfolio Adjusted Prices'!I1236/'Portfolio Adjusted Prices'!I1235),0)</f>
        <v>-2.1801104565984906E-2</v>
      </c>
      <c r="I1242" s="1">
        <f>+IFERROR(LN('Portfolio Adjusted Prices'!J1236/'Portfolio Adjusted Prices'!J1235),0)</f>
        <v>-1.6581510012748091E-3</v>
      </c>
      <c r="J1242" s="1">
        <f>+IFERROR(LN('Portfolio Adjusted Prices'!K1236/'Portfolio Adjusted Prices'!K1235),0)</f>
        <v>2.2067797990272611E-2</v>
      </c>
      <c r="K1242" s="1">
        <f>+IFERROR(LN('Portfolio Adjusted Prices'!L1236/'Portfolio Adjusted Prices'!L1235),0)</f>
        <v>-1.6587585981283542E-2</v>
      </c>
      <c r="L1242" s="1">
        <f>+IFERROR(LN('Portfolio Adjusted Prices'!M1236/'Portfolio Adjusted Prices'!M1235),0)</f>
        <v>2.8063947696850104E-3</v>
      </c>
      <c r="M1242" s="1">
        <f>+IFERROR(LN('Portfolio Adjusted Prices'!N1236/'Portfolio Adjusted Prices'!N1235),0)</f>
        <v>-9.3980903973230456E-3</v>
      </c>
      <c r="N1242" s="1">
        <f>+IFERROR(LN('Portfolio Adjusted Prices'!O1236/'Portfolio Adjusted Prices'!O1235),0)</f>
        <v>-3.7126773362332326E-2</v>
      </c>
      <c r="O1242" s="1">
        <f>+IFERROR(LN('Portfolio Adjusted Prices'!P1236/'Portfolio Adjusted Prices'!P1235),0)</f>
        <v>4.7527524312161944E-2</v>
      </c>
      <c r="P1242" s="1">
        <f>+IFERROR(LN('Portfolio Adjusted Prices'!Q1236/'Portfolio Adjusted Prices'!Q1235),0)</f>
        <v>1.14102652306573E-2</v>
      </c>
      <c r="Q1242" s="1">
        <f>+IFERROR(LN('Portfolio Adjusted Prices'!R1236/'Portfolio Adjusted Prices'!R1235),0)</f>
        <v>5.6379259006066794E-2</v>
      </c>
      <c r="R1242" s="1">
        <f>+IFERROR(LN('Portfolio Adjusted Prices'!S1236/'Portfolio Adjusted Prices'!S1235),0)</f>
        <v>-5.2040527197503932E-4</v>
      </c>
      <c r="S1242" s="1">
        <f>+IFERROR(LN('Portfolio Adjusted Prices'!T1236/'Portfolio Adjusted Prices'!T1235),0)</f>
        <v>1.1783615385570967E-2</v>
      </c>
      <c r="T1242" s="1">
        <f>+IFERROR(LN('Portfolio Adjusted Prices'!U1236/'Portfolio Adjusted Prices'!U1235),0)</f>
        <v>1.5793705537710475E-3</v>
      </c>
      <c r="U1242" s="1">
        <f>+IFERROR(LN('Portfolio Adjusted Prices'!V1236/'Portfolio Adjusted Prices'!V1235),0)</f>
        <v>-3.1086257930015324E-2</v>
      </c>
      <c r="W1242" s="83">
        <f>+IFERROR(LN('Portfolio Adjusted Prices'!X1236/'Portfolio Adjusted Prices'!X1235),0)</f>
        <v>1.5155471724884052E-3</v>
      </c>
    </row>
    <row r="1243" spans="2:23">
      <c r="B1243" s="1">
        <f>+IFERROR(LN('Portfolio Adjusted Prices'!C1237/'Portfolio Adjusted Prices'!C1236),0)</f>
        <v>5.8093775473962899E-4</v>
      </c>
      <c r="C1243" s="1">
        <f>+IFERROR(LN('Portfolio Adjusted Prices'!D1237/'Portfolio Adjusted Prices'!D1236),0)</f>
        <v>2.0890503292438498E-2</v>
      </c>
      <c r="D1243" s="1">
        <f>+IFERROR(LN('Portfolio Adjusted Prices'!E1237/'Portfolio Adjusted Prices'!E1236),0)</f>
        <v>2.7126740441907979E-2</v>
      </c>
      <c r="E1243" s="1">
        <f>+IFERROR(LN('Portfolio Adjusted Prices'!F1237/'Portfolio Adjusted Prices'!F1236),0)</f>
        <v>1.6250578062271284E-2</v>
      </c>
      <c r="F1243" s="1">
        <f>+IFERROR(LN('Portfolio Adjusted Prices'!G1237/'Portfolio Adjusted Prices'!G1236),0)</f>
        <v>1.4540658088622286E-2</v>
      </c>
      <c r="G1243" s="1">
        <f>+IFERROR(LN('Portfolio Adjusted Prices'!H1237/'Portfolio Adjusted Prices'!H1236),0)</f>
        <v>1.6084353901822605E-2</v>
      </c>
      <c r="H1243" s="1">
        <f>+IFERROR(LN('Portfolio Adjusted Prices'!I1237/'Portfolio Adjusted Prices'!I1236),0)</f>
        <v>1.2028032778599658E-2</v>
      </c>
      <c r="I1243" s="1">
        <f>+IFERROR(LN('Portfolio Adjusted Prices'!J1237/'Portfolio Adjusted Prices'!J1236),0)</f>
        <v>2.8455299171087915E-2</v>
      </c>
      <c r="J1243" s="1">
        <f>+IFERROR(LN('Portfolio Adjusted Prices'!K1237/'Portfolio Adjusted Prices'!K1236),0)</f>
        <v>1.3309178288648509E-2</v>
      </c>
      <c r="K1243" s="1">
        <f>+IFERROR(LN('Portfolio Adjusted Prices'!L1237/'Portfolio Adjusted Prices'!L1236),0)</f>
        <v>2.775505358298452E-2</v>
      </c>
      <c r="L1243" s="1">
        <f>+IFERROR(LN('Portfolio Adjusted Prices'!M1237/'Portfolio Adjusted Prices'!M1236),0)</f>
        <v>1.0851808121838481E-2</v>
      </c>
      <c r="M1243" s="1">
        <f>+IFERROR(LN('Portfolio Adjusted Prices'!N1237/'Portfolio Adjusted Prices'!N1236),0)</f>
        <v>9.1441361693584515E-3</v>
      </c>
      <c r="N1243" s="1">
        <f>+IFERROR(LN('Portfolio Adjusted Prices'!O1237/'Portfolio Adjusted Prices'!O1236),0)</f>
        <v>1.8063164469589225E-2</v>
      </c>
      <c r="O1243" s="1">
        <f>+IFERROR(LN('Portfolio Adjusted Prices'!P1237/'Portfolio Adjusted Prices'!P1236),0)</f>
        <v>3.4695762002559874E-2</v>
      </c>
      <c r="P1243" s="1">
        <f>+IFERROR(LN('Portfolio Adjusted Prices'!Q1237/'Portfolio Adjusted Prices'!Q1236),0)</f>
        <v>0</v>
      </c>
      <c r="Q1243" s="1">
        <f>+IFERROR(LN('Portfolio Adjusted Prices'!R1237/'Portfolio Adjusted Prices'!R1236),0)</f>
        <v>1.2214087356436022E-2</v>
      </c>
      <c r="R1243" s="1">
        <f>+IFERROR(LN('Portfolio Adjusted Prices'!S1237/'Portfolio Adjusted Prices'!S1236),0)</f>
        <v>1.2568653851987233E-2</v>
      </c>
      <c r="S1243" s="1">
        <f>+IFERROR(LN('Portfolio Adjusted Prices'!T1237/'Portfolio Adjusted Prices'!T1236),0)</f>
        <v>9.8766308517312332E-3</v>
      </c>
      <c r="T1243" s="1">
        <f>+IFERROR(LN('Portfolio Adjusted Prices'!U1237/'Portfolio Adjusted Prices'!U1236),0)</f>
        <v>7.2482301335133597E-4</v>
      </c>
      <c r="U1243" s="1">
        <f>+IFERROR(LN('Portfolio Adjusted Prices'!V1237/'Portfolio Adjusted Prices'!V1236),0)</f>
        <v>9.6222334747808197E-3</v>
      </c>
      <c r="W1243" s="83">
        <f>+IFERROR(LN('Portfolio Adjusted Prices'!X1237/'Portfolio Adjusted Prices'!X1236),0)</f>
        <v>1.6376823012829372E-2</v>
      </c>
    </row>
    <row r="1244" spans="2:23">
      <c r="B1244" s="1">
        <f>+IFERROR(LN('Portfolio Adjusted Prices'!C1238/'Portfolio Adjusted Prices'!C1237),0)</f>
        <v>-5.7713173149026176E-3</v>
      </c>
      <c r="C1244" s="1">
        <f>+IFERROR(LN('Portfolio Adjusted Prices'!D1238/'Portfolio Adjusted Prices'!D1237),0)</f>
        <v>1.4494008325810173E-4</v>
      </c>
      <c r="D1244" s="1">
        <f>+IFERROR(LN('Portfolio Adjusted Prices'!E1238/'Portfolio Adjusted Prices'!E1237),0)</f>
        <v>-6.5550369474232035E-3</v>
      </c>
      <c r="E1244" s="1">
        <f>+IFERROR(LN('Portfolio Adjusted Prices'!F1238/'Portfolio Adjusted Prices'!F1237),0)</f>
        <v>3.1510466225089045E-2</v>
      </c>
      <c r="F1244" s="1">
        <f>+IFERROR(LN('Portfolio Adjusted Prices'!G1238/'Portfolio Adjusted Prices'!G1237),0)</f>
        <v>5.0691613991035153E-2</v>
      </c>
      <c r="G1244" s="1">
        <f>+IFERROR(LN('Portfolio Adjusted Prices'!H1238/'Portfolio Adjusted Prices'!H1237),0)</f>
        <v>6.2470105046220671E-3</v>
      </c>
      <c r="H1244" s="1">
        <f>+IFERROR(LN('Portfolio Adjusted Prices'!I1238/'Portfolio Adjusted Prices'!I1237),0)</f>
        <v>1.5626961103928815E-2</v>
      </c>
      <c r="I1244" s="1">
        <f>+IFERROR(LN('Portfolio Adjusted Prices'!J1238/'Portfolio Adjusted Prices'!J1237),0)</f>
        <v>1.4099592460271825E-2</v>
      </c>
      <c r="J1244" s="1">
        <f>+IFERROR(LN('Portfolio Adjusted Prices'!K1238/'Portfolio Adjusted Prices'!K1237),0)</f>
        <v>1.0500153377802282E-2</v>
      </c>
      <c r="K1244" s="1">
        <f>+IFERROR(LN('Portfolio Adjusted Prices'!L1238/'Portfolio Adjusted Prices'!L1237),0)</f>
        <v>1.3982225480962526E-2</v>
      </c>
      <c r="L1244" s="1">
        <f>+IFERROR(LN('Portfolio Adjusted Prices'!M1238/'Portfolio Adjusted Prices'!M1237),0)</f>
        <v>-3.9788581567871573E-2</v>
      </c>
      <c r="M1244" s="1">
        <f>+IFERROR(LN('Portfolio Adjusted Prices'!N1238/'Portfolio Adjusted Prices'!N1237),0)</f>
        <v>3.5078164999328321E-3</v>
      </c>
      <c r="N1244" s="1">
        <f>+IFERROR(LN('Portfolio Adjusted Prices'!O1238/'Portfolio Adjusted Prices'!O1237),0)</f>
        <v>-9.3450167154926021E-3</v>
      </c>
      <c r="O1244" s="1">
        <f>+IFERROR(LN('Portfolio Adjusted Prices'!P1238/'Portfolio Adjusted Prices'!P1237),0)</f>
        <v>1.6140436764959631E-2</v>
      </c>
      <c r="P1244" s="1">
        <f>+IFERROR(LN('Portfolio Adjusted Prices'!Q1238/'Portfolio Adjusted Prices'!Q1237),0)</f>
        <v>2.0869887696734781E-2</v>
      </c>
      <c r="Q1244" s="1">
        <f>+IFERROR(LN('Portfolio Adjusted Prices'!R1238/'Portfolio Adjusted Prices'!R1237),0)</f>
        <v>1.9030282983358477E-2</v>
      </c>
      <c r="R1244" s="1">
        <f>+IFERROR(LN('Portfolio Adjusted Prices'!S1238/'Portfolio Adjusted Prices'!S1237),0)</f>
        <v>6.066674894702904E-3</v>
      </c>
      <c r="S1244" s="1">
        <f>+IFERROR(LN('Portfolio Adjusted Prices'!T1238/'Portfolio Adjusted Prices'!T1237),0)</f>
        <v>-1.2578688244036123E-3</v>
      </c>
      <c r="T1244" s="1">
        <f>+IFERROR(LN('Portfolio Adjusted Prices'!U1238/'Portfolio Adjusted Prices'!U1237),0)</f>
        <v>8.4248132300422125E-3</v>
      </c>
      <c r="U1244" s="1">
        <f>+IFERROR(LN('Portfolio Adjusted Prices'!V1238/'Portfolio Adjusted Prices'!V1237),0)</f>
        <v>-1.0926420774140407E-3</v>
      </c>
      <c r="W1244" s="83">
        <f>+IFERROR(LN('Portfolio Adjusted Prices'!X1238/'Portfolio Adjusted Prices'!X1237),0)</f>
        <v>-4.7492730447435362E-3</v>
      </c>
    </row>
    <row r="1245" spans="2:23">
      <c r="B1245" s="1">
        <f>+IFERROR(LN('Portfolio Adjusted Prices'!C1239/'Portfolio Adjusted Prices'!C1238),0)</f>
        <v>4.0855863812814478E-3</v>
      </c>
      <c r="C1245" s="1">
        <f>+IFERROR(LN('Portfolio Adjusted Prices'!D1239/'Portfolio Adjusted Prices'!D1238),0)</f>
        <v>1.5431710600749868E-2</v>
      </c>
      <c r="D1245" s="1">
        <f>+IFERROR(LN('Portfolio Adjusted Prices'!E1239/'Portfolio Adjusted Prices'!E1238),0)</f>
        <v>3.5158237319387206E-2</v>
      </c>
      <c r="E1245" s="1">
        <f>+IFERROR(LN('Portfolio Adjusted Prices'!F1239/'Portfolio Adjusted Prices'!F1238),0)</f>
        <v>1.7919802073467371E-3</v>
      </c>
      <c r="F1245" s="1">
        <f>+IFERROR(LN('Portfolio Adjusted Prices'!G1239/'Portfolio Adjusted Prices'!G1238),0)</f>
        <v>8.5213445956183066E-3</v>
      </c>
      <c r="G1245" s="1">
        <f>+IFERROR(LN('Portfolio Adjusted Prices'!H1239/'Portfolio Adjusted Prices'!H1238),0)</f>
        <v>3.9057981521918155E-4</v>
      </c>
      <c r="H1245" s="1">
        <f>+IFERROR(LN('Portfolio Adjusted Prices'!I1239/'Portfolio Adjusted Prices'!I1238),0)</f>
        <v>4.9383559647157495E-2</v>
      </c>
      <c r="I1245" s="1">
        <f>+IFERROR(LN('Portfolio Adjusted Prices'!J1239/'Portfolio Adjusted Prices'!J1238),0)</f>
        <v>6.0710639882193568E-3</v>
      </c>
      <c r="J1245" s="1">
        <f>+IFERROR(LN('Portfolio Adjusted Prices'!K1239/'Portfolio Adjusted Prices'!K1238),0)</f>
        <v>2.0933657774970239E-2</v>
      </c>
      <c r="K1245" s="1">
        <f>+IFERROR(LN('Portfolio Adjusted Prices'!L1239/'Portfolio Adjusted Prices'!L1238),0)</f>
        <v>6.785994148472297E-3</v>
      </c>
      <c r="L1245" s="1">
        <f>+IFERROR(LN('Portfolio Adjusted Prices'!M1239/'Portfolio Adjusted Prices'!M1238),0)</f>
        <v>-1.9092656314629707E-2</v>
      </c>
      <c r="M1245" s="1">
        <f>+IFERROR(LN('Portfolio Adjusted Prices'!N1239/'Portfolio Adjusted Prices'!N1238),0)</f>
        <v>7.6071420666391229E-3</v>
      </c>
      <c r="N1245" s="1">
        <f>+IFERROR(LN('Portfolio Adjusted Prices'!O1239/'Portfolio Adjusted Prices'!O1238),0)</f>
        <v>1.8313647645251719E-2</v>
      </c>
      <c r="O1245" s="1">
        <f>+IFERROR(LN('Portfolio Adjusted Prices'!P1239/'Portfolio Adjusted Prices'!P1238),0)</f>
        <v>-5.4654226396035005E-3</v>
      </c>
      <c r="P1245" s="1">
        <f>+IFERROR(LN('Portfolio Adjusted Prices'!Q1239/'Portfolio Adjusted Prices'!Q1238),0)</f>
        <v>1.0791261466905705E-2</v>
      </c>
      <c r="Q1245" s="1">
        <f>+IFERROR(LN('Portfolio Adjusted Prices'!R1239/'Portfolio Adjusted Prices'!R1238),0)</f>
        <v>4.9591708757653306E-3</v>
      </c>
      <c r="R1245" s="1">
        <f>+IFERROR(LN('Portfolio Adjusted Prices'!S1239/'Portfolio Adjusted Prices'!S1238),0)</f>
        <v>-1.0499720931322807E-3</v>
      </c>
      <c r="S1245" s="1">
        <f>+IFERROR(LN('Portfolio Adjusted Prices'!T1239/'Portfolio Adjusted Prices'!T1238),0)</f>
        <v>-4.0702407499006296E-3</v>
      </c>
      <c r="T1245" s="1">
        <f>+IFERROR(LN('Portfolio Adjusted Prices'!U1239/'Portfolio Adjusted Prices'!U1238),0)</f>
        <v>7.3584986867892199E-3</v>
      </c>
      <c r="U1245" s="1">
        <f>+IFERROR(LN('Portfolio Adjusted Prices'!V1239/'Portfolio Adjusted Prices'!V1238),0)</f>
        <v>1.5259813227773263E-2</v>
      </c>
      <c r="W1245" s="83">
        <f>+IFERROR(LN('Portfolio Adjusted Prices'!X1239/'Portfolio Adjusted Prices'!X1238),0)</f>
        <v>9.2486562326969917E-4</v>
      </c>
    </row>
    <row r="1246" spans="2:23">
      <c r="B1246" s="1">
        <f>+IFERROR(LN('Portfolio Adjusted Prices'!C1240/'Portfolio Adjusted Prices'!C1239),0)</f>
        <v>-9.0426797403764369E-3</v>
      </c>
      <c r="C1246" s="1">
        <f>+IFERROR(LN('Portfolio Adjusted Prices'!D1240/'Portfolio Adjusted Prices'!D1239),0)</f>
        <v>-1.2658493187944717E-2</v>
      </c>
      <c r="D1246" s="1">
        <f>+IFERROR(LN('Portfolio Adjusted Prices'!E1240/'Portfolio Adjusted Prices'!E1239),0)</f>
        <v>1.592947133684567E-3</v>
      </c>
      <c r="E1246" s="1">
        <f>+IFERROR(LN('Portfolio Adjusted Prices'!F1240/'Portfolio Adjusted Prices'!F1239),0)</f>
        <v>-1.9419778208012044E-2</v>
      </c>
      <c r="F1246" s="1">
        <f>+IFERROR(LN('Portfolio Adjusted Prices'!G1240/'Portfolio Adjusted Prices'!G1239),0)</f>
        <v>2.5568252908127896E-3</v>
      </c>
      <c r="G1246" s="1">
        <f>+IFERROR(LN('Portfolio Adjusted Prices'!H1240/'Portfolio Adjusted Prices'!H1239),0)</f>
        <v>-1.4414319323852282E-2</v>
      </c>
      <c r="H1246" s="1">
        <f>+IFERROR(LN('Portfolio Adjusted Prices'!I1240/'Portfolio Adjusted Prices'!I1239),0)</f>
        <v>-2.6967302389349773E-3</v>
      </c>
      <c r="I1246" s="1">
        <f>+IFERROR(LN('Portfolio Adjusted Prices'!J1240/'Portfolio Adjusted Prices'!J1239),0)</f>
        <v>-3.9257293121938127E-3</v>
      </c>
      <c r="J1246" s="1">
        <f>+IFERROR(LN('Portfolio Adjusted Prices'!K1240/'Portfolio Adjusted Prices'!K1239),0)</f>
        <v>-2.8506002817530837E-2</v>
      </c>
      <c r="K1246" s="1">
        <f>+IFERROR(LN('Portfolio Adjusted Prices'!L1240/'Portfolio Adjusted Prices'!L1239),0)</f>
        <v>-1.4471805227525758E-2</v>
      </c>
      <c r="L1246" s="1">
        <f>+IFERROR(LN('Portfolio Adjusted Prices'!M1240/'Portfolio Adjusted Prices'!M1239),0)</f>
        <v>8.8709406344671168E-3</v>
      </c>
      <c r="M1246" s="1">
        <f>+IFERROR(LN('Portfolio Adjusted Prices'!N1240/'Portfolio Adjusted Prices'!N1239),0)</f>
        <v>-1.3573526364325104E-2</v>
      </c>
      <c r="N1246" s="1">
        <f>+IFERROR(LN('Portfolio Adjusted Prices'!O1240/'Portfolio Adjusted Prices'!O1239),0)</f>
        <v>-3.3101575939902244E-3</v>
      </c>
      <c r="O1246" s="1">
        <f>+IFERROR(LN('Portfolio Adjusted Prices'!P1240/'Portfolio Adjusted Prices'!P1239),0)</f>
        <v>1.4621148172810216E-2</v>
      </c>
      <c r="P1246" s="1">
        <f>+IFERROR(LN('Portfolio Adjusted Prices'!Q1240/'Portfolio Adjusted Prices'!Q1239),0)</f>
        <v>7.4723590477261013E-3</v>
      </c>
      <c r="Q1246" s="1">
        <f>+IFERROR(LN('Portfolio Adjusted Prices'!R1240/'Portfolio Adjusted Prices'!R1239),0)</f>
        <v>6.0622208444751418E-3</v>
      </c>
      <c r="R1246" s="1">
        <f>+IFERROR(LN('Portfolio Adjusted Prices'!S1240/'Portfolio Adjusted Prices'!S1239),0)</f>
        <v>-1.3695456885100786E-3</v>
      </c>
      <c r="S1246" s="1">
        <f>+IFERROR(LN('Portfolio Adjusted Prices'!T1240/'Portfolio Adjusted Prices'!T1239),0)</f>
        <v>-5.8187949297367897E-3</v>
      </c>
      <c r="T1246" s="1">
        <f>+IFERROR(LN('Portfolio Adjusted Prices'!U1240/'Portfolio Adjusted Prices'!U1239),0)</f>
        <v>-6.693055606223664E-3</v>
      </c>
      <c r="U1246" s="1">
        <f>+IFERROR(LN('Portfolio Adjusted Prices'!V1240/'Portfolio Adjusted Prices'!V1239),0)</f>
        <v>-6.5091553590431177E-4</v>
      </c>
      <c r="W1246" s="83">
        <f>+IFERROR(LN('Portfolio Adjusted Prices'!X1240/'Portfolio Adjusted Prices'!X1239),0)</f>
        <v>-1.9490198993187078E-3</v>
      </c>
    </row>
    <row r="1247" spans="2:23">
      <c r="B1247" s="1">
        <f>+IFERROR(LN('Portfolio Adjusted Prices'!C1241/'Portfolio Adjusted Prices'!C1240),0)</f>
        <v>-1.1338420097619366E-2</v>
      </c>
      <c r="C1247" s="1">
        <f>+IFERROR(LN('Portfolio Adjusted Prices'!D1241/'Portfolio Adjusted Prices'!D1240),0)</f>
        <v>-2.1763789215855218E-2</v>
      </c>
      <c r="D1247" s="1">
        <f>+IFERROR(LN('Portfolio Adjusted Prices'!E1241/'Portfolio Adjusted Prices'!E1240),0)</f>
        <v>-1.6622522609592222E-3</v>
      </c>
      <c r="E1247" s="1">
        <f>+IFERROR(LN('Portfolio Adjusted Prices'!F1241/'Portfolio Adjusted Prices'!F1240),0)</f>
        <v>-2.248685631946102E-2</v>
      </c>
      <c r="F1247" s="1">
        <f>+IFERROR(LN('Portfolio Adjusted Prices'!G1241/'Portfolio Adjusted Prices'!G1240),0)</f>
        <v>-1.5810851749441711E-2</v>
      </c>
      <c r="G1247" s="1">
        <f>+IFERROR(LN('Portfolio Adjusted Prices'!H1241/'Portfolio Adjusted Prices'!H1240),0)</f>
        <v>-1.2098067022487297E-2</v>
      </c>
      <c r="H1247" s="1">
        <f>+IFERROR(LN('Portfolio Adjusted Prices'!I1241/'Portfolio Adjusted Prices'!I1240),0)</f>
        <v>-1.0829226290564768E-2</v>
      </c>
      <c r="I1247" s="1">
        <f>+IFERROR(LN('Portfolio Adjusted Prices'!J1241/'Portfolio Adjusted Prices'!J1240),0)</f>
        <v>7.7150600403664508E-3</v>
      </c>
      <c r="J1247" s="1">
        <f>+IFERROR(LN('Portfolio Adjusted Prices'!K1241/'Portfolio Adjusted Prices'!K1240),0)</f>
        <v>-2.2088768605907791E-2</v>
      </c>
      <c r="K1247" s="1">
        <f>+IFERROR(LN('Portfolio Adjusted Prices'!L1241/'Portfolio Adjusted Prices'!L1240),0)</f>
        <v>-1.0609421793875388E-2</v>
      </c>
      <c r="L1247" s="1">
        <f>+IFERROR(LN('Portfolio Adjusted Prices'!M1241/'Portfolio Adjusted Prices'!M1240),0)</f>
        <v>8.2025864598622728E-3</v>
      </c>
      <c r="M1247" s="1">
        <f>+IFERROR(LN('Portfolio Adjusted Prices'!N1241/'Portfolio Adjusted Prices'!N1240),0)</f>
        <v>2.9664765038484933E-3</v>
      </c>
      <c r="N1247" s="1">
        <f>+IFERROR(LN('Portfolio Adjusted Prices'!O1241/'Portfolio Adjusted Prices'!O1240),0)</f>
        <v>-2.1546689323892767E-3</v>
      </c>
      <c r="O1247" s="1">
        <f>+IFERROR(LN('Portfolio Adjusted Prices'!P1241/'Portfolio Adjusted Prices'!P1240),0)</f>
        <v>1.0576797373782119E-2</v>
      </c>
      <c r="P1247" s="1">
        <f>+IFERROR(LN('Portfolio Adjusted Prices'!Q1241/'Portfolio Adjusted Prices'!Q1240),0)</f>
        <v>-1.565269276214953E-2</v>
      </c>
      <c r="Q1247" s="1">
        <f>+IFERROR(LN('Portfolio Adjusted Prices'!R1241/'Portfolio Adjusted Prices'!R1240),0)</f>
        <v>-1.7985052616576382E-2</v>
      </c>
      <c r="R1247" s="1">
        <f>+IFERROR(LN('Portfolio Adjusted Prices'!S1241/'Portfolio Adjusted Prices'!S1240),0)</f>
        <v>-1.1359766467653389E-2</v>
      </c>
      <c r="S1247" s="1">
        <f>+IFERROR(LN('Portfolio Adjusted Prices'!T1241/'Portfolio Adjusted Prices'!T1240),0)</f>
        <v>1.2702736523100191E-3</v>
      </c>
      <c r="T1247" s="1">
        <f>+IFERROR(LN('Portfolio Adjusted Prices'!U1241/'Portfolio Adjusted Prices'!U1240),0)</f>
        <v>-6.9720841104812621E-3</v>
      </c>
      <c r="U1247" s="1">
        <f>+IFERROR(LN('Portfolio Adjusted Prices'!V1241/'Portfolio Adjusted Prices'!V1240),0)</f>
        <v>-9.5162912150306214E-3</v>
      </c>
      <c r="W1247" s="83">
        <f>+IFERROR(LN('Portfolio Adjusted Prices'!X1241/'Portfolio Adjusted Prices'!X1240),0)</f>
        <v>-3.1310585407644731E-3</v>
      </c>
    </row>
    <row r="1248" spans="2:23">
      <c r="B1248" s="1">
        <f>+IFERROR(LN('Portfolio Adjusted Prices'!C1242/'Portfolio Adjusted Prices'!C1241),0)</f>
        <v>-4.821371893044264E-3</v>
      </c>
      <c r="C1248" s="1">
        <f>+IFERROR(LN('Portfolio Adjusted Prices'!D1242/'Portfolio Adjusted Prices'!D1241),0)</f>
        <v>9.6189560187692671E-3</v>
      </c>
      <c r="D1248" s="1">
        <f>+IFERROR(LN('Portfolio Adjusted Prices'!E1242/'Portfolio Adjusted Prices'!E1241),0)</f>
        <v>2.4270436734513626E-2</v>
      </c>
      <c r="E1248" s="1">
        <f>+IFERROR(LN('Portfolio Adjusted Prices'!F1242/'Portfolio Adjusted Prices'!F1241),0)</f>
        <v>1.9007161992829369E-2</v>
      </c>
      <c r="F1248" s="1">
        <f>+IFERROR(LN('Portfolio Adjusted Prices'!G1242/'Portfolio Adjusted Prices'!G1241),0)</f>
        <v>1.3254026458628946E-2</v>
      </c>
      <c r="G1248" s="1">
        <f>+IFERROR(LN('Portfolio Adjusted Prices'!H1242/'Portfolio Adjusted Prices'!H1241),0)</f>
        <v>1.6817706484146221E-2</v>
      </c>
      <c r="H1248" s="1">
        <f>+IFERROR(LN('Portfolio Adjusted Prices'!I1242/'Portfolio Adjusted Prices'!I1241),0)</f>
        <v>1.9724046885038194E-2</v>
      </c>
      <c r="I1248" s="1">
        <f>+IFERROR(LN('Portfolio Adjusted Prices'!J1242/'Portfolio Adjusted Prices'!J1241),0)</f>
        <v>2.086830035358634E-2</v>
      </c>
      <c r="J1248" s="1">
        <f>+IFERROR(LN('Portfolio Adjusted Prices'!K1242/'Portfolio Adjusted Prices'!K1241),0)</f>
        <v>2.5167010147111618E-2</v>
      </c>
      <c r="K1248" s="1">
        <f>+IFERROR(LN('Portfolio Adjusted Prices'!L1242/'Portfolio Adjusted Prices'!L1241),0)</f>
        <v>8.4093517956501784E-3</v>
      </c>
      <c r="L1248" s="1">
        <f>+IFERROR(LN('Portfolio Adjusted Prices'!M1242/'Portfolio Adjusted Prices'!M1241),0)</f>
        <v>2.6415265132276772E-4</v>
      </c>
      <c r="M1248" s="1">
        <f>+IFERROR(LN('Portfolio Adjusted Prices'!N1242/'Portfolio Adjusted Prices'!N1241),0)</f>
        <v>9.9368650778034456E-3</v>
      </c>
      <c r="N1248" s="1">
        <f>+IFERROR(LN('Portfolio Adjusted Prices'!O1242/'Portfolio Adjusted Prices'!O1241),0)</f>
        <v>4.0891968664342304E-2</v>
      </c>
      <c r="O1248" s="1">
        <f>+IFERROR(LN('Portfolio Adjusted Prices'!P1242/'Portfolio Adjusted Prices'!P1241),0)</f>
        <v>4.3783540799615182E-2</v>
      </c>
      <c r="P1248" s="1">
        <f>+IFERROR(LN('Portfolio Adjusted Prices'!Q1242/'Portfolio Adjusted Prices'!Q1241),0)</f>
        <v>1.0247199623064343E-2</v>
      </c>
      <c r="Q1248" s="1">
        <f>+IFERROR(LN('Portfolio Adjusted Prices'!R1242/'Portfolio Adjusted Prices'!R1241),0)</f>
        <v>7.297920193633892E-4</v>
      </c>
      <c r="R1248" s="1">
        <f>+IFERROR(LN('Portfolio Adjusted Prices'!S1242/'Portfolio Adjusted Prices'!S1241),0)</f>
        <v>1.1041364047403489E-2</v>
      </c>
      <c r="S1248" s="1">
        <f>+IFERROR(LN('Portfolio Adjusted Prices'!T1242/'Portfolio Adjusted Prices'!T1241),0)</f>
        <v>6.4997203922553606E-3</v>
      </c>
      <c r="T1248" s="1">
        <f>+IFERROR(LN('Portfolio Adjusted Prices'!U1242/'Portfolio Adjusted Prices'!U1241),0)</f>
        <v>7.7742560732659248E-3</v>
      </c>
      <c r="U1248" s="1">
        <f>+IFERROR(LN('Portfolio Adjusted Prices'!V1242/'Portfolio Adjusted Prices'!V1241),0)</f>
        <v>1.356881749337982E-2</v>
      </c>
      <c r="W1248" s="83">
        <f>+IFERROR(LN('Portfolio Adjusted Prices'!X1242/'Portfolio Adjusted Prices'!X1241),0)</f>
        <v>1.2449282038882301E-2</v>
      </c>
    </row>
    <row r="1249" spans="2:23">
      <c r="B1249" s="1">
        <f>+IFERROR(LN('Portfolio Adjusted Prices'!C1243/'Portfolio Adjusted Prices'!C1242),0)</f>
        <v>-1.5760079915462279E-3</v>
      </c>
      <c r="C1249" s="1">
        <f>+IFERROR(LN('Portfolio Adjusted Prices'!D1243/'Portfolio Adjusted Prices'!D1242),0)</f>
        <v>-7.1809455554462994E-3</v>
      </c>
      <c r="D1249" s="1">
        <f>+IFERROR(LN('Portfolio Adjusted Prices'!E1243/'Portfolio Adjusted Prices'!E1242),0)</f>
        <v>-1.6949265347135246E-2</v>
      </c>
      <c r="E1249" s="1">
        <f>+IFERROR(LN('Portfolio Adjusted Prices'!F1243/'Portfolio Adjusted Prices'!F1242),0)</f>
        <v>6.8244818269968316E-3</v>
      </c>
      <c r="F1249" s="1">
        <f>+IFERROR(LN('Portfolio Adjusted Prices'!G1243/'Portfolio Adjusted Prices'!G1242),0)</f>
        <v>-1.1254773563210002E-2</v>
      </c>
      <c r="G1249" s="1">
        <f>+IFERROR(LN('Portfolio Adjusted Prices'!H1243/'Portfolio Adjusted Prices'!H1242),0)</f>
        <v>2.7794618098194771E-3</v>
      </c>
      <c r="H1249" s="1">
        <f>+IFERROR(LN('Portfolio Adjusted Prices'!I1243/'Portfolio Adjusted Prices'!I1242),0)</f>
        <v>-1.5343340935613493E-5</v>
      </c>
      <c r="I1249" s="1">
        <f>+IFERROR(LN('Portfolio Adjusted Prices'!J1243/'Portfolio Adjusted Prices'!J1242),0)</f>
        <v>6.2046709440212943E-4</v>
      </c>
      <c r="J1249" s="1">
        <f>+IFERROR(LN('Portfolio Adjusted Prices'!K1243/'Portfolio Adjusted Prices'!K1242),0)</f>
        <v>6.035334314528152E-2</v>
      </c>
      <c r="K1249" s="1">
        <f>+IFERROR(LN('Portfolio Adjusted Prices'!L1243/'Portfolio Adjusted Prices'!L1242),0)</f>
        <v>2.2553619787337976E-3</v>
      </c>
      <c r="L1249" s="1">
        <f>+IFERROR(LN('Portfolio Adjusted Prices'!M1243/'Portfolio Adjusted Prices'!M1242),0)</f>
        <v>-7.3012682658368626E-4</v>
      </c>
      <c r="M1249" s="1">
        <f>+IFERROR(LN('Portfolio Adjusted Prices'!N1243/'Portfolio Adjusted Prices'!N1242),0)</f>
        <v>7.8043042070694742E-3</v>
      </c>
      <c r="N1249" s="1">
        <f>+IFERROR(LN('Portfolio Adjusted Prices'!O1243/'Portfolio Adjusted Prices'!O1242),0)</f>
        <v>-1.0915555902257557E-2</v>
      </c>
      <c r="O1249" s="1">
        <f>+IFERROR(LN('Portfolio Adjusted Prices'!P1243/'Portfolio Adjusted Prices'!P1242),0)</f>
        <v>1.3179992478921482E-2</v>
      </c>
      <c r="P1249" s="1">
        <f>+IFERROR(LN('Portfolio Adjusted Prices'!Q1243/'Portfolio Adjusted Prices'!Q1242),0)</f>
        <v>1.0398773763915152E-2</v>
      </c>
      <c r="Q1249" s="1">
        <f>+IFERROR(LN('Portfolio Adjusted Prices'!R1243/'Portfolio Adjusted Prices'!R1242),0)</f>
        <v>4.5311938594758258E-3</v>
      </c>
      <c r="R1249" s="1">
        <f>+IFERROR(LN('Portfolio Adjusted Prices'!S1243/'Portfolio Adjusted Prices'!S1242),0)</f>
        <v>3.2211726086313736E-3</v>
      </c>
      <c r="S1249" s="1">
        <f>+IFERROR(LN('Portfolio Adjusted Prices'!T1243/'Portfolio Adjusted Prices'!T1242),0)</f>
        <v>1.2364467386239614E-2</v>
      </c>
      <c r="T1249" s="1">
        <f>+IFERROR(LN('Portfolio Adjusted Prices'!U1243/'Portfolio Adjusted Prices'!U1242),0)</f>
        <v>7.2639390002450597E-3</v>
      </c>
      <c r="U1249" s="1">
        <f>+IFERROR(LN('Portfolio Adjusted Prices'!V1243/'Portfolio Adjusted Prices'!V1242),0)</f>
        <v>2.637937553645275E-2</v>
      </c>
      <c r="W1249" s="83">
        <f>+IFERROR(LN('Portfolio Adjusted Prices'!X1243/'Portfolio Adjusted Prices'!X1242),0)</f>
        <v>1.1593949564829159E-3</v>
      </c>
    </row>
    <row r="1250" spans="2:23">
      <c r="B1250" s="1">
        <f>+IFERROR(LN('Portfolio Adjusted Prices'!C1244/'Portfolio Adjusted Prices'!C1243),0)</f>
        <v>-8.4660803314002657E-3</v>
      </c>
      <c r="C1250" s="1">
        <f>+IFERROR(LN('Portfolio Adjusted Prices'!D1244/'Portfolio Adjusted Prices'!D1243),0)</f>
        <v>-6.1681378236118313E-3</v>
      </c>
      <c r="D1250" s="1">
        <f>+IFERROR(LN('Portfolio Adjusted Prices'!E1244/'Portfolio Adjusted Prices'!E1243),0)</f>
        <v>-6.1957763897540282E-4</v>
      </c>
      <c r="E1250" s="1">
        <f>+IFERROR(LN('Portfolio Adjusted Prices'!F1244/'Portfolio Adjusted Prices'!F1243),0)</f>
        <v>-1.5970791260943199E-2</v>
      </c>
      <c r="F1250" s="1">
        <f>+IFERROR(LN('Portfolio Adjusted Prices'!G1244/'Portfolio Adjusted Prices'!G1243),0)</f>
        <v>-1.5546289255291997E-3</v>
      </c>
      <c r="G1250" s="1">
        <f>+IFERROR(LN('Portfolio Adjusted Prices'!H1244/'Portfolio Adjusted Prices'!H1243),0)</f>
        <v>-2.0753688878423947E-2</v>
      </c>
      <c r="H1250" s="1">
        <f>+IFERROR(LN('Portfolio Adjusted Prices'!I1244/'Portfolio Adjusted Prices'!I1243),0)</f>
        <v>1.3655941834235101E-2</v>
      </c>
      <c r="I1250" s="1">
        <f>+IFERROR(LN('Portfolio Adjusted Prices'!J1244/'Portfolio Adjusted Prices'!J1243),0)</f>
        <v>3.1538316113184549E-2</v>
      </c>
      <c r="J1250" s="1">
        <f>+IFERROR(LN('Portfolio Adjusted Prices'!K1244/'Portfolio Adjusted Prices'!K1243),0)</f>
        <v>-2.4975038337594173E-3</v>
      </c>
      <c r="K1250" s="1">
        <f>+IFERROR(LN('Portfolio Adjusted Prices'!L1244/'Portfolio Adjusted Prices'!L1243),0)</f>
        <v>-1.5606432058636452E-2</v>
      </c>
      <c r="L1250" s="1">
        <f>+IFERROR(LN('Portfolio Adjusted Prices'!M1244/'Portfolio Adjusted Prices'!M1243),0)</f>
        <v>1.082102522052864E-3</v>
      </c>
      <c r="M1250" s="1">
        <f>+IFERROR(LN('Portfolio Adjusted Prices'!N1244/'Portfolio Adjusted Prices'!N1243),0)</f>
        <v>-5.5443482471334007E-3</v>
      </c>
      <c r="N1250" s="1">
        <f>+IFERROR(LN('Portfolio Adjusted Prices'!O1244/'Portfolio Adjusted Prices'!O1243),0)</f>
        <v>-1.6484983728997125E-2</v>
      </c>
      <c r="O1250" s="1">
        <f>+IFERROR(LN('Portfolio Adjusted Prices'!P1244/'Portfolio Adjusted Prices'!P1243),0)</f>
        <v>1.596284674746256E-2</v>
      </c>
      <c r="P1250" s="1">
        <f>+IFERROR(LN('Portfolio Adjusted Prices'!Q1244/'Portfolio Adjusted Prices'!Q1243),0)</f>
        <v>5.6036164134574988E-3</v>
      </c>
      <c r="Q1250" s="1">
        <f>+IFERROR(LN('Portfolio Adjusted Prices'!R1244/'Portfolio Adjusted Prices'!R1243),0)</f>
        <v>-5.8369724231842621E-3</v>
      </c>
      <c r="R1250" s="1">
        <f>+IFERROR(LN('Portfolio Adjusted Prices'!S1244/'Portfolio Adjusted Prices'!S1243),0)</f>
        <v>-7.1801111990461559E-4</v>
      </c>
      <c r="S1250" s="1">
        <f>+IFERROR(LN('Portfolio Adjusted Prices'!T1244/'Portfolio Adjusted Prices'!T1243),0)</f>
        <v>5.0836595622868437E-3</v>
      </c>
      <c r="T1250" s="1">
        <f>+IFERROR(LN('Portfolio Adjusted Prices'!U1244/'Portfolio Adjusted Prices'!U1243),0)</f>
        <v>-7.0213269324656668E-3</v>
      </c>
      <c r="U1250" s="1">
        <f>+IFERROR(LN('Portfolio Adjusted Prices'!V1244/'Portfolio Adjusted Prices'!V1243),0)</f>
        <v>-8.9864069058133607E-3</v>
      </c>
      <c r="W1250" s="83">
        <f>+IFERROR(LN('Portfolio Adjusted Prices'!X1244/'Portfolio Adjusted Prices'!X1243),0)</f>
        <v>4.999878426690795E-4</v>
      </c>
    </row>
    <row r="1251" spans="2:23">
      <c r="B1251" s="1">
        <f>+IFERROR(LN('Portfolio Adjusted Prices'!C1245/'Portfolio Adjusted Prices'!C1244),0)</f>
        <v>-4.1223572824271755E-3</v>
      </c>
      <c r="C1251" s="1">
        <f>+IFERROR(LN('Portfolio Adjusted Prices'!D1245/'Portfolio Adjusted Prices'!D1244),0)</f>
        <v>-3.1480202091278171E-3</v>
      </c>
      <c r="D1251" s="1">
        <f>+IFERROR(LN('Portfolio Adjusted Prices'!E1245/'Portfolio Adjusted Prices'!E1244),0)</f>
        <v>-4.4508106850584331E-2</v>
      </c>
      <c r="E1251" s="1">
        <f>+IFERROR(LN('Portfolio Adjusted Prices'!F1245/'Portfolio Adjusted Prices'!F1244),0)</f>
        <v>-1.799164507428851E-2</v>
      </c>
      <c r="F1251" s="1">
        <f>+IFERROR(LN('Portfolio Adjusted Prices'!G1245/'Portfolio Adjusted Prices'!G1244),0)</f>
        <v>-1.764004627332829E-2</v>
      </c>
      <c r="G1251" s="1">
        <f>+IFERROR(LN('Portfolio Adjusted Prices'!H1245/'Portfolio Adjusted Prices'!H1244),0)</f>
        <v>-9.5864487393777006E-3</v>
      </c>
      <c r="H1251" s="1">
        <f>+IFERROR(LN('Portfolio Adjusted Prices'!I1245/'Portfolio Adjusted Prices'!I1244),0)</f>
        <v>-1.4591394634334343E-2</v>
      </c>
      <c r="I1251" s="1">
        <f>+IFERROR(LN('Portfolio Adjusted Prices'!J1245/'Portfolio Adjusted Prices'!J1244),0)</f>
        <v>-3.4339956793556149E-2</v>
      </c>
      <c r="J1251" s="1">
        <f>+IFERROR(LN('Portfolio Adjusted Prices'!K1245/'Portfolio Adjusted Prices'!K1244),0)</f>
        <v>-3.144706857579075E-2</v>
      </c>
      <c r="K1251" s="1">
        <f>+IFERROR(LN('Portfolio Adjusted Prices'!L1245/'Portfolio Adjusted Prices'!L1244),0)</f>
        <v>-1.5315591998078739E-2</v>
      </c>
      <c r="L1251" s="1">
        <f>+IFERROR(LN('Portfolio Adjusted Prices'!M1245/'Portfolio Adjusted Prices'!M1244),0)</f>
        <v>-1.1681656699995539E-2</v>
      </c>
      <c r="M1251" s="1">
        <f>+IFERROR(LN('Portfolio Adjusted Prices'!N1245/'Portfolio Adjusted Prices'!N1244),0)</f>
        <v>1.0479134715263624E-2</v>
      </c>
      <c r="N1251" s="1">
        <f>+IFERROR(LN('Portfolio Adjusted Prices'!O1245/'Portfolio Adjusted Prices'!O1244),0)</f>
        <v>-4.8189278140590965E-2</v>
      </c>
      <c r="O1251" s="1">
        <f>+IFERROR(LN('Portfolio Adjusted Prices'!P1245/'Portfolio Adjusted Prices'!P1244),0)</f>
        <v>-1.328459414029232E-2</v>
      </c>
      <c r="P1251" s="1">
        <f>+IFERROR(LN('Portfolio Adjusted Prices'!Q1245/'Portfolio Adjusted Prices'!Q1244),0)</f>
        <v>6.9607704454650345E-3</v>
      </c>
      <c r="Q1251" s="1">
        <f>+IFERROR(LN('Portfolio Adjusted Prices'!R1245/'Portfolio Adjusted Prices'!R1244),0)</f>
        <v>-2.6696545533531655E-2</v>
      </c>
      <c r="R1251" s="1">
        <f>+IFERROR(LN('Portfolio Adjusted Prices'!S1245/'Portfolio Adjusted Prices'!S1244),0)</f>
        <v>2.3453631075760146E-3</v>
      </c>
      <c r="S1251" s="1">
        <f>+IFERROR(LN('Portfolio Adjusted Prices'!T1245/'Portfolio Adjusted Prices'!T1244),0)</f>
        <v>-9.8517695586268442E-3</v>
      </c>
      <c r="T1251" s="1">
        <f>+IFERROR(LN('Portfolio Adjusted Prices'!U1245/'Portfolio Adjusted Prices'!U1244),0)</f>
        <v>-1.2454276053300599E-3</v>
      </c>
      <c r="U1251" s="1">
        <f>+IFERROR(LN('Portfolio Adjusted Prices'!V1245/'Portfolio Adjusted Prices'!V1244),0)</f>
        <v>-2.6687272360751369E-3</v>
      </c>
      <c r="W1251" s="83">
        <f>+IFERROR(LN('Portfolio Adjusted Prices'!X1245/'Portfolio Adjusted Prices'!X1244),0)</f>
        <v>-1.7381209028005159E-2</v>
      </c>
    </row>
    <row r="1252" spans="2:23">
      <c r="B1252" s="1">
        <f>+IFERROR(LN('Portfolio Adjusted Prices'!C1246/'Portfolio Adjusted Prices'!C1245),0)</f>
        <v>4.1772609683195889E-3</v>
      </c>
      <c r="C1252" s="1">
        <f>+IFERROR(LN('Portfolio Adjusted Prices'!D1246/'Portfolio Adjusted Prices'!D1245),0)</f>
        <v>-1.5156241474564903E-3</v>
      </c>
      <c r="D1252" s="1">
        <f>+IFERROR(LN('Portfolio Adjusted Prices'!E1246/'Portfolio Adjusted Prices'!E1245),0)</f>
        <v>-2.8923261265295659E-2</v>
      </c>
      <c r="E1252" s="1">
        <f>+IFERROR(LN('Portfolio Adjusted Prices'!F1246/'Portfolio Adjusted Prices'!F1245),0)</f>
        <v>-1.0088755299138615E-2</v>
      </c>
      <c r="F1252" s="1">
        <f>+IFERROR(LN('Portfolio Adjusted Prices'!G1246/'Portfolio Adjusted Prices'!G1245),0)</f>
        <v>-7.4935483619409399E-3</v>
      </c>
      <c r="G1252" s="1">
        <f>+IFERROR(LN('Portfolio Adjusted Prices'!H1246/'Portfolio Adjusted Prices'!H1245),0)</f>
        <v>1.1874542100798583E-2</v>
      </c>
      <c r="H1252" s="1">
        <f>+IFERROR(LN('Portfolio Adjusted Prices'!I1246/'Portfolio Adjusted Prices'!I1245),0)</f>
        <v>2.3005987510311038E-4</v>
      </c>
      <c r="I1252" s="1">
        <f>+IFERROR(LN('Portfolio Adjusted Prices'!J1246/'Portfolio Adjusted Prices'!J1245),0)</f>
        <v>-1.2986590538898734E-2</v>
      </c>
      <c r="J1252" s="1">
        <f>+IFERROR(LN('Portfolio Adjusted Prices'!K1246/'Portfolio Adjusted Prices'!K1245),0)</f>
        <v>5.1991457233068793E-3</v>
      </c>
      <c r="K1252" s="1">
        <f>+IFERROR(LN('Portfolio Adjusted Prices'!L1246/'Portfolio Adjusted Prices'!L1245),0)</f>
        <v>7.3341677595603312E-4</v>
      </c>
      <c r="L1252" s="1">
        <f>+IFERROR(LN('Portfolio Adjusted Prices'!M1246/'Portfolio Adjusted Prices'!M1245),0)</f>
        <v>1.236323490643142E-2</v>
      </c>
      <c r="M1252" s="1">
        <f>+IFERROR(LN('Portfolio Adjusted Prices'!N1246/'Portfolio Adjusted Prices'!N1245),0)</f>
        <v>-6.8072439840738902E-3</v>
      </c>
      <c r="N1252" s="1">
        <f>+IFERROR(LN('Portfolio Adjusted Prices'!O1246/'Portfolio Adjusted Prices'!O1245),0)</f>
        <v>-8.4854692636933456E-3</v>
      </c>
      <c r="O1252" s="1">
        <f>+IFERROR(LN('Portfolio Adjusted Prices'!P1246/'Portfolio Adjusted Prices'!P1245),0)</f>
        <v>-3.8000608243343337E-2</v>
      </c>
      <c r="P1252" s="1">
        <f>+IFERROR(LN('Portfolio Adjusted Prices'!Q1246/'Portfolio Adjusted Prices'!Q1245),0)</f>
        <v>-1.5146127756705415E-3</v>
      </c>
      <c r="Q1252" s="1">
        <f>+IFERROR(LN('Portfolio Adjusted Prices'!R1246/'Portfolio Adjusted Prices'!R1245),0)</f>
        <v>5.5675118542559158E-3</v>
      </c>
      <c r="R1252" s="1">
        <f>+IFERROR(LN('Portfolio Adjusted Prices'!S1246/'Portfolio Adjusted Prices'!S1245),0)</f>
        <v>-3.6860184477060052E-3</v>
      </c>
      <c r="S1252" s="1">
        <f>+IFERROR(LN('Portfolio Adjusted Prices'!T1246/'Portfolio Adjusted Prices'!T1245),0)</f>
        <v>-3.4768800816336299E-3</v>
      </c>
      <c r="T1252" s="1">
        <f>+IFERROR(LN('Portfolio Adjusted Prices'!U1246/'Portfolio Adjusted Prices'!U1245),0)</f>
        <v>6.2852238737285179E-3</v>
      </c>
      <c r="U1252" s="1">
        <f>+IFERROR(LN('Portfolio Adjusted Prices'!V1246/'Portfolio Adjusted Prices'!V1245),0)</f>
        <v>1.1379641580068023E-3</v>
      </c>
      <c r="W1252" s="83">
        <f>+IFERROR(LN('Portfolio Adjusted Prices'!X1246/'Portfolio Adjusted Prices'!X1245),0)</f>
        <v>-2.0725900096577161E-3</v>
      </c>
    </row>
    <row r="1253" spans="2:23">
      <c r="B1253" s="1">
        <f>+IFERROR(LN('Portfolio Adjusted Prices'!C1247/'Portfolio Adjusted Prices'!C1246),0)</f>
        <v>1.118115648877583E-2</v>
      </c>
      <c r="C1253" s="1">
        <f>+IFERROR(LN('Portfolio Adjusted Prices'!D1247/'Portfolio Adjusted Prices'!D1246),0)</f>
        <v>2.3273727530854695E-2</v>
      </c>
      <c r="D1253" s="1">
        <f>+IFERROR(LN('Portfolio Adjusted Prices'!E1247/'Portfolio Adjusted Prices'!E1246),0)</f>
        <v>0.1518699460995078</v>
      </c>
      <c r="E1253" s="1">
        <f>+IFERROR(LN('Portfolio Adjusted Prices'!F1247/'Portfolio Adjusted Prices'!F1246),0)</f>
        <v>3.2904673640240793E-2</v>
      </c>
      <c r="F1253" s="1">
        <f>+IFERROR(LN('Portfolio Adjusted Prices'!G1247/'Portfolio Adjusted Prices'!G1246),0)</f>
        <v>1.7547627277627213E-2</v>
      </c>
      <c r="G1253" s="1">
        <f>+IFERROR(LN('Portfolio Adjusted Prices'!H1247/'Portfolio Adjusted Prices'!H1246),0)</f>
        <v>2.9049469388732024E-2</v>
      </c>
      <c r="H1253" s="1">
        <f>+IFERROR(LN('Portfolio Adjusted Prices'!I1247/'Portfolio Adjusted Prices'!I1246),0)</f>
        <v>4.7699803532176281E-2</v>
      </c>
      <c r="I1253" s="1">
        <f>+IFERROR(LN('Portfolio Adjusted Prices'!J1247/'Portfolio Adjusted Prices'!J1246),0)</f>
        <v>3.1317978595170409E-2</v>
      </c>
      <c r="J1253" s="1">
        <f>+IFERROR(LN('Portfolio Adjusted Prices'!K1247/'Portfolio Adjusted Prices'!K1246),0)</f>
        <v>1.3463405650616118E-2</v>
      </c>
      <c r="K1253" s="1">
        <f>+IFERROR(LN('Portfolio Adjusted Prices'!L1247/'Portfolio Adjusted Prices'!L1246),0)</f>
        <v>6.1187621316356508E-2</v>
      </c>
      <c r="L1253" s="1">
        <f>+IFERROR(LN('Portfolio Adjusted Prices'!M1247/'Portfolio Adjusted Prices'!M1246),0)</f>
        <v>1.0596907132074866E-2</v>
      </c>
      <c r="M1253" s="1">
        <f>+IFERROR(LN('Portfolio Adjusted Prices'!N1247/'Portfolio Adjusted Prices'!N1246),0)</f>
        <v>1.8854831152850811E-2</v>
      </c>
      <c r="N1253" s="1">
        <f>+IFERROR(LN('Portfolio Adjusted Prices'!O1247/'Portfolio Adjusted Prices'!O1246),0)</f>
        <v>0.10160404560163659</v>
      </c>
      <c r="O1253" s="1">
        <f>+IFERROR(LN('Portfolio Adjusted Prices'!P1247/'Portfolio Adjusted Prices'!P1246),0)</f>
        <v>4.6928475301035728E-2</v>
      </c>
      <c r="P1253" s="1">
        <f>+IFERROR(LN('Portfolio Adjusted Prices'!Q1247/'Portfolio Adjusted Prices'!Q1246),0)</f>
        <v>1.1303832217976135E-2</v>
      </c>
      <c r="Q1253" s="1">
        <f>+IFERROR(LN('Portfolio Adjusted Prices'!R1247/'Portfolio Adjusted Prices'!R1246),0)</f>
        <v>2.2278205626058988E-2</v>
      </c>
      <c r="R1253" s="1">
        <f>+IFERROR(LN('Portfolio Adjusted Prices'!S1247/'Portfolio Adjusted Prices'!S1246),0)</f>
        <v>1.5616961242945886E-2</v>
      </c>
      <c r="S1253" s="1">
        <f>+IFERROR(LN('Portfolio Adjusted Prices'!T1247/'Portfolio Adjusted Prices'!T1246),0)</f>
        <v>9.1506541675415633E-3</v>
      </c>
      <c r="T1253" s="1">
        <f>+IFERROR(LN('Portfolio Adjusted Prices'!U1247/'Portfolio Adjusted Prices'!U1246),0)</f>
        <v>1.2567093513151387E-2</v>
      </c>
      <c r="U1253" s="1">
        <f>+IFERROR(LN('Portfolio Adjusted Prices'!V1247/'Portfolio Adjusted Prices'!V1246),0)</f>
        <v>2.5664200742486147E-2</v>
      </c>
      <c r="W1253" s="83">
        <f>+IFERROR(LN('Portfolio Adjusted Prices'!X1247/'Portfolio Adjusted Prices'!X1246),0)</f>
        <v>3.6774369751805862E-2</v>
      </c>
    </row>
    <row r="1254" spans="2:23">
      <c r="B1254" s="1">
        <f>+IFERROR(LN('Portfolio Adjusted Prices'!C1248/'Portfolio Adjusted Prices'!C1247),0)</f>
        <v>-1.0084802131151345E-2</v>
      </c>
      <c r="C1254" s="1">
        <f>+IFERROR(LN('Portfolio Adjusted Prices'!D1248/'Portfolio Adjusted Prices'!D1247),0)</f>
        <v>-3.1873835039925289E-3</v>
      </c>
      <c r="D1254" s="1">
        <f>+IFERROR(LN('Portfolio Adjusted Prices'!E1248/'Portfolio Adjusted Prices'!E1247),0)</f>
        <v>3.5461089215576718E-3</v>
      </c>
      <c r="E1254" s="1">
        <f>+IFERROR(LN('Portfolio Adjusted Prices'!F1248/'Portfolio Adjusted Prices'!F1247),0)</f>
        <v>-4.6137768443546782E-3</v>
      </c>
      <c r="F1254" s="1">
        <f>+IFERROR(LN('Portfolio Adjusted Prices'!G1248/'Portfolio Adjusted Prices'!G1247),0)</f>
        <v>-1.5422559758348497E-2</v>
      </c>
      <c r="G1254" s="1">
        <f>+IFERROR(LN('Portfolio Adjusted Prices'!H1248/'Portfolio Adjusted Prices'!H1247),0)</f>
        <v>7.5015964508300392E-3</v>
      </c>
      <c r="H1254" s="1">
        <f>+IFERROR(LN('Portfolio Adjusted Prices'!I1248/'Portfolio Adjusted Prices'!I1247),0)</f>
        <v>-2.2106655748962679E-2</v>
      </c>
      <c r="I1254" s="1">
        <f>+IFERROR(LN('Portfolio Adjusted Prices'!J1248/'Portfolio Adjusted Prices'!J1247),0)</f>
        <v>-1.2998690433976988E-4</v>
      </c>
      <c r="J1254" s="1">
        <f>+IFERROR(LN('Portfolio Adjusted Prices'!K1248/'Portfolio Adjusted Prices'!K1247),0)</f>
        <v>-2.794368665005361E-2</v>
      </c>
      <c r="K1254" s="1">
        <f>+IFERROR(LN('Portfolio Adjusted Prices'!L1248/'Portfolio Adjusted Prices'!L1247),0)</f>
        <v>-6.5583809504788657E-3</v>
      </c>
      <c r="L1254" s="1">
        <f>+IFERROR(LN('Portfolio Adjusted Prices'!M1248/'Portfolio Adjusted Prices'!M1247),0)</f>
        <v>-8.8119067454198532E-4</v>
      </c>
      <c r="M1254" s="1">
        <f>+IFERROR(LN('Portfolio Adjusted Prices'!N1248/'Portfolio Adjusted Prices'!N1247),0)</f>
        <v>1.3478455850552064E-3</v>
      </c>
      <c r="N1254" s="1">
        <f>+IFERROR(LN('Portfolio Adjusted Prices'!O1248/'Portfolio Adjusted Prices'!O1247),0)</f>
        <v>-2.9802955048749351E-2</v>
      </c>
      <c r="O1254" s="1">
        <f>+IFERROR(LN('Portfolio Adjusted Prices'!P1248/'Portfolio Adjusted Prices'!P1247),0)</f>
        <v>-1.2481543431880167E-3</v>
      </c>
      <c r="P1254" s="1">
        <f>+IFERROR(LN('Portfolio Adjusted Prices'!Q1248/'Portfolio Adjusted Prices'!Q1247),0)</f>
        <v>1.8716272856689599E-3</v>
      </c>
      <c r="Q1254" s="1">
        <f>+IFERROR(LN('Portfolio Adjusted Prices'!R1248/'Portfolio Adjusted Prices'!R1247),0)</f>
        <v>3.1326835083350061E-4</v>
      </c>
      <c r="R1254" s="1">
        <f>+IFERROR(LN('Portfolio Adjusted Prices'!S1248/'Portfolio Adjusted Prices'!S1247),0)</f>
        <v>4.7950866781411999E-3</v>
      </c>
      <c r="S1254" s="1">
        <f>+IFERROR(LN('Portfolio Adjusted Prices'!T1248/'Portfolio Adjusted Prices'!T1247),0)</f>
        <v>7.5527151479830934E-3</v>
      </c>
      <c r="T1254" s="1">
        <f>+IFERROR(LN('Portfolio Adjusted Prices'!U1248/'Portfolio Adjusted Prices'!U1247),0)</f>
        <v>1.6762204439427782E-2</v>
      </c>
      <c r="U1254" s="1">
        <f>+IFERROR(LN('Portfolio Adjusted Prices'!V1248/'Portfolio Adjusted Prices'!V1247),0)</f>
        <v>-4.0577397469927067E-3</v>
      </c>
      <c r="W1254" s="83">
        <f>+IFERROR(LN('Portfolio Adjusted Prices'!X1248/'Portfolio Adjusted Prices'!X1247),0)</f>
        <v>-5.1745477144382298E-4</v>
      </c>
    </row>
    <row r="1255" spans="2:23">
      <c r="B1255" s="1">
        <f>+IFERROR(LN('Portfolio Adjusted Prices'!C1249/'Portfolio Adjusted Prices'!C1248),0)</f>
        <v>-7.4791405645915207E-3</v>
      </c>
      <c r="C1255" s="1">
        <f>+IFERROR(LN('Portfolio Adjusted Prices'!D1249/'Portfolio Adjusted Prices'!D1248),0)</f>
        <v>-6.8469670736215288E-3</v>
      </c>
      <c r="D1255" s="1">
        <f>+IFERROR(LN('Portfolio Adjusted Prices'!E1249/'Portfolio Adjusted Prices'!E1248),0)</f>
        <v>3.4830311251988063E-3</v>
      </c>
      <c r="E1255" s="1">
        <f>+IFERROR(LN('Portfolio Adjusted Prices'!F1249/'Portfolio Adjusted Prices'!F1248),0)</f>
        <v>4.6060068255447595E-3</v>
      </c>
      <c r="F1255" s="1">
        <f>+IFERROR(LN('Portfolio Adjusted Prices'!G1249/'Portfolio Adjusted Prices'!G1248),0)</f>
        <v>-4.5592088980688974E-3</v>
      </c>
      <c r="G1255" s="1">
        <f>+IFERROR(LN('Portfolio Adjusted Prices'!H1249/'Portfolio Adjusted Prices'!H1248),0)</f>
        <v>1.2797679517508322E-2</v>
      </c>
      <c r="H1255" s="1">
        <f>+IFERROR(LN('Portfolio Adjusted Prices'!I1249/'Portfolio Adjusted Prices'!I1248),0)</f>
        <v>2.2179759225896024E-2</v>
      </c>
      <c r="I1255" s="1">
        <f>+IFERROR(LN('Portfolio Adjusted Prices'!J1249/'Portfolio Adjusted Prices'!J1248),0)</f>
        <v>3.0879903914108994E-3</v>
      </c>
      <c r="J1255" s="1">
        <f>+IFERROR(LN('Portfolio Adjusted Prices'!K1249/'Portfolio Adjusted Prices'!K1248),0)</f>
        <v>3.7973710740028976E-2</v>
      </c>
      <c r="K1255" s="1">
        <f>+IFERROR(LN('Portfolio Adjusted Prices'!L1249/'Portfolio Adjusted Prices'!L1248),0)</f>
        <v>9.7947509335637138E-3</v>
      </c>
      <c r="L1255" s="1">
        <f>+IFERROR(LN('Portfolio Adjusted Prices'!M1249/'Portfolio Adjusted Prices'!M1248),0)</f>
        <v>5.1096126664340888E-3</v>
      </c>
      <c r="M1255" s="1">
        <f>+IFERROR(LN('Portfolio Adjusted Prices'!N1249/'Portfolio Adjusted Prices'!N1248),0)</f>
        <v>-3.9260780657976169E-3</v>
      </c>
      <c r="N1255" s="1">
        <f>+IFERROR(LN('Portfolio Adjusted Prices'!O1249/'Portfolio Adjusted Prices'!O1248),0)</f>
        <v>-2.8934282086895257E-3</v>
      </c>
      <c r="O1255" s="1">
        <f>+IFERROR(LN('Portfolio Adjusted Prices'!P1249/'Portfolio Adjusted Prices'!P1248),0)</f>
        <v>2.330164064712955E-2</v>
      </c>
      <c r="P1255" s="1">
        <f>+IFERROR(LN('Portfolio Adjusted Prices'!Q1249/'Portfolio Adjusted Prices'!Q1248),0)</f>
        <v>1.2467604809099169E-4</v>
      </c>
      <c r="Q1255" s="1">
        <f>+IFERROR(LN('Portfolio Adjusted Prices'!R1249/'Portfolio Adjusted Prices'!R1248),0)</f>
        <v>0</v>
      </c>
      <c r="R1255" s="1">
        <f>+IFERROR(LN('Portfolio Adjusted Prices'!S1249/'Portfolio Adjusted Prices'!S1248),0)</f>
        <v>1.0004914733304081E-2</v>
      </c>
      <c r="S1255" s="1">
        <f>+IFERROR(LN('Portfolio Adjusted Prices'!T1249/'Portfolio Adjusted Prices'!T1248),0)</f>
        <v>4.0347560088140619E-3</v>
      </c>
      <c r="T1255" s="1">
        <f>+IFERROR(LN('Portfolio Adjusted Prices'!U1249/'Portfolio Adjusted Prices'!U1248),0)</f>
        <v>8.2011105993443356E-3</v>
      </c>
      <c r="U1255" s="1">
        <f>+IFERROR(LN('Portfolio Adjusted Prices'!V1249/'Portfolio Adjusted Prices'!V1248),0)</f>
        <v>-1.258339421262647E-2</v>
      </c>
      <c r="W1255" s="83">
        <f>+IFERROR(LN('Portfolio Adjusted Prices'!X1249/'Portfolio Adjusted Prices'!X1248),0)</f>
        <v>6.3214702561689784E-3</v>
      </c>
    </row>
    <row r="1256" spans="2:23">
      <c r="B1256" s="1">
        <f>+IFERROR(LN('Portfolio Adjusted Prices'!C1250/'Portfolio Adjusted Prices'!C1249),0)</f>
        <v>8.0816360372493231E-3</v>
      </c>
      <c r="C1256" s="1">
        <f>+IFERROR(LN('Portfolio Adjusted Prices'!D1250/'Portfolio Adjusted Prices'!D1249),0)</f>
        <v>-1.4722965636321077E-4</v>
      </c>
      <c r="D1256" s="1">
        <f>+IFERROR(LN('Portfolio Adjusted Prices'!E1250/'Portfolio Adjusted Prices'!E1249),0)</f>
        <v>-4.95583646121249E-3</v>
      </c>
      <c r="E1256" s="1">
        <f>+IFERROR(LN('Portfolio Adjusted Prices'!F1250/'Portfolio Adjusted Prices'!F1249),0)</f>
        <v>-9.5309896487929362E-3</v>
      </c>
      <c r="F1256" s="1">
        <f>+IFERROR(LN('Portfolio Adjusted Prices'!G1250/'Portfolio Adjusted Prices'!G1249),0)</f>
        <v>-5.6519320350832455E-3</v>
      </c>
      <c r="G1256" s="1">
        <f>+IFERROR(LN('Portfolio Adjusted Prices'!H1250/'Portfolio Adjusted Prices'!H1249),0)</f>
        <v>-1.0891363925898701E-2</v>
      </c>
      <c r="H1256" s="1">
        <f>+IFERROR(LN('Portfolio Adjusted Prices'!I1250/'Portfolio Adjusted Prices'!I1249),0)</f>
        <v>-9.167083620922575E-3</v>
      </c>
      <c r="I1256" s="1">
        <f>+IFERROR(LN('Portfolio Adjusted Prices'!J1250/'Portfolio Adjusted Prices'!J1249),0)</f>
        <v>-9.0050617461944916E-3</v>
      </c>
      <c r="J1256" s="1">
        <f>+IFERROR(LN('Portfolio Adjusted Prices'!K1250/'Portfolio Adjusted Prices'!K1249),0)</f>
        <v>1.6536061675678007E-3</v>
      </c>
      <c r="K1256" s="1">
        <f>+IFERROR(LN('Portfolio Adjusted Prices'!L1250/'Portfolio Adjusted Prices'!L1249),0)</f>
        <v>-9.9027619263080367E-3</v>
      </c>
      <c r="L1256" s="1">
        <f>+IFERROR(LN('Portfolio Adjusted Prices'!M1250/'Portfolio Adjusted Prices'!M1249),0)</f>
        <v>6.4481906158501689E-2</v>
      </c>
      <c r="M1256" s="1">
        <f>+IFERROR(LN('Portfolio Adjusted Prices'!N1250/'Portfolio Adjusted Prices'!N1249),0)</f>
        <v>-2.0098767637255722E-3</v>
      </c>
      <c r="N1256" s="1">
        <f>+IFERROR(LN('Portfolio Adjusted Prices'!O1250/'Portfolio Adjusted Prices'!O1249),0)</f>
        <v>1.1242769895593273E-2</v>
      </c>
      <c r="O1256" s="1">
        <f>+IFERROR(LN('Portfolio Adjusted Prices'!P1250/'Portfolio Adjusted Prices'!P1249),0)</f>
        <v>2.9458083933718533E-2</v>
      </c>
      <c r="P1256" s="1">
        <f>+IFERROR(LN('Portfolio Adjusted Prices'!Q1250/'Portfolio Adjusted Prices'!Q1249),0)</f>
        <v>2.2410404960768729E-3</v>
      </c>
      <c r="Q1256" s="1">
        <f>+IFERROR(LN('Portfolio Adjusted Prices'!R1250/'Portfolio Adjusted Prices'!R1249),0)</f>
        <v>2.2937513096952839E-3</v>
      </c>
      <c r="R1256" s="1">
        <f>+IFERROR(LN('Portfolio Adjusted Prices'!S1250/'Portfolio Adjusted Prices'!S1249),0)</f>
        <v>-8.5896360371794252E-4</v>
      </c>
      <c r="S1256" s="1">
        <f>+IFERROR(LN('Portfolio Adjusted Prices'!T1250/'Portfolio Adjusted Prices'!T1249),0)</f>
        <v>1.0061931147104311E-3</v>
      </c>
      <c r="T1256" s="1">
        <f>+IFERROR(LN('Portfolio Adjusted Prices'!U1250/'Portfolio Adjusted Prices'!U1249),0)</f>
        <v>4.105609211970826E-3</v>
      </c>
      <c r="U1256" s="1">
        <f>+IFERROR(LN('Portfolio Adjusted Prices'!V1250/'Portfolio Adjusted Prices'!V1249),0)</f>
        <v>2.2173447840773599E-3</v>
      </c>
      <c r="W1256" s="83">
        <f>+IFERROR(LN('Portfolio Adjusted Prices'!X1250/'Portfolio Adjusted Prices'!X1249),0)</f>
        <v>1.6846074556749725E-2</v>
      </c>
    </row>
    <row r="1257" spans="2:23">
      <c r="B1257" s="1">
        <f>+IFERROR(LN('Portfolio Adjusted Prices'!C1251/'Portfolio Adjusted Prices'!C1250),0)</f>
        <v>-6.647499846147281E-3</v>
      </c>
      <c r="C1257" s="1">
        <f>+IFERROR(LN('Portfolio Adjusted Prices'!D1251/'Portfolio Adjusted Prices'!D1250),0)</f>
        <v>5.8878861068331352E-4</v>
      </c>
      <c r="D1257" s="1">
        <f>+IFERROR(LN('Portfolio Adjusted Prices'!E1251/'Portfolio Adjusted Prices'!E1250),0)</f>
        <v>-1.3276912846049229E-2</v>
      </c>
      <c r="E1257" s="1">
        <f>+IFERROR(LN('Portfolio Adjusted Prices'!F1251/'Portfolio Adjusted Prices'!F1250),0)</f>
        <v>-1.0977743297088843E-3</v>
      </c>
      <c r="F1257" s="1">
        <f>+IFERROR(LN('Portfolio Adjusted Prices'!G1251/'Portfolio Adjusted Prices'!G1250),0)</f>
        <v>5.2710289554309302E-3</v>
      </c>
      <c r="G1257" s="1">
        <f>+IFERROR(LN('Portfolio Adjusted Prices'!H1251/'Portfolio Adjusted Prices'!H1250),0)</f>
        <v>-1.867421651445347E-2</v>
      </c>
      <c r="H1257" s="1">
        <f>+IFERROR(LN('Portfolio Adjusted Prices'!I1251/'Portfolio Adjusted Prices'!I1250),0)</f>
        <v>-6.7823225407894596E-3</v>
      </c>
      <c r="I1257" s="1">
        <f>+IFERROR(LN('Portfolio Adjusted Prices'!J1251/'Portfolio Adjusted Prices'!J1250),0)</f>
        <v>-9.6674757036966756E-3</v>
      </c>
      <c r="J1257" s="1">
        <f>+IFERROR(LN('Portfolio Adjusted Prices'!K1251/'Portfolio Adjusted Prices'!K1250),0)</f>
        <v>1.1499231283569236E-2</v>
      </c>
      <c r="K1257" s="1">
        <f>+IFERROR(LN('Portfolio Adjusted Prices'!L1251/'Portfolio Adjusted Prices'!L1250),0)</f>
        <v>-5.2674973063948976E-3</v>
      </c>
      <c r="L1257" s="1">
        <f>+IFERROR(LN('Portfolio Adjusted Prices'!M1251/'Portfolio Adjusted Prices'!M1250),0)</f>
        <v>1.8982915418947647E-2</v>
      </c>
      <c r="M1257" s="1">
        <f>+IFERROR(LN('Portfolio Adjusted Prices'!N1251/'Portfolio Adjusted Prices'!N1250),0)</f>
        <v>7.8525074064786822E-3</v>
      </c>
      <c r="N1257" s="1">
        <f>+IFERROR(LN('Portfolio Adjusted Prices'!O1251/'Portfolio Adjusted Prices'!O1250),0)</f>
        <v>-8.2361087302867935E-3</v>
      </c>
      <c r="O1257" s="1">
        <f>+IFERROR(LN('Portfolio Adjusted Prices'!P1251/'Portfolio Adjusted Prices'!P1250),0)</f>
        <v>3.6957690437256553E-3</v>
      </c>
      <c r="P1257" s="1">
        <f>+IFERROR(LN('Portfolio Adjusted Prices'!Q1251/'Portfolio Adjusted Prices'!Q1250),0)</f>
        <v>-2.5442231688475859E-2</v>
      </c>
      <c r="Q1257" s="1">
        <f>+IFERROR(LN('Portfolio Adjusted Prices'!R1251/'Portfolio Adjusted Prices'!R1250),0)</f>
        <v>-1.7720145698115674E-3</v>
      </c>
      <c r="R1257" s="1">
        <f>+IFERROR(LN('Portfolio Adjusted Prices'!S1251/'Portfolio Adjusted Prices'!S1250),0)</f>
        <v>4.3546196279825892E-3</v>
      </c>
      <c r="S1257" s="1">
        <f>+IFERROR(LN('Portfolio Adjusted Prices'!T1251/'Portfolio Adjusted Prices'!T1250),0)</f>
        <v>-5.5464187561044846E-3</v>
      </c>
      <c r="T1257" s="1">
        <f>+IFERROR(LN('Portfolio Adjusted Prices'!U1251/'Portfolio Adjusted Prices'!U1250),0)</f>
        <v>-5.7951764921120048E-3</v>
      </c>
      <c r="U1257" s="1">
        <f>+IFERROR(LN('Portfolio Adjusted Prices'!V1251/'Portfolio Adjusted Prices'!V1250),0)</f>
        <v>1.2566972072862441E-2</v>
      </c>
      <c r="W1257" s="83">
        <f>+IFERROR(LN('Portfolio Adjusted Prices'!X1251/'Portfolio Adjusted Prices'!X1250),0)</f>
        <v>2.5310687713111218E-3</v>
      </c>
    </row>
    <row r="1258" spans="2:23">
      <c r="B1258" s="1">
        <f>+IFERROR(LN('Portfolio Adjusted Prices'!C1252/'Portfolio Adjusted Prices'!C1251),0)</f>
        <v>-3.6999140550180035E-3</v>
      </c>
      <c r="C1258" s="1">
        <f>+IFERROR(LN('Portfolio Adjusted Prices'!D1252/'Portfolio Adjusted Prices'!D1251),0)</f>
        <v>1.4415398436082671E-2</v>
      </c>
      <c r="D1258" s="1">
        <f>+IFERROR(LN('Portfolio Adjusted Prices'!E1252/'Portfolio Adjusted Prices'!E1251),0)</f>
        <v>1.8485614714650971E-2</v>
      </c>
      <c r="E1258" s="1">
        <f>+IFERROR(LN('Portfolio Adjusted Prices'!F1252/'Portfolio Adjusted Prices'!F1251),0)</f>
        <v>-3.7098855150020683E-3</v>
      </c>
      <c r="F1258" s="1">
        <f>+IFERROR(LN('Portfolio Adjusted Prices'!G1252/'Portfolio Adjusted Prices'!G1251),0)</f>
        <v>1.0459431849818401E-2</v>
      </c>
      <c r="G1258" s="1">
        <f>+IFERROR(LN('Portfolio Adjusted Prices'!H1252/'Portfolio Adjusted Prices'!H1251),0)</f>
        <v>2.1888607391496052E-2</v>
      </c>
      <c r="H1258" s="1">
        <f>+IFERROR(LN('Portfolio Adjusted Prices'!I1252/'Portfolio Adjusted Prices'!I1251),0)</f>
        <v>1.3724096285647363E-2</v>
      </c>
      <c r="I1258" s="1">
        <f>+IFERROR(LN('Portfolio Adjusted Prices'!J1252/'Portfolio Adjusted Prices'!J1251),0)</f>
        <v>-5.2404931003695397E-3</v>
      </c>
      <c r="J1258" s="1">
        <f>+IFERROR(LN('Portfolio Adjusted Prices'!K1252/'Portfolio Adjusted Prices'!K1251),0)</f>
        <v>-7.92178710699968E-4</v>
      </c>
      <c r="K1258" s="1">
        <f>+IFERROR(LN('Portfolio Adjusted Prices'!L1252/'Portfolio Adjusted Prices'!L1251),0)</f>
        <v>8.5485700715996291E-3</v>
      </c>
      <c r="L1258" s="1">
        <f>+IFERROR(LN('Portfolio Adjusted Prices'!M1252/'Portfolio Adjusted Prices'!M1251),0)</f>
        <v>-1.8612277057642639E-3</v>
      </c>
      <c r="M1258" s="1">
        <f>+IFERROR(LN('Portfolio Adjusted Prices'!N1252/'Portfolio Adjusted Prices'!N1251),0)</f>
        <v>-3.8462309867931814E-3</v>
      </c>
      <c r="N1258" s="1">
        <f>+IFERROR(LN('Portfolio Adjusted Prices'!O1252/'Portfolio Adjusted Prices'!O1251),0)</f>
        <v>8.6704537839119522E-2</v>
      </c>
      <c r="O1258" s="1">
        <f>+IFERROR(LN('Portfolio Adjusted Prices'!P1252/'Portfolio Adjusted Prices'!P1251),0)</f>
        <v>0.18595479401469686</v>
      </c>
      <c r="P1258" s="1">
        <f>+IFERROR(LN('Portfolio Adjusted Prices'!Q1252/'Portfolio Adjusted Prices'!Q1251),0)</f>
        <v>5.1015070109401803E-4</v>
      </c>
      <c r="Q1258" s="1">
        <f>+IFERROR(LN('Portfolio Adjusted Prices'!R1252/'Portfolio Adjusted Prices'!R1251),0)</f>
        <v>2.4832594908885848E-2</v>
      </c>
      <c r="R1258" s="1">
        <f>+IFERROR(LN('Portfolio Adjusted Prices'!S1252/'Portfolio Adjusted Prices'!S1251),0)</f>
        <v>-5.4563358539495973E-3</v>
      </c>
      <c r="S1258" s="1">
        <f>+IFERROR(LN('Portfolio Adjusted Prices'!T1252/'Portfolio Adjusted Prices'!T1251),0)</f>
        <v>-1.1015487356414215E-2</v>
      </c>
      <c r="T1258" s="1">
        <f>+IFERROR(LN('Portfolio Adjusted Prices'!U1252/'Portfolio Adjusted Prices'!U1251),0)</f>
        <v>-2.2030842771814992E-2</v>
      </c>
      <c r="U1258" s="1">
        <f>+IFERROR(LN('Portfolio Adjusted Prices'!V1252/'Portfolio Adjusted Prices'!V1251),0)</f>
        <v>1.4814635176373539E-2</v>
      </c>
      <c r="W1258" s="83">
        <f>+IFERROR(LN('Portfolio Adjusted Prices'!X1252/'Portfolio Adjusted Prices'!X1251),0)</f>
        <v>4.3308392168254963E-3</v>
      </c>
    </row>
    <row r="1259" spans="2:23">
      <c r="B1259" s="1">
        <f>+IFERROR(LN('Portfolio Adjusted Prices'!C1253/'Portfolio Adjusted Prices'!C1252),0)</f>
        <v>-6.0486648542613687E-3</v>
      </c>
      <c r="C1259" s="1">
        <f>+IFERROR(LN('Portfolio Adjusted Prices'!D1253/'Portfolio Adjusted Prices'!D1252),0)</f>
        <v>4.4865485652343653E-3</v>
      </c>
      <c r="D1259" s="1">
        <f>+IFERROR(LN('Portfolio Adjusted Prices'!E1253/'Portfolio Adjusted Prices'!E1252),0)</f>
        <v>3.9251345763101263E-2</v>
      </c>
      <c r="E1259" s="1">
        <f>+IFERROR(LN('Portfolio Adjusted Prices'!F1253/'Portfolio Adjusted Prices'!F1252),0)</f>
        <v>1.9719026949305274E-2</v>
      </c>
      <c r="F1259" s="1">
        <f>+IFERROR(LN('Portfolio Adjusted Prices'!G1253/'Portfolio Adjusted Prices'!G1252),0)</f>
        <v>3.6876070715688059E-3</v>
      </c>
      <c r="G1259" s="1">
        <f>+IFERROR(LN('Portfolio Adjusted Prices'!H1253/'Portfolio Adjusted Prices'!H1252),0)</f>
        <v>4.0596826144850265E-3</v>
      </c>
      <c r="H1259" s="1">
        <f>+IFERROR(LN('Portfolio Adjusted Prices'!I1253/'Portfolio Adjusted Prices'!I1252),0)</f>
        <v>5.0401088127223062E-2</v>
      </c>
      <c r="I1259" s="1">
        <f>+IFERROR(LN('Portfolio Adjusted Prices'!J1253/'Portfolio Adjusted Prices'!J1252),0)</f>
        <v>3.7040310192557303E-2</v>
      </c>
      <c r="J1259" s="1">
        <f>+IFERROR(LN('Portfolio Adjusted Prices'!K1253/'Portfolio Adjusted Prices'!K1252),0)</f>
        <v>3.7575170226519087E-3</v>
      </c>
      <c r="K1259" s="1">
        <f>+IFERROR(LN('Portfolio Adjusted Prices'!L1253/'Portfolio Adjusted Prices'!L1252),0)</f>
        <v>7.3138126059625982E-2</v>
      </c>
      <c r="L1259" s="1">
        <f>+IFERROR(LN('Portfolio Adjusted Prices'!M1253/'Portfolio Adjusted Prices'!M1252),0)</f>
        <v>9.9206113377246687E-3</v>
      </c>
      <c r="M1259" s="1">
        <f>+IFERROR(LN('Portfolio Adjusted Prices'!N1253/'Portfolio Adjusted Prices'!N1252),0)</f>
        <v>-1.6000963509098065E-3</v>
      </c>
      <c r="N1259" s="1">
        <f>+IFERROR(LN('Portfolio Adjusted Prices'!O1253/'Portfolio Adjusted Prices'!O1252),0)</f>
        <v>5.1179023280500467E-2</v>
      </c>
      <c r="O1259" s="1">
        <f>+IFERROR(LN('Portfolio Adjusted Prices'!P1253/'Portfolio Adjusted Prices'!P1252),0)</f>
        <v>-2.9214659127537131E-2</v>
      </c>
      <c r="P1259" s="1">
        <f>+IFERROR(LN('Portfolio Adjusted Prices'!Q1253/'Portfolio Adjusted Prices'!Q1252),0)</f>
        <v>-5.754084512535956E-3</v>
      </c>
      <c r="Q1259" s="1">
        <f>+IFERROR(LN('Portfolio Adjusted Prices'!R1253/'Portfolio Adjusted Prices'!R1252),0)</f>
        <v>6.7954839388029856E-3</v>
      </c>
      <c r="R1259" s="1">
        <f>+IFERROR(LN('Portfolio Adjusted Prices'!S1253/'Portfolio Adjusted Prices'!S1252),0)</f>
        <v>7.4330700953491391E-3</v>
      </c>
      <c r="S1259" s="1">
        <f>+IFERROR(LN('Portfolio Adjusted Prices'!T1253/'Portfolio Adjusted Prices'!T1252),0)</f>
        <v>1.6114843635061576E-2</v>
      </c>
      <c r="T1259" s="1">
        <f>+IFERROR(LN('Portfolio Adjusted Prices'!U1253/'Portfolio Adjusted Prices'!U1252),0)</f>
        <v>1.7168972539920925E-2</v>
      </c>
      <c r="U1259" s="1">
        <f>+IFERROR(LN('Portfolio Adjusted Prices'!V1253/'Portfolio Adjusted Prices'!V1252),0)</f>
        <v>8.5608803005385488E-3</v>
      </c>
      <c r="W1259" s="83">
        <f>+IFERROR(LN('Portfolio Adjusted Prices'!X1253/'Portfolio Adjusted Prices'!X1252),0)</f>
        <v>1.7966304065705548E-2</v>
      </c>
    </row>
    <row r="1260" spans="2:23">
      <c r="B1260" s="1">
        <f>+IFERROR(LN('Portfolio Adjusted Prices'!C1254/'Portfolio Adjusted Prices'!C1253),0)</f>
        <v>-2.5708922035491345E-2</v>
      </c>
      <c r="C1260" s="1">
        <f>+IFERROR(LN('Portfolio Adjusted Prices'!D1254/'Portfolio Adjusted Prices'!D1253),0)</f>
        <v>-1.3968513696520756E-3</v>
      </c>
      <c r="D1260" s="1">
        <f>+IFERROR(LN('Portfolio Adjusted Prices'!E1254/'Portfolio Adjusted Prices'!E1253),0)</f>
        <v>3.531970177160932E-2</v>
      </c>
      <c r="E1260" s="1">
        <f>+IFERROR(LN('Portfolio Adjusted Prices'!F1254/'Portfolio Adjusted Prices'!F1253),0)</f>
        <v>4.6602552650437329E-3</v>
      </c>
      <c r="F1260" s="1">
        <f>+IFERROR(LN('Portfolio Adjusted Prices'!G1254/'Portfolio Adjusted Prices'!G1253),0)</f>
        <v>2.0521238833998659E-2</v>
      </c>
      <c r="G1260" s="1">
        <f>+IFERROR(LN('Portfolio Adjusted Prices'!H1254/'Portfolio Adjusted Prices'!H1253),0)</f>
        <v>4.3795103915845188E-3</v>
      </c>
      <c r="H1260" s="1">
        <f>+IFERROR(LN('Portfolio Adjusted Prices'!I1254/'Portfolio Adjusted Prices'!I1253),0)</f>
        <v>3.3439261491028749E-4</v>
      </c>
      <c r="I1260" s="1">
        <f>+IFERROR(LN('Portfolio Adjusted Prices'!J1254/'Portfolio Adjusted Prices'!J1253),0)</f>
        <v>1.290672645196657E-2</v>
      </c>
      <c r="J1260" s="1">
        <f>+IFERROR(LN('Portfolio Adjusted Prices'!K1254/'Portfolio Adjusted Prices'!K1253),0)</f>
        <v>-7.4244639381750147E-2</v>
      </c>
      <c r="K1260" s="1">
        <f>+IFERROR(LN('Portfolio Adjusted Prices'!L1254/'Portfolio Adjusted Prices'!L1253),0)</f>
        <v>2.2059926638552485E-3</v>
      </c>
      <c r="L1260" s="1">
        <f>+IFERROR(LN('Portfolio Adjusted Prices'!M1254/'Portfolio Adjusted Prices'!M1253),0)</f>
        <v>1.4372534748239924E-2</v>
      </c>
      <c r="M1260" s="1">
        <f>+IFERROR(LN('Portfolio Adjusted Prices'!N1254/'Portfolio Adjusted Prices'!N1253),0)</f>
        <v>-4.1969736905678899E-3</v>
      </c>
      <c r="N1260" s="1">
        <f>+IFERROR(LN('Portfolio Adjusted Prices'!O1254/'Portfolio Adjusted Prices'!O1253),0)</f>
        <v>1.3333536853574272E-2</v>
      </c>
      <c r="O1260" s="1">
        <f>+IFERROR(LN('Portfolio Adjusted Prices'!P1254/'Portfolio Adjusted Prices'!P1253),0)</f>
        <v>9.1207598338355941E-2</v>
      </c>
      <c r="P1260" s="1">
        <f>+IFERROR(LN('Portfolio Adjusted Prices'!Q1254/'Portfolio Adjusted Prices'!Q1253),0)</f>
        <v>4.3505677226319522E-3</v>
      </c>
      <c r="Q1260" s="1">
        <f>+IFERROR(LN('Portfolio Adjusted Prices'!R1254/'Portfolio Adjusted Prices'!R1253),0)</f>
        <v>-3.138423773764346E-3</v>
      </c>
      <c r="R1260" s="1">
        <f>+IFERROR(LN('Portfolio Adjusted Prices'!S1254/'Portfolio Adjusted Prices'!S1253),0)</f>
        <v>1.2912629554749632E-2</v>
      </c>
      <c r="S1260" s="1">
        <f>+IFERROR(LN('Portfolio Adjusted Prices'!T1254/'Portfolio Adjusted Prices'!T1253),0)</f>
        <v>-1.0450710776118326E-2</v>
      </c>
      <c r="T1260" s="1">
        <f>+IFERROR(LN('Portfolio Adjusted Prices'!U1254/'Portfolio Adjusted Prices'!U1253),0)</f>
        <v>-1.1903871686872684E-2</v>
      </c>
      <c r="U1260" s="1">
        <f>+IFERROR(LN('Portfolio Adjusted Prices'!V1254/'Portfolio Adjusted Prices'!V1253),0)</f>
        <v>2.5456777656795899E-2</v>
      </c>
      <c r="W1260" s="83">
        <f>+IFERROR(LN('Portfolio Adjusted Prices'!X1254/'Portfolio Adjusted Prices'!X1253),0)</f>
        <v>1.2955673600984931E-2</v>
      </c>
    </row>
    <row r="1261" spans="2:23">
      <c r="B1261" s="1">
        <f>+IFERROR(LN('Portfolio Adjusted Prices'!C1255/'Portfolio Adjusted Prices'!C1254),0)</f>
        <v>-2.8853232465852079E-2</v>
      </c>
      <c r="C1261" s="1">
        <f>+IFERROR(LN('Portfolio Adjusted Prices'!D1255/'Portfolio Adjusted Prices'!D1254),0)</f>
        <v>-3.0018079842662831E-2</v>
      </c>
      <c r="D1261" s="1">
        <f>+IFERROR(LN('Portfolio Adjusted Prices'!E1255/'Portfolio Adjusted Prices'!E1254),0)</f>
        <v>8.5399181640474636E-3</v>
      </c>
      <c r="E1261" s="1">
        <f>+IFERROR(LN('Portfolio Adjusted Prices'!F1255/'Portfolio Adjusted Prices'!F1254),0)</f>
        <v>-2.9320962979815457E-2</v>
      </c>
      <c r="F1261" s="1">
        <f>+IFERROR(LN('Portfolio Adjusted Prices'!G1255/'Portfolio Adjusted Prices'!G1254),0)</f>
        <v>-2.6529167969511114E-3</v>
      </c>
      <c r="G1261" s="1">
        <f>+IFERROR(LN('Portfolio Adjusted Prices'!H1255/'Portfolio Adjusted Prices'!H1254),0)</f>
        <v>-3.5697290472637463E-2</v>
      </c>
      <c r="H1261" s="1">
        <f>+IFERROR(LN('Portfolio Adjusted Prices'!I1255/'Portfolio Adjusted Prices'!I1254),0)</f>
        <v>-1.6773829029152088E-2</v>
      </c>
      <c r="I1261" s="1">
        <f>+IFERROR(LN('Portfolio Adjusted Prices'!J1255/'Portfolio Adjusted Prices'!J1254),0)</f>
        <v>-1.871547414896255E-2</v>
      </c>
      <c r="J1261" s="1">
        <f>+IFERROR(LN('Portfolio Adjusted Prices'!K1255/'Portfolio Adjusted Prices'!K1254),0)</f>
        <v>-4.0126798433228479E-2</v>
      </c>
      <c r="K1261" s="1">
        <f>+IFERROR(LN('Portfolio Adjusted Prices'!L1255/'Portfolio Adjusted Prices'!L1254),0)</f>
        <v>-4.3365477937620633E-2</v>
      </c>
      <c r="L1261" s="1">
        <f>+IFERROR(LN('Portfolio Adjusted Prices'!M1255/'Portfolio Adjusted Prices'!M1254),0)</f>
        <v>7.4142041886500658E-3</v>
      </c>
      <c r="M1261" s="1">
        <f>+IFERROR(LN('Portfolio Adjusted Prices'!N1255/'Portfolio Adjusted Prices'!N1254),0)</f>
        <v>1.1601588592211347E-2</v>
      </c>
      <c r="N1261" s="1">
        <f>+IFERROR(LN('Portfolio Adjusted Prices'!O1255/'Portfolio Adjusted Prices'!O1254),0)</f>
        <v>-1.1205912374469705E-3</v>
      </c>
      <c r="O1261" s="1">
        <f>+IFERROR(LN('Portfolio Adjusted Prices'!P1255/'Portfolio Adjusted Prices'!P1254),0)</f>
        <v>-1.2674194373952408E-3</v>
      </c>
      <c r="P1261" s="1">
        <f>+IFERROR(LN('Portfolio Adjusted Prices'!Q1255/'Portfolio Adjusted Prices'!Q1254),0)</f>
        <v>-1.1816194015851496E-2</v>
      </c>
      <c r="Q1261" s="1">
        <f>+IFERROR(LN('Portfolio Adjusted Prices'!R1255/'Portfolio Adjusted Prices'!R1254),0)</f>
        <v>-2.0591846799028004E-2</v>
      </c>
      <c r="R1261" s="1">
        <f>+IFERROR(LN('Portfolio Adjusted Prices'!S1255/'Portfolio Adjusted Prices'!S1254),0)</f>
        <v>1.0137639237219188E-3</v>
      </c>
      <c r="S1261" s="1">
        <f>+IFERROR(LN('Portfolio Adjusted Prices'!T1255/'Portfolio Adjusted Prices'!T1254),0)</f>
        <v>1.1847085984923603E-2</v>
      </c>
      <c r="T1261" s="1">
        <f>+IFERROR(LN('Portfolio Adjusted Prices'!U1255/'Portfolio Adjusted Prices'!U1254),0)</f>
        <v>-6.1764092168101097E-3</v>
      </c>
      <c r="U1261" s="1">
        <f>+IFERROR(LN('Portfolio Adjusted Prices'!V1255/'Portfolio Adjusted Prices'!V1254),0)</f>
        <v>-2.1512339875251207E-2</v>
      </c>
      <c r="W1261" s="83">
        <f>+IFERROR(LN('Portfolio Adjusted Prices'!X1255/'Portfolio Adjusted Prices'!X1254),0)</f>
        <v>-6.6606760145430412E-3</v>
      </c>
    </row>
    <row r="1262" spans="2:23">
      <c r="B1262" s="1">
        <f>+IFERROR(LN('Portfolio Adjusted Prices'!C1256/'Portfolio Adjusted Prices'!C1255),0)</f>
        <v>-5.895548433220087E-3</v>
      </c>
      <c r="C1262" s="1">
        <f>+IFERROR(LN('Portfolio Adjusted Prices'!D1256/'Portfolio Adjusted Prices'!D1255),0)</f>
        <v>-1.3917480323577421E-3</v>
      </c>
      <c r="D1262" s="1">
        <f>+IFERROR(LN('Portfolio Adjusted Prices'!E1256/'Portfolio Adjusted Prices'!E1255),0)</f>
        <v>3.1331268312373824E-2</v>
      </c>
      <c r="E1262" s="1">
        <f>+IFERROR(LN('Portfolio Adjusted Prices'!F1256/'Portfolio Adjusted Prices'!F1255),0)</f>
        <v>1.9171638422912061E-2</v>
      </c>
      <c r="F1262" s="1">
        <f>+IFERROR(LN('Portfolio Adjusted Prices'!G1256/'Portfolio Adjusted Prices'!G1255),0)</f>
        <v>1.4746864801365442E-3</v>
      </c>
      <c r="G1262" s="1">
        <f>+IFERROR(LN('Portfolio Adjusted Prices'!H1256/'Portfolio Adjusted Prices'!H1255),0)</f>
        <v>1.2431717328174505E-2</v>
      </c>
      <c r="H1262" s="1">
        <f>+IFERROR(LN('Portfolio Adjusted Prices'!I1256/'Portfolio Adjusted Prices'!I1255),0)</f>
        <v>1.3494645540071975E-2</v>
      </c>
      <c r="I1262" s="1">
        <f>+IFERROR(LN('Portfolio Adjusted Prices'!J1256/'Portfolio Adjusted Prices'!J1255),0)</f>
        <v>2.7996019349484052E-3</v>
      </c>
      <c r="J1262" s="1">
        <f>+IFERROR(LN('Portfolio Adjusted Prices'!K1256/'Portfolio Adjusted Prices'!K1255),0)</f>
        <v>-2.3512123304641249E-2</v>
      </c>
      <c r="K1262" s="1">
        <f>+IFERROR(LN('Portfolio Adjusted Prices'!L1256/'Portfolio Adjusted Prices'!L1255),0)</f>
        <v>5.3848426469064962E-3</v>
      </c>
      <c r="L1262" s="1">
        <f>+IFERROR(LN('Portfolio Adjusted Prices'!M1256/'Portfolio Adjusted Prices'!M1255),0)</f>
        <v>4.3171606466253256E-4</v>
      </c>
      <c r="M1262" s="1">
        <f>+IFERROR(LN('Portfolio Adjusted Prices'!N1256/'Portfolio Adjusted Prices'!N1255),0)</f>
        <v>1.3239819311226331E-2</v>
      </c>
      <c r="N1262" s="1">
        <f>+IFERROR(LN('Portfolio Adjusted Prices'!O1256/'Portfolio Adjusted Prices'!O1255),0)</f>
        <v>2.6459114581661235E-2</v>
      </c>
      <c r="O1262" s="1">
        <f>+IFERROR(LN('Portfolio Adjusted Prices'!P1256/'Portfolio Adjusted Prices'!P1255),0)</f>
        <v>8.7245932993916288E-3</v>
      </c>
      <c r="P1262" s="1">
        <f>+IFERROR(LN('Portfolio Adjusted Prices'!Q1256/'Portfolio Adjusted Prices'!Q1255),0)</f>
        <v>2.4517053977640068E-3</v>
      </c>
      <c r="Q1262" s="1">
        <f>+IFERROR(LN('Portfolio Adjusted Prices'!R1256/'Portfolio Adjusted Prices'!R1255),0)</f>
        <v>4.0287166562790536E-3</v>
      </c>
      <c r="R1262" s="1">
        <f>+IFERROR(LN('Portfolio Adjusted Prices'!S1256/'Portfolio Adjusted Prices'!S1255),0)</f>
        <v>1.7336808718593534E-2</v>
      </c>
      <c r="S1262" s="1">
        <f>+IFERROR(LN('Portfolio Adjusted Prices'!T1256/'Portfolio Adjusted Prices'!T1255),0)</f>
        <v>1.0549172783795357E-2</v>
      </c>
      <c r="T1262" s="1">
        <f>+IFERROR(LN('Portfolio Adjusted Prices'!U1256/'Portfolio Adjusted Prices'!U1255),0)</f>
        <v>7.1129377033780691E-3</v>
      </c>
      <c r="U1262" s="1">
        <f>+IFERROR(LN('Portfolio Adjusted Prices'!V1256/'Portfolio Adjusted Prices'!V1255),0)</f>
        <v>5.6409473621801048E-3</v>
      </c>
      <c r="W1262" s="83">
        <f>+IFERROR(LN('Portfolio Adjusted Prices'!X1256/'Portfolio Adjusted Prices'!X1255),0)</f>
        <v>9.584352585921406E-3</v>
      </c>
    </row>
    <row r="1263" spans="2:23">
      <c r="B1263" s="1">
        <f>+IFERROR(LN('Portfolio Adjusted Prices'!C1257/'Portfolio Adjusted Prices'!C1256),0)</f>
        <v>-7.0977832697573489E-4</v>
      </c>
      <c r="C1263" s="1">
        <f>+IFERROR(LN('Portfolio Adjusted Prices'!D1257/'Portfolio Adjusted Prices'!D1256),0)</f>
        <v>1.7381496512782212E-2</v>
      </c>
      <c r="D1263" s="1">
        <f>+IFERROR(LN('Portfolio Adjusted Prices'!E1257/'Portfolio Adjusted Prices'!E1256),0)</f>
        <v>4.3774117880645898E-2</v>
      </c>
      <c r="E1263" s="1">
        <f>+IFERROR(LN('Portfolio Adjusted Prices'!F1257/'Portfolio Adjusted Prices'!F1256),0)</f>
        <v>3.5747777482189685E-2</v>
      </c>
      <c r="F1263" s="1">
        <f>+IFERROR(LN('Portfolio Adjusted Prices'!G1257/'Portfolio Adjusted Prices'!G1256),0)</f>
        <v>-1.2533504517384633E-3</v>
      </c>
      <c r="G1263" s="1">
        <f>+IFERROR(LN('Portfolio Adjusted Prices'!H1257/'Portfolio Adjusted Prices'!H1256),0)</f>
        <v>1.7324863635517652E-2</v>
      </c>
      <c r="H1263" s="1">
        <f>+IFERROR(LN('Portfolio Adjusted Prices'!I1257/'Portfolio Adjusted Prices'!I1256),0)</f>
        <v>1.0843060557168977E-2</v>
      </c>
      <c r="I1263" s="1">
        <f>+IFERROR(LN('Portfolio Adjusted Prices'!J1257/'Portfolio Adjusted Prices'!J1256),0)</f>
        <v>4.9996297684481408E-4</v>
      </c>
      <c r="J1263" s="1">
        <f>+IFERROR(LN('Portfolio Adjusted Prices'!K1257/'Portfolio Adjusted Prices'!K1256),0)</f>
        <v>1.1881108742962698E-2</v>
      </c>
      <c r="K1263" s="1">
        <f>+IFERROR(LN('Portfolio Adjusted Prices'!L1257/'Portfolio Adjusted Prices'!L1256),0)</f>
        <v>4.136229991788707E-2</v>
      </c>
      <c r="L1263" s="1">
        <f>+IFERROR(LN('Portfolio Adjusted Prices'!M1257/'Portfolio Adjusted Prices'!M1256),0)</f>
        <v>6.3614186173809916E-3</v>
      </c>
      <c r="M1263" s="1">
        <f>+IFERROR(LN('Portfolio Adjusted Prices'!N1257/'Portfolio Adjusted Prices'!N1256),0)</f>
        <v>5.1752609764910851E-3</v>
      </c>
      <c r="N1263" s="1">
        <f>+IFERROR(LN('Portfolio Adjusted Prices'!O1257/'Portfolio Adjusted Prices'!O1256),0)</f>
        <v>3.5544218016820479E-3</v>
      </c>
      <c r="O1263" s="1">
        <f>+IFERROR(LN('Portfolio Adjusted Prices'!P1257/'Portfolio Adjusted Prices'!P1256),0)</f>
        <v>2.3384287769227487E-2</v>
      </c>
      <c r="P1263" s="1">
        <f>+IFERROR(LN('Portfolio Adjusted Prices'!Q1257/'Portfolio Adjusted Prices'!Q1256),0)</f>
        <v>2.6329118017601613E-2</v>
      </c>
      <c r="Q1263" s="1">
        <f>+IFERROR(LN('Portfolio Adjusted Prices'!R1257/'Portfolio Adjusted Prices'!R1256),0)</f>
        <v>1.0052431968461801E-2</v>
      </c>
      <c r="R1263" s="1">
        <f>+IFERROR(LN('Portfolio Adjusted Prices'!S1257/'Portfolio Adjusted Prices'!S1256),0)</f>
        <v>1.5845595596095215E-2</v>
      </c>
      <c r="S1263" s="1">
        <f>+IFERROR(LN('Portfolio Adjusted Prices'!T1257/'Portfolio Adjusted Prices'!T1256),0)</f>
        <v>-2.7098997738844938E-3</v>
      </c>
      <c r="T1263" s="1">
        <f>+IFERROR(LN('Portfolio Adjusted Prices'!U1257/'Portfolio Adjusted Prices'!U1256),0)</f>
        <v>1.2439764835175462E-3</v>
      </c>
      <c r="U1263" s="1">
        <f>+IFERROR(LN('Portfolio Adjusted Prices'!V1257/'Portfolio Adjusted Prices'!V1256),0)</f>
        <v>9.6446298136960062E-4</v>
      </c>
      <c r="W1263" s="83">
        <f>+IFERROR(LN('Portfolio Adjusted Prices'!X1257/'Portfolio Adjusted Prices'!X1256),0)</f>
        <v>1.6588600641875832E-2</v>
      </c>
    </row>
    <row r="1264" spans="2:23">
      <c r="B1264" s="1">
        <f>+IFERROR(LN('Portfolio Adjusted Prices'!C1258/'Portfolio Adjusted Prices'!C1257),0)</f>
        <v>1.0184621335403765E-2</v>
      </c>
      <c r="C1264" s="1">
        <f>+IFERROR(LN('Portfolio Adjusted Prices'!D1258/'Portfolio Adjusted Prices'!D1257),0)</f>
        <v>-7.1625437952435251E-3</v>
      </c>
      <c r="D1264" s="1">
        <f>+IFERROR(LN('Portfolio Adjusted Prices'!E1258/'Portfolio Adjusted Prices'!E1257),0)</f>
        <v>-5.7075231550259502E-2</v>
      </c>
      <c r="E1264" s="1">
        <f>+IFERROR(LN('Portfolio Adjusted Prices'!F1258/'Portfolio Adjusted Prices'!F1257),0)</f>
        <v>-2.6213473003199355E-2</v>
      </c>
      <c r="F1264" s="1">
        <f>+IFERROR(LN('Portfolio Adjusted Prices'!G1258/'Portfolio Adjusted Prices'!G1257),0)</f>
        <v>-1.0754762656273438E-2</v>
      </c>
      <c r="G1264" s="1">
        <f>+IFERROR(LN('Portfolio Adjusted Prices'!H1258/'Portfolio Adjusted Prices'!H1257),0)</f>
        <v>-3.392723145741227E-2</v>
      </c>
      <c r="H1264" s="1">
        <f>+IFERROR(LN('Portfolio Adjusted Prices'!I1258/'Portfolio Adjusted Prices'!I1257),0)</f>
        <v>-3.3817626017075081E-2</v>
      </c>
      <c r="I1264" s="1">
        <f>+IFERROR(LN('Portfolio Adjusted Prices'!J1258/'Portfolio Adjusted Prices'!J1257),0)</f>
        <v>-2.3368707364661255E-2</v>
      </c>
      <c r="J1264" s="1">
        <f>+IFERROR(LN('Portfolio Adjusted Prices'!K1258/'Portfolio Adjusted Prices'!K1257),0)</f>
        <v>-1.8701625030080972E-2</v>
      </c>
      <c r="K1264" s="1">
        <f>+IFERROR(LN('Portfolio Adjusted Prices'!L1258/'Portfolio Adjusted Prices'!L1257),0)</f>
        <v>-7.2417354450350413E-2</v>
      </c>
      <c r="L1264" s="1">
        <f>+IFERROR(LN('Portfolio Adjusted Prices'!M1258/'Portfolio Adjusted Prices'!M1257),0)</f>
        <v>-1.4353440434527888E-2</v>
      </c>
      <c r="M1264" s="1">
        <f>+IFERROR(LN('Portfolio Adjusted Prices'!N1258/'Portfolio Adjusted Prices'!N1257),0)</f>
        <v>7.0973135145617847E-3</v>
      </c>
      <c r="N1264" s="1">
        <f>+IFERROR(LN('Portfolio Adjusted Prices'!O1258/'Portfolio Adjusted Prices'!O1257),0)</f>
        <v>-1.9056408998620905E-2</v>
      </c>
      <c r="O1264" s="1">
        <f>+IFERROR(LN('Portfolio Adjusted Prices'!P1258/'Portfolio Adjusted Prices'!P1257),0)</f>
        <v>-7.5091210833332697E-3</v>
      </c>
      <c r="P1264" s="1">
        <f>+IFERROR(LN('Portfolio Adjusted Prices'!Q1258/'Portfolio Adjusted Prices'!Q1257),0)</f>
        <v>-1.92655419093209E-2</v>
      </c>
      <c r="Q1264" s="1">
        <f>+IFERROR(LN('Portfolio Adjusted Prices'!R1258/'Portfolio Adjusted Prices'!R1257),0)</f>
        <v>6.814837464381115E-3</v>
      </c>
      <c r="R1264" s="1">
        <f>+IFERROR(LN('Portfolio Adjusted Prices'!S1258/'Portfolio Adjusted Prices'!S1257),0)</f>
        <v>-7.9491294895187414E-2</v>
      </c>
      <c r="S1264" s="1">
        <f>+IFERROR(LN('Portfolio Adjusted Prices'!T1258/'Portfolio Adjusted Prices'!T1257),0)</f>
        <v>-9.5710549579701813E-3</v>
      </c>
      <c r="T1264" s="1">
        <f>+IFERROR(LN('Portfolio Adjusted Prices'!U1258/'Portfolio Adjusted Prices'!U1257),0)</f>
        <v>-4.6134556529799069E-3</v>
      </c>
      <c r="U1264" s="1">
        <f>+IFERROR(LN('Portfolio Adjusted Prices'!V1258/'Portfolio Adjusted Prices'!V1257),0)</f>
        <v>-7.3419971569790377E-4</v>
      </c>
      <c r="W1264" s="83">
        <f>+IFERROR(LN('Portfolio Adjusted Prices'!X1258/'Portfolio Adjusted Prices'!X1257),0)</f>
        <v>-3.1790068741537274E-2</v>
      </c>
    </row>
    <row r="1265" spans="2:23">
      <c r="B1265" s="1">
        <f>+IFERROR(LN('Portfolio Adjusted Prices'!C1259/'Portfolio Adjusted Prices'!C1258),0)</f>
        <v>1.1762126389301996E-2</v>
      </c>
      <c r="C1265" s="1">
        <f>+IFERROR(LN('Portfolio Adjusted Prices'!D1259/'Portfolio Adjusted Prices'!D1258),0)</f>
        <v>-4.1937358933238546E-3</v>
      </c>
      <c r="D1265" s="1">
        <f>+IFERROR(LN('Portfolio Adjusted Prices'!E1259/'Portfolio Adjusted Prices'!E1258),0)</f>
        <v>-2.0242856763291253E-2</v>
      </c>
      <c r="E1265" s="1">
        <f>+IFERROR(LN('Portfolio Adjusted Prices'!F1259/'Portfolio Adjusted Prices'!F1258),0)</f>
        <v>-1.3758639903413446E-2</v>
      </c>
      <c r="F1265" s="1">
        <f>+IFERROR(LN('Portfolio Adjusted Prices'!G1259/'Portfolio Adjusted Prices'!G1258),0)</f>
        <v>-1.1324203295463344E-2</v>
      </c>
      <c r="G1265" s="1">
        <f>+IFERROR(LN('Portfolio Adjusted Prices'!H1259/'Portfolio Adjusted Prices'!H1258),0)</f>
        <v>1.066000843477808E-2</v>
      </c>
      <c r="H1265" s="1">
        <f>+IFERROR(LN('Portfolio Adjusted Prices'!I1259/'Portfolio Adjusted Prices'!I1258),0)</f>
        <v>-1.9977721625370915E-2</v>
      </c>
      <c r="I1265" s="1">
        <f>+IFERROR(LN('Portfolio Adjusted Prices'!J1259/'Portfolio Adjusted Prices'!J1258),0)</f>
        <v>-3.7117302915436211E-2</v>
      </c>
      <c r="J1265" s="1">
        <f>+IFERROR(LN('Portfolio Adjusted Prices'!K1259/'Portfolio Adjusted Prices'!K1258),0)</f>
        <v>1.3763678693558058E-2</v>
      </c>
      <c r="K1265" s="1">
        <f>+IFERROR(LN('Portfolio Adjusted Prices'!L1259/'Portfolio Adjusted Prices'!L1258),0)</f>
        <v>-1.199163878589439E-2</v>
      </c>
      <c r="L1265" s="1">
        <f>+IFERROR(LN('Portfolio Adjusted Prices'!M1259/'Portfolio Adjusted Prices'!M1258),0)</f>
        <v>-6.2575710687424943E-3</v>
      </c>
      <c r="M1265" s="1">
        <f>+IFERROR(LN('Portfolio Adjusted Prices'!N1259/'Portfolio Adjusted Prices'!N1258),0)</f>
        <v>4.0444315794360185E-3</v>
      </c>
      <c r="N1265" s="1">
        <f>+IFERROR(LN('Portfolio Adjusted Prices'!O1259/'Portfolio Adjusted Prices'!O1258),0)</f>
        <v>-4.4366288404113052E-2</v>
      </c>
      <c r="O1265" s="1">
        <f>+IFERROR(LN('Portfolio Adjusted Prices'!P1259/'Portfolio Adjusted Prices'!P1258),0)</f>
        <v>-4.1107991084664883E-2</v>
      </c>
      <c r="P1265" s="1">
        <f>+IFERROR(LN('Portfolio Adjusted Prices'!Q1259/'Portfolio Adjusted Prices'!Q1258),0)</f>
        <v>-1.4087293312767283E-3</v>
      </c>
      <c r="Q1265" s="1">
        <f>+IFERROR(LN('Portfolio Adjusted Prices'!R1259/'Portfolio Adjusted Prices'!R1258),0)</f>
        <v>-1.2854718230205031E-2</v>
      </c>
      <c r="R1265" s="1">
        <f>+IFERROR(LN('Portfolio Adjusted Prices'!S1259/'Portfolio Adjusted Prices'!S1258),0)</f>
        <v>-1.5948742311277471E-2</v>
      </c>
      <c r="S1265" s="1">
        <f>+IFERROR(LN('Portfolio Adjusted Prices'!T1259/'Portfolio Adjusted Prices'!T1258),0)</f>
        <v>4.3517071318740982E-3</v>
      </c>
      <c r="T1265" s="1">
        <f>+IFERROR(LN('Portfolio Adjusted Prices'!U1259/'Portfolio Adjusted Prices'!U1258),0)</f>
        <v>-4.5415509987459263E-3</v>
      </c>
      <c r="U1265" s="1">
        <f>+IFERROR(LN('Portfolio Adjusted Prices'!V1259/'Portfolio Adjusted Prices'!V1258),0)</f>
        <v>-1.1621798574245735E-2</v>
      </c>
      <c r="W1265" s="83">
        <f>+IFERROR(LN('Portfolio Adjusted Prices'!X1259/'Portfolio Adjusted Prices'!X1258),0)</f>
        <v>-1.2764914447455547E-2</v>
      </c>
    </row>
    <row r="1266" spans="2:23">
      <c r="B1266" s="1"/>
      <c r="C1266" s="1"/>
      <c r="D1266" s="1"/>
      <c r="E1266" s="1"/>
      <c r="F1266" s="1"/>
      <c r="G1266" s="1"/>
      <c r="H1266" s="1"/>
      <c r="I1266" s="1"/>
      <c r="J1266" s="1"/>
      <c r="K1266" s="1"/>
      <c r="L1266" s="1"/>
      <c r="M1266" s="1"/>
      <c r="N1266" s="1"/>
      <c r="O1266" s="1"/>
      <c r="P1266" s="1"/>
      <c r="Q1266" s="1"/>
      <c r="R1266" s="1"/>
      <c r="S1266" s="1"/>
      <c r="T1266" s="1"/>
      <c r="U1266" s="1"/>
      <c r="W1266" s="83"/>
    </row>
    <row r="1267" spans="2:23">
      <c r="B1267" s="1"/>
      <c r="C1267" s="1"/>
      <c r="D1267" s="1"/>
      <c r="E1267" s="1"/>
      <c r="F1267" s="1"/>
      <c r="G1267" s="1"/>
      <c r="H1267" s="1"/>
      <c r="I1267" s="1"/>
      <c r="J1267" s="1"/>
      <c r="K1267" s="1"/>
      <c r="L1267" s="1"/>
      <c r="M1267" s="1"/>
      <c r="N1267" s="1"/>
      <c r="O1267" s="1"/>
      <c r="P1267" s="1"/>
      <c r="Q1267" s="1"/>
      <c r="R1267" s="1"/>
      <c r="S1267" s="1"/>
      <c r="T1267" s="1"/>
      <c r="U1267" s="1"/>
      <c r="W1267" s="83"/>
    </row>
    <row r="1268" spans="2:23">
      <c r="B1268" s="1"/>
      <c r="C1268" s="1"/>
      <c r="D1268" s="1"/>
      <c r="E1268" s="1"/>
      <c r="F1268" s="1"/>
      <c r="G1268" s="1"/>
      <c r="H1268" s="1"/>
      <c r="I1268" s="1"/>
      <c r="J1268" s="1"/>
      <c r="K1268" s="1"/>
      <c r="L1268" s="1"/>
      <c r="M1268" s="1"/>
      <c r="N1268" s="1"/>
      <c r="O1268" s="1"/>
      <c r="P1268" s="1"/>
      <c r="Q1268" s="1"/>
      <c r="R1268" s="1"/>
      <c r="S1268" s="1"/>
      <c r="T1268" s="1"/>
      <c r="U1268" s="1"/>
      <c r="W1268" s="83"/>
    </row>
    <row r="1269" spans="2:23">
      <c r="B1269" s="1"/>
      <c r="C1269" s="1"/>
      <c r="D1269" s="1"/>
      <c r="E1269" s="1"/>
      <c r="F1269" s="1"/>
      <c r="G1269" s="1"/>
      <c r="H1269" s="1"/>
      <c r="I1269" s="1"/>
      <c r="J1269" s="1"/>
      <c r="K1269" s="1"/>
      <c r="L1269" s="1"/>
      <c r="M1269" s="1"/>
      <c r="N1269" s="1"/>
      <c r="O1269" s="1"/>
      <c r="P1269" s="1"/>
      <c r="Q1269" s="1"/>
      <c r="R1269" s="1"/>
      <c r="S1269" s="1"/>
      <c r="T1269" s="1"/>
      <c r="U1269" s="1"/>
    </row>
    <row r="1270" spans="2:23">
      <c r="B1270" s="1"/>
      <c r="C1270" s="1"/>
      <c r="D1270" s="1"/>
      <c r="E1270" s="1"/>
      <c r="F1270" s="1"/>
      <c r="G1270" s="1"/>
      <c r="H1270" s="1"/>
      <c r="I1270" s="1"/>
      <c r="J1270" s="1"/>
      <c r="K1270" s="1"/>
      <c r="L1270" s="1"/>
      <c r="M1270" s="1"/>
      <c r="N1270" s="1"/>
      <c r="O1270" s="1"/>
      <c r="P1270" s="1"/>
      <c r="Q1270" s="1"/>
      <c r="R1270" s="1"/>
      <c r="S1270" s="1"/>
      <c r="T1270" s="1"/>
      <c r="U1270" s="1"/>
    </row>
    <row r="1271" spans="2:23">
      <c r="B1271" s="1"/>
      <c r="C1271" s="1"/>
      <c r="D1271" s="1"/>
      <c r="E1271" s="1"/>
      <c r="F1271" s="1"/>
      <c r="G1271" s="1"/>
      <c r="H1271" s="1"/>
      <c r="I1271" s="1"/>
      <c r="J1271" s="1"/>
      <c r="K1271" s="1"/>
      <c r="L1271" s="1"/>
      <c r="M1271" s="1"/>
      <c r="N1271" s="1"/>
      <c r="O1271" s="1"/>
      <c r="P1271" s="1"/>
      <c r="Q1271" s="1"/>
      <c r="R1271" s="1"/>
      <c r="S1271" s="1"/>
      <c r="T1271" s="1"/>
      <c r="U1271" s="1"/>
    </row>
    <row r="1272" spans="2:23">
      <c r="B1272" s="1"/>
      <c r="C1272" s="1"/>
      <c r="D1272" s="1"/>
      <c r="E1272" s="1"/>
      <c r="F1272" s="1"/>
      <c r="G1272" s="1"/>
      <c r="H1272" s="1"/>
      <c r="I1272" s="1"/>
      <c r="J1272" s="1"/>
      <c r="K1272" s="1"/>
      <c r="L1272" s="1"/>
      <c r="M1272" s="1"/>
      <c r="N1272" s="1"/>
      <c r="O1272" s="1"/>
      <c r="P1272" s="1"/>
      <c r="Q1272" s="1"/>
      <c r="R1272" s="1"/>
      <c r="S1272" s="1"/>
      <c r="T1272" s="1"/>
      <c r="U1272" s="1"/>
    </row>
    <row r="1273" spans="2:23">
      <c r="B1273" s="1"/>
      <c r="C1273" s="1"/>
      <c r="D1273" s="1"/>
      <c r="E1273" s="1"/>
      <c r="F1273" s="1"/>
      <c r="G1273" s="1"/>
      <c r="H1273" s="1"/>
      <c r="I1273" s="1"/>
      <c r="J1273" s="1"/>
      <c r="K1273" s="1"/>
      <c r="L1273" s="1"/>
      <c r="M1273" s="1"/>
      <c r="N1273" s="1"/>
      <c r="O1273" s="1"/>
      <c r="P1273" s="1"/>
      <c r="Q1273" s="1"/>
      <c r="R1273" s="1"/>
      <c r="S1273" s="1"/>
      <c r="T1273" s="1"/>
      <c r="U1273" s="1"/>
    </row>
    <row r="1274" spans="2:23">
      <c r="B1274" s="1"/>
      <c r="C1274" s="1"/>
      <c r="D1274" s="1"/>
      <c r="E1274" s="1"/>
      <c r="F1274" s="1"/>
      <c r="G1274" s="1"/>
      <c r="H1274" s="1"/>
      <c r="I1274" s="1"/>
      <c r="J1274" s="1"/>
      <c r="K1274" s="1"/>
      <c r="L1274" s="1"/>
      <c r="M1274" s="1"/>
      <c r="N1274" s="1"/>
      <c r="O1274" s="1"/>
      <c r="P1274" s="1"/>
      <c r="Q1274" s="1"/>
      <c r="R1274" s="1"/>
      <c r="S1274" s="1"/>
      <c r="T1274" s="1"/>
      <c r="U1274" s="1"/>
    </row>
    <row r="1275" spans="2:23">
      <c r="B1275" s="1"/>
      <c r="C1275" s="1"/>
      <c r="D1275" s="1"/>
      <c r="E1275" s="1"/>
      <c r="F1275" s="1"/>
      <c r="G1275" s="1"/>
      <c r="H1275" s="1"/>
      <c r="I1275" s="1"/>
      <c r="J1275" s="1"/>
      <c r="K1275" s="1"/>
      <c r="L1275" s="1"/>
      <c r="M1275" s="1"/>
      <c r="N1275" s="1"/>
      <c r="O1275" s="1"/>
      <c r="P1275" s="1"/>
      <c r="Q1275" s="1"/>
      <c r="R1275" s="1"/>
      <c r="S1275" s="1"/>
      <c r="T1275" s="1"/>
      <c r="U1275" s="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779D-6A74-3B41-A11E-80A583897B28}">
  <sheetPr>
    <pageSetUpPr fitToPage="1"/>
  </sheetPr>
  <dimension ref="A1:E7"/>
  <sheetViews>
    <sheetView workbookViewId="0">
      <selection activeCell="G6" sqref="G6"/>
    </sheetView>
  </sheetViews>
  <sheetFormatPr baseColWidth="10" defaultColWidth="9.125" defaultRowHeight="12.75"/>
  <cols>
    <col min="1" max="1" width="20.625" style="101" customWidth="1"/>
    <col min="2" max="2" width="14.875" style="101" customWidth="1"/>
    <col min="3" max="3" width="10.375" style="101" customWidth="1"/>
    <col min="4" max="4" width="8.5" style="101" customWidth="1"/>
    <col min="5" max="5" width="11.625" style="101" customWidth="1"/>
    <col min="6" max="6" width="5.125" style="101" customWidth="1"/>
    <col min="7" max="7" width="18.625" style="101" customWidth="1"/>
    <col min="8" max="8" width="11.625" style="101" customWidth="1"/>
    <col min="9" max="9" width="9.125" style="101" customWidth="1"/>
    <col min="10" max="16384" width="9.125" style="101"/>
  </cols>
  <sheetData>
    <row r="1" spans="1:5">
      <c r="A1" s="104" t="s">
        <v>67</v>
      </c>
      <c r="B1" s="104" t="s">
        <v>68</v>
      </c>
    </row>
    <row r="2" spans="1:5">
      <c r="A2" s="103">
        <v>43830</v>
      </c>
      <c r="B2" s="102">
        <v>73.412499999999994</v>
      </c>
      <c r="C2" s="101" t="s">
        <v>69</v>
      </c>
      <c r="E2" s="101">
        <f>AVERAGE(C3:C7)</f>
        <v>0.17170519408844234</v>
      </c>
    </row>
    <row r="3" spans="1:5">
      <c r="A3" s="103">
        <v>44196</v>
      </c>
      <c r="B3" s="102">
        <v>132.69</v>
      </c>
      <c r="C3" s="101">
        <f>LN(B3/B2)</f>
        <v>0.59192135969970727</v>
      </c>
    </row>
    <row r="4" spans="1:5">
      <c r="A4" s="103">
        <v>44561</v>
      </c>
      <c r="B4" s="102">
        <v>177.57</v>
      </c>
      <c r="C4" s="101">
        <f t="shared" ref="C4:C7" si="0">LN(B4/B3)</f>
        <v>0.29134931682239823</v>
      </c>
    </row>
    <row r="5" spans="1:5">
      <c r="A5" s="103">
        <v>44926</v>
      </c>
      <c r="B5" s="102">
        <v>129.93</v>
      </c>
      <c r="C5" s="101">
        <f t="shared" si="0"/>
        <v>-0.31236905347609822</v>
      </c>
    </row>
    <row r="6" spans="1:5">
      <c r="A6" s="103">
        <v>45291</v>
      </c>
      <c r="B6" s="102">
        <v>192.53</v>
      </c>
      <c r="C6" s="101">
        <f t="shared" si="0"/>
        <v>0.39325614184659918</v>
      </c>
    </row>
    <row r="7" spans="1:5">
      <c r="A7" s="103">
        <v>45657</v>
      </c>
      <c r="B7" s="102">
        <v>173.23</v>
      </c>
      <c r="C7" s="101">
        <f t="shared" si="0"/>
        <v>-0.10563179445039468</v>
      </c>
    </row>
  </sheetData>
  <sortState xmlns:xlrd2="http://schemas.microsoft.com/office/spreadsheetml/2017/richdata2" ref="A2:C7">
    <sortCondition ref="A2:A7"/>
  </sortState>
  <pageMargins left="0.5" right="0.5" top="1" bottom="1" header="0.5" footer="0.75"/>
  <pageSetup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62F3E-69F8-5743-B629-F9000BDA5A5E}">
  <dimension ref="A1:BZ53"/>
  <sheetViews>
    <sheetView zoomScale="58" zoomScaleNormal="25" workbookViewId="0">
      <selection activeCell="F34" sqref="F34"/>
    </sheetView>
  </sheetViews>
  <sheetFormatPr baseColWidth="10" defaultColWidth="11" defaultRowHeight="15.75"/>
  <cols>
    <col min="1" max="1" width="12.875" bestFit="1" customWidth="1"/>
    <col min="2" max="2" width="48" bestFit="1" customWidth="1"/>
    <col min="3" max="15" width="18.875" customWidth="1"/>
    <col min="16" max="23" width="17.5" customWidth="1"/>
    <col min="25" max="25" width="12.125" bestFit="1" customWidth="1"/>
    <col min="26" max="26" width="48" bestFit="1" customWidth="1"/>
    <col min="27" max="55" width="14.125" customWidth="1"/>
    <col min="56" max="56" width="45.625" bestFit="1" customWidth="1"/>
    <col min="57" max="76" width="45.5" customWidth="1"/>
    <col min="78" max="78" width="12.125" bestFit="1" customWidth="1"/>
  </cols>
  <sheetData>
    <row r="1" spans="1:78">
      <c r="C1">
        <v>1</v>
      </c>
      <c r="D1">
        <f t="shared" ref="D1:V1" si="0">+C1+1</f>
        <v>2</v>
      </c>
      <c r="E1">
        <f t="shared" si="0"/>
        <v>3</v>
      </c>
      <c r="F1">
        <f t="shared" si="0"/>
        <v>4</v>
      </c>
      <c r="G1">
        <f t="shared" si="0"/>
        <v>5</v>
      </c>
      <c r="H1">
        <f t="shared" si="0"/>
        <v>6</v>
      </c>
      <c r="I1">
        <f t="shared" si="0"/>
        <v>7</v>
      </c>
      <c r="J1">
        <f t="shared" si="0"/>
        <v>8</v>
      </c>
      <c r="K1">
        <f t="shared" si="0"/>
        <v>9</v>
      </c>
      <c r="L1">
        <f t="shared" si="0"/>
        <v>10</v>
      </c>
      <c r="M1">
        <f t="shared" si="0"/>
        <v>11</v>
      </c>
      <c r="N1">
        <f t="shared" si="0"/>
        <v>12</v>
      </c>
      <c r="O1">
        <f t="shared" si="0"/>
        <v>13</v>
      </c>
      <c r="P1">
        <f t="shared" si="0"/>
        <v>14</v>
      </c>
      <c r="Q1">
        <f t="shared" si="0"/>
        <v>15</v>
      </c>
      <c r="R1">
        <f t="shared" si="0"/>
        <v>16</v>
      </c>
      <c r="S1">
        <f t="shared" si="0"/>
        <v>17</v>
      </c>
      <c r="T1">
        <f t="shared" si="0"/>
        <v>18</v>
      </c>
      <c r="U1">
        <f t="shared" si="0"/>
        <v>19</v>
      </c>
      <c r="V1">
        <f t="shared" si="0"/>
        <v>20</v>
      </c>
      <c r="Z1" s="2"/>
    </row>
    <row r="2" spans="1:78">
      <c r="C2" t="e" cm="1" vm="1">
        <f t="array" ref="C2:V2">+TRANSPOSE('Final Portfolio'!B5:B24)</f>
        <v>#VALUE!</v>
      </c>
      <c r="D2" t="e" vm="2">
        <v>#VALUE!</v>
      </c>
      <c r="E2" t="e" vm="3">
        <v>#VALUE!</v>
      </c>
      <c r="F2" t="e" vm="4">
        <v>#VALUE!</v>
      </c>
      <c r="G2" t="e" vm="5">
        <v>#VALUE!</v>
      </c>
      <c r="H2" t="e" vm="6">
        <v>#VALUE!</v>
      </c>
      <c r="I2" t="e" vm="7">
        <v>#VALUE!</v>
      </c>
      <c r="J2" t="e" vm="8">
        <v>#VALUE!</v>
      </c>
      <c r="K2" t="e" vm="9">
        <v>#VALUE!</v>
      </c>
      <c r="L2" t="e" vm="10">
        <v>#VALUE!</v>
      </c>
      <c r="M2" t="e" vm="11">
        <v>#VALUE!</v>
      </c>
      <c r="N2" t="e" vm="12">
        <v>#VALUE!</v>
      </c>
      <c r="O2" t="e" vm="13">
        <v>#VALUE!</v>
      </c>
      <c r="P2" t="e" vm="14">
        <v>#VALUE!</v>
      </c>
      <c r="Q2" t="e" vm="15">
        <v>#VALUE!</v>
      </c>
      <c r="R2" t="e" vm="16">
        <v>#VALUE!</v>
      </c>
      <c r="S2" t="e" vm="17">
        <v>#VALUE!</v>
      </c>
      <c r="T2" t="e" vm="18">
        <v>#VALUE!</v>
      </c>
      <c r="U2" t="e" vm="19">
        <v>#VALUE!</v>
      </c>
      <c r="V2" t="e" vm="20">
        <v>#VALUE!</v>
      </c>
      <c r="Y2" t="s">
        <v>62</v>
      </c>
      <c r="BZ2" t="s">
        <v>62</v>
      </c>
    </row>
    <row r="3" spans="1:78">
      <c r="A3">
        <v>1</v>
      </c>
      <c r="B3" t="e" cm="1" vm="1">
        <f t="array" ref="B3:B22">+TRANSPOSE(_xlfn.ANCHORARRAY(C2))</f>
        <v>#VALUE!</v>
      </c>
      <c r="C3" s="5" cm="1">
        <f t="array" ref="C3:V22">MMULT(TRANSPOSE('Portfolio Ln diary'!B9:U1265)-(_xlfn.ANCHORARRAY(Y3)),'Portfolio Ln diary'!B9:U1265-TRANSPOSE(_xlfn.ANCHORARRAY(Y3)))/(1257-1)</f>
        <v>4.0002569283372966E-4</v>
      </c>
      <c r="D3" s="5">
        <v>2.9002556556057289E-4</v>
      </c>
      <c r="E3" s="5">
        <v>4.2480070922653007E-4</v>
      </c>
      <c r="F3" s="5">
        <v>2.8235944926932225E-4</v>
      </c>
      <c r="G3" s="5">
        <v>2.5599721650796775E-4</v>
      </c>
      <c r="H3" s="5">
        <v>2.2170030836202547E-4</v>
      </c>
      <c r="I3" s="5">
        <v>3.5121444629009513E-4</v>
      </c>
      <c r="J3" s="5">
        <v>1.3043492339467343E-4</v>
      </c>
      <c r="K3" s="5">
        <v>4.0696616257305358E-4</v>
      </c>
      <c r="L3" s="5">
        <v>3.0300656663425414E-4</v>
      </c>
      <c r="M3" s="5">
        <v>1.4220663706966812E-4</v>
      </c>
      <c r="N3" s="5">
        <v>1.6631035091551857E-4</v>
      </c>
      <c r="O3" s="5">
        <v>3.8232389565699481E-4</v>
      </c>
      <c r="P3" s="5">
        <v>3.2952514532256415E-4</v>
      </c>
      <c r="Q3" s="5">
        <v>1.4689676361022839E-4</v>
      </c>
      <c r="R3" s="5">
        <v>2.8101034735173515E-4</v>
      </c>
      <c r="S3" s="5">
        <v>1.6795356352719505E-4</v>
      </c>
      <c r="T3" s="5">
        <v>1.0686686617354823E-4</v>
      </c>
      <c r="U3" s="5">
        <v>1.3385971595664145E-4</v>
      </c>
      <c r="V3" s="5">
        <v>2.2505410752876129E-4</v>
      </c>
      <c r="W3" s="5"/>
      <c r="Y3" s="5" cm="1">
        <f t="array" ref="Y3:Y22">+TRANSPOSE('Portfolio Ln diary'!B1:U1)</f>
        <v>1.0928738030879202E-3</v>
      </c>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Z3" s="5" cm="1">
        <f t="array" ref="BZ3:BZ22">+TRANSPOSE([1]LN!Y1:AR1)</f>
        <v>1.7831566563737258E-2</v>
      </c>
    </row>
    <row r="4" spans="1:78">
      <c r="A4">
        <f t="shared" ref="A4:A22" si="1">1+A3</f>
        <v>2</v>
      </c>
      <c r="B4" t="e" vm="2">
        <v>#VALUE!</v>
      </c>
      <c r="C4" s="5">
        <v>2.9002556556057289E-4</v>
      </c>
      <c r="D4" s="5">
        <v>3.659620151602486E-4</v>
      </c>
      <c r="E4" s="5">
        <v>4.4177925264440176E-4</v>
      </c>
      <c r="F4" s="5">
        <v>3.0289116611368201E-4</v>
      </c>
      <c r="G4" s="5">
        <v>2.6619396935050114E-4</v>
      </c>
      <c r="H4" s="5">
        <v>2.0451226613969506E-4</v>
      </c>
      <c r="I4" s="5">
        <v>3.5095781705409853E-4</v>
      </c>
      <c r="J4" s="5">
        <v>1.4062020220785042E-4</v>
      </c>
      <c r="K4" s="5">
        <v>3.6080125456537589E-4</v>
      </c>
      <c r="L4" s="5">
        <v>2.9869162846623903E-4</v>
      </c>
      <c r="M4" s="5">
        <v>1.460228922548478E-4</v>
      </c>
      <c r="N4" s="5">
        <v>1.7067624285326251E-4</v>
      </c>
      <c r="O4" s="5">
        <v>3.9556670394538801E-4</v>
      </c>
      <c r="P4" s="5">
        <v>3.3422423323775592E-4</v>
      </c>
      <c r="Q4" s="5">
        <v>1.5114959920272219E-4</v>
      </c>
      <c r="R4" s="5">
        <v>2.8275570583036631E-4</v>
      </c>
      <c r="S4" s="5">
        <v>1.6815953955346953E-4</v>
      </c>
      <c r="T4" s="5">
        <v>1.1179484467671417E-4</v>
      </c>
      <c r="U4" s="5">
        <v>1.4127412193916988E-4</v>
      </c>
      <c r="V4" s="5">
        <v>2.3064172201134927E-4</v>
      </c>
      <c r="W4" s="5"/>
      <c r="Y4" s="5">
        <v>1.0433013337320025E-3</v>
      </c>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Z4" s="5">
        <v>1.5300106448525171E-2</v>
      </c>
    </row>
    <row r="5" spans="1:78">
      <c r="A5">
        <f t="shared" si="1"/>
        <v>3</v>
      </c>
      <c r="B5" t="e" vm="3">
        <v>#VALUE!</v>
      </c>
      <c r="C5" s="5">
        <v>4.2480070922653007E-4</v>
      </c>
      <c r="D5" s="5">
        <v>4.4177925264440176E-4</v>
      </c>
      <c r="E5" s="5">
        <v>1.046476322075658E-3</v>
      </c>
      <c r="F5" s="5">
        <v>4.4578642161166159E-4</v>
      </c>
      <c r="G5" s="5">
        <v>4.2674286731252706E-4</v>
      </c>
      <c r="H5" s="5">
        <v>3.5059879958033351E-4</v>
      </c>
      <c r="I5" s="5">
        <v>6.4596362574692991E-4</v>
      </c>
      <c r="J5" s="5">
        <v>1.6234842410617437E-4</v>
      </c>
      <c r="K5" s="5">
        <v>6.6723553133293497E-4</v>
      </c>
      <c r="L5" s="5">
        <v>5.3385666520176312E-4</v>
      </c>
      <c r="M5" s="5">
        <v>2.0756754169920551E-4</v>
      </c>
      <c r="N5" s="5">
        <v>2.1871738142716622E-4</v>
      </c>
      <c r="O5" s="5">
        <v>8.2061418383749839E-4</v>
      </c>
      <c r="P5" s="5">
        <v>6.187398063216634E-4</v>
      </c>
      <c r="Q5" s="5">
        <v>1.8980873029725341E-4</v>
      </c>
      <c r="R5" s="5">
        <v>4.6012708690316143E-4</v>
      </c>
      <c r="S5" s="5">
        <v>2.4191077517547697E-4</v>
      </c>
      <c r="T5" s="5">
        <v>1.2960640270445888E-4</v>
      </c>
      <c r="U5" s="5">
        <v>1.9308546622199825E-4</v>
      </c>
      <c r="V5" s="5">
        <v>4.0579719699950943E-4</v>
      </c>
      <c r="W5" s="5"/>
      <c r="Y5" s="5">
        <v>2.402356677397468E-3</v>
      </c>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Z5" s="5">
        <v>4.0356784716546232E-2</v>
      </c>
    </row>
    <row r="6" spans="1:78">
      <c r="A6">
        <f t="shared" si="1"/>
        <v>4</v>
      </c>
      <c r="B6" t="e" vm="4">
        <v>#VALUE!</v>
      </c>
      <c r="C6" s="5">
        <v>2.8235944926932225E-4</v>
      </c>
      <c r="D6" s="5">
        <v>3.0289116611368201E-4</v>
      </c>
      <c r="E6" s="5">
        <v>4.4578642161166159E-4</v>
      </c>
      <c r="F6" s="5">
        <v>6.6424149190973212E-4</v>
      </c>
      <c r="G6" s="5">
        <v>3.0756864797387002E-4</v>
      </c>
      <c r="H6" s="5">
        <v>2.5656202038210421E-4</v>
      </c>
      <c r="I6" s="5">
        <v>3.8818033120582385E-4</v>
      </c>
      <c r="J6" s="5">
        <v>1.1731139762176801E-4</v>
      </c>
      <c r="K6" s="5">
        <v>4.0079461162830372E-4</v>
      </c>
      <c r="L6" s="5">
        <v>3.6598795301142132E-4</v>
      </c>
      <c r="M6" s="5">
        <v>1.825542084311082E-4</v>
      </c>
      <c r="N6" s="5">
        <v>2.2297156886871012E-4</v>
      </c>
      <c r="O6" s="5">
        <v>4.1444488174489816E-4</v>
      </c>
      <c r="P6" s="5">
        <v>4.1936991205574555E-4</v>
      </c>
      <c r="Q6" s="5">
        <v>1.8994738508023253E-4</v>
      </c>
      <c r="R6" s="5">
        <v>3.4953378666105424E-4</v>
      </c>
      <c r="S6" s="5">
        <v>1.6583201197690838E-4</v>
      </c>
      <c r="T6" s="5">
        <v>1.4073606705930513E-4</v>
      </c>
      <c r="U6" s="5">
        <v>1.4282431820053848E-4</v>
      </c>
      <c r="V6" s="5">
        <v>3.4363555537793517E-4</v>
      </c>
      <c r="W6" s="5"/>
      <c r="Y6" s="5">
        <v>1.2764392123352057E-3</v>
      </c>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Z6" s="5">
        <v>2.0887327826424482E-2</v>
      </c>
    </row>
    <row r="7" spans="1:78">
      <c r="A7">
        <f t="shared" si="1"/>
        <v>5</v>
      </c>
      <c r="B7" t="e" vm="5">
        <v>#VALUE!</v>
      </c>
      <c r="C7" s="5">
        <v>2.5599721650796775E-4</v>
      </c>
      <c r="D7" s="5">
        <v>2.6619396935050114E-4</v>
      </c>
      <c r="E7" s="5">
        <v>4.2674286731252706E-4</v>
      </c>
      <c r="F7" s="5">
        <v>3.0756864797387002E-4</v>
      </c>
      <c r="G7" s="5">
        <v>5.597390940569987E-4</v>
      </c>
      <c r="H7" s="5">
        <v>2.6817496128953515E-4</v>
      </c>
      <c r="I7" s="5">
        <v>3.9073279099172635E-4</v>
      </c>
      <c r="J7" s="5">
        <v>1.3997858684659125E-4</v>
      </c>
      <c r="K7" s="5">
        <v>3.5928305680299949E-4</v>
      </c>
      <c r="L7" s="5">
        <v>2.9599006551352602E-4</v>
      </c>
      <c r="M7" s="5">
        <v>1.7601209850389988E-4</v>
      </c>
      <c r="N7" s="5">
        <v>2.0619572053049139E-4</v>
      </c>
      <c r="O7" s="5">
        <v>3.7546686606335962E-4</v>
      </c>
      <c r="P7" s="5">
        <v>4.2628127655993054E-4</v>
      </c>
      <c r="Q7" s="5">
        <v>1.9496328846697447E-4</v>
      </c>
      <c r="R7" s="5">
        <v>4.3778529850598425E-4</v>
      </c>
      <c r="S7" s="5">
        <v>1.5965597657839321E-4</v>
      </c>
      <c r="T7" s="5">
        <v>1.1947189547186826E-4</v>
      </c>
      <c r="U7" s="5">
        <v>1.3778862665751298E-4</v>
      </c>
      <c r="V7" s="5">
        <v>3.1362590680129106E-4</v>
      </c>
      <c r="W7" s="5"/>
      <c r="Y7" s="5">
        <v>1.5001959765454712E-3</v>
      </c>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Z7" s="5">
        <v>2.2384056605025238E-2</v>
      </c>
    </row>
    <row r="8" spans="1:78">
      <c r="A8">
        <f t="shared" si="1"/>
        <v>6</v>
      </c>
      <c r="B8" t="e" vm="6">
        <v>#VALUE!</v>
      </c>
      <c r="C8" s="5">
        <v>2.2170030836202547E-4</v>
      </c>
      <c r="D8" s="5">
        <v>2.0451226613969506E-4</v>
      </c>
      <c r="E8" s="5">
        <v>3.5059879958033351E-4</v>
      </c>
      <c r="F8" s="5">
        <v>2.5656202038210421E-4</v>
      </c>
      <c r="G8" s="5">
        <v>2.6817496128953515E-4</v>
      </c>
      <c r="H8" s="5">
        <v>4.6032959590495786E-4</v>
      </c>
      <c r="I8" s="5">
        <v>3.1257016418060485E-4</v>
      </c>
      <c r="J8" s="5">
        <v>9.9400091924049187E-5</v>
      </c>
      <c r="K8" s="5">
        <v>2.8268963129843923E-4</v>
      </c>
      <c r="L8" s="5">
        <v>2.5843714488747716E-4</v>
      </c>
      <c r="M8" s="5">
        <v>1.4838160260407314E-4</v>
      </c>
      <c r="N8" s="5">
        <v>1.5666926869089371E-4</v>
      </c>
      <c r="O8" s="5">
        <v>3.2015052956992985E-4</v>
      </c>
      <c r="P8" s="5">
        <v>3.0401245981100285E-4</v>
      </c>
      <c r="Q8" s="5">
        <v>1.5192303146844879E-4</v>
      </c>
      <c r="R8" s="5">
        <v>2.8954141710554513E-4</v>
      </c>
      <c r="S8" s="5">
        <v>1.6631094305098471E-4</v>
      </c>
      <c r="T8" s="5">
        <v>8.9833515682913843E-5</v>
      </c>
      <c r="U8" s="5">
        <v>9.1961129519560031E-5</v>
      </c>
      <c r="V8" s="5">
        <v>2.5665111536593219E-4</v>
      </c>
      <c r="W8" s="5"/>
      <c r="Y8" s="5">
        <v>1.1886133448469642E-3</v>
      </c>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Z8" s="5">
        <v>1.7386757641656168E-2</v>
      </c>
    </row>
    <row r="9" spans="1:78">
      <c r="A9">
        <f t="shared" si="1"/>
        <v>7</v>
      </c>
      <c r="B9" t="e" vm="7">
        <v>#VALUE!</v>
      </c>
      <c r="C9" s="5">
        <v>3.5121444629009513E-4</v>
      </c>
      <c r="D9" s="5">
        <v>3.5095781705409853E-4</v>
      </c>
      <c r="E9" s="5">
        <v>6.4596362574692991E-4</v>
      </c>
      <c r="F9" s="5">
        <v>3.8818033120582385E-4</v>
      </c>
      <c r="G9" s="5">
        <v>3.9073279099172635E-4</v>
      </c>
      <c r="H9" s="5">
        <v>3.1257016418060485E-4</v>
      </c>
      <c r="I9" s="5">
        <v>7.7661232908324707E-4</v>
      </c>
      <c r="J9" s="5">
        <v>1.609817671096196E-4</v>
      </c>
      <c r="K9" s="5">
        <v>5.2081974340172522E-4</v>
      </c>
      <c r="L9" s="5">
        <v>4.7406260212213441E-4</v>
      </c>
      <c r="M9" s="5">
        <v>2.0738075728572445E-4</v>
      </c>
      <c r="N9" s="5">
        <v>2.240634496970721E-4</v>
      </c>
      <c r="O9" s="5">
        <v>6.0327796146041708E-4</v>
      </c>
      <c r="P9" s="5">
        <v>4.7860770147773E-4</v>
      </c>
      <c r="Q9" s="5">
        <v>1.831331585426572E-4</v>
      </c>
      <c r="R9" s="5">
        <v>4.0120760094642055E-4</v>
      </c>
      <c r="S9" s="5">
        <v>2.0761492829261187E-4</v>
      </c>
      <c r="T9" s="5">
        <v>1.2111768664063656E-4</v>
      </c>
      <c r="U9" s="5">
        <v>1.7176395084302545E-4</v>
      </c>
      <c r="V9" s="5">
        <v>3.6651936134413484E-4</v>
      </c>
      <c r="W9" s="5"/>
      <c r="Y9" s="5">
        <v>1.4660141621506148E-3</v>
      </c>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Z9" s="5">
        <v>2.1654530277107859E-2</v>
      </c>
    </row>
    <row r="10" spans="1:78">
      <c r="A10">
        <f t="shared" si="1"/>
        <v>8</v>
      </c>
      <c r="B10" t="e" vm="8">
        <v>#VALUE!</v>
      </c>
      <c r="C10" s="5">
        <v>1.3043492339467343E-4</v>
      </c>
      <c r="D10" s="5">
        <v>1.4062020220785042E-4</v>
      </c>
      <c r="E10" s="5">
        <v>1.6234842410617437E-4</v>
      </c>
      <c r="F10" s="5">
        <v>1.1731139762176801E-4</v>
      </c>
      <c r="G10" s="5">
        <v>1.3997858684659125E-4</v>
      </c>
      <c r="H10" s="5">
        <v>9.9400091924049187E-5</v>
      </c>
      <c r="I10" s="5">
        <v>1.609817671096196E-4</v>
      </c>
      <c r="J10" s="5">
        <v>3.7734083482808946E-4</v>
      </c>
      <c r="K10" s="5">
        <v>7.5111586657544504E-5</v>
      </c>
      <c r="L10" s="5">
        <v>1.2382769264451444E-4</v>
      </c>
      <c r="M10" s="5">
        <v>9.8393305583678795E-5</v>
      </c>
      <c r="N10" s="5">
        <v>1.1191697500950268E-4</v>
      </c>
      <c r="O10" s="5">
        <v>1.5136352993251021E-4</v>
      </c>
      <c r="P10" s="5">
        <v>1.7271991364341607E-4</v>
      </c>
      <c r="Q10" s="5">
        <v>1.489958363113742E-4</v>
      </c>
      <c r="R10" s="5">
        <v>1.2379925529499821E-4</v>
      </c>
      <c r="S10" s="5">
        <v>9.8300334375860636E-5</v>
      </c>
      <c r="T10" s="5">
        <v>1.3296560325938412E-4</v>
      </c>
      <c r="U10" s="5">
        <v>1.4276121581679636E-4</v>
      </c>
      <c r="V10" s="5">
        <v>9.0010843271458223E-5</v>
      </c>
      <c r="W10" s="5"/>
      <c r="Y10" s="5">
        <v>1.474297370246385E-3</v>
      </c>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Z10" s="5">
        <v>2.1083306949491558E-2</v>
      </c>
    </row>
    <row r="11" spans="1:78">
      <c r="A11">
        <f t="shared" si="1"/>
        <v>9</v>
      </c>
      <c r="B11" t="e" vm="9">
        <v>#VALUE!</v>
      </c>
      <c r="C11" s="5">
        <v>4.0696616257305358E-4</v>
      </c>
      <c r="D11" s="5">
        <v>3.6080125456537589E-4</v>
      </c>
      <c r="E11" s="5">
        <v>6.6723553133293497E-4</v>
      </c>
      <c r="F11" s="5">
        <v>4.0079461162830372E-4</v>
      </c>
      <c r="G11" s="5">
        <v>3.5928305680299949E-4</v>
      </c>
      <c r="H11" s="5">
        <v>2.8268963129843923E-4</v>
      </c>
      <c r="I11" s="5">
        <v>5.2081974340172522E-4</v>
      </c>
      <c r="J11" s="5">
        <v>7.5111586657544504E-5</v>
      </c>
      <c r="K11" s="5">
        <v>1.6572292551760813E-3</v>
      </c>
      <c r="L11" s="5">
        <v>4.4832521469957107E-4</v>
      </c>
      <c r="M11" s="5">
        <v>1.6754329860060491E-4</v>
      </c>
      <c r="N11" s="5">
        <v>1.7963145822723375E-4</v>
      </c>
      <c r="O11" s="5">
        <v>6.0580765037942077E-4</v>
      </c>
      <c r="P11" s="5">
        <v>5.9605237253397613E-4</v>
      </c>
      <c r="Q11" s="5">
        <v>1.9228355126451685E-4</v>
      </c>
      <c r="R11" s="5">
        <v>4.0441915970516776E-4</v>
      </c>
      <c r="S11" s="5">
        <v>2.0145352299447448E-4</v>
      </c>
      <c r="T11" s="5">
        <v>1.0258664927083253E-4</v>
      </c>
      <c r="U11" s="5">
        <v>1.3937152126524533E-4</v>
      </c>
      <c r="V11" s="5">
        <v>3.879562700665355E-4</v>
      </c>
      <c r="W11" s="5"/>
      <c r="Y11" s="5">
        <v>1.7679017804376929E-3</v>
      </c>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Z11" s="5">
        <v>2.9915541731560819E-2</v>
      </c>
    </row>
    <row r="12" spans="1:78">
      <c r="A12">
        <f t="shared" si="1"/>
        <v>10</v>
      </c>
      <c r="B12" t="e" vm="10">
        <v>#VALUE!</v>
      </c>
      <c r="C12" s="5">
        <v>3.0300656663425414E-4</v>
      </c>
      <c r="D12" s="5">
        <v>2.9869162846623903E-4</v>
      </c>
      <c r="E12" s="5">
        <v>5.3385666520176312E-4</v>
      </c>
      <c r="F12" s="5">
        <v>3.6598795301142132E-4</v>
      </c>
      <c r="G12" s="5">
        <v>2.9599006551352602E-4</v>
      </c>
      <c r="H12" s="5">
        <v>2.5843714488747716E-4</v>
      </c>
      <c r="I12" s="5">
        <v>4.7406260212213441E-4</v>
      </c>
      <c r="J12" s="5">
        <v>1.2382769264451444E-4</v>
      </c>
      <c r="K12" s="5">
        <v>4.4832521469957107E-4</v>
      </c>
      <c r="L12" s="5">
        <v>5.5024117919033459E-4</v>
      </c>
      <c r="M12" s="5">
        <v>1.8318584464919422E-4</v>
      </c>
      <c r="N12" s="5">
        <v>1.9563417502446313E-4</v>
      </c>
      <c r="O12" s="5">
        <v>4.7956146639349266E-4</v>
      </c>
      <c r="P12" s="5">
        <v>3.9010631747167908E-4</v>
      </c>
      <c r="Q12" s="5">
        <v>1.7021120006348068E-4</v>
      </c>
      <c r="R12" s="5">
        <v>3.4422333780993909E-4</v>
      </c>
      <c r="S12" s="5">
        <v>1.8111386785251731E-4</v>
      </c>
      <c r="T12" s="5">
        <v>1.3017072926799409E-4</v>
      </c>
      <c r="U12" s="5">
        <v>1.3298174290121581E-4</v>
      </c>
      <c r="V12" s="5">
        <v>3.3575993180782196E-4</v>
      </c>
      <c r="W12" s="5"/>
      <c r="Y12" s="5">
        <v>1.3744464860818159E-3</v>
      </c>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Z12" s="5">
        <v>1.7707959027424912E-2</v>
      </c>
    </row>
    <row r="13" spans="1:78">
      <c r="A13">
        <f t="shared" si="1"/>
        <v>11</v>
      </c>
      <c r="B13" t="e" vm="11">
        <v>#VALUE!</v>
      </c>
      <c r="C13" s="5">
        <v>1.4220663706966812E-4</v>
      </c>
      <c r="D13" s="5">
        <v>1.460228922548478E-4</v>
      </c>
      <c r="E13" s="5">
        <v>2.0756754169920551E-4</v>
      </c>
      <c r="F13" s="5">
        <v>1.825542084311082E-4</v>
      </c>
      <c r="G13" s="5">
        <v>1.7601209850389988E-4</v>
      </c>
      <c r="H13" s="5">
        <v>1.4838160260407314E-4</v>
      </c>
      <c r="I13" s="5">
        <v>2.0738075728572445E-4</v>
      </c>
      <c r="J13" s="5">
        <v>9.8393305583678795E-5</v>
      </c>
      <c r="K13" s="5">
        <v>1.6754329860060491E-4</v>
      </c>
      <c r="L13" s="5">
        <v>1.8318584464919422E-4</v>
      </c>
      <c r="M13" s="5">
        <v>3.2505377242966451E-4</v>
      </c>
      <c r="N13" s="5">
        <v>1.4431707481583428E-4</v>
      </c>
      <c r="O13" s="5">
        <v>1.8785200638926224E-4</v>
      </c>
      <c r="P13" s="5">
        <v>2.1238276414624449E-4</v>
      </c>
      <c r="Q13" s="5">
        <v>1.597414027016166E-4</v>
      </c>
      <c r="R13" s="5">
        <v>1.8084309901089806E-4</v>
      </c>
      <c r="S13" s="5">
        <v>1.193647799855121E-4</v>
      </c>
      <c r="T13" s="5">
        <v>1.0410435466562616E-4</v>
      </c>
      <c r="U13" s="5">
        <v>9.489182450855206E-5</v>
      </c>
      <c r="V13" s="5">
        <v>2.0313804433893777E-4</v>
      </c>
      <c r="W13" s="5"/>
      <c r="Y13" s="5">
        <v>9.3855606934824221E-4</v>
      </c>
      <c r="Z13" s="3"/>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Z13" s="5">
        <v>1.2713042917162494E-2</v>
      </c>
    </row>
    <row r="14" spans="1:78">
      <c r="A14">
        <f t="shared" si="1"/>
        <v>12</v>
      </c>
      <c r="B14" t="e" vm="12">
        <v>#VALUE!</v>
      </c>
      <c r="C14" s="5">
        <v>1.6631035091551857E-4</v>
      </c>
      <c r="D14" s="5">
        <v>1.7067624285326251E-4</v>
      </c>
      <c r="E14" s="5">
        <v>2.1871738142716622E-4</v>
      </c>
      <c r="F14" s="5">
        <v>2.2297156886871012E-4</v>
      </c>
      <c r="G14" s="5">
        <v>2.0619572053049139E-4</v>
      </c>
      <c r="H14" s="5">
        <v>1.5666926869089371E-4</v>
      </c>
      <c r="I14" s="5">
        <v>2.240634496970721E-4</v>
      </c>
      <c r="J14" s="5">
        <v>1.1191697500950268E-4</v>
      </c>
      <c r="K14" s="5">
        <v>1.7963145822723375E-4</v>
      </c>
      <c r="L14" s="5">
        <v>1.9563417502446313E-4</v>
      </c>
      <c r="M14" s="5">
        <v>1.4431707481583428E-4</v>
      </c>
      <c r="N14" s="5">
        <v>2.653831068945968E-4</v>
      </c>
      <c r="O14" s="5">
        <v>1.9823752917889374E-4</v>
      </c>
      <c r="P14" s="5">
        <v>2.448813375349277E-4</v>
      </c>
      <c r="Q14" s="5">
        <v>1.4481320652083023E-4</v>
      </c>
      <c r="R14" s="5">
        <v>2.1214168234210442E-4</v>
      </c>
      <c r="S14" s="5">
        <v>1.1070785326478357E-4</v>
      </c>
      <c r="T14" s="5">
        <v>1.0536465308699188E-4</v>
      </c>
      <c r="U14" s="5">
        <v>8.742079049796674E-5</v>
      </c>
      <c r="V14" s="5">
        <v>1.9466282285139679E-4</v>
      </c>
      <c r="W14" s="5"/>
      <c r="Y14" s="5">
        <v>9.7960618899487753E-4</v>
      </c>
      <c r="Z14" s="3"/>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Z14" s="5">
        <v>1.1915667380745988E-2</v>
      </c>
    </row>
    <row r="15" spans="1:78">
      <c r="A15">
        <f t="shared" si="1"/>
        <v>13</v>
      </c>
      <c r="B15" t="e" vm="13">
        <v>#VALUE!</v>
      </c>
      <c r="C15" s="5">
        <v>3.8232389565699481E-4</v>
      </c>
      <c r="D15" s="5">
        <v>3.9556670394538801E-4</v>
      </c>
      <c r="E15" s="5">
        <v>8.2061418383749839E-4</v>
      </c>
      <c r="F15" s="5">
        <v>4.1444488174489816E-4</v>
      </c>
      <c r="G15" s="5">
        <v>3.7546686606335962E-4</v>
      </c>
      <c r="H15" s="5">
        <v>3.2015052956992985E-4</v>
      </c>
      <c r="I15" s="5">
        <v>6.0327796146041708E-4</v>
      </c>
      <c r="J15" s="5">
        <v>1.5136352993251021E-4</v>
      </c>
      <c r="K15" s="5">
        <v>6.0580765037942077E-4</v>
      </c>
      <c r="L15" s="5">
        <v>4.7956146639349266E-4</v>
      </c>
      <c r="M15" s="5">
        <v>1.8785200638926224E-4</v>
      </c>
      <c r="N15" s="5">
        <v>1.9823752917889374E-4</v>
      </c>
      <c r="O15" s="5">
        <v>1.1001022929663141E-3</v>
      </c>
      <c r="P15" s="5">
        <v>5.4974000887497829E-4</v>
      </c>
      <c r="Q15" s="5">
        <v>1.7176468605909311E-4</v>
      </c>
      <c r="R15" s="5">
        <v>4.11041258134816E-4</v>
      </c>
      <c r="S15" s="5">
        <v>2.273970301467714E-4</v>
      </c>
      <c r="T15" s="5">
        <v>1.0642828551442816E-4</v>
      </c>
      <c r="U15" s="5">
        <v>1.6546873487066545E-4</v>
      </c>
      <c r="V15" s="5">
        <v>3.6883858354237265E-4</v>
      </c>
      <c r="W15" s="5"/>
      <c r="Y15" s="5">
        <v>1.7011566166504294E-3</v>
      </c>
      <c r="Z15" s="3"/>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Z15" s="5">
        <v>2.5137522634179021E-2</v>
      </c>
    </row>
    <row r="16" spans="1:78">
      <c r="A16">
        <f t="shared" si="1"/>
        <v>14</v>
      </c>
      <c r="B16" t="e" vm="14">
        <v>#VALUE!</v>
      </c>
      <c r="C16" s="5">
        <v>3.2952514532256415E-4</v>
      </c>
      <c r="D16" s="5">
        <v>3.3422423323775592E-4</v>
      </c>
      <c r="E16" s="5">
        <v>6.187398063216634E-4</v>
      </c>
      <c r="F16" s="5">
        <v>4.1936991205574555E-4</v>
      </c>
      <c r="G16" s="5">
        <v>4.2628127655993054E-4</v>
      </c>
      <c r="H16" s="5">
        <v>3.0401245981100285E-4</v>
      </c>
      <c r="I16" s="5">
        <v>4.7860770147773E-4</v>
      </c>
      <c r="J16" s="5">
        <v>1.7271991364341607E-4</v>
      </c>
      <c r="K16" s="5">
        <v>5.9605237253397613E-4</v>
      </c>
      <c r="L16" s="5">
        <v>3.9010631747167908E-4</v>
      </c>
      <c r="M16" s="5">
        <v>2.1238276414624449E-4</v>
      </c>
      <c r="N16" s="5">
        <v>2.448813375349277E-4</v>
      </c>
      <c r="O16" s="5">
        <v>5.4974000887497829E-4</v>
      </c>
      <c r="P16" s="5">
        <v>2.3475841458344576E-3</v>
      </c>
      <c r="Q16" s="5">
        <v>2.2807988784784148E-4</v>
      </c>
      <c r="R16" s="5">
        <v>4.2517055062167179E-4</v>
      </c>
      <c r="S16" s="5">
        <v>2.032890381384153E-4</v>
      </c>
      <c r="T16" s="5">
        <v>1.368879955876194E-4</v>
      </c>
      <c r="U16" s="5">
        <v>1.9558636537868242E-4</v>
      </c>
      <c r="V16" s="5">
        <v>3.9944009075553095E-4</v>
      </c>
      <c r="W16" s="5"/>
      <c r="Y16" s="5">
        <v>3.3325926838765102E-3</v>
      </c>
      <c r="Z16" s="3"/>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Z16" s="5">
        <v>5.3020666287401978E-2</v>
      </c>
    </row>
    <row r="17" spans="1:78">
      <c r="A17">
        <f t="shared" si="1"/>
        <v>15</v>
      </c>
      <c r="B17" t="e" vm="15">
        <v>#VALUE!</v>
      </c>
      <c r="C17" s="5">
        <v>1.4689676361022839E-4</v>
      </c>
      <c r="D17" s="5">
        <v>1.5114959920272219E-4</v>
      </c>
      <c r="E17" s="5">
        <v>1.8980873029725341E-4</v>
      </c>
      <c r="F17" s="5">
        <v>1.8994738508023253E-4</v>
      </c>
      <c r="G17" s="5">
        <v>1.9496328846697447E-4</v>
      </c>
      <c r="H17" s="5">
        <v>1.5192303146844879E-4</v>
      </c>
      <c r="I17" s="5">
        <v>1.831331585426572E-4</v>
      </c>
      <c r="J17" s="5">
        <v>1.489958363113742E-4</v>
      </c>
      <c r="K17" s="5">
        <v>1.9228355126451685E-4</v>
      </c>
      <c r="L17" s="5">
        <v>1.7021120006348068E-4</v>
      </c>
      <c r="M17" s="5">
        <v>1.597414027016166E-4</v>
      </c>
      <c r="N17" s="5">
        <v>1.4481320652083023E-4</v>
      </c>
      <c r="O17" s="5">
        <v>1.7176468605909311E-4</v>
      </c>
      <c r="P17" s="5">
        <v>2.2807988784784148E-4</v>
      </c>
      <c r="Q17" s="5">
        <v>5.3119351397688764E-4</v>
      </c>
      <c r="R17" s="5">
        <v>1.9381497068878467E-4</v>
      </c>
      <c r="S17" s="5">
        <v>1.1375355178084148E-4</v>
      </c>
      <c r="T17" s="5">
        <v>1.4554475585633615E-4</v>
      </c>
      <c r="U17" s="5">
        <v>1.2952004727784117E-4</v>
      </c>
      <c r="V17" s="5">
        <v>1.5843835822145912E-4</v>
      </c>
      <c r="W17" s="5"/>
      <c r="Y17" s="5">
        <v>2.0929370469031464E-4</v>
      </c>
      <c r="Z17" s="3"/>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Z17" s="5">
        <v>1.0125046538610507E-2</v>
      </c>
    </row>
    <row r="18" spans="1:78">
      <c r="A18">
        <f t="shared" si="1"/>
        <v>16</v>
      </c>
      <c r="B18" t="e" vm="16">
        <v>#VALUE!</v>
      </c>
      <c r="C18" s="5">
        <v>2.8101034735173515E-4</v>
      </c>
      <c r="D18" s="5">
        <v>2.8275570583036631E-4</v>
      </c>
      <c r="E18" s="5">
        <v>4.6012708690316143E-4</v>
      </c>
      <c r="F18" s="5">
        <v>3.4953378666105424E-4</v>
      </c>
      <c r="G18" s="5">
        <v>4.3778529850598425E-4</v>
      </c>
      <c r="H18" s="5">
        <v>2.8954141710554513E-4</v>
      </c>
      <c r="I18" s="5">
        <v>4.0120760094642055E-4</v>
      </c>
      <c r="J18" s="5">
        <v>1.2379925529499821E-4</v>
      </c>
      <c r="K18" s="5">
        <v>4.0441915970516776E-4</v>
      </c>
      <c r="L18" s="5">
        <v>3.4422333780993909E-4</v>
      </c>
      <c r="M18" s="5">
        <v>1.8084309901089806E-4</v>
      </c>
      <c r="N18" s="5">
        <v>2.1214168234210442E-4</v>
      </c>
      <c r="O18" s="5">
        <v>4.11041258134816E-4</v>
      </c>
      <c r="P18" s="5">
        <v>4.2517055062167179E-4</v>
      </c>
      <c r="Q18" s="5">
        <v>1.9381497068878467E-4</v>
      </c>
      <c r="R18" s="5">
        <v>6.0767841489974103E-4</v>
      </c>
      <c r="S18" s="5">
        <v>1.5911672746677012E-4</v>
      </c>
      <c r="T18" s="5">
        <v>1.3061619013875569E-4</v>
      </c>
      <c r="U18" s="5">
        <v>1.2201018065814603E-4</v>
      </c>
      <c r="V18" s="5">
        <v>3.5234281881085615E-4</v>
      </c>
      <c r="W18" s="5"/>
      <c r="Y18" s="5">
        <v>1.1718064171396736E-3</v>
      </c>
      <c r="Z18" s="3"/>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Z18" s="5">
        <v>1.5515090558702739E-2</v>
      </c>
    </row>
    <row r="19" spans="1:78">
      <c r="A19">
        <f t="shared" si="1"/>
        <v>17</v>
      </c>
      <c r="B19" t="e" vm="17">
        <v>#VALUE!</v>
      </c>
      <c r="C19" s="5">
        <v>1.6795356352719505E-4</v>
      </c>
      <c r="D19" s="5">
        <v>1.6815953955346953E-4</v>
      </c>
      <c r="E19" s="5">
        <v>2.4191077517547697E-4</v>
      </c>
      <c r="F19" s="5">
        <v>1.6583201197690838E-4</v>
      </c>
      <c r="G19" s="5">
        <v>1.5965597657839321E-4</v>
      </c>
      <c r="H19" s="5">
        <v>1.6631094305098471E-4</v>
      </c>
      <c r="I19" s="5">
        <v>2.0761492829261187E-4</v>
      </c>
      <c r="J19" s="5">
        <v>9.8300334375860636E-5</v>
      </c>
      <c r="K19" s="5">
        <v>2.0145352299447448E-4</v>
      </c>
      <c r="L19" s="5">
        <v>1.8111386785251731E-4</v>
      </c>
      <c r="M19" s="5">
        <v>1.193647799855121E-4</v>
      </c>
      <c r="N19" s="5">
        <v>1.1070785326478357E-4</v>
      </c>
      <c r="O19" s="5">
        <v>2.273970301467714E-4</v>
      </c>
      <c r="P19" s="5">
        <v>2.032890381384153E-4</v>
      </c>
      <c r="Q19" s="5">
        <v>1.1375355178084148E-4</v>
      </c>
      <c r="R19" s="5">
        <v>1.5911672746677012E-4</v>
      </c>
      <c r="S19" s="5">
        <v>2.2669792192950197E-4</v>
      </c>
      <c r="T19" s="5">
        <v>7.126677529937409E-5</v>
      </c>
      <c r="U19" s="5">
        <v>9.0263430581338487E-5</v>
      </c>
      <c r="V19" s="5">
        <v>1.4459683155431852E-4</v>
      </c>
      <c r="W19" s="5"/>
      <c r="Y19" s="5">
        <v>9.4885677108950993E-4</v>
      </c>
      <c r="Z19" s="3"/>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Z19" s="5">
        <v>1.2599179318158836E-2</v>
      </c>
    </row>
    <row r="20" spans="1:78">
      <c r="A20">
        <f t="shared" si="1"/>
        <v>18</v>
      </c>
      <c r="B20" t="e" vm="18">
        <v>#VALUE!</v>
      </c>
      <c r="C20" s="5">
        <v>1.0686686617354823E-4</v>
      </c>
      <c r="D20" s="5">
        <v>1.1179484467671417E-4</v>
      </c>
      <c r="E20" s="5">
        <v>1.2960640270445888E-4</v>
      </c>
      <c r="F20" s="5">
        <v>1.4073606705930513E-4</v>
      </c>
      <c r="G20" s="5">
        <v>1.1947189547186826E-4</v>
      </c>
      <c r="H20" s="5">
        <v>8.9833515682913843E-5</v>
      </c>
      <c r="I20" s="5">
        <v>1.2111768664063656E-4</v>
      </c>
      <c r="J20" s="5">
        <v>1.3296560325938412E-4</v>
      </c>
      <c r="K20" s="5">
        <v>1.0258664927083253E-4</v>
      </c>
      <c r="L20" s="5">
        <v>1.3017072926799409E-4</v>
      </c>
      <c r="M20" s="5">
        <v>1.0410435466562616E-4</v>
      </c>
      <c r="N20" s="5">
        <v>1.0536465308699188E-4</v>
      </c>
      <c r="O20" s="5">
        <v>1.0642828551442816E-4</v>
      </c>
      <c r="P20" s="5">
        <v>1.368879955876194E-4</v>
      </c>
      <c r="Q20" s="5">
        <v>1.4554475585633615E-4</v>
      </c>
      <c r="R20" s="5">
        <v>1.3061619013875569E-4</v>
      </c>
      <c r="S20" s="5">
        <v>7.126677529937409E-5</v>
      </c>
      <c r="T20" s="5">
        <v>2.5406612150499877E-4</v>
      </c>
      <c r="U20" s="5">
        <v>1.130055990110018E-4</v>
      </c>
      <c r="V20" s="5">
        <v>9.0234024349639374E-5</v>
      </c>
      <c r="W20" s="5"/>
      <c r="Y20" s="5">
        <v>8.378555664387906E-4</v>
      </c>
      <c r="Z20" s="3"/>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Z20" s="5">
        <v>4.9630768020346456E-3</v>
      </c>
    </row>
    <row r="21" spans="1:78">
      <c r="A21">
        <f t="shared" si="1"/>
        <v>19</v>
      </c>
      <c r="B21" t="e" vm="19">
        <v>#VALUE!</v>
      </c>
      <c r="C21" s="5">
        <v>1.3385971595664145E-4</v>
      </c>
      <c r="D21" s="5">
        <v>1.4127412193916988E-4</v>
      </c>
      <c r="E21" s="5">
        <v>1.9308546622199825E-4</v>
      </c>
      <c r="F21" s="5">
        <v>1.4282431820053848E-4</v>
      </c>
      <c r="G21" s="5">
        <v>1.3778862665751298E-4</v>
      </c>
      <c r="H21" s="5">
        <v>9.1961129519560031E-5</v>
      </c>
      <c r="I21" s="5">
        <v>1.7176395084302545E-4</v>
      </c>
      <c r="J21" s="5">
        <v>1.4276121581679636E-4</v>
      </c>
      <c r="K21" s="5">
        <v>1.3937152126524533E-4</v>
      </c>
      <c r="L21" s="5">
        <v>1.3298174290121581E-4</v>
      </c>
      <c r="M21" s="5">
        <v>9.489182450855206E-5</v>
      </c>
      <c r="N21" s="5">
        <v>8.742079049796674E-5</v>
      </c>
      <c r="O21" s="5">
        <v>1.6546873487066545E-4</v>
      </c>
      <c r="P21" s="5">
        <v>1.9558636537868242E-4</v>
      </c>
      <c r="Q21" s="5">
        <v>1.2952004727784117E-4</v>
      </c>
      <c r="R21" s="5">
        <v>1.2201018065814603E-4</v>
      </c>
      <c r="S21" s="5">
        <v>9.0263430581338487E-5</v>
      </c>
      <c r="T21" s="5">
        <v>1.130055990110018E-4</v>
      </c>
      <c r="U21" s="5">
        <v>3.9053602859462268E-4</v>
      </c>
      <c r="V21" s="5">
        <v>9.4616379798879172E-5</v>
      </c>
      <c r="W21" s="5"/>
      <c r="Y21" s="5">
        <v>6.8242481706137054E-4</v>
      </c>
      <c r="Z21" s="3"/>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Z21" s="5">
        <v>6.1312345256655694E-3</v>
      </c>
    </row>
    <row r="22" spans="1:78">
      <c r="A22">
        <f t="shared" si="1"/>
        <v>20</v>
      </c>
      <c r="B22" t="e" vm="20">
        <v>#VALUE!</v>
      </c>
      <c r="C22" s="5">
        <v>2.2505410752876129E-4</v>
      </c>
      <c r="D22" s="5">
        <v>2.3064172201134927E-4</v>
      </c>
      <c r="E22" s="5">
        <v>4.0579719699950943E-4</v>
      </c>
      <c r="F22" s="5">
        <v>3.4363555537793517E-4</v>
      </c>
      <c r="G22" s="5">
        <v>3.1362590680129106E-4</v>
      </c>
      <c r="H22" s="5">
        <v>2.5665111536593219E-4</v>
      </c>
      <c r="I22" s="5">
        <v>3.6651936134413484E-4</v>
      </c>
      <c r="J22" s="5">
        <v>9.0010843271458223E-5</v>
      </c>
      <c r="K22" s="5">
        <v>3.879562700665355E-4</v>
      </c>
      <c r="L22" s="5">
        <v>3.3575993180782196E-4</v>
      </c>
      <c r="M22" s="5">
        <v>2.0313804433893777E-4</v>
      </c>
      <c r="N22" s="5">
        <v>1.9466282285139679E-4</v>
      </c>
      <c r="O22" s="5">
        <v>3.6883858354237265E-4</v>
      </c>
      <c r="P22" s="5">
        <v>3.9944009075553095E-4</v>
      </c>
      <c r="Q22" s="5">
        <v>1.5843835822145912E-4</v>
      </c>
      <c r="R22" s="5">
        <v>3.5234281881085615E-4</v>
      </c>
      <c r="S22" s="5">
        <v>1.4459683155431852E-4</v>
      </c>
      <c r="T22" s="5">
        <v>9.0234024349639374E-5</v>
      </c>
      <c r="U22" s="5">
        <v>9.4616379798879172E-5</v>
      </c>
      <c r="V22" s="5">
        <v>7.3339175346823356E-4</v>
      </c>
      <c r="W22" s="5"/>
      <c r="Y22" s="5">
        <v>1.4690941973579037E-3</v>
      </c>
      <c r="Z22" s="3"/>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Z22" s="5">
        <v>2.2510361597222972E-2</v>
      </c>
    </row>
    <row r="23" spans="1:78">
      <c r="C23" s="5"/>
      <c r="D23" s="5"/>
      <c r="E23" s="5"/>
      <c r="F23" s="5"/>
      <c r="G23" s="5"/>
      <c r="H23" s="5"/>
      <c r="I23" s="5"/>
      <c r="J23" s="5"/>
      <c r="K23" s="5"/>
      <c r="L23" s="5"/>
      <c r="M23" s="5"/>
      <c r="N23" s="5"/>
      <c r="O23" s="5"/>
      <c r="P23" s="5"/>
      <c r="Q23" s="5"/>
      <c r="R23" s="5"/>
      <c r="S23" s="5"/>
      <c r="T23" s="5"/>
      <c r="U23" s="5"/>
      <c r="V23" s="5"/>
      <c r="W23" s="5"/>
      <c r="Y23" s="5"/>
      <c r="Z23" s="3"/>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Z23" s="5"/>
    </row>
    <row r="24" spans="1:78">
      <c r="C24" s="5"/>
      <c r="D24" s="5"/>
      <c r="E24" s="5"/>
      <c r="F24" s="5"/>
      <c r="G24" s="5"/>
      <c r="H24" s="5"/>
      <c r="I24" s="5"/>
      <c r="J24" s="5"/>
      <c r="K24" s="5"/>
      <c r="L24" s="5"/>
      <c r="M24" s="5"/>
      <c r="N24" s="5"/>
      <c r="O24" s="5"/>
      <c r="P24" s="5"/>
      <c r="Q24" s="5"/>
      <c r="R24" s="5"/>
      <c r="S24" s="5"/>
      <c r="T24" s="5"/>
      <c r="U24" s="5"/>
      <c r="V24" s="5"/>
      <c r="W24" s="5"/>
      <c r="Y24" s="5"/>
      <c r="Z24" s="3"/>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Z24" s="5"/>
    </row>
    <row r="25" spans="1:78">
      <c r="C25" s="5"/>
      <c r="D25" s="5"/>
      <c r="E25" s="5"/>
      <c r="F25" s="5"/>
      <c r="G25" s="5"/>
      <c r="H25" s="5"/>
      <c r="I25" s="5"/>
      <c r="J25" s="5"/>
      <c r="K25" s="5"/>
      <c r="L25" s="5"/>
      <c r="M25" s="5"/>
      <c r="N25" s="5"/>
      <c r="O25" s="5"/>
      <c r="P25" s="5"/>
      <c r="Q25" s="5"/>
      <c r="R25" s="5"/>
      <c r="S25" s="5"/>
      <c r="T25" s="5"/>
      <c r="U25" s="5"/>
      <c r="V25" s="5"/>
      <c r="W25" s="5"/>
      <c r="Y25" s="5"/>
      <c r="Z25" s="3"/>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Z25" s="5"/>
    </row>
    <row r="26" spans="1:78">
      <c r="C26" s="5"/>
      <c r="D26" s="5"/>
      <c r="E26" s="5"/>
      <c r="F26" s="5"/>
      <c r="G26" s="5"/>
      <c r="H26" s="5"/>
      <c r="I26" s="5"/>
      <c r="J26" s="5"/>
      <c r="K26" s="5"/>
      <c r="L26" s="5"/>
      <c r="M26" s="5"/>
      <c r="N26" s="5"/>
      <c r="O26" s="5"/>
      <c r="P26" s="5"/>
      <c r="Q26" s="5"/>
      <c r="R26" s="5"/>
      <c r="S26" s="5"/>
      <c r="T26" s="5"/>
      <c r="U26" s="5"/>
      <c r="V26" s="5"/>
      <c r="W26" s="5"/>
      <c r="Y26" s="5"/>
      <c r="Z26" s="3"/>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Z26" s="5"/>
    </row>
    <row r="27" spans="1:78">
      <c r="C27" s="5"/>
      <c r="D27" s="5"/>
      <c r="E27" s="5"/>
      <c r="F27" s="5"/>
      <c r="G27" s="5"/>
      <c r="H27" s="5"/>
      <c r="I27" s="5"/>
      <c r="J27" s="5"/>
      <c r="K27" s="5"/>
      <c r="L27" s="5"/>
      <c r="M27" s="5"/>
      <c r="N27" s="5"/>
      <c r="O27" s="5"/>
      <c r="P27" s="5"/>
      <c r="Q27" s="5"/>
      <c r="R27" s="5"/>
      <c r="S27" s="5"/>
      <c r="T27" s="5"/>
      <c r="U27" s="5"/>
      <c r="V27" s="5"/>
      <c r="W27" s="5"/>
      <c r="Y27" s="5"/>
      <c r="Z27" s="3"/>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Z27" s="5"/>
    </row>
    <row r="28" spans="1:78">
      <c r="C28" s="5"/>
      <c r="D28" s="5"/>
      <c r="E28" s="5"/>
      <c r="F28" s="5"/>
      <c r="G28" s="5"/>
      <c r="H28" s="5"/>
      <c r="I28" s="5"/>
      <c r="J28" s="5"/>
      <c r="K28" s="5"/>
      <c r="L28" s="5"/>
      <c r="M28" s="5"/>
      <c r="N28" s="5"/>
      <c r="O28" s="5"/>
      <c r="P28" s="5"/>
      <c r="Q28" s="5"/>
      <c r="R28" s="5"/>
      <c r="S28" s="5"/>
      <c r="T28" s="5"/>
      <c r="U28" s="5"/>
      <c r="V28" s="5"/>
      <c r="W28" s="5"/>
      <c r="Y28" s="5"/>
      <c r="Z28" s="3"/>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Z28" s="5"/>
    </row>
    <row r="29" spans="1:78">
      <c r="C29" s="5"/>
      <c r="D29" s="5"/>
      <c r="E29" s="5"/>
      <c r="F29" s="5"/>
      <c r="G29" s="5"/>
      <c r="H29" s="5"/>
      <c r="I29" s="5"/>
      <c r="J29" s="5"/>
      <c r="K29" s="5"/>
      <c r="L29" s="5"/>
      <c r="M29" s="5"/>
      <c r="N29" s="5"/>
      <c r="O29" s="5"/>
      <c r="P29" s="5"/>
      <c r="Q29" s="5"/>
      <c r="R29" s="5"/>
      <c r="S29" s="5"/>
      <c r="T29" s="5"/>
      <c r="U29" s="5"/>
      <c r="V29" s="5"/>
      <c r="W29" s="5"/>
      <c r="Y29" s="5"/>
      <c r="Z29" s="3"/>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Z29" s="5"/>
    </row>
    <row r="30" spans="1:78">
      <c r="C30" s="5"/>
      <c r="D30" s="5"/>
      <c r="E30" s="5"/>
      <c r="F30" s="5"/>
      <c r="G30" s="5"/>
      <c r="H30" s="5"/>
      <c r="I30" s="5"/>
      <c r="J30" s="5"/>
      <c r="K30" s="5"/>
      <c r="L30" s="5"/>
      <c r="M30" s="5"/>
      <c r="N30" s="5"/>
      <c r="O30" s="5"/>
      <c r="P30" s="5"/>
      <c r="Q30" s="5"/>
      <c r="R30" s="5"/>
      <c r="S30" s="5"/>
      <c r="T30" s="5"/>
      <c r="U30" s="5"/>
      <c r="V30" s="5"/>
      <c r="W30" s="5"/>
      <c r="Y30" s="5"/>
      <c r="Z30" s="3"/>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Z30" s="5"/>
    </row>
    <row r="31" spans="1:78">
      <c r="C31" s="5"/>
      <c r="D31" s="5"/>
      <c r="E31" s="5"/>
      <c r="F31" s="5"/>
      <c r="G31" s="5"/>
      <c r="H31" s="5"/>
      <c r="I31" s="5"/>
      <c r="J31" s="5"/>
      <c r="K31" s="5"/>
      <c r="L31" s="5"/>
      <c r="M31" s="5"/>
      <c r="N31" s="5"/>
      <c r="O31" s="5"/>
      <c r="P31" s="5"/>
      <c r="Q31" s="5"/>
      <c r="R31" s="5"/>
      <c r="S31" s="5"/>
      <c r="T31" s="5"/>
      <c r="U31" s="5"/>
      <c r="V31" s="5"/>
      <c r="W31" s="5"/>
      <c r="Y31" s="5"/>
      <c r="Z31" s="3"/>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Z31" s="5"/>
    </row>
    <row r="32" spans="1:78">
      <c r="C32" s="5"/>
      <c r="D32" s="5"/>
      <c r="E32" s="5"/>
      <c r="F32" s="5"/>
      <c r="G32" s="5"/>
      <c r="H32" s="5"/>
      <c r="I32" s="5"/>
      <c r="J32" s="5"/>
      <c r="K32" s="5"/>
      <c r="L32" s="5"/>
      <c r="M32" s="5"/>
      <c r="N32" s="5"/>
      <c r="O32" s="5"/>
      <c r="P32" s="5"/>
      <c r="Q32" s="5"/>
      <c r="R32" s="5"/>
      <c r="S32" s="5"/>
      <c r="T32" s="5"/>
      <c r="U32" s="5"/>
      <c r="V32" s="5"/>
      <c r="W32" s="5"/>
      <c r="Y32" s="5"/>
      <c r="Z32" s="3"/>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Z32" s="5"/>
    </row>
    <row r="33" spans="1:78" s="25" customFormat="1">
      <c r="A33" s="27"/>
      <c r="C33" s="5"/>
      <c r="D33" s="5"/>
      <c r="E33" s="5"/>
      <c r="F33" s="5"/>
      <c r="G33" s="5"/>
      <c r="H33" s="5"/>
      <c r="I33" s="5"/>
      <c r="J33" s="5"/>
      <c r="K33" s="5"/>
      <c r="L33" s="5"/>
      <c r="M33" s="5"/>
      <c r="N33" s="5"/>
      <c r="O33" s="5"/>
      <c r="P33" s="5"/>
      <c r="Q33" s="5"/>
      <c r="R33" s="5"/>
      <c r="S33" s="5"/>
      <c r="T33" s="5"/>
      <c r="U33" s="5"/>
      <c r="V33" s="5"/>
      <c r="W33" s="5"/>
      <c r="X33" s="26"/>
      <c r="Y33" s="5"/>
      <c r="Z33" s="26"/>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row>
    <row r="34" spans="1:78" s="25" customFormat="1">
      <c r="A34" s="27"/>
      <c r="C34" s="5"/>
      <c r="D34" s="5"/>
      <c r="E34" s="5"/>
      <c r="F34" s="5"/>
      <c r="G34" s="5"/>
      <c r="H34" s="5"/>
      <c r="I34" s="5"/>
      <c r="J34" s="5"/>
      <c r="K34" s="5"/>
      <c r="L34" s="5"/>
      <c r="M34" s="5"/>
      <c r="N34" s="5"/>
      <c r="O34" s="5"/>
      <c r="P34" s="5"/>
      <c r="Q34" s="5"/>
      <c r="R34" s="5"/>
      <c r="S34" s="5"/>
      <c r="T34" s="5"/>
      <c r="U34" s="5"/>
      <c r="V34" s="5"/>
      <c r="W34" s="5"/>
      <c r="X34" s="26"/>
      <c r="Y34" s="5"/>
      <c r="Z34" s="26"/>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row>
    <row r="35" spans="1:78" s="25" customFormat="1">
      <c r="A35" s="27"/>
      <c r="C35" s="5"/>
      <c r="D35" s="5"/>
      <c r="E35" s="5"/>
      <c r="F35" s="5"/>
      <c r="G35" s="5"/>
      <c r="H35" s="5"/>
      <c r="I35" s="5"/>
      <c r="J35" s="5"/>
      <c r="K35" s="5"/>
      <c r="L35" s="5"/>
      <c r="M35" s="5"/>
      <c r="N35" s="5"/>
      <c r="O35" s="5"/>
      <c r="P35" s="5"/>
      <c r="Q35" s="5"/>
      <c r="R35" s="5"/>
      <c r="S35" s="5"/>
      <c r="T35" s="5"/>
      <c r="U35" s="5"/>
      <c r="V35" s="5"/>
      <c r="W35" s="5"/>
      <c r="X35" s="26"/>
      <c r="Y35" s="5"/>
      <c r="Z35" s="26"/>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row>
    <row r="36" spans="1:78" s="25" customFormat="1">
      <c r="A36" s="27"/>
      <c r="C36" s="5"/>
      <c r="D36" s="5"/>
      <c r="E36" s="5"/>
      <c r="F36" s="5"/>
      <c r="G36" s="5"/>
      <c r="H36" s="5"/>
      <c r="I36" s="5"/>
      <c r="J36" s="5"/>
      <c r="K36" s="5"/>
      <c r="L36" s="5"/>
      <c r="M36" s="5"/>
      <c r="N36" s="5"/>
      <c r="O36" s="5"/>
      <c r="P36" s="5"/>
      <c r="Q36" s="5"/>
      <c r="R36" s="5"/>
      <c r="S36" s="5"/>
      <c r="T36" s="5"/>
      <c r="U36" s="5"/>
      <c r="V36" s="5"/>
      <c r="W36" s="5"/>
      <c r="X36" s="26"/>
      <c r="Y36" s="5"/>
      <c r="Z36" s="26"/>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row>
    <row r="37" spans="1:78" s="25" customFormat="1">
      <c r="A37" s="27"/>
      <c r="C37" s="5"/>
      <c r="D37" s="5"/>
      <c r="E37" s="5"/>
      <c r="F37" s="5"/>
      <c r="G37" s="5"/>
      <c r="H37" s="5"/>
      <c r="I37" s="5"/>
      <c r="J37" s="5"/>
      <c r="K37" s="5"/>
      <c r="L37" s="5"/>
      <c r="M37" s="5"/>
      <c r="N37" s="5"/>
      <c r="O37" s="5"/>
      <c r="P37" s="5"/>
      <c r="Q37" s="5"/>
      <c r="R37" s="5"/>
      <c r="S37" s="5"/>
      <c r="T37" s="5"/>
      <c r="U37" s="5"/>
      <c r="V37" s="5"/>
      <c r="W37" s="5"/>
      <c r="X37" s="26"/>
      <c r="Y37" s="5"/>
      <c r="Z37" s="26"/>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row>
    <row r="38" spans="1:78" s="25" customFormat="1">
      <c r="A38" s="27"/>
      <c r="C38" s="5"/>
      <c r="D38" s="5"/>
      <c r="E38" s="5"/>
      <c r="F38" s="5"/>
      <c r="G38" s="5"/>
      <c r="H38" s="5"/>
      <c r="I38" s="5"/>
      <c r="J38" s="5"/>
      <c r="K38" s="5"/>
      <c r="L38" s="5"/>
      <c r="M38" s="5"/>
      <c r="N38" s="5"/>
      <c r="O38" s="5"/>
      <c r="P38" s="5"/>
      <c r="Q38" s="5"/>
      <c r="R38" s="5"/>
      <c r="S38" s="5"/>
      <c r="T38" s="5"/>
      <c r="U38" s="5"/>
      <c r="V38" s="5"/>
      <c r="W38" s="5"/>
      <c r="X38" s="26"/>
      <c r="Y38" s="5"/>
      <c r="Z38" s="26"/>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row>
    <row r="39" spans="1:78" s="25" customFormat="1">
      <c r="A39" s="27"/>
      <c r="C39" s="5"/>
      <c r="D39" s="5"/>
      <c r="E39" s="5"/>
      <c r="F39" s="5"/>
      <c r="G39" s="5"/>
      <c r="H39" s="5"/>
      <c r="I39" s="5"/>
      <c r="J39" s="5"/>
      <c r="K39" s="5"/>
      <c r="L39" s="5"/>
      <c r="M39" s="5"/>
      <c r="N39" s="5"/>
      <c r="O39" s="5"/>
      <c r="P39" s="5"/>
      <c r="Q39" s="5"/>
      <c r="R39" s="5"/>
      <c r="S39" s="5"/>
      <c r="T39" s="5"/>
      <c r="U39" s="5"/>
      <c r="V39" s="5"/>
      <c r="W39" s="5"/>
      <c r="X39" s="26"/>
      <c r="Y39" s="5"/>
      <c r="Z39" s="26"/>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row>
    <row r="40" spans="1:78" s="25" customFormat="1">
      <c r="A40" s="27"/>
      <c r="C40" s="5"/>
      <c r="D40" s="5"/>
      <c r="E40" s="5"/>
      <c r="F40" s="5"/>
      <c r="G40" s="5"/>
      <c r="H40" s="5"/>
      <c r="I40" s="5"/>
      <c r="J40" s="5"/>
      <c r="K40" s="5"/>
      <c r="L40" s="5"/>
      <c r="M40" s="5"/>
      <c r="N40" s="5"/>
      <c r="O40" s="5"/>
      <c r="P40" s="5"/>
      <c r="Q40" s="5"/>
      <c r="R40" s="5"/>
      <c r="S40" s="5"/>
      <c r="T40" s="5"/>
      <c r="U40" s="5"/>
      <c r="V40" s="5"/>
      <c r="W40" s="5"/>
      <c r="X40" s="26"/>
      <c r="Y40" s="5"/>
      <c r="Z40" s="26"/>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row>
    <row r="41" spans="1:78" s="25" customFormat="1">
      <c r="A41" s="27"/>
      <c r="C41" s="5"/>
      <c r="D41" s="5"/>
      <c r="E41" s="5"/>
      <c r="F41" s="5"/>
      <c r="G41" s="5"/>
      <c r="H41" s="5"/>
      <c r="I41" s="5"/>
      <c r="J41" s="5"/>
      <c r="K41" s="5"/>
      <c r="L41" s="5"/>
      <c r="M41" s="5"/>
      <c r="N41" s="5"/>
      <c r="O41" s="5"/>
      <c r="P41" s="5"/>
      <c r="Q41" s="5"/>
      <c r="R41" s="5"/>
      <c r="S41" s="5"/>
      <c r="T41" s="5"/>
      <c r="U41" s="5"/>
      <c r="V41" s="5"/>
      <c r="W41" s="5"/>
      <c r="X41" s="26"/>
      <c r="Y41" s="5"/>
      <c r="Z41" s="26"/>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row>
    <row r="42" spans="1:78" s="25" customFormat="1">
      <c r="A42" s="27"/>
      <c r="C42" s="5"/>
      <c r="D42" s="5"/>
      <c r="E42" s="5"/>
      <c r="F42" s="5"/>
      <c r="G42" s="5"/>
      <c r="H42" s="5"/>
      <c r="I42" s="5"/>
      <c r="J42" s="5"/>
      <c r="K42" s="5"/>
      <c r="L42" s="5"/>
      <c r="M42" s="5"/>
      <c r="N42" s="5"/>
      <c r="O42" s="5"/>
      <c r="P42" s="5"/>
      <c r="Q42" s="5"/>
      <c r="R42" s="5"/>
      <c r="S42" s="5"/>
      <c r="T42" s="5"/>
      <c r="U42" s="5"/>
      <c r="V42" s="5"/>
      <c r="W42" s="5"/>
      <c r="X42" s="26"/>
      <c r="Y42" s="5"/>
      <c r="Z42" s="26"/>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row>
    <row r="43" spans="1:78" s="25" customFormat="1">
      <c r="A43" s="27"/>
      <c r="C43" s="5"/>
      <c r="D43" s="5"/>
      <c r="E43" s="5"/>
      <c r="F43" s="5"/>
      <c r="G43" s="5"/>
      <c r="H43" s="5"/>
      <c r="I43" s="5"/>
      <c r="J43" s="5"/>
      <c r="K43" s="5"/>
      <c r="L43" s="5"/>
      <c r="M43" s="5"/>
      <c r="N43" s="5"/>
      <c r="O43" s="5"/>
      <c r="P43" s="5"/>
      <c r="Q43" s="5"/>
      <c r="R43" s="5"/>
      <c r="S43" s="5"/>
      <c r="T43" s="5"/>
      <c r="U43" s="5"/>
      <c r="V43" s="5"/>
      <c r="W43" s="5"/>
      <c r="X43" s="26"/>
      <c r="Y43" s="5"/>
      <c r="Z43" s="26"/>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row>
    <row r="44" spans="1:78" s="25" customFormat="1">
      <c r="A44" s="27"/>
      <c r="C44" s="5"/>
      <c r="D44" s="5"/>
      <c r="E44" s="5"/>
      <c r="F44" s="5"/>
      <c r="G44" s="5"/>
      <c r="H44" s="5"/>
      <c r="I44" s="5"/>
      <c r="J44" s="5"/>
      <c r="K44" s="5"/>
      <c r="L44" s="5"/>
      <c r="M44" s="5"/>
      <c r="N44" s="5"/>
      <c r="O44" s="5"/>
      <c r="P44" s="5"/>
      <c r="Q44" s="5"/>
      <c r="R44" s="5"/>
      <c r="S44" s="5"/>
      <c r="T44" s="5"/>
      <c r="U44" s="5"/>
      <c r="V44" s="5"/>
      <c r="W44" s="5"/>
      <c r="X44" s="26"/>
      <c r="Y44" s="5"/>
      <c r="Z44" s="26"/>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row>
    <row r="45" spans="1:78" s="25" customFormat="1">
      <c r="A45" s="27"/>
      <c r="C45" s="5"/>
      <c r="D45" s="5"/>
      <c r="E45" s="5"/>
      <c r="F45" s="5"/>
      <c r="G45" s="5"/>
      <c r="H45" s="5"/>
      <c r="I45" s="5"/>
      <c r="J45" s="5"/>
      <c r="K45" s="5"/>
      <c r="L45" s="5"/>
      <c r="M45" s="5"/>
      <c r="N45" s="5"/>
      <c r="O45" s="5"/>
      <c r="P45" s="5"/>
      <c r="Q45" s="5"/>
      <c r="R45" s="5"/>
      <c r="S45" s="5"/>
      <c r="T45" s="5"/>
      <c r="U45" s="5"/>
      <c r="V45" s="5"/>
      <c r="W45" s="5"/>
      <c r="X45" s="26"/>
      <c r="Y45" s="5"/>
      <c r="Z45" s="26"/>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row>
    <row r="46" spans="1:78" s="25" customFormat="1">
      <c r="A46" s="27"/>
      <c r="C46" s="5"/>
      <c r="D46" s="5"/>
      <c r="E46" s="5"/>
      <c r="F46" s="5"/>
      <c r="G46" s="5"/>
      <c r="H46" s="5"/>
      <c r="I46" s="5"/>
      <c r="J46" s="5"/>
      <c r="K46" s="5"/>
      <c r="L46" s="5"/>
      <c r="M46" s="5"/>
      <c r="N46" s="5"/>
      <c r="O46" s="5"/>
      <c r="P46" s="5"/>
      <c r="Q46" s="5"/>
      <c r="R46" s="5"/>
      <c r="S46" s="5"/>
      <c r="T46" s="5"/>
      <c r="U46" s="5"/>
      <c r="V46" s="5"/>
      <c r="W46" s="5"/>
      <c r="X46" s="26"/>
      <c r="Y46" s="5"/>
      <c r="Z46" s="26"/>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row>
    <row r="47" spans="1:78" s="25" customFormat="1">
      <c r="A47" s="27"/>
      <c r="C47" s="5"/>
      <c r="D47" s="5"/>
      <c r="E47" s="5"/>
      <c r="F47" s="5"/>
      <c r="G47" s="5"/>
      <c r="H47" s="5"/>
      <c r="I47" s="5"/>
      <c r="J47" s="5"/>
      <c r="K47" s="5"/>
      <c r="L47" s="5"/>
      <c r="M47" s="5"/>
      <c r="N47" s="5"/>
      <c r="O47" s="5"/>
      <c r="P47" s="5"/>
      <c r="Q47" s="5"/>
      <c r="R47" s="5"/>
      <c r="S47" s="5"/>
      <c r="T47" s="5"/>
      <c r="U47" s="5"/>
      <c r="V47" s="5"/>
      <c r="W47" s="5"/>
      <c r="X47" s="26"/>
      <c r="Y47" s="5"/>
      <c r="Z47" s="26"/>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row>
    <row r="48" spans="1:78" s="25" customFormat="1">
      <c r="A48" s="27"/>
      <c r="C48" s="5"/>
      <c r="D48" s="5"/>
      <c r="E48" s="5"/>
      <c r="F48" s="5"/>
      <c r="G48" s="5"/>
      <c r="H48" s="5"/>
      <c r="I48" s="5"/>
      <c r="J48" s="5"/>
      <c r="K48" s="5"/>
      <c r="L48" s="5"/>
      <c r="M48" s="5"/>
      <c r="N48" s="5"/>
      <c r="O48" s="5"/>
      <c r="P48" s="5"/>
      <c r="Q48" s="5"/>
      <c r="R48" s="5"/>
      <c r="S48" s="5"/>
      <c r="T48" s="5"/>
      <c r="U48" s="5"/>
      <c r="V48" s="5"/>
      <c r="W48" s="5"/>
      <c r="X48" s="26"/>
      <c r="Y48" s="5"/>
      <c r="Z48" s="26"/>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row>
    <row r="49" spans="1:78" s="25" customFormat="1">
      <c r="A49" s="27"/>
      <c r="C49" s="5"/>
      <c r="D49" s="5"/>
      <c r="E49" s="5"/>
      <c r="F49" s="5"/>
      <c r="G49" s="5"/>
      <c r="H49" s="5"/>
      <c r="I49" s="5"/>
      <c r="J49" s="5"/>
      <c r="K49" s="5"/>
      <c r="L49" s="5"/>
      <c r="M49" s="5"/>
      <c r="N49" s="5"/>
      <c r="O49" s="5"/>
      <c r="P49" s="5"/>
      <c r="Q49" s="5"/>
      <c r="R49" s="5"/>
      <c r="S49" s="5"/>
      <c r="T49" s="5"/>
      <c r="U49" s="5"/>
      <c r="V49" s="5"/>
      <c r="W49" s="5"/>
      <c r="X49" s="26"/>
      <c r="Y49" s="5"/>
      <c r="Z49" s="26"/>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row>
    <row r="50" spans="1:78" s="25" customFormat="1">
      <c r="A50" s="27"/>
      <c r="C50" s="5"/>
      <c r="D50" s="5"/>
      <c r="E50" s="5"/>
      <c r="F50" s="5"/>
      <c r="G50" s="5"/>
      <c r="H50" s="5"/>
      <c r="I50" s="5"/>
      <c r="J50" s="5"/>
      <c r="K50" s="5"/>
      <c r="L50" s="5"/>
      <c r="M50" s="5"/>
      <c r="N50" s="5"/>
      <c r="O50" s="5"/>
      <c r="P50" s="5"/>
      <c r="Q50" s="5"/>
      <c r="R50" s="5"/>
      <c r="S50" s="5"/>
      <c r="T50" s="5"/>
      <c r="U50" s="5"/>
      <c r="V50" s="5"/>
      <c r="W50" s="5"/>
      <c r="X50" s="26"/>
      <c r="Y50" s="5"/>
      <c r="Z50" s="26"/>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row>
    <row r="51" spans="1:78" s="25" customFormat="1">
      <c r="A51" s="27"/>
      <c r="C51" s="5"/>
      <c r="D51" s="5"/>
      <c r="E51" s="5"/>
      <c r="F51" s="5"/>
      <c r="G51" s="5"/>
      <c r="H51" s="5"/>
      <c r="I51" s="5"/>
      <c r="J51" s="5"/>
      <c r="K51" s="5"/>
      <c r="L51" s="5"/>
      <c r="M51" s="5"/>
      <c r="N51" s="5"/>
      <c r="O51" s="5"/>
      <c r="P51" s="5"/>
      <c r="Q51" s="5"/>
      <c r="R51" s="5"/>
      <c r="S51" s="5"/>
      <c r="T51" s="5"/>
      <c r="U51" s="5"/>
      <c r="V51" s="5"/>
      <c r="W51" s="5"/>
      <c r="X51" s="26"/>
      <c r="Y51" s="5"/>
      <c r="Z51" s="26"/>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row>
    <row r="52" spans="1:78" s="25" customFormat="1">
      <c r="A52" s="27"/>
      <c r="C52" s="5"/>
      <c r="D52" s="5"/>
      <c r="E52" s="5"/>
      <c r="F52" s="5"/>
      <c r="G52" s="5"/>
      <c r="H52" s="5"/>
      <c r="I52" s="5"/>
      <c r="J52" s="5"/>
      <c r="K52" s="5"/>
      <c r="L52" s="5"/>
      <c r="M52" s="5"/>
      <c r="N52" s="5"/>
      <c r="O52" s="5"/>
      <c r="P52" s="5"/>
      <c r="Q52" s="5"/>
      <c r="R52" s="5"/>
      <c r="S52" s="5"/>
      <c r="T52" s="5"/>
      <c r="U52" s="5"/>
      <c r="V52" s="5"/>
      <c r="W52" s="5"/>
      <c r="X52" s="26"/>
      <c r="Y52" s="5"/>
      <c r="Z52" s="26"/>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row>
    <row r="53" spans="1:78">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289F3-5D91-7145-BF90-4729435D0490}">
  <dimension ref="A1:J1259"/>
  <sheetViews>
    <sheetView workbookViewId="0">
      <selection activeCell="I2" sqref="I2"/>
    </sheetView>
  </sheetViews>
  <sheetFormatPr baseColWidth="10" defaultColWidth="10.875" defaultRowHeight="15"/>
  <cols>
    <col min="1" max="2" width="12.625" style="75" customWidth="1"/>
    <col min="3" max="3" width="13" style="79" customWidth="1"/>
    <col min="4" max="5" width="10.875" style="75"/>
    <col min="6" max="6" width="11.625" style="75" bestFit="1" customWidth="1"/>
    <col min="7" max="7" width="10.875" style="75"/>
    <col min="8" max="8" width="15.5" style="75" bestFit="1" customWidth="1"/>
    <col min="9" max="9" width="10.875" style="75"/>
    <col min="10" max="10" width="19.375" style="75" customWidth="1"/>
    <col min="11" max="16384" width="10.875" style="75"/>
  </cols>
  <sheetData>
    <row r="1" spans="1:10">
      <c r="A1" s="75" t="s">
        <v>48</v>
      </c>
      <c r="B1" s="75" t="s">
        <v>70</v>
      </c>
      <c r="C1" s="78" t="s">
        <v>71</v>
      </c>
    </row>
    <row r="2" spans="1:10">
      <c r="A2" s="76">
        <v>43537</v>
      </c>
      <c r="B2" s="75">
        <v>52.784015655517599</v>
      </c>
      <c r="E2" s="75" t="s">
        <v>62</v>
      </c>
      <c r="F2" s="86">
        <f>AVERAGE(C3:C1259)</f>
        <v>4.1507844188584837E-4</v>
      </c>
      <c r="H2" s="75" t="s">
        <v>72</v>
      </c>
      <c r="I2" s="87">
        <v>0.24199999999999999</v>
      </c>
      <c r="J2" s="77" t="s">
        <v>73</v>
      </c>
    </row>
    <row r="3" spans="1:10">
      <c r="A3" s="76">
        <v>43538</v>
      </c>
      <c r="B3" s="75">
        <v>52.682647705078097</v>
      </c>
      <c r="C3" s="79">
        <f>LN(B3/B2)</f>
        <v>-1.9222753128541174E-3</v>
      </c>
      <c r="E3" s="75" t="s">
        <v>63</v>
      </c>
      <c r="F3" s="75">
        <f>_xlfn.VAR.S(C3:C1259)</f>
        <v>1.9829114223629757E-4</v>
      </c>
      <c r="H3" s="75" t="s">
        <v>74</v>
      </c>
    </row>
    <row r="4" spans="1:10">
      <c r="A4" s="76">
        <v>43539</v>
      </c>
      <c r="B4" s="75">
        <v>52.913059234619098</v>
      </c>
      <c r="C4" s="79">
        <f t="shared" ref="C4:C67" si="0">LN(B4/B3)</f>
        <v>4.3640390674525862E-3</v>
      </c>
      <c r="E4" s="75" t="s">
        <v>75</v>
      </c>
      <c r="F4" s="75">
        <f>SQRT(F3)</f>
        <v>1.4081588768185839E-2</v>
      </c>
    </row>
    <row r="5" spans="1:10">
      <c r="A5" s="76">
        <v>43542</v>
      </c>
      <c r="B5" s="75">
        <v>53.106605529785199</v>
      </c>
      <c r="C5" s="79">
        <f t="shared" si="0"/>
        <v>3.6511435988319813E-3</v>
      </c>
      <c r="E5" s="75" t="s">
        <v>10</v>
      </c>
      <c r="F5" s="75">
        <v>1.02</v>
      </c>
    </row>
    <row r="6" spans="1:10">
      <c r="A6" s="76">
        <v>43543</v>
      </c>
      <c r="B6" s="75">
        <v>53.005222320556598</v>
      </c>
      <c r="C6" s="79">
        <f t="shared" si="0"/>
        <v>-1.9108753874485089E-3</v>
      </c>
      <c r="E6" s="75" t="s">
        <v>76</v>
      </c>
    </row>
    <row r="7" spans="1:10">
      <c r="A7" s="76">
        <v>43544</v>
      </c>
      <c r="B7" s="75">
        <v>52.655673980712898</v>
      </c>
      <c r="C7" s="79">
        <f t="shared" si="0"/>
        <v>-6.6164423598412524E-3</v>
      </c>
      <c r="E7" s="75" t="s">
        <v>77</v>
      </c>
    </row>
    <row r="8" spans="1:10">
      <c r="A8" s="76">
        <v>43545</v>
      </c>
      <c r="B8" s="75">
        <v>53.321495056152301</v>
      </c>
      <c r="C8" s="79">
        <f t="shared" si="0"/>
        <v>1.2565533541882785E-2</v>
      </c>
      <c r="E8" s="75" t="s">
        <v>12</v>
      </c>
    </row>
    <row r="9" spans="1:10">
      <c r="A9" s="76">
        <v>43546</v>
      </c>
      <c r="B9" s="75">
        <v>52.230289459228501</v>
      </c>
      <c r="C9" s="79">
        <f t="shared" si="0"/>
        <v>-2.0676949786362503E-2</v>
      </c>
    </row>
    <row r="10" spans="1:10">
      <c r="A10" s="76">
        <v>43549</v>
      </c>
      <c r="B10" s="75">
        <v>52.193283081054702</v>
      </c>
      <c r="C10" s="79">
        <f t="shared" si="0"/>
        <v>-7.0877444283447256E-4</v>
      </c>
    </row>
    <row r="11" spans="1:10">
      <c r="A11" s="76">
        <v>43550</v>
      </c>
      <c r="B11" s="75">
        <v>52.627925872802699</v>
      </c>
      <c r="C11" s="79">
        <f t="shared" si="0"/>
        <v>8.2930789891716497E-3</v>
      </c>
    </row>
    <row r="12" spans="1:10">
      <c r="A12" s="76">
        <v>43551</v>
      </c>
      <c r="B12" s="75">
        <v>52.415237426757798</v>
      </c>
      <c r="C12" s="79">
        <f t="shared" si="0"/>
        <v>-4.0495493474830531E-3</v>
      </c>
    </row>
    <row r="13" spans="1:10">
      <c r="A13" s="76">
        <v>43552</v>
      </c>
      <c r="B13" s="75">
        <v>52.729652404785199</v>
      </c>
      <c r="C13" s="79">
        <f t="shared" si="0"/>
        <v>5.9806218959872854E-3</v>
      </c>
    </row>
    <row r="14" spans="1:10">
      <c r="A14" s="76">
        <v>43553</v>
      </c>
      <c r="B14" s="75">
        <v>53.044071197509801</v>
      </c>
      <c r="C14" s="79">
        <f t="shared" si="0"/>
        <v>5.9451385108085369E-3</v>
      </c>
    </row>
    <row r="15" spans="1:10">
      <c r="A15" s="76">
        <v>43556</v>
      </c>
      <c r="B15" s="75">
        <v>53.746883392333999</v>
      </c>
      <c r="C15" s="79">
        <f t="shared" si="0"/>
        <v>1.316258187884759E-2</v>
      </c>
    </row>
    <row r="16" spans="1:10">
      <c r="A16" s="76">
        <v>43557</v>
      </c>
      <c r="B16" s="75">
        <v>53.719146728515597</v>
      </c>
      <c r="C16" s="79">
        <f t="shared" si="0"/>
        <v>-5.1619408296922967E-4</v>
      </c>
    </row>
    <row r="17" spans="1:3">
      <c r="A17" s="76">
        <v>43558</v>
      </c>
      <c r="B17" s="75">
        <v>53.848606109619098</v>
      </c>
      <c r="C17" s="79">
        <f t="shared" si="0"/>
        <v>2.407030735380576E-3</v>
      </c>
    </row>
    <row r="18" spans="1:3">
      <c r="A18" s="76">
        <v>43559</v>
      </c>
      <c r="B18" s="75">
        <v>54.005821228027301</v>
      </c>
      <c r="C18" s="79">
        <f t="shared" si="0"/>
        <v>2.9153226925958528E-3</v>
      </c>
    </row>
    <row r="19" spans="1:3">
      <c r="A19" s="76">
        <v>43560</v>
      </c>
      <c r="B19" s="75">
        <v>54.357227325439503</v>
      </c>
      <c r="C19" s="79">
        <f t="shared" si="0"/>
        <v>6.4857409222464652E-3</v>
      </c>
    </row>
    <row r="20" spans="1:3">
      <c r="A20" s="76">
        <v>43563</v>
      </c>
      <c r="B20" s="75">
        <v>54.403457641601598</v>
      </c>
      <c r="C20" s="79">
        <f t="shared" si="0"/>
        <v>8.5012923484990128E-4</v>
      </c>
    </row>
    <row r="21" spans="1:3">
      <c r="A21" s="76">
        <v>43564</v>
      </c>
      <c r="B21" s="75">
        <v>53.913337707519503</v>
      </c>
      <c r="C21" s="79">
        <f t="shared" si="0"/>
        <v>-9.049811297111415E-3</v>
      </c>
    </row>
    <row r="22" spans="1:3">
      <c r="A22" s="76">
        <v>43565</v>
      </c>
      <c r="B22" s="75">
        <v>54.264743804931598</v>
      </c>
      <c r="C22" s="79">
        <f t="shared" si="0"/>
        <v>6.4968305692647381E-3</v>
      </c>
    </row>
    <row r="23" spans="1:3">
      <c r="A23" s="76">
        <v>43566</v>
      </c>
      <c r="B23" s="75">
        <v>54.403457641601598</v>
      </c>
      <c r="C23" s="79">
        <f t="shared" si="0"/>
        <v>2.5529807278466309E-3</v>
      </c>
    </row>
    <row r="24" spans="1:3">
      <c r="A24" s="76">
        <v>43567</v>
      </c>
      <c r="B24" s="75">
        <v>54.838096618652301</v>
      </c>
      <c r="C24" s="79">
        <f t="shared" si="0"/>
        <v>7.9574347594070973E-3</v>
      </c>
    </row>
    <row r="25" spans="1:3">
      <c r="A25" s="76">
        <v>43570</v>
      </c>
      <c r="B25" s="75">
        <v>54.7178764343262</v>
      </c>
      <c r="C25" s="79">
        <f t="shared" si="0"/>
        <v>-2.1946814807187309E-3</v>
      </c>
    </row>
    <row r="26" spans="1:3">
      <c r="A26" s="76">
        <v>43571</v>
      </c>
      <c r="B26" s="75">
        <v>54.7178764343262</v>
      </c>
      <c r="C26" s="79">
        <f t="shared" si="0"/>
        <v>0</v>
      </c>
    </row>
    <row r="27" spans="1:3">
      <c r="A27" s="76">
        <v>43572</v>
      </c>
      <c r="B27" s="75">
        <v>54.403457641601598</v>
      </c>
      <c r="C27" s="79">
        <f t="shared" si="0"/>
        <v>-5.7627532786883569E-3</v>
      </c>
    </row>
    <row r="28" spans="1:3">
      <c r="A28" s="76">
        <v>43573</v>
      </c>
      <c r="B28" s="75">
        <v>54.505176544189503</v>
      </c>
      <c r="C28" s="79">
        <f t="shared" si="0"/>
        <v>1.8679681905060491E-3</v>
      </c>
    </row>
    <row r="29" spans="1:3">
      <c r="A29" s="76">
        <v>43577</v>
      </c>
      <c r="B29" s="75">
        <v>54.421947479247997</v>
      </c>
      <c r="C29" s="79">
        <f t="shared" si="0"/>
        <v>-1.5281608118194378E-3</v>
      </c>
    </row>
    <row r="30" spans="1:3">
      <c r="A30" s="76">
        <v>43578</v>
      </c>
      <c r="B30" s="75">
        <v>54.930576324462898</v>
      </c>
      <c r="C30" s="79">
        <f t="shared" si="0"/>
        <v>9.3026204704927187E-3</v>
      </c>
    </row>
    <row r="31" spans="1:3">
      <c r="A31" s="76">
        <v>43579</v>
      </c>
      <c r="B31" s="75">
        <v>54.930576324462898</v>
      </c>
      <c r="C31" s="79">
        <f t="shared" si="0"/>
        <v>0</v>
      </c>
    </row>
    <row r="32" spans="1:3">
      <c r="A32" s="76">
        <v>43580</v>
      </c>
      <c r="B32" s="75">
        <v>54.588413238525398</v>
      </c>
      <c r="C32" s="79">
        <f t="shared" si="0"/>
        <v>-6.2484907973747814E-3</v>
      </c>
    </row>
    <row r="33" spans="1:3">
      <c r="A33" s="76">
        <v>43581</v>
      </c>
      <c r="B33" s="75">
        <v>54.856594085693402</v>
      </c>
      <c r="C33" s="79">
        <f t="shared" si="0"/>
        <v>4.9007513540217191E-3</v>
      </c>
    </row>
    <row r="34" spans="1:3">
      <c r="A34" s="76">
        <v>43584</v>
      </c>
      <c r="B34" s="75">
        <v>54.912071228027301</v>
      </c>
      <c r="C34" s="79">
        <f t="shared" si="0"/>
        <v>1.0108011589435974E-3</v>
      </c>
    </row>
    <row r="35" spans="1:3">
      <c r="A35" s="76">
        <v>43585</v>
      </c>
      <c r="B35" s="75">
        <v>55.0970268249512</v>
      </c>
      <c r="C35" s="79">
        <f t="shared" si="0"/>
        <v>3.3625540881292394E-3</v>
      </c>
    </row>
    <row r="36" spans="1:3">
      <c r="A36" s="76">
        <v>43586</v>
      </c>
      <c r="B36" s="75">
        <v>54.560676574707003</v>
      </c>
      <c r="C36" s="79">
        <f t="shared" si="0"/>
        <v>-9.7823410621037318E-3</v>
      </c>
    </row>
    <row r="37" spans="1:3">
      <c r="A37" s="76">
        <v>43587</v>
      </c>
      <c r="B37" s="75">
        <v>54.468196868896499</v>
      </c>
      <c r="C37" s="79">
        <f t="shared" si="0"/>
        <v>-1.6964263697908009E-3</v>
      </c>
    </row>
    <row r="38" spans="1:3">
      <c r="A38" s="76">
        <v>43588</v>
      </c>
      <c r="B38" s="75">
        <v>55.023048400878899</v>
      </c>
      <c r="C38" s="79">
        <f t="shared" si="0"/>
        <v>1.0135171633404255E-2</v>
      </c>
    </row>
    <row r="39" spans="1:3">
      <c r="A39" s="76">
        <v>43591</v>
      </c>
      <c r="B39" s="75">
        <v>54.7456245422363</v>
      </c>
      <c r="C39" s="79">
        <f t="shared" si="0"/>
        <v>-5.0547108184516741E-3</v>
      </c>
    </row>
    <row r="40" spans="1:3">
      <c r="A40" s="76">
        <v>43592</v>
      </c>
      <c r="B40" s="75">
        <v>53.839359283447301</v>
      </c>
      <c r="C40" s="79">
        <f t="shared" si="0"/>
        <v>-1.6692663582368105E-2</v>
      </c>
    </row>
    <row r="41" spans="1:3">
      <c r="A41" s="76">
        <v>43593</v>
      </c>
      <c r="B41" s="75">
        <v>53.7838745117188</v>
      </c>
      <c r="C41" s="79">
        <f t="shared" si="0"/>
        <v>-1.0310929097305294E-3</v>
      </c>
    </row>
    <row r="42" spans="1:3">
      <c r="A42" s="76">
        <v>43594</v>
      </c>
      <c r="B42" s="75">
        <v>53.691394805908203</v>
      </c>
      <c r="C42" s="79">
        <f t="shared" si="0"/>
        <v>-1.7209490001235431E-3</v>
      </c>
    </row>
    <row r="43" spans="1:3">
      <c r="A43" s="76">
        <v>43595</v>
      </c>
      <c r="B43" s="75">
        <v>53.894844055175803</v>
      </c>
      <c r="C43" s="79">
        <f t="shared" si="0"/>
        <v>3.7820727619821658E-3</v>
      </c>
    </row>
    <row r="44" spans="1:3">
      <c r="A44" s="76">
        <v>43598</v>
      </c>
      <c r="B44" s="75">
        <v>52.581699371337898</v>
      </c>
      <c r="C44" s="79">
        <f t="shared" si="0"/>
        <v>-2.4666677227835592E-2</v>
      </c>
    </row>
    <row r="45" spans="1:3">
      <c r="A45" s="76">
        <v>43599</v>
      </c>
      <c r="B45" s="75">
        <v>53.108795166015597</v>
      </c>
      <c r="C45" s="79">
        <f t="shared" si="0"/>
        <v>9.9744100354696268E-3</v>
      </c>
    </row>
    <row r="46" spans="1:3">
      <c r="A46" s="76">
        <v>43600</v>
      </c>
      <c r="B46" s="75">
        <v>53.2660102844238</v>
      </c>
      <c r="C46" s="79">
        <f t="shared" si="0"/>
        <v>2.9558734741865229E-3</v>
      </c>
    </row>
    <row r="47" spans="1:3">
      <c r="A47" s="76">
        <v>43601</v>
      </c>
      <c r="B47" s="75">
        <v>53.672901153564503</v>
      </c>
      <c r="C47" s="79">
        <f t="shared" si="0"/>
        <v>7.6098181145152731E-3</v>
      </c>
    </row>
    <row r="48" spans="1:3">
      <c r="A48" s="76">
        <v>43602</v>
      </c>
      <c r="B48" s="75">
        <v>53.349239349365199</v>
      </c>
      <c r="C48" s="79">
        <f t="shared" si="0"/>
        <v>-6.0485202301275211E-3</v>
      </c>
    </row>
    <row r="49" spans="1:3">
      <c r="A49" s="76">
        <v>43605</v>
      </c>
      <c r="B49" s="75">
        <v>52.997825622558601</v>
      </c>
      <c r="C49" s="79">
        <f t="shared" si="0"/>
        <v>-6.6088331811897166E-3</v>
      </c>
    </row>
    <row r="50" spans="1:3">
      <c r="A50" s="76">
        <v>43606</v>
      </c>
      <c r="B50" s="75">
        <v>53.534191131591797</v>
      </c>
      <c r="C50" s="79">
        <f t="shared" si="0"/>
        <v>1.0069649623840484E-2</v>
      </c>
    </row>
    <row r="51" spans="1:3">
      <c r="A51" s="76">
        <v>43607</v>
      </c>
      <c r="B51" s="75">
        <v>53.256771087646499</v>
      </c>
      <c r="C51" s="79">
        <f t="shared" si="0"/>
        <v>-5.1955832635695405E-3</v>
      </c>
    </row>
    <row r="52" spans="1:3">
      <c r="A52" s="76">
        <v>43608</v>
      </c>
      <c r="B52" s="75">
        <v>52.544700622558601</v>
      </c>
      <c r="C52" s="79">
        <f t="shared" si="0"/>
        <v>-1.3460705323860957E-2</v>
      </c>
    </row>
    <row r="53" spans="1:3">
      <c r="A53" s="76">
        <v>43609</v>
      </c>
      <c r="B53" s="75">
        <v>52.692665100097699</v>
      </c>
      <c r="C53" s="79">
        <f t="shared" si="0"/>
        <v>2.8120159417643676E-3</v>
      </c>
    </row>
    <row r="54" spans="1:3">
      <c r="A54" s="76">
        <v>43613</v>
      </c>
      <c r="B54" s="75">
        <v>52.211784362792997</v>
      </c>
      <c r="C54" s="79">
        <f t="shared" si="0"/>
        <v>-9.1680402127766042E-3</v>
      </c>
    </row>
    <row r="55" spans="1:3">
      <c r="A55" s="76">
        <v>43614</v>
      </c>
      <c r="B55" s="75">
        <v>51.841888427734403</v>
      </c>
      <c r="C55" s="79">
        <f t="shared" si="0"/>
        <v>-7.1097441017987416E-3</v>
      </c>
    </row>
    <row r="56" spans="1:3">
      <c r="A56" s="76">
        <v>43615</v>
      </c>
      <c r="B56" s="75">
        <v>51.851127624511697</v>
      </c>
      <c r="C56" s="79">
        <f t="shared" si="0"/>
        <v>1.7820287524641018E-4</v>
      </c>
    </row>
    <row r="57" spans="1:3">
      <c r="A57" s="76">
        <v>43616</v>
      </c>
      <c r="B57" s="75">
        <v>51.342517852783203</v>
      </c>
      <c r="C57" s="79">
        <f t="shared" si="0"/>
        <v>-9.8574653084690014E-3</v>
      </c>
    </row>
    <row r="58" spans="1:3">
      <c r="A58" s="76">
        <v>43619</v>
      </c>
      <c r="B58" s="75">
        <v>51.518218994140597</v>
      </c>
      <c r="C58" s="79">
        <f t="shared" si="0"/>
        <v>3.4162950340107874E-3</v>
      </c>
    </row>
    <row r="59" spans="1:3">
      <c r="A59" s="76">
        <v>43620</v>
      </c>
      <c r="B59" s="75">
        <v>52.711147308349602</v>
      </c>
      <c r="C59" s="79">
        <f t="shared" si="0"/>
        <v>2.2891445071437342E-2</v>
      </c>
    </row>
    <row r="60" spans="1:3">
      <c r="A60" s="76">
        <v>43621</v>
      </c>
      <c r="B60" s="75">
        <v>53.127292633056598</v>
      </c>
      <c r="C60" s="79">
        <f t="shared" si="0"/>
        <v>7.8638247022856499E-3</v>
      </c>
    </row>
    <row r="61" spans="1:3">
      <c r="A61" s="76">
        <v>43622</v>
      </c>
      <c r="B61" s="75">
        <v>53.330741882324197</v>
      </c>
      <c r="C61" s="79">
        <f t="shared" si="0"/>
        <v>3.8221539195951661E-3</v>
      </c>
    </row>
    <row r="62" spans="1:3">
      <c r="A62" s="76">
        <v>43623</v>
      </c>
      <c r="B62" s="75">
        <v>53.719146728515597</v>
      </c>
      <c r="C62" s="79">
        <f t="shared" si="0"/>
        <v>7.2565521664855297E-3</v>
      </c>
    </row>
    <row r="63" spans="1:3">
      <c r="A63" s="76">
        <v>43626</v>
      </c>
      <c r="B63" s="75">
        <v>53.9965629577637</v>
      </c>
      <c r="C63" s="79">
        <f t="shared" si="0"/>
        <v>5.15090776303E-3</v>
      </c>
    </row>
    <row r="64" spans="1:3">
      <c r="A64" s="76">
        <v>43627</v>
      </c>
      <c r="B64" s="75">
        <v>53.904090881347699</v>
      </c>
      <c r="C64" s="79">
        <f t="shared" si="0"/>
        <v>-1.7140229602902214E-3</v>
      </c>
    </row>
    <row r="65" spans="1:3">
      <c r="A65" s="76">
        <v>43628</v>
      </c>
      <c r="B65" s="75">
        <v>53.7838745117188</v>
      </c>
      <c r="C65" s="79">
        <f t="shared" si="0"/>
        <v>-2.2326806738080201E-3</v>
      </c>
    </row>
    <row r="66" spans="1:3">
      <c r="A66" s="76">
        <v>43629</v>
      </c>
      <c r="B66" s="75">
        <v>54.052055358886697</v>
      </c>
      <c r="C66" s="79">
        <f t="shared" si="0"/>
        <v>4.9738783794426918E-3</v>
      </c>
    </row>
    <row r="67" spans="1:3">
      <c r="A67" s="76">
        <v>43630</v>
      </c>
      <c r="B67" s="75">
        <v>53.968826293945298</v>
      </c>
      <c r="C67" s="79">
        <f t="shared" si="0"/>
        <v>-1.5409813387506504E-3</v>
      </c>
    </row>
    <row r="68" spans="1:3">
      <c r="A68" s="76">
        <v>43633</v>
      </c>
      <c r="B68" s="75">
        <v>53.907539367675803</v>
      </c>
      <c r="C68" s="79">
        <f t="shared" ref="C68:C131" si="1">LN(B68/B67)</f>
        <v>-1.1362439304906313E-3</v>
      </c>
    </row>
    <row r="69" spans="1:3">
      <c r="A69" s="76">
        <v>43634</v>
      </c>
      <c r="B69" s="75">
        <v>54.483299255371101</v>
      </c>
      <c r="C69" s="79">
        <f t="shared" si="1"/>
        <v>1.0623873942530435E-2</v>
      </c>
    </row>
    <row r="70" spans="1:3">
      <c r="A70" s="76">
        <v>43635</v>
      </c>
      <c r="B70" s="75">
        <v>54.724746704101598</v>
      </c>
      <c r="C70" s="79">
        <f t="shared" si="1"/>
        <v>4.4217958487041747E-3</v>
      </c>
    </row>
    <row r="71" spans="1:3">
      <c r="A71" s="76">
        <v>43636</v>
      </c>
      <c r="B71" s="75">
        <v>55.207633972167997</v>
      </c>
      <c r="C71" s="79">
        <f t="shared" si="1"/>
        <v>8.7852254425720717E-3</v>
      </c>
    </row>
    <row r="72" spans="1:3">
      <c r="A72" s="76">
        <v>43637</v>
      </c>
      <c r="B72" s="75">
        <v>55.012615203857401</v>
      </c>
      <c r="C72" s="79">
        <f t="shared" si="1"/>
        <v>-3.5387140435377863E-3</v>
      </c>
    </row>
    <row r="73" spans="1:3">
      <c r="A73" s="76">
        <v>43640</v>
      </c>
      <c r="B73" s="75">
        <v>54.752597808837898</v>
      </c>
      <c r="C73" s="79">
        <f t="shared" si="1"/>
        <v>-4.7377101404533252E-3</v>
      </c>
    </row>
    <row r="74" spans="1:3">
      <c r="A74" s="76">
        <v>43641</v>
      </c>
      <c r="B74" s="75">
        <v>54.353282928466797</v>
      </c>
      <c r="C74" s="79">
        <f t="shared" si="1"/>
        <v>-7.3198009235592044E-3</v>
      </c>
    </row>
    <row r="75" spans="1:3">
      <c r="A75" s="76">
        <v>43642</v>
      </c>
      <c r="B75" s="75">
        <v>54.260414123535199</v>
      </c>
      <c r="C75" s="79">
        <f t="shared" si="1"/>
        <v>-1.7100758022986313E-3</v>
      </c>
    </row>
    <row r="76" spans="1:3">
      <c r="A76" s="76">
        <v>43643</v>
      </c>
      <c r="B76" s="75">
        <v>54.650447845458999</v>
      </c>
      <c r="C76" s="79">
        <f t="shared" si="1"/>
        <v>7.1624699740104889E-3</v>
      </c>
    </row>
    <row r="77" spans="1:3">
      <c r="A77" s="76">
        <v>43644</v>
      </c>
      <c r="B77" s="75">
        <v>55.0869140625</v>
      </c>
      <c r="C77" s="79">
        <f t="shared" si="1"/>
        <v>7.9547842417663616E-3</v>
      </c>
    </row>
    <row r="78" spans="1:3">
      <c r="A78" s="76">
        <v>43647</v>
      </c>
      <c r="B78" s="75">
        <v>55.467643737792997</v>
      </c>
      <c r="C78" s="79">
        <f t="shared" si="1"/>
        <v>6.8876614047348721E-3</v>
      </c>
    </row>
    <row r="79" spans="1:3">
      <c r="A79" s="76">
        <v>43648</v>
      </c>
      <c r="B79" s="75">
        <v>55.449081420898402</v>
      </c>
      <c r="C79" s="79">
        <f t="shared" si="1"/>
        <v>-3.3470726874293167E-4</v>
      </c>
    </row>
    <row r="80" spans="1:3">
      <c r="A80" s="76">
        <v>43649</v>
      </c>
      <c r="B80" s="75">
        <v>55.9876899719238</v>
      </c>
      <c r="C80" s="79">
        <f t="shared" si="1"/>
        <v>9.666696880712318E-3</v>
      </c>
    </row>
    <row r="81" spans="1:3">
      <c r="A81" s="76">
        <v>43651</v>
      </c>
      <c r="B81" s="75">
        <v>55.922687530517599</v>
      </c>
      <c r="C81" s="79">
        <f t="shared" si="1"/>
        <v>-1.1616875962186287E-3</v>
      </c>
    </row>
    <row r="82" spans="1:3">
      <c r="A82" s="76">
        <v>43654</v>
      </c>
      <c r="B82" s="75">
        <v>55.58837890625</v>
      </c>
      <c r="C82" s="79">
        <f t="shared" si="1"/>
        <v>-5.9959901117500646E-3</v>
      </c>
    </row>
    <row r="83" spans="1:3">
      <c r="A83" s="76">
        <v>43655</v>
      </c>
      <c r="B83" s="75">
        <v>55.6533813476562</v>
      </c>
      <c r="C83" s="79">
        <f t="shared" si="1"/>
        <v>1.168669906987133E-3</v>
      </c>
    </row>
    <row r="84" spans="1:3">
      <c r="A84" s="76">
        <v>43656</v>
      </c>
      <c r="B84" s="75">
        <v>55.746242523193402</v>
      </c>
      <c r="C84" s="79">
        <f t="shared" si="1"/>
        <v>1.6671725418669378E-3</v>
      </c>
    </row>
    <row r="85" spans="1:3">
      <c r="A85" s="76">
        <v>43657</v>
      </c>
      <c r="B85" s="75">
        <v>55.801963806152301</v>
      </c>
      <c r="C85" s="79">
        <f t="shared" si="1"/>
        <v>9.990530449055738E-4</v>
      </c>
    </row>
    <row r="86" spans="1:3">
      <c r="A86" s="76">
        <v>43658</v>
      </c>
      <c r="B86" s="75">
        <v>56.201286315917997</v>
      </c>
      <c r="C86" s="79">
        <f t="shared" si="1"/>
        <v>7.1305823946827586E-3</v>
      </c>
    </row>
    <row r="87" spans="1:3">
      <c r="A87" s="76">
        <v>43661</v>
      </c>
      <c r="B87" s="75">
        <v>56.126983642578097</v>
      </c>
      <c r="C87" s="79">
        <f t="shared" si="1"/>
        <v>-1.3229560858451844E-3</v>
      </c>
    </row>
    <row r="88" spans="1:3">
      <c r="A88" s="76">
        <v>43662</v>
      </c>
      <c r="B88" s="75">
        <v>56.061977386474602</v>
      </c>
      <c r="C88" s="79">
        <f t="shared" si="1"/>
        <v>-1.1588709402851796E-3</v>
      </c>
    </row>
    <row r="89" spans="1:3">
      <c r="A89" s="76">
        <v>43663</v>
      </c>
      <c r="B89" s="75">
        <v>55.662662506103501</v>
      </c>
      <c r="C89" s="79">
        <f t="shared" si="1"/>
        <v>-7.1482276617746846E-3</v>
      </c>
    </row>
    <row r="90" spans="1:3">
      <c r="A90" s="76">
        <v>43664</v>
      </c>
      <c r="B90" s="75">
        <v>55.885536193847699</v>
      </c>
      <c r="C90" s="79">
        <f t="shared" si="1"/>
        <v>3.9960122514630866E-3</v>
      </c>
    </row>
    <row r="91" spans="1:3">
      <c r="A91" s="76">
        <v>43665</v>
      </c>
      <c r="B91" s="75">
        <v>55.616241455078097</v>
      </c>
      <c r="C91" s="79">
        <f t="shared" si="1"/>
        <v>-4.8303312834758133E-3</v>
      </c>
    </row>
    <row r="92" spans="1:3">
      <c r="A92" s="76">
        <v>43668</v>
      </c>
      <c r="B92" s="75">
        <v>55.616241455078097</v>
      </c>
      <c r="C92" s="79">
        <f t="shared" si="1"/>
        <v>0</v>
      </c>
    </row>
    <row r="93" spans="1:3">
      <c r="A93" s="76">
        <v>43669</v>
      </c>
      <c r="B93" s="75">
        <v>56.089851379394503</v>
      </c>
      <c r="C93" s="79">
        <f t="shared" si="1"/>
        <v>8.4796227343756584E-3</v>
      </c>
    </row>
    <row r="94" spans="1:3">
      <c r="A94" s="76">
        <v>43670</v>
      </c>
      <c r="B94" s="75">
        <v>56.5355834960938</v>
      </c>
      <c r="C94" s="79">
        <f t="shared" si="1"/>
        <v>7.9153424691507778E-3</v>
      </c>
    </row>
    <row r="95" spans="1:3">
      <c r="A95" s="76">
        <v>43671</v>
      </c>
      <c r="B95" s="75">
        <v>56.136272430419901</v>
      </c>
      <c r="C95" s="79">
        <f t="shared" si="1"/>
        <v>-7.0880653237409014E-3</v>
      </c>
    </row>
    <row r="96" spans="1:3">
      <c r="A96" s="76">
        <v>43672</v>
      </c>
      <c r="B96" s="75">
        <v>56.489158630371101</v>
      </c>
      <c r="C96" s="79">
        <f t="shared" si="1"/>
        <v>6.2665661110886187E-3</v>
      </c>
    </row>
    <row r="97" spans="1:3">
      <c r="A97" s="76">
        <v>43675</v>
      </c>
      <c r="B97" s="75">
        <v>56.284854888916001</v>
      </c>
      <c r="C97" s="79">
        <f t="shared" si="1"/>
        <v>-3.6232454372448256E-3</v>
      </c>
    </row>
    <row r="98" spans="1:3">
      <c r="A98" s="76">
        <v>43676</v>
      </c>
      <c r="B98" s="75">
        <v>56.2198486328125</v>
      </c>
      <c r="C98" s="79">
        <f t="shared" si="1"/>
        <v>-1.1556185884326377E-3</v>
      </c>
    </row>
    <row r="99" spans="1:3">
      <c r="A99" s="76">
        <v>43677</v>
      </c>
      <c r="B99" s="75">
        <v>55.8205375671387</v>
      </c>
      <c r="C99" s="79">
        <f t="shared" si="1"/>
        <v>-7.1280146368384216E-3</v>
      </c>
    </row>
    <row r="100" spans="1:3">
      <c r="A100" s="76">
        <v>43678</v>
      </c>
      <c r="B100" s="75">
        <v>55.049758911132798</v>
      </c>
      <c r="C100" s="79">
        <f t="shared" si="1"/>
        <v>-1.390437472327896E-2</v>
      </c>
    </row>
    <row r="101" spans="1:3">
      <c r="A101" s="76">
        <v>43679</v>
      </c>
      <c r="B101" s="75">
        <v>54.548301696777301</v>
      </c>
      <c r="C101" s="79">
        <f t="shared" si="1"/>
        <v>-9.1509048767006562E-3</v>
      </c>
    </row>
    <row r="102" spans="1:3">
      <c r="A102" s="76">
        <v>43682</v>
      </c>
      <c r="B102" s="75">
        <v>52.923179626464801</v>
      </c>
      <c r="C102" s="79">
        <f t="shared" si="1"/>
        <v>-3.0245157743505263E-2</v>
      </c>
    </row>
    <row r="103" spans="1:3">
      <c r="A103" s="76">
        <v>43683</v>
      </c>
      <c r="B103" s="75">
        <v>53.5732231140137</v>
      </c>
      <c r="C103" s="79">
        <f t="shared" si="1"/>
        <v>1.2207953396038869E-2</v>
      </c>
    </row>
    <row r="104" spans="1:3">
      <c r="A104" s="76">
        <v>43684</v>
      </c>
      <c r="B104" s="75">
        <v>53.731101989746101</v>
      </c>
      <c r="C104" s="79">
        <f t="shared" si="1"/>
        <v>2.9426398144564445E-3</v>
      </c>
    </row>
    <row r="105" spans="1:3">
      <c r="A105" s="76">
        <v>43685</v>
      </c>
      <c r="B105" s="75">
        <v>54.687595367431598</v>
      </c>
      <c r="C105" s="79">
        <f t="shared" si="1"/>
        <v>1.7644893681159221E-2</v>
      </c>
    </row>
    <row r="106" spans="1:3">
      <c r="A106" s="76">
        <v>43686</v>
      </c>
      <c r="B106" s="75">
        <v>54.223274230957003</v>
      </c>
      <c r="C106" s="79">
        <f t="shared" si="1"/>
        <v>-8.5266778487671675E-3</v>
      </c>
    </row>
    <row r="107" spans="1:3">
      <c r="A107" s="76">
        <v>43689</v>
      </c>
      <c r="B107" s="75">
        <v>53.452507019042997</v>
      </c>
      <c r="C107" s="79">
        <f t="shared" si="1"/>
        <v>-1.4316689753509788E-2</v>
      </c>
    </row>
    <row r="108" spans="1:3">
      <c r="A108" s="76">
        <v>43690</v>
      </c>
      <c r="B108" s="75">
        <v>54.1118354797363</v>
      </c>
      <c r="C108" s="79">
        <f t="shared" si="1"/>
        <v>1.2259391970299363E-2</v>
      </c>
    </row>
    <row r="109" spans="1:3">
      <c r="A109" s="76">
        <v>43691</v>
      </c>
      <c r="B109" s="75">
        <v>52.514572143554702</v>
      </c>
      <c r="C109" s="79">
        <f t="shared" si="1"/>
        <v>-2.9962236623164034E-2</v>
      </c>
    </row>
    <row r="110" spans="1:3">
      <c r="A110" s="76">
        <v>43692</v>
      </c>
      <c r="B110" s="75">
        <v>52.551715850830099</v>
      </c>
      <c r="C110" s="79">
        <f t="shared" si="1"/>
        <v>7.0705284314994538E-4</v>
      </c>
    </row>
    <row r="111" spans="1:3">
      <c r="A111" s="76">
        <v>43693</v>
      </c>
      <c r="B111" s="75">
        <v>53.331775665283203</v>
      </c>
      <c r="C111" s="79">
        <f t="shared" si="1"/>
        <v>1.473457129733851E-2</v>
      </c>
    </row>
    <row r="112" spans="1:3">
      <c r="A112" s="76">
        <v>43696</v>
      </c>
      <c r="B112" s="75">
        <v>53.907539367675803</v>
      </c>
      <c r="C112" s="79">
        <f t="shared" si="1"/>
        <v>1.0738025221130789E-2</v>
      </c>
    </row>
    <row r="113" spans="1:3">
      <c r="A113" s="76">
        <v>43697</v>
      </c>
      <c r="B113" s="75">
        <v>53.517501831054702</v>
      </c>
      <c r="C113" s="79">
        <f t="shared" si="1"/>
        <v>-7.2616076510266152E-3</v>
      </c>
    </row>
    <row r="114" spans="1:3">
      <c r="A114" s="76">
        <v>43698</v>
      </c>
      <c r="B114" s="75">
        <v>54.000404357910199</v>
      </c>
      <c r="C114" s="79">
        <f t="shared" si="1"/>
        <v>8.9827972123168263E-3</v>
      </c>
    </row>
    <row r="115" spans="1:3">
      <c r="A115" s="76">
        <v>43699</v>
      </c>
      <c r="B115" s="75">
        <v>53.981826782226598</v>
      </c>
      <c r="C115" s="79">
        <f t="shared" si="1"/>
        <v>-3.4408579394479115E-4</v>
      </c>
    </row>
    <row r="116" spans="1:3">
      <c r="A116" s="76">
        <v>43700</v>
      </c>
      <c r="B116" s="75">
        <v>52.430999755859403</v>
      </c>
      <c r="C116" s="79">
        <f t="shared" si="1"/>
        <v>-2.9149434055825183E-2</v>
      </c>
    </row>
    <row r="117" spans="1:3">
      <c r="A117" s="76">
        <v>43703</v>
      </c>
      <c r="B117" s="75">
        <v>52.978893280029297</v>
      </c>
      <c r="C117" s="79">
        <f t="shared" si="1"/>
        <v>1.0395579438149947E-2</v>
      </c>
    </row>
    <row r="118" spans="1:3">
      <c r="A118" s="76">
        <v>43704</v>
      </c>
      <c r="B118" s="75">
        <v>52.6910209655762</v>
      </c>
      <c r="C118" s="79">
        <f t="shared" si="1"/>
        <v>-5.4485333629428574E-3</v>
      </c>
    </row>
    <row r="119" spans="1:3">
      <c r="A119" s="76">
        <v>43705</v>
      </c>
      <c r="B119" s="75">
        <v>53.136772155761697</v>
      </c>
      <c r="C119" s="79">
        <f t="shared" si="1"/>
        <v>8.4241353454594901E-3</v>
      </c>
    </row>
    <row r="120" spans="1:3">
      <c r="A120" s="76">
        <v>43706</v>
      </c>
      <c r="B120" s="75">
        <v>53.8982543945312</v>
      </c>
      <c r="C120" s="79">
        <f t="shared" si="1"/>
        <v>1.4228895172653806E-2</v>
      </c>
    </row>
    <row r="121" spans="1:3">
      <c r="A121" s="76">
        <v>43707</v>
      </c>
      <c r="B121" s="75">
        <v>54.000404357910199</v>
      </c>
      <c r="C121" s="79">
        <f t="shared" si="1"/>
        <v>1.8934432564496489E-3</v>
      </c>
    </row>
    <row r="122" spans="1:3">
      <c r="A122" s="76">
        <v>43711</v>
      </c>
      <c r="B122" s="75">
        <v>53.554649353027301</v>
      </c>
      <c r="C122" s="79">
        <f t="shared" si="1"/>
        <v>-8.2889188685601606E-3</v>
      </c>
    </row>
    <row r="123" spans="1:3">
      <c r="A123" s="76">
        <v>43712</v>
      </c>
      <c r="B123" s="75">
        <v>54.1954154968262</v>
      </c>
      <c r="C123" s="79">
        <f t="shared" si="1"/>
        <v>1.1893704161561091E-2</v>
      </c>
    </row>
    <row r="124" spans="1:3">
      <c r="A124" s="76">
        <v>43713</v>
      </c>
      <c r="B124" s="75">
        <v>54.984756469726598</v>
      </c>
      <c r="C124" s="79">
        <f t="shared" si="1"/>
        <v>1.4459671783331497E-2</v>
      </c>
    </row>
    <row r="125" spans="1:3">
      <c r="A125" s="76">
        <v>43714</v>
      </c>
      <c r="B125" s="75">
        <v>55.0869140625</v>
      </c>
      <c r="C125" s="79">
        <f t="shared" si="1"/>
        <v>1.8562019021119813E-3</v>
      </c>
    </row>
    <row r="126" spans="1:3">
      <c r="A126" s="76">
        <v>43717</v>
      </c>
      <c r="B126" s="75">
        <v>55.430503845214801</v>
      </c>
      <c r="C126" s="79">
        <f t="shared" si="1"/>
        <v>6.2178595229872707E-3</v>
      </c>
    </row>
    <row r="127" spans="1:3">
      <c r="A127" s="76">
        <v>43718</v>
      </c>
      <c r="B127" s="75">
        <v>55.718387603759801</v>
      </c>
      <c r="C127" s="79">
        <f t="shared" si="1"/>
        <v>5.1801578683992938E-3</v>
      </c>
    </row>
    <row r="128" spans="1:3">
      <c r="A128" s="76">
        <v>43719</v>
      </c>
      <c r="B128" s="75">
        <v>56.173419952392599</v>
      </c>
      <c r="C128" s="79">
        <f t="shared" si="1"/>
        <v>8.1334794220700724E-3</v>
      </c>
    </row>
    <row r="129" spans="1:3">
      <c r="A129" s="76">
        <v>43720</v>
      </c>
      <c r="B129" s="75">
        <v>56.275566101074197</v>
      </c>
      <c r="C129" s="79">
        <f t="shared" si="1"/>
        <v>1.8167558527979277E-3</v>
      </c>
    </row>
    <row r="130" spans="1:3">
      <c r="A130" s="76">
        <v>43721</v>
      </c>
      <c r="B130" s="75">
        <v>56.275566101074197</v>
      </c>
      <c r="C130" s="79">
        <f t="shared" si="1"/>
        <v>0</v>
      </c>
    </row>
    <row r="131" spans="1:3">
      <c r="A131" s="76">
        <v>43724</v>
      </c>
      <c r="B131" s="75">
        <v>56.405582427978501</v>
      </c>
      <c r="C131" s="79">
        <f t="shared" si="1"/>
        <v>2.3076865349848617E-3</v>
      </c>
    </row>
    <row r="132" spans="1:3">
      <c r="A132" s="76">
        <v>43725</v>
      </c>
      <c r="B132" s="75">
        <v>56.368434906005902</v>
      </c>
      <c r="C132" s="79">
        <f t="shared" ref="C132:C195" si="2">LN(B132/B131)</f>
        <v>-6.5879577928179057E-4</v>
      </c>
    </row>
    <row r="133" spans="1:3">
      <c r="A133" s="76">
        <v>43726</v>
      </c>
      <c r="B133" s="75">
        <v>56.266281127929702</v>
      </c>
      <c r="C133" s="79">
        <f t="shared" si="2"/>
        <v>-1.8138955675873869E-3</v>
      </c>
    </row>
    <row r="134" spans="1:3">
      <c r="A134" s="76">
        <v>43727</v>
      </c>
      <c r="B134" s="75">
        <v>56.108413696289098</v>
      </c>
      <c r="C134" s="79">
        <f t="shared" si="2"/>
        <v>-2.8096634342942507E-3</v>
      </c>
    </row>
    <row r="135" spans="1:3">
      <c r="A135" s="76">
        <v>43728</v>
      </c>
      <c r="B135" s="75">
        <v>55.913398742675803</v>
      </c>
      <c r="C135" s="79">
        <f t="shared" si="2"/>
        <v>-3.4817353223048921E-3</v>
      </c>
    </row>
    <row r="136" spans="1:3">
      <c r="A136" s="76">
        <v>43731</v>
      </c>
      <c r="B136" s="75">
        <v>55.876247406005902</v>
      </c>
      <c r="C136" s="79">
        <f t="shared" si="2"/>
        <v>-6.6466509766417519E-4</v>
      </c>
    </row>
    <row r="137" spans="1:3">
      <c r="A137" s="76">
        <v>43732</v>
      </c>
      <c r="B137" s="75">
        <v>55.3367729187012</v>
      </c>
      <c r="C137" s="79">
        <f t="shared" si="2"/>
        <v>-9.7017186863837691E-3</v>
      </c>
    </row>
    <row r="138" spans="1:3">
      <c r="A138" s="76">
        <v>43733</v>
      </c>
      <c r="B138" s="75">
        <v>55.718784332275398</v>
      </c>
      <c r="C138" s="79">
        <f>LN(B138/B137)</f>
        <v>6.8796722963246522E-3</v>
      </c>
    </row>
    <row r="139" spans="1:3">
      <c r="A139" s="76">
        <v>43734</v>
      </c>
      <c r="B139" s="75">
        <v>55.551067352294901</v>
      </c>
      <c r="C139" s="79">
        <f t="shared" si="2"/>
        <v>-3.0146010703971144E-3</v>
      </c>
    </row>
    <row r="140" spans="1:3">
      <c r="A140" s="76">
        <v>43735</v>
      </c>
      <c r="B140" s="75">
        <v>55.2249565124512</v>
      </c>
      <c r="C140" s="79">
        <f t="shared" si="2"/>
        <v>-5.8877683191840106E-3</v>
      </c>
    </row>
    <row r="141" spans="1:3">
      <c r="A141" s="76">
        <v>43738</v>
      </c>
      <c r="B141" s="75">
        <v>55.569705963134801</v>
      </c>
      <c r="C141" s="79">
        <f t="shared" si="2"/>
        <v>6.2232341453944857E-3</v>
      </c>
    </row>
    <row r="142" spans="1:3">
      <c r="A142" s="76">
        <v>43739</v>
      </c>
      <c r="B142" s="75">
        <v>54.675220489502003</v>
      </c>
      <c r="C142" s="79">
        <f t="shared" si="2"/>
        <v>-1.6227596705488664E-2</v>
      </c>
    </row>
    <row r="143" spans="1:3">
      <c r="A143" s="76">
        <v>43740</v>
      </c>
      <c r="B143" s="75">
        <v>53.640979766845703</v>
      </c>
      <c r="C143" s="79">
        <f t="shared" si="2"/>
        <v>-1.9097275436689549E-2</v>
      </c>
    </row>
    <row r="144" spans="1:3">
      <c r="A144" s="76">
        <v>43741</v>
      </c>
      <c r="B144" s="75">
        <v>54.050949096679702</v>
      </c>
      <c r="C144" s="79">
        <f t="shared" si="2"/>
        <v>7.613779688779989E-3</v>
      </c>
    </row>
    <row r="145" spans="1:3">
      <c r="A145" s="76">
        <v>43742</v>
      </c>
      <c r="B145" s="75">
        <v>54.656593322753899</v>
      </c>
      <c r="C145" s="79">
        <f t="shared" si="2"/>
        <v>1.1142750153762163E-2</v>
      </c>
    </row>
    <row r="146" spans="1:3">
      <c r="A146" s="76">
        <v>43745</v>
      </c>
      <c r="B146" s="75">
        <v>54.460922241210902</v>
      </c>
      <c r="C146" s="79">
        <f t="shared" si="2"/>
        <v>-3.5864323022115666E-3</v>
      </c>
    </row>
    <row r="147" spans="1:3">
      <c r="A147" s="76">
        <v>43746</v>
      </c>
      <c r="B147" s="75">
        <v>53.408035278320298</v>
      </c>
      <c r="C147" s="79">
        <f t="shared" si="2"/>
        <v>-1.9522213365193858E-2</v>
      </c>
    </row>
    <row r="148" spans="1:3">
      <c r="A148" s="76">
        <v>43747</v>
      </c>
      <c r="B148" s="75">
        <v>53.818004608154297</v>
      </c>
      <c r="C148" s="79">
        <f t="shared" si="2"/>
        <v>7.6468613033735871E-3</v>
      </c>
    </row>
    <row r="149" spans="1:3">
      <c r="A149" s="76">
        <v>43748</v>
      </c>
      <c r="B149" s="75">
        <v>54.218666076660199</v>
      </c>
      <c r="C149" s="79">
        <f t="shared" si="2"/>
        <v>7.4171723880775897E-3</v>
      </c>
    </row>
    <row r="150" spans="1:3">
      <c r="A150" s="76">
        <v>43749</v>
      </c>
      <c r="B150" s="75">
        <v>55.010658264160199</v>
      </c>
      <c r="C150" s="79">
        <f t="shared" si="2"/>
        <v>1.4501711364961724E-2</v>
      </c>
    </row>
    <row r="151" spans="1:3">
      <c r="A151" s="76">
        <v>43752</v>
      </c>
      <c r="B151" s="75">
        <v>54.926792144775398</v>
      </c>
      <c r="C151" s="79">
        <f t="shared" si="2"/>
        <v>-1.525706396525133E-3</v>
      </c>
    </row>
    <row r="152" spans="1:3">
      <c r="A152" s="76">
        <v>43753</v>
      </c>
      <c r="B152" s="75">
        <v>55.448574066162102</v>
      </c>
      <c r="C152" s="79">
        <f t="shared" si="2"/>
        <v>9.4547511140311759E-3</v>
      </c>
    </row>
    <row r="153" spans="1:3">
      <c r="A153" s="76">
        <v>43754</v>
      </c>
      <c r="B153" s="75">
        <v>55.271549224853501</v>
      </c>
      <c r="C153" s="79">
        <f t="shared" si="2"/>
        <v>-3.1977022223434151E-3</v>
      </c>
    </row>
    <row r="154" spans="1:3">
      <c r="A154" s="76">
        <v>43755</v>
      </c>
      <c r="B154" s="75">
        <v>55.485851287841797</v>
      </c>
      <c r="C154" s="79">
        <f t="shared" si="2"/>
        <v>3.8697609266419093E-3</v>
      </c>
    </row>
    <row r="155" spans="1:3">
      <c r="A155" s="76">
        <v>43756</v>
      </c>
      <c r="B155" s="75">
        <v>55.392673492431598</v>
      </c>
      <c r="C155" s="79">
        <f t="shared" si="2"/>
        <v>-1.6807189224247708E-3</v>
      </c>
    </row>
    <row r="156" spans="1:3">
      <c r="A156" s="76">
        <v>43759</v>
      </c>
      <c r="B156" s="75">
        <v>55.811958312988303</v>
      </c>
      <c r="C156" s="79">
        <f t="shared" si="2"/>
        <v>7.54081553250291E-3</v>
      </c>
    </row>
    <row r="157" spans="1:3">
      <c r="A157" s="76">
        <v>43760</v>
      </c>
      <c r="B157" s="75">
        <v>55.821277618408203</v>
      </c>
      <c r="C157" s="79">
        <f t="shared" si="2"/>
        <v>1.6696291859300753E-4</v>
      </c>
    </row>
    <row r="158" spans="1:3">
      <c r="A158" s="76">
        <v>43761</v>
      </c>
      <c r="B158" s="75">
        <v>55.933094024658203</v>
      </c>
      <c r="C158" s="79">
        <f t="shared" si="2"/>
        <v>2.0011108633973648E-3</v>
      </c>
    </row>
    <row r="159" spans="1:3">
      <c r="A159" s="76">
        <v>43762</v>
      </c>
      <c r="B159" s="75">
        <v>56.0635375976562</v>
      </c>
      <c r="C159" s="79">
        <f t="shared" si="2"/>
        <v>2.3294206279756455E-3</v>
      </c>
    </row>
    <row r="160" spans="1:3">
      <c r="A160" s="76">
        <v>43763</v>
      </c>
      <c r="B160" s="75">
        <v>56.333744049072301</v>
      </c>
      <c r="C160" s="79">
        <f t="shared" si="2"/>
        <v>4.8080695191076881E-3</v>
      </c>
    </row>
    <row r="161" spans="1:3">
      <c r="A161" s="76">
        <v>43766</v>
      </c>
      <c r="B161" s="75">
        <v>56.576007843017599</v>
      </c>
      <c r="C161" s="79">
        <f t="shared" si="2"/>
        <v>4.2912886028460794E-3</v>
      </c>
    </row>
    <row r="162" spans="1:3">
      <c r="A162" s="76">
        <v>43767</v>
      </c>
      <c r="B162" s="75">
        <v>56.603946685791001</v>
      </c>
      <c r="C162" s="79">
        <f t="shared" si="2"/>
        <v>4.9370656592359293E-4</v>
      </c>
    </row>
    <row r="163" spans="1:3">
      <c r="A163" s="76">
        <v>43768</v>
      </c>
      <c r="B163" s="75">
        <v>56.585315704345703</v>
      </c>
      <c r="C163" s="79">
        <f t="shared" si="2"/>
        <v>-3.2920051284265656E-4</v>
      </c>
    </row>
    <row r="164" spans="1:3">
      <c r="A164" s="76">
        <v>43769</v>
      </c>
      <c r="B164" s="75">
        <v>56.249885559082003</v>
      </c>
      <c r="C164" s="79">
        <f t="shared" si="2"/>
        <v>-5.9455051189961586E-3</v>
      </c>
    </row>
    <row r="165" spans="1:3">
      <c r="A165" s="76">
        <v>43770</v>
      </c>
      <c r="B165" s="75">
        <v>56.967334747314503</v>
      </c>
      <c r="C165" s="79">
        <f t="shared" si="2"/>
        <v>1.2674022378765824E-2</v>
      </c>
    </row>
    <row r="166" spans="1:3">
      <c r="A166" s="76">
        <v>43773</v>
      </c>
      <c r="B166" s="75">
        <v>57.349349975585902</v>
      </c>
      <c r="C166" s="79">
        <f t="shared" si="2"/>
        <v>6.6834802148654036E-3</v>
      </c>
    </row>
    <row r="167" spans="1:3">
      <c r="A167" s="76">
        <v>43774</v>
      </c>
      <c r="B167" s="75">
        <v>57.3679809570312</v>
      </c>
      <c r="C167" s="79">
        <f t="shared" si="2"/>
        <v>3.2481546524200193E-4</v>
      </c>
    </row>
    <row r="168" spans="1:3">
      <c r="A168" s="76">
        <v>43775</v>
      </c>
      <c r="B168" s="75">
        <v>57.237541198730497</v>
      </c>
      <c r="C168" s="79">
        <f t="shared" si="2"/>
        <v>-2.2763268675308466E-3</v>
      </c>
    </row>
    <row r="169" spans="1:3">
      <c r="A169" s="76">
        <v>43776</v>
      </c>
      <c r="B169" s="75">
        <v>57.423900604247997</v>
      </c>
      <c r="C169" s="79">
        <f t="shared" si="2"/>
        <v>3.2506057255750399E-3</v>
      </c>
    </row>
    <row r="170" spans="1:3">
      <c r="A170" s="76">
        <v>43777</v>
      </c>
      <c r="B170" s="75">
        <v>57.535701751708999</v>
      </c>
      <c r="C170" s="79">
        <f t="shared" si="2"/>
        <v>1.94505166018652E-3</v>
      </c>
    </row>
    <row r="171" spans="1:3">
      <c r="A171" s="76">
        <v>43780</v>
      </c>
      <c r="B171" s="75">
        <v>57.470485687255902</v>
      </c>
      <c r="C171" s="79">
        <f t="shared" si="2"/>
        <v>-1.1341315262377513E-3</v>
      </c>
    </row>
    <row r="172" spans="1:3">
      <c r="A172" s="76">
        <v>43781</v>
      </c>
      <c r="B172" s="75">
        <v>57.498439788818402</v>
      </c>
      <c r="C172" s="79">
        <f t="shared" si="2"/>
        <v>4.8628969954490274E-4</v>
      </c>
    </row>
    <row r="173" spans="1:3">
      <c r="A173" s="76">
        <v>43782</v>
      </c>
      <c r="B173" s="75">
        <v>57.442539215087898</v>
      </c>
      <c r="C173" s="79">
        <f t="shared" si="2"/>
        <v>-9.7268317396112633E-4</v>
      </c>
    </row>
    <row r="174" spans="1:3">
      <c r="A174" s="76">
        <v>43783</v>
      </c>
      <c r="B174" s="75">
        <v>57.535701751708999</v>
      </c>
      <c r="C174" s="79">
        <f t="shared" si="2"/>
        <v>1.6205250006538635E-3</v>
      </c>
    </row>
    <row r="175" spans="1:3">
      <c r="A175" s="76">
        <v>43784</v>
      </c>
      <c r="B175" s="75">
        <v>57.9736328125</v>
      </c>
      <c r="C175" s="79">
        <f t="shared" si="2"/>
        <v>7.5826453460843936E-3</v>
      </c>
    </row>
    <row r="176" spans="1:3">
      <c r="A176" s="76">
        <v>43787</v>
      </c>
      <c r="B176" s="75">
        <v>57.889778137207003</v>
      </c>
      <c r="C176" s="79">
        <f t="shared" si="2"/>
        <v>-1.4474749059529798E-3</v>
      </c>
    </row>
    <row r="177" spans="1:3">
      <c r="A177" s="76">
        <v>43788</v>
      </c>
      <c r="B177" s="75">
        <v>57.899089813232401</v>
      </c>
      <c r="C177" s="79">
        <f t="shared" si="2"/>
        <v>1.60838882187788E-4</v>
      </c>
    </row>
    <row r="178" spans="1:3">
      <c r="A178" s="76">
        <v>43789</v>
      </c>
      <c r="B178" s="75">
        <v>57.759323120117202</v>
      </c>
      <c r="C178" s="79">
        <f t="shared" si="2"/>
        <v>-2.4168887953056645E-3</v>
      </c>
    </row>
    <row r="179" spans="1:3">
      <c r="A179" s="76">
        <v>43790</v>
      </c>
      <c r="B179" s="75">
        <v>57.619560241699197</v>
      </c>
      <c r="C179" s="79">
        <f t="shared" si="2"/>
        <v>-2.4226780968179774E-3</v>
      </c>
    </row>
    <row r="180" spans="1:3">
      <c r="A180" s="76">
        <v>43791</v>
      </c>
      <c r="B180" s="75">
        <v>57.861820220947301</v>
      </c>
      <c r="C180" s="79">
        <f t="shared" si="2"/>
        <v>4.1956605240447333E-3</v>
      </c>
    </row>
    <row r="181" spans="1:3">
      <c r="A181" s="76">
        <v>43794</v>
      </c>
      <c r="B181" s="75">
        <v>58.420871734619098</v>
      </c>
      <c r="C181" s="79">
        <f t="shared" si="2"/>
        <v>9.615460592102134E-3</v>
      </c>
    </row>
    <row r="182" spans="1:3">
      <c r="A182" s="76">
        <v>43795</v>
      </c>
      <c r="B182" s="75">
        <v>58.514045715332003</v>
      </c>
      <c r="C182" s="79">
        <f t="shared" si="2"/>
        <v>1.5936044162567951E-3</v>
      </c>
    </row>
    <row r="183" spans="1:3">
      <c r="A183" s="76">
        <v>43796</v>
      </c>
      <c r="B183" s="75">
        <v>58.719039916992202</v>
      </c>
      <c r="C183" s="79">
        <f t="shared" si="2"/>
        <v>3.4972108681776124E-3</v>
      </c>
    </row>
    <row r="184" spans="1:3">
      <c r="A184" s="76">
        <v>43798</v>
      </c>
      <c r="B184" s="75">
        <v>58.448814392089801</v>
      </c>
      <c r="C184" s="79">
        <f t="shared" si="2"/>
        <v>-4.6126304115348534E-3</v>
      </c>
    </row>
    <row r="185" spans="1:3">
      <c r="A185" s="76">
        <v>43801</v>
      </c>
      <c r="B185" s="75">
        <v>57.899089813232401</v>
      </c>
      <c r="C185" s="79">
        <f t="shared" si="2"/>
        <v>-9.4497390969226699E-3</v>
      </c>
    </row>
    <row r="186" spans="1:3">
      <c r="A186" s="76">
        <v>43802</v>
      </c>
      <c r="B186" s="75">
        <v>57.498439788818402</v>
      </c>
      <c r="C186" s="79">
        <f t="shared" si="2"/>
        <v>-6.9438511490122383E-3</v>
      </c>
    </row>
    <row r="187" spans="1:3">
      <c r="A187" s="76">
        <v>43803</v>
      </c>
      <c r="B187" s="75">
        <v>57.815231323242202</v>
      </c>
      <c r="C187" s="79">
        <f t="shared" si="2"/>
        <v>5.494445339130515E-3</v>
      </c>
    </row>
    <row r="188" spans="1:3">
      <c r="A188" s="76">
        <v>43804</v>
      </c>
      <c r="B188" s="75">
        <v>57.899089813232401</v>
      </c>
      <c r="C188" s="79">
        <f t="shared" si="2"/>
        <v>1.4494058098818289E-3</v>
      </c>
    </row>
    <row r="189" spans="1:3">
      <c r="A189" s="76">
        <v>43805</v>
      </c>
      <c r="B189" s="75">
        <v>58.402229309082003</v>
      </c>
      <c r="C189" s="79">
        <f t="shared" si="2"/>
        <v>8.6523977296520151E-3</v>
      </c>
    </row>
    <row r="190" spans="1:3">
      <c r="A190" s="76">
        <v>43808</v>
      </c>
      <c r="B190" s="75">
        <v>58.262474060058601</v>
      </c>
      <c r="C190" s="79">
        <f t="shared" si="2"/>
        <v>-2.3958457329066132E-3</v>
      </c>
    </row>
    <row r="191" spans="1:3">
      <c r="A191" s="76">
        <v>43809</v>
      </c>
      <c r="B191" s="75">
        <v>58.122714996337898</v>
      </c>
      <c r="C191" s="79">
        <f t="shared" si="2"/>
        <v>-2.401665229592875E-3</v>
      </c>
    </row>
    <row r="192" spans="1:3">
      <c r="A192" s="76">
        <v>43810</v>
      </c>
      <c r="B192" s="75">
        <v>58.253150939941399</v>
      </c>
      <c r="C192" s="79">
        <f t="shared" si="2"/>
        <v>2.2416331285402893E-3</v>
      </c>
    </row>
    <row r="193" spans="1:3">
      <c r="A193" s="76">
        <v>43811</v>
      </c>
      <c r="B193" s="75">
        <v>58.774936676025398</v>
      </c>
      <c r="C193" s="79">
        <f t="shared" si="2"/>
        <v>8.9173326567653748E-3</v>
      </c>
    </row>
    <row r="194" spans="1:3">
      <c r="A194" s="76">
        <v>43812</v>
      </c>
      <c r="B194" s="75">
        <v>58.709712982177699</v>
      </c>
      <c r="C194" s="79">
        <f t="shared" si="2"/>
        <v>-1.110335703231806E-3</v>
      </c>
    </row>
    <row r="195" spans="1:3">
      <c r="A195" s="76">
        <v>43815</v>
      </c>
      <c r="B195" s="75">
        <v>59.120841979980497</v>
      </c>
      <c r="C195" s="79">
        <f t="shared" si="2"/>
        <v>6.9783370932213571E-3</v>
      </c>
    </row>
    <row r="196" spans="1:3">
      <c r="A196" s="76">
        <v>43816</v>
      </c>
      <c r="B196" s="75">
        <v>59.1114692687988</v>
      </c>
      <c r="C196" s="79">
        <f t="shared" ref="C196:C259" si="3">LN(B196/B195)</f>
        <v>-1.5854737342672944E-4</v>
      </c>
    </row>
    <row r="197" spans="1:3">
      <c r="A197" s="76">
        <v>43817</v>
      </c>
      <c r="B197" s="75">
        <v>59.195747375488303</v>
      </c>
      <c r="C197" s="79">
        <f t="shared" si="3"/>
        <v>1.4247333905082348E-3</v>
      </c>
    </row>
    <row r="198" spans="1:3">
      <c r="A198" s="76">
        <v>43818</v>
      </c>
      <c r="B198" s="75">
        <v>59.383052825927699</v>
      </c>
      <c r="C198" s="79">
        <f t="shared" si="3"/>
        <v>3.1591752640941313E-3</v>
      </c>
    </row>
    <row r="199" spans="1:3">
      <c r="A199" s="76">
        <v>43819</v>
      </c>
      <c r="B199" s="75">
        <v>59.757648468017599</v>
      </c>
      <c r="C199" s="79">
        <f t="shared" si="3"/>
        <v>6.2883107519494663E-3</v>
      </c>
    </row>
    <row r="200" spans="1:3">
      <c r="A200" s="76">
        <v>43822</v>
      </c>
      <c r="B200" s="75">
        <v>59.729549407958999</v>
      </c>
      <c r="C200" s="79">
        <f t="shared" si="3"/>
        <v>-4.7032755100252874E-4</v>
      </c>
    </row>
    <row r="201" spans="1:3">
      <c r="A201" s="76">
        <v>43823</v>
      </c>
      <c r="B201" s="75">
        <v>59.757648468017599</v>
      </c>
      <c r="C201" s="79">
        <f t="shared" si="3"/>
        <v>4.7032755100257336E-4</v>
      </c>
    </row>
    <row r="202" spans="1:3">
      <c r="A202" s="76">
        <v>43825</v>
      </c>
      <c r="B202" s="75">
        <v>59.898117065429702</v>
      </c>
      <c r="C202" s="79">
        <f t="shared" si="3"/>
        <v>2.3478795411834082E-3</v>
      </c>
    </row>
    <row r="203" spans="1:3">
      <c r="A203" s="76">
        <v>43826</v>
      </c>
      <c r="B203" s="75">
        <v>59.870025634765597</v>
      </c>
      <c r="C203" s="79">
        <f t="shared" si="3"/>
        <v>-4.6909688245818829E-4</v>
      </c>
    </row>
    <row r="204" spans="1:3">
      <c r="A204" s="76">
        <v>43829</v>
      </c>
      <c r="B204" s="75">
        <v>59.598442077636697</v>
      </c>
      <c r="C204" s="79">
        <f t="shared" si="3"/>
        <v>-4.5465390182825253E-3</v>
      </c>
    </row>
    <row r="205" spans="1:3">
      <c r="A205" s="76">
        <v>43830</v>
      </c>
      <c r="B205" s="75">
        <v>59.907485961914098</v>
      </c>
      <c r="C205" s="79">
        <f t="shared" si="3"/>
        <v>5.1720375425129686E-3</v>
      </c>
    </row>
    <row r="206" spans="1:3">
      <c r="A206" s="76">
        <v>43832</v>
      </c>
      <c r="B206" s="75">
        <v>60.038600921630902</v>
      </c>
      <c r="C206" s="79">
        <f t="shared" si="3"/>
        <v>2.1862324206928601E-3</v>
      </c>
    </row>
    <row r="207" spans="1:3">
      <c r="A207" s="76">
        <v>43833</v>
      </c>
      <c r="B207" s="75">
        <v>59.795108795166001</v>
      </c>
      <c r="C207" s="79">
        <f t="shared" si="3"/>
        <v>-4.0638391674931813E-3</v>
      </c>
    </row>
    <row r="208" spans="1:3">
      <c r="A208" s="76">
        <v>43836</v>
      </c>
      <c r="B208" s="75">
        <v>59.851295471191399</v>
      </c>
      <c r="C208" s="79">
        <f t="shared" si="3"/>
        <v>9.3921218109639453E-4</v>
      </c>
    </row>
    <row r="209" spans="1:3">
      <c r="A209" s="76">
        <v>43837</v>
      </c>
      <c r="B209" s="75">
        <v>59.851295471191399</v>
      </c>
      <c r="C209" s="79">
        <f t="shared" si="3"/>
        <v>0</v>
      </c>
    </row>
    <row r="210" spans="1:3">
      <c r="A210" s="76">
        <v>43838</v>
      </c>
      <c r="B210" s="75">
        <v>60.057323455810497</v>
      </c>
      <c r="C210" s="79">
        <f t="shared" si="3"/>
        <v>3.4364199873386089E-3</v>
      </c>
    </row>
    <row r="211" spans="1:3">
      <c r="A211" s="76">
        <v>43839</v>
      </c>
      <c r="B211" s="75">
        <v>60.3101806640625</v>
      </c>
      <c r="C211" s="79">
        <f t="shared" si="3"/>
        <v>4.2014259920619941E-3</v>
      </c>
    </row>
    <row r="212" spans="1:3">
      <c r="A212" s="76">
        <v>43840</v>
      </c>
      <c r="B212" s="75">
        <v>60.169708251953097</v>
      </c>
      <c r="C212" s="79">
        <f t="shared" si="3"/>
        <v>-2.3318825577760211E-3</v>
      </c>
    </row>
    <row r="213" spans="1:3">
      <c r="A213" s="76">
        <v>43843</v>
      </c>
      <c r="B213" s="75">
        <v>60.525577545166001</v>
      </c>
      <c r="C213" s="79">
        <f t="shared" si="3"/>
        <v>5.897004545480861E-3</v>
      </c>
    </row>
    <row r="214" spans="1:3">
      <c r="A214" s="76">
        <v>43844</v>
      </c>
      <c r="B214" s="75">
        <v>60.628589630127003</v>
      </c>
      <c r="C214" s="79">
        <f t="shared" si="3"/>
        <v>1.700512862024336E-3</v>
      </c>
    </row>
    <row r="215" spans="1:3">
      <c r="A215" s="76">
        <v>43845</v>
      </c>
      <c r="B215" s="75">
        <v>60.731605529785199</v>
      </c>
      <c r="C215" s="79">
        <f t="shared" si="3"/>
        <v>1.6976888388272537E-3</v>
      </c>
    </row>
    <row r="216" spans="1:3">
      <c r="A216" s="76">
        <v>43846</v>
      </c>
      <c r="B216" s="75">
        <v>61.302864074707003</v>
      </c>
      <c r="C216" s="79">
        <f t="shared" si="3"/>
        <v>9.3623173760157708E-3</v>
      </c>
    </row>
    <row r="217" spans="1:3">
      <c r="A217" s="76">
        <v>43847</v>
      </c>
      <c r="B217" s="75">
        <v>61.415241241455099</v>
      </c>
      <c r="C217" s="79">
        <f t="shared" si="3"/>
        <v>1.8314689241754392E-3</v>
      </c>
    </row>
    <row r="218" spans="1:3">
      <c r="A218" s="76">
        <v>43851</v>
      </c>
      <c r="B218" s="75">
        <v>61.162384033203097</v>
      </c>
      <c r="C218" s="79">
        <f t="shared" si="3"/>
        <v>-4.1256724682967811E-3</v>
      </c>
    </row>
    <row r="219" spans="1:3">
      <c r="A219" s="76">
        <v>43852</v>
      </c>
      <c r="B219" s="75">
        <v>61.190479278564503</v>
      </c>
      <c r="C219" s="79">
        <f t="shared" si="3"/>
        <v>4.5924950335843231E-4</v>
      </c>
    </row>
    <row r="220" spans="1:3">
      <c r="A220" s="76">
        <v>43853</v>
      </c>
      <c r="B220" s="75">
        <v>61.330959320068402</v>
      </c>
      <c r="C220" s="79">
        <f t="shared" si="3"/>
        <v>2.2931513810268444E-3</v>
      </c>
    </row>
    <row r="221" spans="1:3">
      <c r="A221" s="76">
        <v>43854</v>
      </c>
      <c r="B221" s="75">
        <v>60.647331237792997</v>
      </c>
      <c r="C221" s="79">
        <f t="shared" si="3"/>
        <v>-1.1209129706299076E-2</v>
      </c>
    </row>
    <row r="222" spans="1:3">
      <c r="A222" s="76">
        <v>43857</v>
      </c>
      <c r="B222" s="75">
        <v>59.701461791992202</v>
      </c>
      <c r="C222" s="79">
        <f t="shared" si="3"/>
        <v>-1.5719126020638092E-2</v>
      </c>
    </row>
    <row r="223" spans="1:3">
      <c r="A223" s="76">
        <v>43858</v>
      </c>
      <c r="B223" s="75">
        <v>60.3101806640625</v>
      </c>
      <c r="C223" s="79">
        <f t="shared" si="3"/>
        <v>1.0144417322101034E-2</v>
      </c>
    </row>
    <row r="224" spans="1:3">
      <c r="A224" s="76">
        <v>43859</v>
      </c>
      <c r="B224" s="75">
        <v>60.076057434082003</v>
      </c>
      <c r="C224" s="79">
        <f t="shared" si="3"/>
        <v>-3.8895396822854148E-3</v>
      </c>
    </row>
    <row r="225" spans="1:3">
      <c r="A225" s="76">
        <v>43860</v>
      </c>
      <c r="B225" s="75">
        <v>60.263351440429702</v>
      </c>
      <c r="C225" s="79">
        <f t="shared" si="3"/>
        <v>3.112765125380963E-3</v>
      </c>
    </row>
    <row r="226" spans="1:3">
      <c r="A226" s="76">
        <v>43861</v>
      </c>
      <c r="B226" s="75">
        <v>59.195747375488303</v>
      </c>
      <c r="C226" s="79">
        <f t="shared" si="3"/>
        <v>-1.7874444055791385E-2</v>
      </c>
    </row>
    <row r="227" spans="1:3">
      <c r="A227" s="76">
        <v>43864</v>
      </c>
      <c r="B227" s="75">
        <v>59.560981750488303</v>
      </c>
      <c r="C227" s="79">
        <f t="shared" si="3"/>
        <v>6.1509866300599233E-3</v>
      </c>
    </row>
    <row r="228" spans="1:3">
      <c r="A228" s="76">
        <v>43865</v>
      </c>
      <c r="B228" s="75">
        <v>60.497478485107401</v>
      </c>
      <c r="C228" s="79">
        <f t="shared" si="3"/>
        <v>1.5600995169874291E-2</v>
      </c>
    </row>
    <row r="229" spans="1:3">
      <c r="A229" s="76">
        <v>43866</v>
      </c>
      <c r="B229" s="75">
        <v>61.106197357177699</v>
      </c>
      <c r="C229" s="79">
        <f t="shared" si="3"/>
        <v>1.0011604538806314E-2</v>
      </c>
    </row>
    <row r="230" spans="1:3">
      <c r="A230" s="76">
        <v>43867</v>
      </c>
      <c r="B230" s="75">
        <v>61.134292602539098</v>
      </c>
      <c r="C230" s="79">
        <f t="shared" si="3"/>
        <v>4.5967168268650762E-4</v>
      </c>
    </row>
    <row r="231" spans="1:3">
      <c r="A231" s="76">
        <v>43868</v>
      </c>
      <c r="B231" s="75">
        <v>60.722232818603501</v>
      </c>
      <c r="C231" s="79">
        <f t="shared" si="3"/>
        <v>-6.7630576714501128E-3</v>
      </c>
    </row>
    <row r="232" spans="1:3">
      <c r="A232" s="76">
        <v>43871</v>
      </c>
      <c r="B232" s="75">
        <v>60.993816375732401</v>
      </c>
      <c r="C232" s="79">
        <f t="shared" si="3"/>
        <v>4.4625833591223612E-3</v>
      </c>
    </row>
    <row r="233" spans="1:3">
      <c r="A233" s="76">
        <v>43872</v>
      </c>
      <c r="B233" s="75">
        <v>61.452709197997997</v>
      </c>
      <c r="C233" s="79">
        <f t="shared" si="3"/>
        <v>7.4954347386436762E-3</v>
      </c>
    </row>
    <row r="234" spans="1:3">
      <c r="A234" s="76">
        <v>43873</v>
      </c>
      <c r="B234" s="75">
        <v>61.8554077148438</v>
      </c>
      <c r="C234" s="79">
        <f t="shared" si="3"/>
        <v>6.5316048705074065E-3</v>
      </c>
    </row>
    <row r="235" spans="1:3">
      <c r="A235" s="76">
        <v>43874</v>
      </c>
      <c r="B235" s="75">
        <v>61.836666107177699</v>
      </c>
      <c r="C235" s="79">
        <f t="shared" si="3"/>
        <v>-3.0303652013283293E-4</v>
      </c>
    </row>
    <row r="236" spans="1:3">
      <c r="A236" s="76">
        <v>43875</v>
      </c>
      <c r="B236" s="75">
        <v>61.902210235595703</v>
      </c>
      <c r="C236" s="79">
        <f t="shared" si="3"/>
        <v>1.0593943712005325E-3</v>
      </c>
    </row>
    <row r="237" spans="1:3">
      <c r="A237" s="76">
        <v>43879</v>
      </c>
      <c r="B237" s="75">
        <v>61.780475616455099</v>
      </c>
      <c r="C237" s="79">
        <f t="shared" si="3"/>
        <v>-1.9684995941349403E-3</v>
      </c>
    </row>
    <row r="238" spans="1:3">
      <c r="A238" s="76">
        <v>43880</v>
      </c>
      <c r="B238" s="75">
        <v>62.0052299499512</v>
      </c>
      <c r="C238" s="79">
        <f t="shared" si="3"/>
        <v>3.6313495075749724E-3</v>
      </c>
    </row>
    <row r="239" spans="1:3">
      <c r="A239" s="76">
        <v>43881</v>
      </c>
      <c r="B239" s="75">
        <v>62.080162048339801</v>
      </c>
      <c r="C239" s="79">
        <f t="shared" si="3"/>
        <v>1.207750667347175E-3</v>
      </c>
    </row>
    <row r="240" spans="1:3">
      <c r="A240" s="76">
        <v>43882</v>
      </c>
      <c r="B240" s="75">
        <v>61.452709197997997</v>
      </c>
      <c r="C240" s="79">
        <f t="shared" si="3"/>
        <v>-1.0158563302362153E-2</v>
      </c>
    </row>
    <row r="241" spans="1:3">
      <c r="A241" s="76">
        <v>43885</v>
      </c>
      <c r="B241" s="75">
        <v>59.589080810546903</v>
      </c>
      <c r="C241" s="79">
        <f t="shared" si="3"/>
        <v>-3.0795573473985142E-2</v>
      </c>
    </row>
    <row r="242" spans="1:3">
      <c r="A242" s="76">
        <v>43886</v>
      </c>
      <c r="B242" s="75">
        <v>57.575618743896499</v>
      </c>
      <c r="C242" s="79">
        <f t="shared" si="3"/>
        <v>-3.4373157015035474E-2</v>
      </c>
    </row>
    <row r="243" spans="1:3">
      <c r="A243" s="76">
        <v>43887</v>
      </c>
      <c r="B243" s="75">
        <v>56.9949951171875</v>
      </c>
      <c r="C243" s="79">
        <f t="shared" si="3"/>
        <v>-1.0135733377079714E-2</v>
      </c>
    </row>
    <row r="244" spans="1:3">
      <c r="A244" s="76">
        <v>43888</v>
      </c>
      <c r="B244" s="75">
        <v>54.691219329833999</v>
      </c>
      <c r="C244" s="79">
        <f t="shared" si="3"/>
        <v>-4.1260286609950181E-2</v>
      </c>
    </row>
    <row r="245" spans="1:3">
      <c r="A245" s="76">
        <v>43889</v>
      </c>
      <c r="B245" s="75">
        <v>53.988853454589801</v>
      </c>
      <c r="C245" s="79">
        <f t="shared" si="3"/>
        <v>-1.2925564658243606E-2</v>
      </c>
    </row>
    <row r="246" spans="1:3">
      <c r="A246" s="76">
        <v>43892</v>
      </c>
      <c r="B246" s="75">
        <v>55.964847564697301</v>
      </c>
      <c r="C246" s="79">
        <f t="shared" si="3"/>
        <v>3.5946163826541512E-2</v>
      </c>
    </row>
    <row r="247" spans="1:3">
      <c r="A247" s="76">
        <v>43893</v>
      </c>
      <c r="B247" s="75">
        <v>54.663120269775398</v>
      </c>
      <c r="C247" s="79">
        <f t="shared" si="3"/>
        <v>-2.3534507638321267E-2</v>
      </c>
    </row>
    <row r="248" spans="1:3">
      <c r="A248" s="76">
        <v>43894</v>
      </c>
      <c r="B248" s="75">
        <v>56.573570251464801</v>
      </c>
      <c r="C248" s="79">
        <f t="shared" si="3"/>
        <v>3.4352655525137776E-2</v>
      </c>
    </row>
    <row r="249" spans="1:3">
      <c r="A249" s="76">
        <v>43895</v>
      </c>
      <c r="B249" s="75">
        <v>54.560115814208999</v>
      </c>
      <c r="C249" s="79">
        <f t="shared" si="3"/>
        <v>-3.6238783235610229E-2</v>
      </c>
    </row>
    <row r="250" spans="1:3">
      <c r="A250" s="76">
        <v>43896</v>
      </c>
      <c r="B250" s="75">
        <v>53.520603179931598</v>
      </c>
      <c r="C250" s="79">
        <f t="shared" si="3"/>
        <v>-1.9236450292841038E-2</v>
      </c>
    </row>
    <row r="251" spans="1:3">
      <c r="A251" s="76">
        <v>43899</v>
      </c>
      <c r="B251" s="75">
        <v>48.987979888916001</v>
      </c>
      <c r="C251" s="79">
        <f t="shared" si="3"/>
        <v>-8.8491726306426391E-2</v>
      </c>
    </row>
    <row r="252" spans="1:3">
      <c r="A252" s="76">
        <v>43900</v>
      </c>
      <c r="B252" s="75">
        <v>50.973339080810497</v>
      </c>
      <c r="C252" s="79">
        <f t="shared" si="3"/>
        <v>3.9727773286550576E-2</v>
      </c>
    </row>
    <row r="253" spans="1:3">
      <c r="A253" s="76">
        <v>43901</v>
      </c>
      <c r="B253" s="75">
        <v>48.238784790039098</v>
      </c>
      <c r="C253" s="79">
        <f t="shared" si="3"/>
        <v>-5.5139371732637374E-2</v>
      </c>
    </row>
    <row r="254" spans="1:3">
      <c r="A254" s="76">
        <v>43902</v>
      </c>
      <c r="B254" s="75">
        <v>43.294097900390597</v>
      </c>
      <c r="C254" s="79">
        <f t="shared" si="3"/>
        <v>-0.1081470426145983</v>
      </c>
    </row>
    <row r="255" spans="1:3">
      <c r="A255" s="76">
        <v>43903</v>
      </c>
      <c r="B255" s="75">
        <v>46.712295532226598</v>
      </c>
      <c r="C255" s="79">
        <f t="shared" si="3"/>
        <v>7.5991099081277477E-2</v>
      </c>
    </row>
    <row r="256" spans="1:3">
      <c r="A256" s="76">
        <v>43906</v>
      </c>
      <c r="B256" s="75">
        <v>40.9435005187988</v>
      </c>
      <c r="C256" s="79">
        <f t="shared" si="3"/>
        <v>-0.13181433743625118</v>
      </c>
    </row>
    <row r="257" spans="1:3">
      <c r="A257" s="76">
        <v>43907</v>
      </c>
      <c r="B257" s="75">
        <v>43.013145446777301</v>
      </c>
      <c r="C257" s="79">
        <f t="shared" si="3"/>
        <v>4.9312696826487833E-2</v>
      </c>
    </row>
    <row r="258" spans="1:3">
      <c r="A258" s="76">
        <v>43908</v>
      </c>
      <c r="B258" s="75">
        <v>39.941452026367202</v>
      </c>
      <c r="C258" s="79">
        <f t="shared" si="3"/>
        <v>-7.4091094520158648E-2</v>
      </c>
    </row>
    <row r="259" spans="1:3">
      <c r="A259" s="76">
        <v>43909</v>
      </c>
      <c r="B259" s="75">
        <v>40.559535980224602</v>
      </c>
      <c r="C259" s="79">
        <f t="shared" si="3"/>
        <v>1.5356236368915185E-2</v>
      </c>
    </row>
    <row r="260" spans="1:3">
      <c r="A260" s="76">
        <v>43910</v>
      </c>
      <c r="B260" s="75">
        <v>38.873836517333999</v>
      </c>
      <c r="C260" s="79">
        <f t="shared" ref="C260:C323" si="4">LN(B260/B259)</f>
        <v>-4.2449477650755657E-2</v>
      </c>
    </row>
    <row r="261" spans="1:3">
      <c r="A261" s="76">
        <v>43913</v>
      </c>
      <c r="B261" s="75">
        <v>37.768787384033203</v>
      </c>
      <c r="C261" s="79">
        <f t="shared" si="4"/>
        <v>-2.8838410295835115E-2</v>
      </c>
    </row>
    <row r="262" spans="1:3">
      <c r="A262" s="76">
        <v>43914</v>
      </c>
      <c r="B262" s="75">
        <v>41.336818695068402</v>
      </c>
      <c r="C262" s="79">
        <f t="shared" si="4"/>
        <v>9.0270565708576528E-2</v>
      </c>
    </row>
    <row r="263" spans="1:3">
      <c r="A263" s="76">
        <v>43915</v>
      </c>
      <c r="B263" s="75">
        <v>42.640567779541001</v>
      </c>
      <c r="C263" s="79">
        <f t="shared" si="4"/>
        <v>3.1052498774509166E-2</v>
      </c>
    </row>
    <row r="264" spans="1:3">
      <c r="A264" s="76">
        <v>43916</v>
      </c>
      <c r="B264" s="75">
        <v>45.187686920166001</v>
      </c>
      <c r="C264" s="79">
        <f t="shared" si="4"/>
        <v>5.8018541032073559E-2</v>
      </c>
    </row>
    <row r="265" spans="1:3">
      <c r="A265" s="76">
        <v>43917</v>
      </c>
      <c r="B265" s="75">
        <v>43.800910949707003</v>
      </c>
      <c r="C265" s="79">
        <f t="shared" si="4"/>
        <v>-3.1170021351644581E-2</v>
      </c>
    </row>
    <row r="266" spans="1:3">
      <c r="A266" s="76">
        <v>43920</v>
      </c>
      <c r="B266" s="75">
        <v>44.866935729980497</v>
      </c>
      <c r="C266" s="79">
        <f t="shared" si="4"/>
        <v>2.4046510373396588E-2</v>
      </c>
    </row>
    <row r="267" spans="1:3">
      <c r="A267" s="76">
        <v>43921</v>
      </c>
      <c r="B267" s="75">
        <v>43.989597320556598</v>
      </c>
      <c r="C267" s="79">
        <f t="shared" si="4"/>
        <v>-1.9747944045268192E-2</v>
      </c>
    </row>
    <row r="268" spans="1:3">
      <c r="A268" s="76">
        <v>43922</v>
      </c>
      <c r="B268" s="75">
        <v>41.838699340820298</v>
      </c>
      <c r="C268" s="79">
        <f t="shared" si="4"/>
        <v>-5.0131448659769519E-2</v>
      </c>
    </row>
    <row r="269" spans="1:3">
      <c r="A269" s="76">
        <v>43923</v>
      </c>
      <c r="B269" s="75">
        <v>42.404720306396499</v>
      </c>
      <c r="C269" s="79">
        <f t="shared" si="4"/>
        <v>1.3437951249460553E-2</v>
      </c>
    </row>
    <row r="270" spans="1:3">
      <c r="A270" s="76">
        <v>43924</v>
      </c>
      <c r="B270" s="75">
        <v>41.640598297119098</v>
      </c>
      <c r="C270" s="79">
        <f t="shared" si="4"/>
        <v>-1.8184072052329681E-2</v>
      </c>
    </row>
    <row r="271" spans="1:3">
      <c r="A271" s="76">
        <v>43927</v>
      </c>
      <c r="B271" s="75">
        <v>44.838630676269503</v>
      </c>
      <c r="C271" s="79">
        <f t="shared" si="4"/>
        <v>7.3994447771759134E-2</v>
      </c>
    </row>
    <row r="272" spans="1:3">
      <c r="A272" s="76">
        <v>43928</v>
      </c>
      <c r="B272" s="75">
        <v>45.291450500488303</v>
      </c>
      <c r="C272" s="79">
        <f t="shared" si="4"/>
        <v>1.0048224261675022E-2</v>
      </c>
    </row>
    <row r="273" spans="1:3">
      <c r="A273" s="76">
        <v>43929</v>
      </c>
      <c r="B273" s="75">
        <v>47.121608734130902</v>
      </c>
      <c r="C273" s="79">
        <f t="shared" si="4"/>
        <v>3.961339597366699E-2</v>
      </c>
    </row>
    <row r="274" spans="1:3">
      <c r="A274" s="76">
        <v>43930</v>
      </c>
      <c r="B274" s="75">
        <v>48.310249328613303</v>
      </c>
      <c r="C274" s="79">
        <f t="shared" si="4"/>
        <v>2.4912059590322198E-2</v>
      </c>
    </row>
    <row r="275" spans="1:3">
      <c r="A275" s="76">
        <v>43934</v>
      </c>
      <c r="B275" s="75">
        <v>47.281967163085902</v>
      </c>
      <c r="C275" s="79">
        <f t="shared" si="4"/>
        <v>-2.1514760670992509E-2</v>
      </c>
    </row>
    <row r="276" spans="1:3">
      <c r="A276" s="76">
        <v>43935</v>
      </c>
      <c r="B276" s="75">
        <v>48.451755523681598</v>
      </c>
      <c r="C276" s="79">
        <f t="shared" si="4"/>
        <v>2.4439592502705353E-2</v>
      </c>
    </row>
    <row r="277" spans="1:3">
      <c r="A277" s="76">
        <v>43936</v>
      </c>
      <c r="B277" s="75">
        <v>46.989532470703097</v>
      </c>
      <c r="C277" s="79">
        <f t="shared" si="4"/>
        <v>-3.0643707882815382E-2</v>
      </c>
    </row>
    <row r="278" spans="1:3">
      <c r="A278" s="76">
        <v>43937</v>
      </c>
      <c r="B278" s="75">
        <v>46.961219787597699</v>
      </c>
      <c r="C278" s="79">
        <f t="shared" si="4"/>
        <v>-6.0271329993473054E-4</v>
      </c>
    </row>
    <row r="279" spans="1:3">
      <c r="A279" s="76">
        <v>43938</v>
      </c>
      <c r="B279" s="75">
        <v>48.734767913818402</v>
      </c>
      <c r="C279" s="79">
        <f t="shared" si="4"/>
        <v>3.7070545353834576E-2</v>
      </c>
    </row>
    <row r="280" spans="1:3">
      <c r="A280" s="76">
        <v>43941</v>
      </c>
      <c r="B280" s="75">
        <v>47.791404724121101</v>
      </c>
      <c r="C280" s="79">
        <f t="shared" si="4"/>
        <v>-1.9546889729051317E-2</v>
      </c>
    </row>
    <row r="281" spans="1:3">
      <c r="A281" s="76">
        <v>43942</v>
      </c>
      <c r="B281" s="75">
        <v>46.470668792724602</v>
      </c>
      <c r="C281" s="79">
        <f t="shared" si="4"/>
        <v>-2.8024470923625863E-2</v>
      </c>
    </row>
    <row r="282" spans="1:3">
      <c r="A282" s="76">
        <v>43943</v>
      </c>
      <c r="B282" s="75">
        <v>47.348014831542997</v>
      </c>
      <c r="C282" s="79">
        <f t="shared" si="4"/>
        <v>1.8703558419318311E-2</v>
      </c>
    </row>
    <row r="283" spans="1:3">
      <c r="A283" s="76">
        <v>43944</v>
      </c>
      <c r="B283" s="75">
        <v>47.470649719238303</v>
      </c>
      <c r="C283" s="79">
        <f t="shared" si="4"/>
        <v>2.5867260767070549E-3</v>
      </c>
    </row>
    <row r="284" spans="1:3">
      <c r="A284" s="76">
        <v>43945</v>
      </c>
      <c r="B284" s="75">
        <v>48.187614440917997</v>
      </c>
      <c r="C284" s="79">
        <f t="shared" si="4"/>
        <v>1.4990406815831371E-2</v>
      </c>
    </row>
    <row r="285" spans="1:3">
      <c r="A285" s="76">
        <v>43948</v>
      </c>
      <c r="B285" s="75">
        <v>49.432872772216797</v>
      </c>
      <c r="C285" s="79">
        <f t="shared" si="4"/>
        <v>2.5513617389966055E-2</v>
      </c>
    </row>
    <row r="286" spans="1:3">
      <c r="A286" s="76">
        <v>43949</v>
      </c>
      <c r="B286" s="75">
        <v>49.706443786621101</v>
      </c>
      <c r="C286" s="79">
        <f t="shared" si="4"/>
        <v>5.5189347331243491E-3</v>
      </c>
    </row>
    <row r="287" spans="1:3">
      <c r="A287" s="76">
        <v>43950</v>
      </c>
      <c r="B287" s="75">
        <v>51.178112030029297</v>
      </c>
      <c r="C287" s="79">
        <f t="shared" si="4"/>
        <v>2.9177362875423985E-2</v>
      </c>
    </row>
    <row r="288" spans="1:3">
      <c r="A288" s="76">
        <v>43951</v>
      </c>
      <c r="B288" s="75">
        <v>50.1309623718262</v>
      </c>
      <c r="C288" s="79">
        <f t="shared" si="4"/>
        <v>-2.0673112613940288E-2</v>
      </c>
    </row>
    <row r="289" spans="1:3">
      <c r="A289" s="76">
        <v>43952</v>
      </c>
      <c r="B289" s="75">
        <v>48.470630645752003</v>
      </c>
      <c r="C289" s="79">
        <f t="shared" si="4"/>
        <v>-3.3680767788194503E-2</v>
      </c>
    </row>
    <row r="290" spans="1:3">
      <c r="A290" s="76">
        <v>43955</v>
      </c>
      <c r="B290" s="75">
        <v>48.621559143066399</v>
      </c>
      <c r="C290" s="79">
        <f t="shared" si="4"/>
        <v>3.1089754842720807E-3</v>
      </c>
    </row>
    <row r="291" spans="1:3">
      <c r="A291" s="76">
        <v>43956</v>
      </c>
      <c r="B291" s="75">
        <v>49.130989074707003</v>
      </c>
      <c r="C291" s="79">
        <f t="shared" si="4"/>
        <v>1.042294145496939E-2</v>
      </c>
    </row>
    <row r="292" spans="1:3">
      <c r="A292" s="76">
        <v>43957</v>
      </c>
      <c r="B292" s="75">
        <v>48.649868011474602</v>
      </c>
      <c r="C292" s="79">
        <f t="shared" si="4"/>
        <v>-9.840882158924107E-3</v>
      </c>
    </row>
    <row r="293" spans="1:3">
      <c r="A293" s="76">
        <v>43958</v>
      </c>
      <c r="B293" s="75">
        <v>49.470607757568402</v>
      </c>
      <c r="C293" s="79">
        <f t="shared" si="4"/>
        <v>1.6729614934280969E-2</v>
      </c>
    </row>
    <row r="294" spans="1:3">
      <c r="A294" s="76">
        <v>43959</v>
      </c>
      <c r="B294" s="75">
        <v>50.659259796142599</v>
      </c>
      <c r="C294" s="79">
        <f t="shared" si="4"/>
        <v>2.3743322717087546E-2</v>
      </c>
    </row>
    <row r="295" spans="1:3">
      <c r="A295" s="76">
        <v>43962</v>
      </c>
      <c r="B295" s="75">
        <v>50.376251220703097</v>
      </c>
      <c r="C295" s="79">
        <f t="shared" si="4"/>
        <v>-5.6021751711106691E-3</v>
      </c>
    </row>
    <row r="296" spans="1:3">
      <c r="A296" s="76">
        <v>43963</v>
      </c>
      <c r="B296" s="75">
        <v>49.206459045410199</v>
      </c>
      <c r="C296" s="79">
        <f t="shared" si="4"/>
        <v>-2.3494961794098535E-2</v>
      </c>
    </row>
    <row r="297" spans="1:3">
      <c r="A297" s="76">
        <v>43964</v>
      </c>
      <c r="B297" s="75">
        <v>47.932907104492202</v>
      </c>
      <c r="C297" s="79">
        <f t="shared" si="4"/>
        <v>-2.6222631830774126E-2</v>
      </c>
    </row>
    <row r="298" spans="1:3">
      <c r="A298" s="76">
        <v>43965</v>
      </c>
      <c r="B298" s="75">
        <v>48.3951606750488</v>
      </c>
      <c r="C298" s="79">
        <f t="shared" si="4"/>
        <v>9.5975582093221663E-3</v>
      </c>
    </row>
    <row r="299" spans="1:3">
      <c r="A299" s="76">
        <v>43966</v>
      </c>
      <c r="B299" s="75">
        <v>48.6593017578125</v>
      </c>
      <c r="C299" s="79">
        <f t="shared" si="4"/>
        <v>5.4431651736048421E-3</v>
      </c>
    </row>
    <row r="300" spans="1:3">
      <c r="A300" s="76">
        <v>43969</v>
      </c>
      <c r="B300" s="75">
        <v>50.913967132568402</v>
      </c>
      <c r="C300" s="79">
        <f t="shared" si="4"/>
        <v>4.5294301460552938E-2</v>
      </c>
    </row>
    <row r="301" spans="1:3">
      <c r="A301" s="76">
        <v>43970</v>
      </c>
      <c r="B301" s="75">
        <v>50.385673522949197</v>
      </c>
      <c r="C301" s="79">
        <f t="shared" si="4"/>
        <v>-1.0430410133062751E-2</v>
      </c>
    </row>
    <row r="302" spans="1:3">
      <c r="A302" s="76">
        <v>43971</v>
      </c>
      <c r="B302" s="75">
        <v>51.159248352050803</v>
      </c>
      <c r="C302" s="79">
        <f t="shared" si="4"/>
        <v>1.523640532846752E-2</v>
      </c>
    </row>
    <row r="303" spans="1:3">
      <c r="A303" s="76">
        <v>43972</v>
      </c>
      <c r="B303" s="75">
        <v>50.866798400878899</v>
      </c>
      <c r="C303" s="79">
        <f t="shared" si="4"/>
        <v>-5.7328645271321026E-3</v>
      </c>
    </row>
    <row r="304" spans="1:3">
      <c r="A304" s="76">
        <v>43973</v>
      </c>
      <c r="B304" s="75">
        <v>51.017742156982401</v>
      </c>
      <c r="C304" s="79">
        <f t="shared" si="4"/>
        <v>2.9630376838799362E-3</v>
      </c>
    </row>
    <row r="305" spans="1:3">
      <c r="A305" s="76">
        <v>43977</v>
      </c>
      <c r="B305" s="75">
        <v>52.272422790527301</v>
      </c>
      <c r="C305" s="79">
        <f t="shared" si="4"/>
        <v>2.4295485447899071E-2</v>
      </c>
    </row>
    <row r="306" spans="1:3">
      <c r="A306" s="76">
        <v>43978</v>
      </c>
      <c r="B306" s="75">
        <v>53.347873687744098</v>
      </c>
      <c r="C306" s="79">
        <f t="shared" si="4"/>
        <v>2.0365177948519289E-2</v>
      </c>
    </row>
    <row r="307" spans="1:3">
      <c r="A307" s="76">
        <v>43979</v>
      </c>
      <c r="B307" s="75">
        <v>53.159202575683601</v>
      </c>
      <c r="C307" s="79">
        <f t="shared" si="4"/>
        <v>-3.5428877785479073E-3</v>
      </c>
    </row>
    <row r="308" spans="1:3">
      <c r="A308" s="76">
        <v>43980</v>
      </c>
      <c r="B308" s="75">
        <v>53.300708770752003</v>
      </c>
      <c r="C308" s="79">
        <f t="shared" si="4"/>
        <v>2.6583955709686916E-3</v>
      </c>
    </row>
    <row r="309" spans="1:3">
      <c r="A309" s="76">
        <v>43983</v>
      </c>
      <c r="B309" s="75">
        <v>53.800701141357401</v>
      </c>
      <c r="C309" s="79">
        <f t="shared" si="4"/>
        <v>9.3368706039700308E-3</v>
      </c>
    </row>
    <row r="310" spans="1:3">
      <c r="A310" s="76">
        <v>43984</v>
      </c>
      <c r="B310" s="75">
        <v>54.319557189941399</v>
      </c>
      <c r="C310" s="79">
        <f t="shared" si="4"/>
        <v>9.5978318883175699E-3</v>
      </c>
    </row>
    <row r="311" spans="1:3">
      <c r="A311" s="76">
        <v>43985</v>
      </c>
      <c r="B311" s="75">
        <v>55.696872711181598</v>
      </c>
      <c r="C311" s="79">
        <f t="shared" si="4"/>
        <v>2.5039668797506468E-2</v>
      </c>
    </row>
    <row r="312" spans="1:3">
      <c r="A312" s="76">
        <v>43986</v>
      </c>
      <c r="B312" s="75">
        <v>55.678012847900398</v>
      </c>
      <c r="C312" s="79">
        <f t="shared" si="4"/>
        <v>-3.3867354146840321E-4</v>
      </c>
    </row>
    <row r="313" spans="1:3">
      <c r="A313" s="76">
        <v>43987</v>
      </c>
      <c r="B313" s="75">
        <v>57.3949584960938</v>
      </c>
      <c r="C313" s="79">
        <f t="shared" si="4"/>
        <v>3.0371141795228682E-2</v>
      </c>
    </row>
    <row r="314" spans="1:3">
      <c r="A314" s="76">
        <v>43990</v>
      </c>
      <c r="B314" s="75">
        <v>58.451522827148402</v>
      </c>
      <c r="C314" s="79">
        <f t="shared" si="4"/>
        <v>1.8241272690306294E-2</v>
      </c>
    </row>
    <row r="315" spans="1:3">
      <c r="A315" s="76">
        <v>43991</v>
      </c>
      <c r="B315" s="75">
        <v>57.310050964355497</v>
      </c>
      <c r="C315" s="79">
        <f t="shared" si="4"/>
        <v>-1.9721723241604427E-2</v>
      </c>
    </row>
    <row r="316" spans="1:3">
      <c r="A316" s="76">
        <v>43992</v>
      </c>
      <c r="B316" s="75">
        <v>56.319515228271499</v>
      </c>
      <c r="C316" s="79">
        <f t="shared" si="4"/>
        <v>-1.7434913478165327E-2</v>
      </c>
    </row>
    <row r="317" spans="1:3">
      <c r="A317" s="76">
        <v>43993</v>
      </c>
      <c r="B317" s="75">
        <v>52.630905151367202</v>
      </c>
      <c r="C317" s="79">
        <f t="shared" si="4"/>
        <v>-6.773760675045136E-2</v>
      </c>
    </row>
    <row r="318" spans="1:3">
      <c r="A318" s="76">
        <v>43994</v>
      </c>
      <c r="B318" s="75">
        <v>53.593151092529297</v>
      </c>
      <c r="C318" s="79">
        <f t="shared" si="4"/>
        <v>1.8117784178257313E-2</v>
      </c>
    </row>
    <row r="319" spans="1:3">
      <c r="A319" s="76">
        <v>43997</v>
      </c>
      <c r="B319" s="75">
        <v>54.208000183105497</v>
      </c>
      <c r="C319" s="79">
        <f t="shared" si="4"/>
        <v>1.1407220619437993E-2</v>
      </c>
    </row>
    <row r="320" spans="1:3">
      <c r="A320" s="76">
        <v>43998</v>
      </c>
      <c r="B320" s="75">
        <v>55.164825439453097</v>
      </c>
      <c r="C320" s="79">
        <f t="shared" si="4"/>
        <v>1.7497027464721905E-2</v>
      </c>
    </row>
    <row r="321" spans="1:3">
      <c r="A321" s="76">
        <v>43999</v>
      </c>
      <c r="B321" s="75">
        <v>54.890083312988303</v>
      </c>
      <c r="C321" s="79">
        <f t="shared" si="4"/>
        <v>-4.9928294942568003E-3</v>
      </c>
    </row>
    <row r="322" spans="1:3">
      <c r="A322" s="76">
        <v>44000</v>
      </c>
      <c r="B322" s="75">
        <v>54.918510437011697</v>
      </c>
      <c r="C322" s="79">
        <f t="shared" si="4"/>
        <v>5.1775773985702968E-4</v>
      </c>
    </row>
    <row r="323" spans="1:3">
      <c r="A323" s="76">
        <v>44001</v>
      </c>
      <c r="B323" s="75">
        <v>54.596405029296903</v>
      </c>
      <c r="C323" s="79">
        <f t="shared" si="4"/>
        <v>-5.8824194888294689E-3</v>
      </c>
    </row>
    <row r="324" spans="1:3">
      <c r="A324" s="76">
        <v>44004</v>
      </c>
      <c r="B324" s="75">
        <v>54.615360260009801</v>
      </c>
      <c r="C324" s="79">
        <f t="shared" ref="C324:C387" si="5">LN(B324/B323)</f>
        <v>3.4712800132884018E-4</v>
      </c>
    </row>
    <row r="325" spans="1:3">
      <c r="A325" s="76">
        <v>44005</v>
      </c>
      <c r="B325" s="75">
        <v>54.719562530517599</v>
      </c>
      <c r="C325" s="79">
        <f t="shared" si="5"/>
        <v>1.9061119612615153E-3</v>
      </c>
    </row>
    <row r="326" spans="1:3">
      <c r="A326" s="76">
        <v>44006</v>
      </c>
      <c r="B326" s="75">
        <v>52.985897064208999</v>
      </c>
      <c r="C326" s="79">
        <f t="shared" si="5"/>
        <v>-3.2195493576572233E-2</v>
      </c>
    </row>
    <row r="327" spans="1:3">
      <c r="A327" s="76">
        <v>44007</v>
      </c>
      <c r="B327" s="75">
        <v>53.544841766357401</v>
      </c>
      <c r="C327" s="79">
        <f t="shared" si="5"/>
        <v>1.0493681681003066E-2</v>
      </c>
    </row>
    <row r="328" spans="1:3">
      <c r="A328" s="76">
        <v>44008</v>
      </c>
      <c r="B328" s="75">
        <v>52.445899963378899</v>
      </c>
      <c r="C328" s="79">
        <f t="shared" si="5"/>
        <v>-2.0737305292716654E-2</v>
      </c>
    </row>
    <row r="329" spans="1:3">
      <c r="A329" s="76">
        <v>44011</v>
      </c>
      <c r="B329" s="75">
        <v>53.213260650634801</v>
      </c>
      <c r="C329" s="79">
        <f t="shared" si="5"/>
        <v>1.452546423445897E-2</v>
      </c>
    </row>
    <row r="330" spans="1:3">
      <c r="A330" s="76">
        <v>44012</v>
      </c>
      <c r="B330" s="75">
        <v>54.217464447021499</v>
      </c>
      <c r="C330" s="79">
        <f t="shared" si="5"/>
        <v>1.8695453175246277E-2</v>
      </c>
    </row>
    <row r="331" spans="1:3">
      <c r="A331" s="76">
        <v>44013</v>
      </c>
      <c r="B331" s="75">
        <v>54.065891265869098</v>
      </c>
      <c r="C331" s="79">
        <f t="shared" si="5"/>
        <v>-2.7995674709508796E-3</v>
      </c>
    </row>
    <row r="332" spans="1:3">
      <c r="A332" s="76">
        <v>44014</v>
      </c>
      <c r="B332" s="75">
        <v>54.321678161621101</v>
      </c>
      <c r="C332" s="79">
        <f t="shared" si="5"/>
        <v>4.7198654228106781E-3</v>
      </c>
    </row>
    <row r="333" spans="1:3">
      <c r="A333" s="76">
        <v>44018</v>
      </c>
      <c r="B333" s="75">
        <v>54.994297027587898</v>
      </c>
      <c r="C333" s="79">
        <f t="shared" si="5"/>
        <v>1.2306112683973183E-2</v>
      </c>
    </row>
    <row r="334" spans="1:3">
      <c r="A334" s="76">
        <v>44019</v>
      </c>
      <c r="B334" s="75">
        <v>54.387992858886697</v>
      </c>
      <c r="C334" s="79">
        <f t="shared" si="5"/>
        <v>-1.108607945475347E-2</v>
      </c>
    </row>
    <row r="335" spans="1:3">
      <c r="A335" s="76">
        <v>44020</v>
      </c>
      <c r="B335" s="75">
        <v>54.549045562744098</v>
      </c>
      <c r="C335" s="79">
        <f t="shared" si="5"/>
        <v>2.9568055736989098E-3</v>
      </c>
    </row>
    <row r="336" spans="1:3">
      <c r="A336" s="76">
        <v>44021</v>
      </c>
      <c r="B336" s="75">
        <v>53.923778533935497</v>
      </c>
      <c r="C336" s="79">
        <f t="shared" si="5"/>
        <v>-1.1528674750961742E-2</v>
      </c>
    </row>
    <row r="337" spans="1:3">
      <c r="A337" s="76">
        <v>44022</v>
      </c>
      <c r="B337" s="75">
        <v>54.624839782714801</v>
      </c>
      <c r="C337" s="79">
        <f t="shared" si="5"/>
        <v>1.2917179555167087E-2</v>
      </c>
    </row>
    <row r="338" spans="1:3">
      <c r="A338" s="76">
        <v>44025</v>
      </c>
      <c r="B338" s="75">
        <v>54.208000183105497</v>
      </c>
      <c r="C338" s="79">
        <f t="shared" si="5"/>
        <v>-7.660217964486047E-3</v>
      </c>
    </row>
    <row r="339" spans="1:3">
      <c r="A339" s="76">
        <v>44026</v>
      </c>
      <c r="B339" s="75">
        <v>54.994297027587898</v>
      </c>
      <c r="C339" s="79">
        <f t="shared" si="5"/>
        <v>1.4400987041335356E-2</v>
      </c>
    </row>
    <row r="340" spans="1:3">
      <c r="A340" s="76">
        <v>44027</v>
      </c>
      <c r="B340" s="75">
        <v>56.150074005127003</v>
      </c>
      <c r="C340" s="79">
        <f t="shared" si="5"/>
        <v>2.0798509724622709E-2</v>
      </c>
    </row>
    <row r="341" spans="1:3">
      <c r="A341" s="76">
        <v>44028</v>
      </c>
      <c r="B341" s="75">
        <v>56.074291229247997</v>
      </c>
      <c r="C341" s="79">
        <f t="shared" si="5"/>
        <v>-1.3505585394004006E-3</v>
      </c>
    </row>
    <row r="342" spans="1:3">
      <c r="A342" s="76">
        <v>44029</v>
      </c>
      <c r="B342" s="75">
        <v>56.339550018310497</v>
      </c>
      <c r="C342" s="79">
        <f t="shared" si="5"/>
        <v>4.7193348869054115E-3</v>
      </c>
    </row>
    <row r="343" spans="1:3">
      <c r="A343" s="76">
        <v>44032</v>
      </c>
      <c r="B343" s="75">
        <v>56.292194366455099</v>
      </c>
      <c r="C343" s="79">
        <f t="shared" si="5"/>
        <v>-8.4089356698703111E-4</v>
      </c>
    </row>
    <row r="344" spans="1:3">
      <c r="A344" s="76">
        <v>44033</v>
      </c>
      <c r="B344" s="75">
        <v>56.652179718017599</v>
      </c>
      <c r="C344" s="79">
        <f t="shared" si="5"/>
        <v>6.3745817087195915E-3</v>
      </c>
    </row>
    <row r="345" spans="1:3">
      <c r="A345" s="76">
        <v>44034</v>
      </c>
      <c r="B345" s="75">
        <v>57.050071716308601</v>
      </c>
      <c r="C345" s="79">
        <f t="shared" si="5"/>
        <v>6.9988697228306552E-3</v>
      </c>
    </row>
    <row r="346" spans="1:3">
      <c r="A346" s="76">
        <v>44035</v>
      </c>
      <c r="B346" s="75">
        <v>56.813240051269503</v>
      </c>
      <c r="C346" s="79">
        <f t="shared" si="5"/>
        <v>-4.1599353276259576E-3</v>
      </c>
    </row>
    <row r="347" spans="1:3">
      <c r="A347" s="76">
        <v>44036</v>
      </c>
      <c r="B347" s="75">
        <v>56.358505249023402</v>
      </c>
      <c r="C347" s="79">
        <f t="shared" si="5"/>
        <v>-8.0362328654973933E-3</v>
      </c>
    </row>
    <row r="348" spans="1:3">
      <c r="A348" s="76">
        <v>44039</v>
      </c>
      <c r="B348" s="75">
        <v>56.718490600585902</v>
      </c>
      <c r="C348" s="79">
        <f t="shared" si="5"/>
        <v>6.3671052632465726E-3</v>
      </c>
    </row>
    <row r="349" spans="1:3">
      <c r="A349" s="76">
        <v>44040</v>
      </c>
      <c r="B349" s="75">
        <v>56.330081939697301</v>
      </c>
      <c r="C349" s="79">
        <f t="shared" si="5"/>
        <v>-6.8715629130927363E-3</v>
      </c>
    </row>
    <row r="350" spans="1:3">
      <c r="A350" s="76">
        <v>44041</v>
      </c>
      <c r="B350" s="75">
        <v>57.220596313476598</v>
      </c>
      <c r="C350" s="79">
        <f t="shared" si="5"/>
        <v>1.5685201442111836E-2</v>
      </c>
    </row>
    <row r="351" spans="1:3">
      <c r="A351" s="76">
        <v>44042</v>
      </c>
      <c r="B351" s="75">
        <v>56.917442321777301</v>
      </c>
      <c r="C351" s="79">
        <f t="shared" si="5"/>
        <v>-5.3120713864190251E-3</v>
      </c>
    </row>
    <row r="352" spans="1:3">
      <c r="A352" s="76">
        <v>44043</v>
      </c>
      <c r="B352" s="75">
        <v>56.841648101806598</v>
      </c>
      <c r="C352" s="79">
        <f t="shared" si="5"/>
        <v>-1.3325393320900816E-3</v>
      </c>
    </row>
    <row r="353" spans="1:3">
      <c r="A353" s="76">
        <v>44046</v>
      </c>
      <c r="B353" s="75">
        <v>57.286911010742202</v>
      </c>
      <c r="C353" s="79">
        <f t="shared" si="5"/>
        <v>7.8028702288071121E-3</v>
      </c>
    </row>
    <row r="354" spans="1:3">
      <c r="A354" s="76">
        <v>44047</v>
      </c>
      <c r="B354" s="75">
        <v>57.4384956359863</v>
      </c>
      <c r="C354" s="79">
        <f t="shared" si="5"/>
        <v>2.6425657208156953E-3</v>
      </c>
    </row>
    <row r="355" spans="1:3">
      <c r="A355" s="76">
        <v>44048</v>
      </c>
      <c r="B355" s="75">
        <v>57.931121826171903</v>
      </c>
      <c r="C355" s="79">
        <f t="shared" si="5"/>
        <v>8.540015907672751E-3</v>
      </c>
    </row>
    <row r="356" spans="1:3">
      <c r="A356" s="76">
        <v>44049</v>
      </c>
      <c r="B356" s="75">
        <v>57.817436218261697</v>
      </c>
      <c r="C356" s="79">
        <f t="shared" si="5"/>
        <v>-1.9643552608757196E-3</v>
      </c>
    </row>
    <row r="357" spans="1:3">
      <c r="A357" s="76">
        <v>44050</v>
      </c>
      <c r="B357" s="75">
        <v>58.1869087219238</v>
      </c>
      <c r="C357" s="79">
        <f t="shared" si="5"/>
        <v>6.3699985235653716E-3</v>
      </c>
    </row>
    <row r="358" spans="1:3">
      <c r="A358" s="76">
        <v>44053</v>
      </c>
      <c r="B358" s="75">
        <v>58.613227844238303</v>
      </c>
      <c r="C358" s="79">
        <f t="shared" si="5"/>
        <v>7.3000088538096013E-3</v>
      </c>
    </row>
    <row r="359" spans="1:3">
      <c r="A359" s="76">
        <v>44054</v>
      </c>
      <c r="B359" s="75">
        <v>58.471115112304702</v>
      </c>
      <c r="C359" s="79">
        <f t="shared" si="5"/>
        <v>-2.4275287050857259E-3</v>
      </c>
    </row>
    <row r="360" spans="1:3">
      <c r="A360" s="76">
        <v>44055</v>
      </c>
      <c r="B360" s="75">
        <v>58.916374206542997</v>
      </c>
      <c r="C360" s="79">
        <f t="shared" si="5"/>
        <v>7.5861785989673192E-3</v>
      </c>
    </row>
    <row r="361" spans="1:3">
      <c r="A361" s="76">
        <v>44056</v>
      </c>
      <c r="B361" s="75">
        <v>58.736381530761697</v>
      </c>
      <c r="C361" s="79">
        <f t="shared" si="5"/>
        <v>-3.059729711841817E-3</v>
      </c>
    </row>
    <row r="362" spans="1:3">
      <c r="A362" s="76">
        <v>44057</v>
      </c>
      <c r="B362" s="75">
        <v>58.812168121337898</v>
      </c>
      <c r="C362" s="79">
        <f t="shared" si="5"/>
        <v>1.2894519124443009E-3</v>
      </c>
    </row>
    <row r="363" spans="1:3">
      <c r="A363" s="76">
        <v>44060</v>
      </c>
      <c r="B363" s="75">
        <v>58.906894683837898</v>
      </c>
      <c r="C363" s="79">
        <f t="shared" si="5"/>
        <v>1.6093669230514542E-3</v>
      </c>
    </row>
    <row r="364" spans="1:3">
      <c r="A364" s="76">
        <v>44061</v>
      </c>
      <c r="B364" s="75">
        <v>58.707954406738303</v>
      </c>
      <c r="C364" s="79">
        <f t="shared" si="5"/>
        <v>-3.382914119472316E-3</v>
      </c>
    </row>
    <row r="365" spans="1:3">
      <c r="A365" s="76">
        <v>44062</v>
      </c>
      <c r="B365" s="75">
        <v>58.452175140380902</v>
      </c>
      <c r="C365" s="79">
        <f t="shared" si="5"/>
        <v>-4.3663262188447837E-3</v>
      </c>
    </row>
    <row r="366" spans="1:3">
      <c r="A366" s="76">
        <v>44063</v>
      </c>
      <c r="B366" s="75">
        <v>58.2626953125</v>
      </c>
      <c r="C366" s="79">
        <f t="shared" si="5"/>
        <v>-3.2468869409359113E-3</v>
      </c>
    </row>
    <row r="367" spans="1:3">
      <c r="A367" s="76">
        <v>44064</v>
      </c>
      <c r="B367" s="75">
        <v>58.196380615234403</v>
      </c>
      <c r="C367" s="79">
        <f t="shared" si="5"/>
        <v>-1.138849916242619E-3</v>
      </c>
    </row>
    <row r="368" spans="1:3">
      <c r="A368" s="76">
        <v>44067</v>
      </c>
      <c r="B368" s="75">
        <v>58.887950897216797</v>
      </c>
      <c r="C368" s="79">
        <f t="shared" si="5"/>
        <v>1.1813336860708892E-2</v>
      </c>
    </row>
    <row r="369" spans="1:3">
      <c r="A369" s="76">
        <v>44068</v>
      </c>
      <c r="B369" s="75">
        <v>58.973217010497997</v>
      </c>
      <c r="C369" s="79">
        <f t="shared" si="5"/>
        <v>1.4468909424569759E-3</v>
      </c>
    </row>
    <row r="370" spans="1:3">
      <c r="A370" s="76">
        <v>44069</v>
      </c>
      <c r="B370" s="75">
        <v>59.077426910400398</v>
      </c>
      <c r="C370" s="79">
        <f t="shared" si="5"/>
        <v>1.7655122159442147E-3</v>
      </c>
    </row>
    <row r="371" spans="1:3">
      <c r="A371" s="76">
        <v>44070</v>
      </c>
      <c r="B371" s="75">
        <v>59.390052795410199</v>
      </c>
      <c r="C371" s="79">
        <f t="shared" si="5"/>
        <v>5.2778469076247229E-3</v>
      </c>
    </row>
    <row r="372" spans="1:3">
      <c r="A372" s="76">
        <v>44071</v>
      </c>
      <c r="B372" s="75">
        <v>59.873207092285199</v>
      </c>
      <c r="C372" s="79">
        <f t="shared" si="5"/>
        <v>8.1023601151405996E-3</v>
      </c>
    </row>
    <row r="373" spans="1:3">
      <c r="A373" s="76">
        <v>44074</v>
      </c>
      <c r="B373" s="75">
        <v>59.551105499267599</v>
      </c>
      <c r="C373" s="79">
        <f t="shared" si="5"/>
        <v>-5.3942512553553108E-3</v>
      </c>
    </row>
    <row r="374" spans="1:3">
      <c r="A374" s="76">
        <v>44075</v>
      </c>
      <c r="B374" s="75">
        <v>59.797420501708999</v>
      </c>
      <c r="C374" s="79">
        <f t="shared" si="5"/>
        <v>4.127664754865216E-3</v>
      </c>
    </row>
    <row r="375" spans="1:3">
      <c r="A375" s="76">
        <v>44076</v>
      </c>
      <c r="B375" s="75">
        <v>60.905834197997997</v>
      </c>
      <c r="C375" s="79">
        <f t="shared" si="5"/>
        <v>1.8366445162777679E-2</v>
      </c>
    </row>
    <row r="376" spans="1:3">
      <c r="A376" s="76">
        <v>44077</v>
      </c>
      <c r="B376" s="75">
        <v>59.257431030273402</v>
      </c>
      <c r="C376" s="79">
        <f t="shared" si="5"/>
        <v>-2.7437779382584085E-2</v>
      </c>
    </row>
    <row r="377" spans="1:3">
      <c r="A377" s="76">
        <v>44078</v>
      </c>
      <c r="B377" s="75">
        <v>58.992160797119098</v>
      </c>
      <c r="C377" s="79">
        <f t="shared" si="5"/>
        <v>-4.4866231509277984E-3</v>
      </c>
    </row>
    <row r="378" spans="1:3">
      <c r="A378" s="76">
        <v>44082</v>
      </c>
      <c r="B378" s="75">
        <v>57.732177734375</v>
      </c>
      <c r="C378" s="79">
        <f t="shared" si="5"/>
        <v>-2.1589876120906064E-2</v>
      </c>
    </row>
    <row r="379" spans="1:3">
      <c r="A379" s="76">
        <v>44083</v>
      </c>
      <c r="B379" s="75">
        <v>58.556381225585902</v>
      </c>
      <c r="C379" s="79">
        <f t="shared" si="5"/>
        <v>1.4175380620773977E-2</v>
      </c>
    </row>
    <row r="380" spans="1:3">
      <c r="A380" s="76">
        <v>44084</v>
      </c>
      <c r="B380" s="75">
        <v>57.741649627685497</v>
      </c>
      <c r="C380" s="79">
        <f t="shared" si="5"/>
        <v>-1.4011327977017051E-2</v>
      </c>
    </row>
    <row r="381" spans="1:3">
      <c r="A381" s="76">
        <v>44085</v>
      </c>
      <c r="B381" s="75">
        <v>57.836383819580099</v>
      </c>
      <c r="C381" s="79">
        <f t="shared" si="5"/>
        <v>1.6393117322435989E-3</v>
      </c>
    </row>
    <row r="382" spans="1:3">
      <c r="A382" s="76">
        <v>44088</v>
      </c>
      <c r="B382" s="75">
        <v>58.897426605224602</v>
      </c>
      <c r="C382" s="79">
        <f t="shared" si="5"/>
        <v>1.8179343302409605E-2</v>
      </c>
    </row>
    <row r="383" spans="1:3">
      <c r="A383" s="76">
        <v>44089</v>
      </c>
      <c r="B383" s="75">
        <v>58.992160797119098</v>
      </c>
      <c r="C383" s="79">
        <f t="shared" si="5"/>
        <v>1.6071684424959507E-3</v>
      </c>
    </row>
    <row r="384" spans="1:3">
      <c r="A384" s="76">
        <v>44090</v>
      </c>
      <c r="B384" s="75">
        <v>59.276374816894503</v>
      </c>
      <c r="C384" s="79">
        <f t="shared" si="5"/>
        <v>4.806258324151008E-3</v>
      </c>
    </row>
    <row r="385" spans="1:3">
      <c r="A385" s="76">
        <v>44091</v>
      </c>
      <c r="B385" s="75">
        <v>58.897426605224602</v>
      </c>
      <c r="C385" s="79">
        <f t="shared" si="5"/>
        <v>-6.4134267666469142E-3</v>
      </c>
    </row>
    <row r="386" spans="1:3">
      <c r="A386" s="76">
        <v>44092</v>
      </c>
      <c r="B386" s="75">
        <v>58.385852813720703</v>
      </c>
      <c r="C386" s="79">
        <f t="shared" si="5"/>
        <v>-8.7237846426721066E-3</v>
      </c>
    </row>
    <row r="387" spans="1:3">
      <c r="A387" s="76">
        <v>44095</v>
      </c>
      <c r="B387" s="75">
        <v>57.182701110839801</v>
      </c>
      <c r="C387" s="79">
        <f t="shared" si="5"/>
        <v>-2.0822189634427335E-2</v>
      </c>
    </row>
    <row r="388" spans="1:3">
      <c r="A388" s="76">
        <v>44096</v>
      </c>
      <c r="B388" s="75">
        <v>57.495330810546903</v>
      </c>
      <c r="C388" s="79">
        <f t="shared" ref="C388:C451" si="6">LN(B388/B387)</f>
        <v>5.452316698331394E-3</v>
      </c>
    </row>
    <row r="389" spans="1:3">
      <c r="A389" s="76">
        <v>44097</v>
      </c>
      <c r="B389" s="75">
        <v>56.269847869872997</v>
      </c>
      <c r="C389" s="79">
        <f t="shared" si="6"/>
        <v>-2.1544911344089545E-2</v>
      </c>
    </row>
    <row r="390" spans="1:3">
      <c r="A390" s="76">
        <v>44098</v>
      </c>
      <c r="B390" s="75">
        <v>56.317417144775398</v>
      </c>
      <c r="C390" s="79">
        <f t="shared" si="6"/>
        <v>8.4502057540567963E-4</v>
      </c>
    </row>
    <row r="391" spans="1:3">
      <c r="A391" s="76">
        <v>44099</v>
      </c>
      <c r="B391" s="75">
        <v>57.1927680969238</v>
      </c>
      <c r="C391" s="79">
        <f t="shared" si="6"/>
        <v>1.5423608077989528E-2</v>
      </c>
    </row>
    <row r="392" spans="1:3">
      <c r="A392" s="76">
        <v>44102</v>
      </c>
      <c r="B392" s="75">
        <v>58.191810607910199</v>
      </c>
      <c r="C392" s="79">
        <f t="shared" si="6"/>
        <v>1.7317175111741967E-2</v>
      </c>
    </row>
    <row r="393" spans="1:3">
      <c r="A393" s="76">
        <v>44103</v>
      </c>
      <c r="B393" s="75">
        <v>57.887336730957003</v>
      </c>
      <c r="C393" s="79">
        <f t="shared" si="6"/>
        <v>-5.2459822836654103E-3</v>
      </c>
    </row>
    <row r="394" spans="1:3">
      <c r="A394" s="76">
        <v>44104</v>
      </c>
      <c r="B394" s="75">
        <v>58.106174468994098</v>
      </c>
      <c r="C394" s="79">
        <f t="shared" si="6"/>
        <v>3.7732799950204697E-3</v>
      </c>
    </row>
    <row r="395" spans="1:3">
      <c r="A395" s="76">
        <v>44105</v>
      </c>
      <c r="B395" s="75">
        <v>58.486763000488303</v>
      </c>
      <c r="C395" s="79">
        <f t="shared" si="6"/>
        <v>6.528523794469652E-3</v>
      </c>
    </row>
    <row r="396" spans="1:3">
      <c r="A396" s="76">
        <v>44106</v>
      </c>
      <c r="B396" s="75">
        <v>58.715110778808601</v>
      </c>
      <c r="C396" s="79">
        <f t="shared" si="6"/>
        <v>3.8966623978361893E-3</v>
      </c>
    </row>
    <row r="397" spans="1:3">
      <c r="A397" s="76">
        <v>44109</v>
      </c>
      <c r="B397" s="75">
        <v>59.733184814453097</v>
      </c>
      <c r="C397" s="79">
        <f t="shared" si="6"/>
        <v>1.7190607968436241E-2</v>
      </c>
    </row>
    <row r="398" spans="1:3">
      <c r="A398" s="76">
        <v>44110</v>
      </c>
      <c r="B398" s="75">
        <v>59.295516967773402</v>
      </c>
      <c r="C398" s="79">
        <f t="shared" si="6"/>
        <v>-7.3540215529078832E-3</v>
      </c>
    </row>
    <row r="399" spans="1:3">
      <c r="A399" s="76">
        <v>44111</v>
      </c>
      <c r="B399" s="75">
        <v>60.351642608642599</v>
      </c>
      <c r="C399" s="79">
        <f t="shared" si="6"/>
        <v>1.7654461260414381E-2</v>
      </c>
    </row>
    <row r="400" spans="1:3">
      <c r="A400" s="76">
        <v>44112</v>
      </c>
      <c r="B400" s="75">
        <v>60.989120483398402</v>
      </c>
      <c r="C400" s="79">
        <f t="shared" si="6"/>
        <v>1.0507330323444482E-2</v>
      </c>
    </row>
    <row r="401" spans="1:3">
      <c r="A401" s="76">
        <v>44113</v>
      </c>
      <c r="B401" s="75">
        <v>61.255538940429702</v>
      </c>
      <c r="C401" s="79">
        <f t="shared" si="6"/>
        <v>4.3587814812256548E-3</v>
      </c>
    </row>
    <row r="402" spans="1:3">
      <c r="A402" s="76">
        <v>44116</v>
      </c>
      <c r="B402" s="75">
        <v>61.664665222167997</v>
      </c>
      <c r="C402" s="79">
        <f t="shared" si="6"/>
        <v>6.6568030101539465E-3</v>
      </c>
    </row>
    <row r="403" spans="1:3">
      <c r="A403" s="76">
        <v>44117</v>
      </c>
      <c r="B403" s="75">
        <v>61.293594360351598</v>
      </c>
      <c r="C403" s="79">
        <f t="shared" si="6"/>
        <v>-6.0357391132477844E-3</v>
      </c>
    </row>
    <row r="404" spans="1:3">
      <c r="A404" s="76">
        <v>44118</v>
      </c>
      <c r="B404" s="75">
        <v>61.0652465820312</v>
      </c>
      <c r="C404" s="79">
        <f t="shared" si="6"/>
        <v>-3.7324322730642196E-3</v>
      </c>
    </row>
    <row r="405" spans="1:3">
      <c r="A405" s="76">
        <v>44119</v>
      </c>
      <c r="B405" s="75">
        <v>61.207958221435497</v>
      </c>
      <c r="C405" s="79">
        <f t="shared" si="6"/>
        <v>2.3343087217942539E-3</v>
      </c>
    </row>
    <row r="406" spans="1:3">
      <c r="A406" s="76">
        <v>44120</v>
      </c>
      <c r="B406" s="75">
        <v>61.1794242858887</v>
      </c>
      <c r="C406" s="79">
        <f t="shared" si="6"/>
        <v>-4.6628885231844497E-4</v>
      </c>
    </row>
    <row r="407" spans="1:3">
      <c r="A407" s="76">
        <v>44123</v>
      </c>
      <c r="B407" s="75">
        <v>60.399215698242202</v>
      </c>
      <c r="C407" s="79">
        <f t="shared" si="6"/>
        <v>-1.2834808781919711E-2</v>
      </c>
    </row>
    <row r="408" spans="1:3">
      <c r="A408" s="76">
        <v>44124</v>
      </c>
      <c r="B408" s="75">
        <v>60.789310455322301</v>
      </c>
      <c r="C408" s="79">
        <f t="shared" si="6"/>
        <v>6.4378389072848345E-3</v>
      </c>
    </row>
    <row r="409" spans="1:3">
      <c r="A409" s="76">
        <v>44125</v>
      </c>
      <c r="B409" s="75">
        <v>60.560966491699197</v>
      </c>
      <c r="C409" s="79">
        <f t="shared" si="6"/>
        <v>-3.7633903913994438E-3</v>
      </c>
    </row>
    <row r="410" spans="1:3">
      <c r="A410" s="76">
        <v>44126</v>
      </c>
      <c r="B410" s="75">
        <v>61.141365051269503</v>
      </c>
      <c r="C410" s="79">
        <f t="shared" si="6"/>
        <v>9.5380746177222038E-3</v>
      </c>
    </row>
    <row r="411" spans="1:3">
      <c r="A411" s="76">
        <v>44127</v>
      </c>
      <c r="B411" s="75">
        <v>61.426799774169901</v>
      </c>
      <c r="C411" s="79">
        <f t="shared" si="6"/>
        <v>4.6575754691533782E-3</v>
      </c>
    </row>
    <row r="412" spans="1:3">
      <c r="A412" s="76">
        <v>44130</v>
      </c>
      <c r="B412" s="75">
        <v>60.047176361083999</v>
      </c>
      <c r="C412" s="79">
        <f t="shared" si="6"/>
        <v>-2.2715692374380043E-2</v>
      </c>
    </row>
    <row r="413" spans="1:3">
      <c r="A413" s="76">
        <v>44131</v>
      </c>
      <c r="B413" s="75">
        <v>59.552413940429702</v>
      </c>
      <c r="C413" s="79">
        <f t="shared" si="6"/>
        <v>-8.2736946134500302E-3</v>
      </c>
    </row>
    <row r="414" spans="1:3">
      <c r="A414" s="76">
        <v>44132</v>
      </c>
      <c r="B414" s="75">
        <v>57.754138946533203</v>
      </c>
      <c r="C414" s="79">
        <f t="shared" si="6"/>
        <v>-3.0661814439386897E-2</v>
      </c>
    </row>
    <row r="415" spans="1:3">
      <c r="A415" s="76">
        <v>44133</v>
      </c>
      <c r="B415" s="75">
        <v>58.4296875</v>
      </c>
      <c r="C415" s="79">
        <f t="shared" si="6"/>
        <v>1.1629091368485245E-2</v>
      </c>
    </row>
    <row r="416" spans="1:3">
      <c r="A416" s="76">
        <v>44134</v>
      </c>
      <c r="B416" s="75">
        <v>57.725589752197301</v>
      </c>
      <c r="C416" s="79">
        <f t="shared" si="6"/>
        <v>-1.2123536501656892E-2</v>
      </c>
    </row>
    <row r="417" spans="1:3">
      <c r="A417" s="76">
        <v>44137</v>
      </c>
      <c r="B417" s="75">
        <v>58.933952331542997</v>
      </c>
      <c r="C417" s="79">
        <f t="shared" si="6"/>
        <v>2.0716793073166075E-2</v>
      </c>
    </row>
    <row r="418" spans="1:3">
      <c r="A418" s="76">
        <v>44138</v>
      </c>
      <c r="B418" s="75">
        <v>60.2755317687988</v>
      </c>
      <c r="C418" s="79">
        <f t="shared" si="6"/>
        <v>2.2508881562175117E-2</v>
      </c>
    </row>
    <row r="419" spans="1:3">
      <c r="A419" s="76">
        <v>44139</v>
      </c>
      <c r="B419" s="75">
        <v>60.6370849609375</v>
      </c>
      <c r="C419" s="79">
        <f t="shared" si="6"/>
        <v>5.9804225482778788E-3</v>
      </c>
    </row>
    <row r="420" spans="1:3">
      <c r="A420" s="76">
        <v>44140</v>
      </c>
      <c r="B420" s="75">
        <v>61.883506774902301</v>
      </c>
      <c r="C420" s="79">
        <f t="shared" si="6"/>
        <v>2.0347025715633047E-2</v>
      </c>
    </row>
    <row r="421" spans="1:3">
      <c r="A421" s="76">
        <v>44141</v>
      </c>
      <c r="B421" s="75">
        <v>61.816902160644503</v>
      </c>
      <c r="C421" s="79">
        <f t="shared" si="6"/>
        <v>-1.0768698546340062E-3</v>
      </c>
    </row>
    <row r="422" spans="1:3">
      <c r="A422" s="76">
        <v>44144</v>
      </c>
      <c r="B422" s="75">
        <v>63.643722534179702</v>
      </c>
      <c r="C422" s="79">
        <f t="shared" si="6"/>
        <v>2.9123870567077728E-2</v>
      </c>
    </row>
    <row r="423" spans="1:3">
      <c r="A423" s="76">
        <v>44145</v>
      </c>
      <c r="B423" s="75">
        <v>63.843540191650398</v>
      </c>
      <c r="C423" s="79">
        <f t="shared" si="6"/>
        <v>3.1347103518028887E-3</v>
      </c>
    </row>
    <row r="424" spans="1:3">
      <c r="A424" s="76">
        <v>44146</v>
      </c>
      <c r="B424" s="75">
        <v>63.929168701171903</v>
      </c>
      <c r="C424" s="79">
        <f t="shared" si="6"/>
        <v>1.3403256936884201E-3</v>
      </c>
    </row>
    <row r="425" spans="1:3">
      <c r="A425" s="76">
        <v>44147</v>
      </c>
      <c r="B425" s="75">
        <v>63.110912322997997</v>
      </c>
      <c r="C425" s="79">
        <f t="shared" si="6"/>
        <v>-1.2882039859260605E-2</v>
      </c>
    </row>
    <row r="426" spans="1:3">
      <c r="A426" s="76">
        <v>44148</v>
      </c>
      <c r="B426" s="75">
        <v>64.366836547851605</v>
      </c>
      <c r="C426" s="79">
        <f t="shared" si="6"/>
        <v>1.970484846723787E-2</v>
      </c>
    </row>
    <row r="427" spans="1:3">
      <c r="A427" s="76">
        <v>44151</v>
      </c>
      <c r="B427" s="75">
        <v>65.403945922851605</v>
      </c>
      <c r="C427" s="79">
        <f t="shared" si="6"/>
        <v>1.5984051819297712E-2</v>
      </c>
    </row>
    <row r="428" spans="1:3">
      <c r="A428" s="76">
        <v>44152</v>
      </c>
      <c r="B428" s="75">
        <v>65.384910583496094</v>
      </c>
      <c r="C428" s="79">
        <f t="shared" si="6"/>
        <v>-2.9108503581098727E-4</v>
      </c>
    </row>
    <row r="429" spans="1:3">
      <c r="A429" s="76">
        <v>44153</v>
      </c>
      <c r="B429" s="75">
        <v>64.766456604003906</v>
      </c>
      <c r="C429" s="79">
        <f t="shared" si="6"/>
        <v>-9.5036824851816078E-3</v>
      </c>
    </row>
    <row r="430" spans="1:3">
      <c r="A430" s="76">
        <v>44154</v>
      </c>
      <c r="B430" s="75">
        <v>65.127998352050795</v>
      </c>
      <c r="C430" s="79">
        <f t="shared" si="6"/>
        <v>5.5667146345765115E-3</v>
      </c>
    </row>
    <row r="431" spans="1:3">
      <c r="A431" s="76">
        <v>44155</v>
      </c>
      <c r="B431" s="75">
        <v>64.842582702636705</v>
      </c>
      <c r="C431" s="79">
        <f t="shared" si="6"/>
        <v>-4.3920109596771225E-3</v>
      </c>
    </row>
    <row r="432" spans="1:3">
      <c r="A432" s="76">
        <v>44158</v>
      </c>
      <c r="B432" s="75">
        <v>65.689384460449205</v>
      </c>
      <c r="C432" s="79">
        <f t="shared" si="6"/>
        <v>1.2974808482546864E-2</v>
      </c>
    </row>
    <row r="433" spans="1:3">
      <c r="A433" s="76">
        <v>44159</v>
      </c>
      <c r="B433" s="75">
        <v>66.831146240234403</v>
      </c>
      <c r="C433" s="79">
        <f t="shared" si="6"/>
        <v>1.7231896466722733E-2</v>
      </c>
    </row>
    <row r="434" spans="1:3">
      <c r="A434" s="76">
        <v>44160</v>
      </c>
      <c r="B434" s="75">
        <v>66.507644653320298</v>
      </c>
      <c r="C434" s="79">
        <f t="shared" si="6"/>
        <v>-4.8523347105086682E-3</v>
      </c>
    </row>
    <row r="435" spans="1:3">
      <c r="A435" s="76">
        <v>44162</v>
      </c>
      <c r="B435" s="75">
        <v>66.564735412597699</v>
      </c>
      <c r="C435" s="79">
        <f t="shared" si="6"/>
        <v>8.5804075574206378E-4</v>
      </c>
    </row>
    <row r="436" spans="1:3">
      <c r="A436" s="76">
        <v>44165</v>
      </c>
      <c r="B436" s="75">
        <v>65.993850708007798</v>
      </c>
      <c r="C436" s="79">
        <f t="shared" si="6"/>
        <v>-8.6133724083263599E-3</v>
      </c>
    </row>
    <row r="437" spans="1:3">
      <c r="A437" s="76">
        <v>44166</v>
      </c>
      <c r="B437" s="75">
        <v>66.593269348144503</v>
      </c>
      <c r="C437" s="79">
        <f t="shared" si="6"/>
        <v>9.0419450057427648E-3</v>
      </c>
    </row>
    <row r="438" spans="1:3">
      <c r="A438" s="76">
        <v>44167</v>
      </c>
      <c r="B438" s="75">
        <v>66.517158508300795</v>
      </c>
      <c r="C438" s="79">
        <f t="shared" si="6"/>
        <v>-1.1435745397853901E-3</v>
      </c>
    </row>
    <row r="439" spans="1:3">
      <c r="A439" s="76">
        <v>44168</v>
      </c>
      <c r="B439" s="75">
        <v>66.869209289550795</v>
      </c>
      <c r="C439" s="79">
        <f t="shared" si="6"/>
        <v>5.278674343346626E-3</v>
      </c>
    </row>
    <row r="440" spans="1:3">
      <c r="A440" s="76">
        <v>44169</v>
      </c>
      <c r="B440" s="75">
        <v>67.811141967773395</v>
      </c>
      <c r="C440" s="79">
        <f t="shared" si="6"/>
        <v>1.3987905848324551E-2</v>
      </c>
    </row>
    <row r="441" spans="1:3">
      <c r="A441" s="76">
        <v>44172</v>
      </c>
      <c r="B441" s="75">
        <v>67.620864868164105</v>
      </c>
      <c r="C441" s="79">
        <f t="shared" si="6"/>
        <v>-2.8099299309276124E-3</v>
      </c>
    </row>
    <row r="442" spans="1:3">
      <c r="A442" s="76">
        <v>44173</v>
      </c>
      <c r="B442" s="75">
        <v>67.934837341308594</v>
      </c>
      <c r="C442" s="79">
        <f t="shared" si="6"/>
        <v>4.632384023505156E-3</v>
      </c>
    </row>
    <row r="443" spans="1:3">
      <c r="A443" s="76">
        <v>44174</v>
      </c>
      <c r="B443" s="75">
        <v>67.525726318359403</v>
      </c>
      <c r="C443" s="79">
        <f t="shared" si="6"/>
        <v>-6.0403154361333283E-3</v>
      </c>
    </row>
    <row r="444" spans="1:3">
      <c r="A444" s="76">
        <v>44175</v>
      </c>
      <c r="B444" s="75">
        <v>67.658935546875</v>
      </c>
      <c r="C444" s="79">
        <f t="shared" si="6"/>
        <v>1.9707749354473118E-3</v>
      </c>
    </row>
    <row r="445" spans="1:3">
      <c r="A445" s="76">
        <v>44176</v>
      </c>
      <c r="B445" s="75">
        <v>67.449600219726605</v>
      </c>
      <c r="C445" s="79">
        <f t="shared" si="6"/>
        <v>-3.0987752693917418E-3</v>
      </c>
    </row>
    <row r="446" spans="1:3">
      <c r="A446" s="76">
        <v>44179</v>
      </c>
      <c r="B446" s="75">
        <v>67.252021789550795</v>
      </c>
      <c r="C446" s="79">
        <f t="shared" si="6"/>
        <v>-2.9335737598832749E-3</v>
      </c>
    </row>
    <row r="447" spans="1:3">
      <c r="A447" s="76">
        <v>44180</v>
      </c>
      <c r="B447" s="75">
        <v>68.082405090332003</v>
      </c>
      <c r="C447" s="79">
        <f t="shared" si="6"/>
        <v>1.227172923974369E-2</v>
      </c>
    </row>
    <row r="448" spans="1:3">
      <c r="A448" s="76">
        <v>44181</v>
      </c>
      <c r="B448" s="75">
        <v>68.168304443359403</v>
      </c>
      <c r="C448" s="79">
        <f t="shared" si="6"/>
        <v>1.2609015351500313E-3</v>
      </c>
    </row>
    <row r="449" spans="1:3">
      <c r="A449" s="76">
        <v>44182</v>
      </c>
      <c r="B449" s="75">
        <v>68.740982055664105</v>
      </c>
      <c r="C449" s="79">
        <f t="shared" si="6"/>
        <v>8.3658452536220021E-3</v>
      </c>
    </row>
    <row r="450" spans="1:3">
      <c r="A450" s="76">
        <v>44183</v>
      </c>
      <c r="B450" s="75">
        <v>68.597816467285199</v>
      </c>
      <c r="C450" s="79">
        <f t="shared" si="6"/>
        <v>-2.0848535413991588E-3</v>
      </c>
    </row>
    <row r="451" spans="1:3">
      <c r="A451" s="76">
        <v>44186</v>
      </c>
      <c r="B451" s="75">
        <v>68.1778564453125</v>
      </c>
      <c r="C451" s="79">
        <f t="shared" si="6"/>
        <v>-6.1408777272530281E-3</v>
      </c>
    </row>
    <row r="452" spans="1:3">
      <c r="A452" s="76">
        <v>44187</v>
      </c>
      <c r="B452" s="75">
        <v>68.254211425781193</v>
      </c>
      <c r="C452" s="79">
        <f t="shared" ref="C452:C515" si="7">LN(B452/B451)</f>
        <v>1.1193114585446526E-3</v>
      </c>
    </row>
    <row r="453" spans="1:3">
      <c r="A453" s="76">
        <v>44188</v>
      </c>
      <c r="B453" s="75">
        <v>68.531021118164105</v>
      </c>
      <c r="C453" s="79">
        <f t="shared" si="7"/>
        <v>4.0473677619615005E-3</v>
      </c>
    </row>
    <row r="454" spans="1:3">
      <c r="A454" s="76">
        <v>44189</v>
      </c>
      <c r="B454" s="75">
        <v>68.540557861328097</v>
      </c>
      <c r="C454" s="79">
        <f t="shared" si="7"/>
        <v>1.3914982595791351E-4</v>
      </c>
    </row>
    <row r="455" spans="1:3">
      <c r="A455" s="76">
        <v>44193</v>
      </c>
      <c r="B455" s="75">
        <v>68.445114135742202</v>
      </c>
      <c r="C455" s="79">
        <f t="shared" si="7"/>
        <v>-1.393485021299546E-3</v>
      </c>
    </row>
    <row r="456" spans="1:3">
      <c r="A456" s="76">
        <v>44194</v>
      </c>
      <c r="B456" s="75">
        <v>68.111045837402301</v>
      </c>
      <c r="C456" s="79">
        <f t="shared" si="7"/>
        <v>-4.8927703422439921E-3</v>
      </c>
    </row>
    <row r="457" spans="1:3">
      <c r="A457" s="76">
        <v>44195</v>
      </c>
      <c r="B457" s="75">
        <v>68.550102233886705</v>
      </c>
      <c r="C457" s="79">
        <f t="shared" si="7"/>
        <v>6.4254971261464523E-3</v>
      </c>
    </row>
    <row r="458" spans="1:3">
      <c r="A458" s="76">
        <v>44196</v>
      </c>
      <c r="B458" s="75">
        <v>68.912803649902301</v>
      </c>
      <c r="C458" s="79">
        <f t="shared" si="7"/>
        <v>5.2770928329146727E-3</v>
      </c>
    </row>
    <row r="459" spans="1:3">
      <c r="A459" s="76">
        <v>44200</v>
      </c>
      <c r="B459" s="75">
        <v>67.796058654785199</v>
      </c>
      <c r="C459" s="79">
        <f t="shared" si="7"/>
        <v>-1.6337928895727171E-2</v>
      </c>
    </row>
    <row r="460" spans="1:3">
      <c r="A460" s="76">
        <v>44201</v>
      </c>
      <c r="B460" s="75">
        <v>68.397384643554702</v>
      </c>
      <c r="C460" s="79">
        <f t="shared" si="7"/>
        <v>8.8305263708399594E-3</v>
      </c>
    </row>
    <row r="461" spans="1:3">
      <c r="A461" s="76">
        <v>44202</v>
      </c>
      <c r="B461" s="75">
        <v>69.666839599609403</v>
      </c>
      <c r="C461" s="79">
        <f t="shared" si="7"/>
        <v>1.8389857892522579E-2</v>
      </c>
    </row>
    <row r="462" spans="1:3">
      <c r="A462" s="76">
        <v>44203</v>
      </c>
      <c r="B462" s="75">
        <v>70.688102722167997</v>
      </c>
      <c r="C462" s="79">
        <f t="shared" si="7"/>
        <v>1.4552834828876218E-2</v>
      </c>
    </row>
    <row r="463" spans="1:3">
      <c r="A463" s="76">
        <v>44204</v>
      </c>
      <c r="B463" s="75">
        <v>70.802658081054702</v>
      </c>
      <c r="C463" s="79">
        <f t="shared" si="7"/>
        <v>1.6192630991148582E-3</v>
      </c>
    </row>
    <row r="464" spans="1:3">
      <c r="A464" s="76">
        <v>44207</v>
      </c>
      <c r="B464" s="75">
        <v>70.745384216308594</v>
      </c>
      <c r="C464" s="79">
        <f t="shared" si="7"/>
        <v>-8.0924987646868794E-4</v>
      </c>
    </row>
    <row r="465" spans="1:3">
      <c r="A465" s="76">
        <v>44208</v>
      </c>
      <c r="B465" s="75">
        <v>71.346710205078097</v>
      </c>
      <c r="C465" s="79">
        <f t="shared" si="7"/>
        <v>8.463941376120063E-3</v>
      </c>
    </row>
    <row r="466" spans="1:3">
      <c r="A466" s="76">
        <v>44209</v>
      </c>
      <c r="B466" s="75">
        <v>71.098548889160199</v>
      </c>
      <c r="C466" s="79">
        <f t="shared" si="7"/>
        <v>-3.4843078465461187E-3</v>
      </c>
    </row>
    <row r="467" spans="1:3">
      <c r="A467" s="76">
        <v>44210</v>
      </c>
      <c r="B467" s="75">
        <v>71.213058471679702</v>
      </c>
      <c r="C467" s="79">
        <f t="shared" si="7"/>
        <v>1.6092799365558497E-3</v>
      </c>
    </row>
    <row r="468" spans="1:3">
      <c r="A468" s="76">
        <v>44211</v>
      </c>
      <c r="B468" s="75">
        <v>70.592674255371094</v>
      </c>
      <c r="C468" s="79">
        <f t="shared" si="7"/>
        <v>-8.7498320752138654E-3</v>
      </c>
    </row>
    <row r="469" spans="1:3">
      <c r="A469" s="76">
        <v>44215</v>
      </c>
      <c r="B469" s="75">
        <v>71.060348510742202</v>
      </c>
      <c r="C469" s="79">
        <f t="shared" si="7"/>
        <v>6.6031200111423723E-3</v>
      </c>
    </row>
    <row r="470" spans="1:3">
      <c r="A470" s="76">
        <v>44216</v>
      </c>
      <c r="B470" s="75">
        <v>71.633041381835895</v>
      </c>
      <c r="C470" s="79">
        <f t="shared" si="7"/>
        <v>8.026944296334439E-3</v>
      </c>
    </row>
    <row r="471" spans="1:3">
      <c r="A471" s="76">
        <v>44217</v>
      </c>
      <c r="B471" s="75">
        <v>71.270332336425795</v>
      </c>
      <c r="C471" s="79">
        <f t="shared" si="7"/>
        <v>-5.0762947697136447E-3</v>
      </c>
    </row>
    <row r="472" spans="1:3">
      <c r="A472" s="76">
        <v>44218</v>
      </c>
      <c r="B472" s="75">
        <v>71.069915771484403</v>
      </c>
      <c r="C472" s="79">
        <f t="shared" si="7"/>
        <v>-2.8160228754290939E-3</v>
      </c>
    </row>
    <row r="473" spans="1:3">
      <c r="A473" s="76">
        <v>44221</v>
      </c>
      <c r="B473" s="75">
        <v>70.859916687011705</v>
      </c>
      <c r="C473" s="79">
        <f t="shared" si="7"/>
        <v>-2.9591979935344602E-3</v>
      </c>
    </row>
    <row r="474" spans="1:3">
      <c r="A474" s="76">
        <v>44222</v>
      </c>
      <c r="B474" s="75">
        <v>70.344505310058594</v>
      </c>
      <c r="C474" s="79">
        <f t="shared" si="7"/>
        <v>-7.300248231226881E-3</v>
      </c>
    </row>
    <row r="475" spans="1:3">
      <c r="A475" s="76">
        <v>44223</v>
      </c>
      <c r="B475" s="75">
        <v>68.540557861328097</v>
      </c>
      <c r="C475" s="79">
        <f t="shared" si="7"/>
        <v>-2.5979019843164107E-2</v>
      </c>
    </row>
    <row r="476" spans="1:3">
      <c r="A476" s="76">
        <v>44224</v>
      </c>
      <c r="B476" s="75">
        <v>69.533210754394503</v>
      </c>
      <c r="C476" s="79">
        <f t="shared" si="7"/>
        <v>1.4378835395264555E-2</v>
      </c>
    </row>
    <row r="477" spans="1:3">
      <c r="A477" s="76">
        <v>44225</v>
      </c>
      <c r="B477" s="75">
        <v>68.521461486816406</v>
      </c>
      <c r="C477" s="79">
        <f t="shared" si="7"/>
        <v>-1.46574884419084E-2</v>
      </c>
    </row>
    <row r="478" spans="1:3">
      <c r="A478" s="76">
        <v>44228</v>
      </c>
      <c r="B478" s="75">
        <v>69.208686828613295</v>
      </c>
      <c r="C478" s="79">
        <f t="shared" si="7"/>
        <v>9.9793843756427192E-3</v>
      </c>
    </row>
    <row r="479" spans="1:3">
      <c r="A479" s="76">
        <v>44229</v>
      </c>
      <c r="B479" s="75">
        <v>70.420875549316406</v>
      </c>
      <c r="C479" s="79">
        <f t="shared" si="7"/>
        <v>1.7363359946993839E-2</v>
      </c>
    </row>
    <row r="480" spans="1:3">
      <c r="A480" s="76">
        <v>44230</v>
      </c>
      <c r="B480" s="75">
        <v>70.401779174804702</v>
      </c>
      <c r="C480" s="79">
        <f t="shared" si="7"/>
        <v>-2.7121168346336993E-4</v>
      </c>
    </row>
    <row r="481" spans="1:3">
      <c r="A481" s="76">
        <v>44231</v>
      </c>
      <c r="B481" s="75">
        <v>71.356254577636705</v>
      </c>
      <c r="C481" s="79">
        <f t="shared" si="7"/>
        <v>1.346646538032506E-2</v>
      </c>
    </row>
    <row r="482" spans="1:3">
      <c r="A482" s="76">
        <v>44232</v>
      </c>
      <c r="B482" s="75">
        <v>71.919380187988295</v>
      </c>
      <c r="C482" s="79">
        <f t="shared" si="7"/>
        <v>7.8607714560607628E-3</v>
      </c>
    </row>
    <row r="483" spans="1:3">
      <c r="A483" s="76">
        <v>44235</v>
      </c>
      <c r="B483" s="75">
        <v>72.673423767089801</v>
      </c>
      <c r="C483" s="79">
        <f t="shared" si="7"/>
        <v>1.0429985367973691E-2</v>
      </c>
    </row>
    <row r="484" spans="1:3">
      <c r="A484" s="76">
        <v>44236</v>
      </c>
      <c r="B484" s="75">
        <v>72.759307861328097</v>
      </c>
      <c r="C484" s="79">
        <f t="shared" si="7"/>
        <v>1.1810835602188109E-3</v>
      </c>
    </row>
    <row r="485" spans="1:3">
      <c r="A485" s="76">
        <v>44237</v>
      </c>
      <c r="B485" s="75">
        <v>72.835670471191406</v>
      </c>
      <c r="C485" s="79">
        <f t="shared" si="7"/>
        <v>1.0489732233897704E-3</v>
      </c>
    </row>
    <row r="486" spans="1:3">
      <c r="A486" s="76">
        <v>44238</v>
      </c>
      <c r="B486" s="75">
        <v>73.102920532226605</v>
      </c>
      <c r="C486" s="79">
        <f t="shared" si="7"/>
        <v>3.6625043168810804E-3</v>
      </c>
    </row>
    <row r="487" spans="1:3">
      <c r="A487" s="76">
        <v>44239</v>
      </c>
      <c r="B487" s="75">
        <v>73.503807067871094</v>
      </c>
      <c r="C487" s="79">
        <f t="shared" si="7"/>
        <v>5.4688832002746067E-3</v>
      </c>
    </row>
    <row r="488" spans="1:3">
      <c r="A488" s="76">
        <v>44243</v>
      </c>
      <c r="B488" s="75">
        <v>73.503807067871094</v>
      </c>
      <c r="C488" s="79">
        <f t="shared" si="7"/>
        <v>0</v>
      </c>
    </row>
    <row r="489" spans="1:3">
      <c r="A489" s="76">
        <v>44244</v>
      </c>
      <c r="B489" s="75">
        <v>73.217475891113295</v>
      </c>
      <c r="C489" s="79">
        <f t="shared" si="7"/>
        <v>-3.9030675642832049E-3</v>
      </c>
    </row>
    <row r="490" spans="1:3">
      <c r="A490" s="76">
        <v>44245</v>
      </c>
      <c r="B490" s="75">
        <v>72.883415222167997</v>
      </c>
      <c r="C490" s="79">
        <f t="shared" si="7"/>
        <v>-4.5730214041894554E-3</v>
      </c>
    </row>
    <row r="491" spans="1:3">
      <c r="A491" s="76">
        <v>44246</v>
      </c>
      <c r="B491" s="75">
        <v>73.513351440429702</v>
      </c>
      <c r="C491" s="79">
        <f t="shared" si="7"/>
        <v>8.6059292220711965E-3</v>
      </c>
    </row>
    <row r="492" spans="1:3">
      <c r="A492" s="76">
        <v>44249</v>
      </c>
      <c r="B492" s="75">
        <v>72.988395690917997</v>
      </c>
      <c r="C492" s="79">
        <f t="shared" si="7"/>
        <v>-7.1665765984601296E-3</v>
      </c>
    </row>
    <row r="493" spans="1:3">
      <c r="A493" s="76">
        <v>44250</v>
      </c>
      <c r="B493" s="75">
        <v>73.045654296875</v>
      </c>
      <c r="C493" s="79">
        <f t="shared" si="7"/>
        <v>7.8418161923199511E-4</v>
      </c>
    </row>
    <row r="494" spans="1:3">
      <c r="A494" s="76">
        <v>44251</v>
      </c>
      <c r="B494" s="75">
        <v>73.933311462402301</v>
      </c>
      <c r="C494" s="79">
        <f t="shared" si="7"/>
        <v>1.2078843434952111E-2</v>
      </c>
    </row>
    <row r="495" spans="1:3">
      <c r="A495" s="76">
        <v>44252</v>
      </c>
      <c r="B495" s="75">
        <v>72.024368286132798</v>
      </c>
      <c r="C495" s="79">
        <f t="shared" si="7"/>
        <v>-2.615898025466707E-2</v>
      </c>
    </row>
    <row r="496" spans="1:3">
      <c r="A496" s="76">
        <v>44253</v>
      </c>
      <c r="B496" s="75">
        <v>71.948005676269503</v>
      </c>
      <c r="C496" s="79">
        <f t="shared" si="7"/>
        <v>-1.0607954140432095E-3</v>
      </c>
    </row>
    <row r="497" spans="1:3">
      <c r="A497" s="76">
        <v>44256</v>
      </c>
      <c r="B497" s="75">
        <v>73.379714965820298</v>
      </c>
      <c r="C497" s="79">
        <f t="shared" si="7"/>
        <v>1.9703819801955982E-2</v>
      </c>
    </row>
    <row r="498" spans="1:3">
      <c r="A498" s="76">
        <v>44257</v>
      </c>
      <c r="B498" s="75">
        <v>73.064758300781193</v>
      </c>
      <c r="C498" s="79">
        <f t="shared" si="7"/>
        <v>-4.3013866433094395E-3</v>
      </c>
    </row>
    <row r="499" spans="1:3">
      <c r="A499" s="76">
        <v>44258</v>
      </c>
      <c r="B499" s="75">
        <v>72.081634521484403</v>
      </c>
      <c r="C499" s="79">
        <f t="shared" si="7"/>
        <v>-1.3546858384266494E-2</v>
      </c>
    </row>
    <row r="500" spans="1:3">
      <c r="A500" s="76">
        <v>44259</v>
      </c>
      <c r="B500" s="75">
        <v>70.955360412597699</v>
      </c>
      <c r="C500" s="79">
        <f t="shared" si="7"/>
        <v>-1.5748336807414189E-2</v>
      </c>
    </row>
    <row r="501" spans="1:3">
      <c r="A501" s="76">
        <v>44260</v>
      </c>
      <c r="B501" s="75">
        <v>72.3966064453125</v>
      </c>
      <c r="C501" s="79">
        <f t="shared" si="7"/>
        <v>2.0108473264073855E-2</v>
      </c>
    </row>
    <row r="502" spans="1:3">
      <c r="A502" s="76">
        <v>44263</v>
      </c>
      <c r="B502" s="75">
        <v>72.530242919921903</v>
      </c>
      <c r="C502" s="79">
        <f t="shared" si="7"/>
        <v>1.8441926126185693E-3</v>
      </c>
    </row>
    <row r="503" spans="1:3">
      <c r="A503" s="76">
        <v>44264</v>
      </c>
      <c r="B503" s="75">
        <v>73.112480163574205</v>
      </c>
      <c r="C503" s="79">
        <f t="shared" si="7"/>
        <v>7.9954608519326505E-3</v>
      </c>
    </row>
    <row r="504" spans="1:3">
      <c r="A504" s="76">
        <v>44265</v>
      </c>
      <c r="B504" s="75">
        <v>73.751960754394503</v>
      </c>
      <c r="C504" s="79">
        <f t="shared" si="7"/>
        <v>8.7085019114112247E-3</v>
      </c>
    </row>
    <row r="505" spans="1:3">
      <c r="A505" s="76">
        <v>44266</v>
      </c>
      <c r="B505" s="75">
        <v>74.525085449218807</v>
      </c>
      <c r="C505" s="79">
        <f t="shared" si="7"/>
        <v>1.0428204781318819E-2</v>
      </c>
    </row>
    <row r="506" spans="1:3">
      <c r="A506" s="76">
        <v>44267</v>
      </c>
      <c r="B506" s="75">
        <v>74.925964355468807</v>
      </c>
      <c r="C506" s="79">
        <f t="shared" si="7"/>
        <v>5.3646979156605724E-3</v>
      </c>
    </row>
    <row r="507" spans="1:3">
      <c r="A507" s="76">
        <v>44270</v>
      </c>
      <c r="B507" s="75">
        <v>75.603645324707003</v>
      </c>
      <c r="C507" s="79">
        <f t="shared" si="7"/>
        <v>9.0040165400310304E-3</v>
      </c>
    </row>
    <row r="508" spans="1:3">
      <c r="A508" s="76">
        <v>44271</v>
      </c>
      <c r="B508" s="75">
        <v>75.030960083007798</v>
      </c>
      <c r="C508" s="79">
        <f t="shared" si="7"/>
        <v>-7.6036711396446485E-3</v>
      </c>
    </row>
    <row r="509" spans="1:3">
      <c r="A509" s="76">
        <v>44272</v>
      </c>
      <c r="B509" s="75">
        <v>75.269561767578097</v>
      </c>
      <c r="C509" s="79">
        <f t="shared" si="7"/>
        <v>3.1749974260897318E-3</v>
      </c>
    </row>
    <row r="510" spans="1:3">
      <c r="A510" s="76">
        <v>44273</v>
      </c>
      <c r="B510" s="75">
        <v>74.4010009765625</v>
      </c>
      <c r="C510" s="79">
        <f t="shared" si="7"/>
        <v>-1.1606431155637278E-2</v>
      </c>
    </row>
    <row r="511" spans="1:3">
      <c r="A511" s="76">
        <v>44274</v>
      </c>
      <c r="B511" s="75">
        <v>74.467826843261705</v>
      </c>
      <c r="C511" s="79">
        <f t="shared" si="7"/>
        <v>8.9778192206396853E-4</v>
      </c>
    </row>
    <row r="512" spans="1:3">
      <c r="A512" s="76">
        <v>44277</v>
      </c>
      <c r="B512" s="75">
        <v>74.620536804199205</v>
      </c>
      <c r="C512" s="79">
        <f t="shared" si="7"/>
        <v>2.0485839485775308E-3</v>
      </c>
    </row>
    <row r="513" spans="1:3">
      <c r="A513" s="76">
        <v>44278</v>
      </c>
      <c r="B513" s="75">
        <v>73.551528930664105</v>
      </c>
      <c r="C513" s="79">
        <f t="shared" si="7"/>
        <v>-1.4429527137358495E-2</v>
      </c>
    </row>
    <row r="514" spans="1:3">
      <c r="A514" s="76">
        <v>44279</v>
      </c>
      <c r="B514" s="75">
        <v>73.227020263671903</v>
      </c>
      <c r="C514" s="79">
        <f t="shared" si="7"/>
        <v>-4.4217523269328681E-3</v>
      </c>
    </row>
    <row r="515" spans="1:3">
      <c r="A515" s="76">
        <v>44280</v>
      </c>
      <c r="B515" s="75">
        <v>73.935340881347699</v>
      </c>
      <c r="C515" s="79">
        <f t="shared" si="7"/>
        <v>9.6264572283848489E-3</v>
      </c>
    </row>
    <row r="516" spans="1:3">
      <c r="A516" s="76">
        <v>44281</v>
      </c>
      <c r="B516" s="75">
        <v>75.170150756835895</v>
      </c>
      <c r="C516" s="79">
        <f t="shared" ref="C516:C579" si="8">LN(B516/B515)</f>
        <v>1.6563281363276831E-2</v>
      </c>
    </row>
    <row r="517" spans="1:3">
      <c r="A517" s="76">
        <v>44284</v>
      </c>
      <c r="B517" s="75">
        <v>74.758544921875</v>
      </c>
      <c r="C517" s="79">
        <f t="shared" si="8"/>
        <v>-5.4907016589644288E-3</v>
      </c>
    </row>
    <row r="518" spans="1:3">
      <c r="A518" s="76">
        <v>44285</v>
      </c>
      <c r="B518" s="75">
        <v>74.825553894042997</v>
      </c>
      <c r="C518" s="79">
        <f t="shared" si="8"/>
        <v>8.9593716418774258E-4</v>
      </c>
    </row>
    <row r="519" spans="1:3">
      <c r="A519" s="76">
        <v>44286</v>
      </c>
      <c r="B519" s="75">
        <v>75.007431030273395</v>
      </c>
      <c r="C519" s="79">
        <f t="shared" si="8"/>
        <v>2.4277327939841967E-3</v>
      </c>
    </row>
    <row r="520" spans="1:3">
      <c r="A520" s="76">
        <v>44287</v>
      </c>
      <c r="B520" s="75">
        <v>75.840225219726605</v>
      </c>
      <c r="C520" s="79">
        <f t="shared" si="8"/>
        <v>1.1041638579931092E-2</v>
      </c>
    </row>
    <row r="521" spans="1:3">
      <c r="A521" s="76">
        <v>44291</v>
      </c>
      <c r="B521" s="75">
        <v>76.443252563476605</v>
      </c>
      <c r="C521" s="79">
        <f t="shared" si="8"/>
        <v>7.9198413976792198E-3</v>
      </c>
    </row>
    <row r="522" spans="1:3">
      <c r="A522" s="76">
        <v>44292</v>
      </c>
      <c r="B522" s="75">
        <v>76.634681701660199</v>
      </c>
      <c r="C522" s="79">
        <f t="shared" si="8"/>
        <v>2.50106899979439E-3</v>
      </c>
    </row>
    <row r="523" spans="1:3">
      <c r="A523" s="76">
        <v>44293</v>
      </c>
      <c r="B523" s="75">
        <v>76.328384399414105</v>
      </c>
      <c r="C523" s="79">
        <f t="shared" si="8"/>
        <v>-4.0048584203022418E-3</v>
      </c>
    </row>
    <row r="524" spans="1:3">
      <c r="A524" s="76">
        <v>44294</v>
      </c>
      <c r="B524" s="75">
        <v>76.548553466796903</v>
      </c>
      <c r="C524" s="79">
        <f t="shared" si="8"/>
        <v>2.8803457561775605E-3</v>
      </c>
    </row>
    <row r="525" spans="1:3">
      <c r="A525" s="76">
        <v>44295</v>
      </c>
      <c r="B525" s="75">
        <v>76.931434631347699</v>
      </c>
      <c r="C525" s="79">
        <f t="shared" si="8"/>
        <v>4.9893404810173849E-3</v>
      </c>
    </row>
    <row r="526" spans="1:3">
      <c r="A526" s="76">
        <v>44298</v>
      </c>
      <c r="B526" s="75">
        <v>77.075012207031193</v>
      </c>
      <c r="C526" s="79">
        <f t="shared" si="8"/>
        <v>1.8645663246952084E-3</v>
      </c>
    </row>
    <row r="527" spans="1:3">
      <c r="A527" s="76">
        <v>44299</v>
      </c>
      <c r="B527" s="75">
        <v>77.161170959472699</v>
      </c>
      <c r="C527" s="79">
        <f t="shared" si="8"/>
        <v>1.1172315034595614E-3</v>
      </c>
    </row>
    <row r="528" spans="1:3">
      <c r="A528" s="76">
        <v>44300</v>
      </c>
      <c r="B528" s="75">
        <v>77.180313110351605</v>
      </c>
      <c r="C528" s="79">
        <f t="shared" si="8"/>
        <v>2.4804933155093484E-4</v>
      </c>
    </row>
    <row r="529" spans="1:3">
      <c r="A529" s="76">
        <v>44301</v>
      </c>
      <c r="B529" s="75">
        <v>77.936515808105497</v>
      </c>
      <c r="C529" s="79">
        <f t="shared" si="8"/>
        <v>9.7501824113402306E-3</v>
      </c>
    </row>
    <row r="530" spans="1:3">
      <c r="A530" s="76">
        <v>44302</v>
      </c>
      <c r="B530" s="75">
        <v>78.204536437988295</v>
      </c>
      <c r="C530" s="79">
        <f t="shared" si="8"/>
        <v>3.4330611875117334E-3</v>
      </c>
    </row>
    <row r="531" spans="1:3">
      <c r="A531" s="76">
        <v>44305</v>
      </c>
      <c r="B531" s="75">
        <v>77.773788452148395</v>
      </c>
      <c r="C531" s="79">
        <f t="shared" si="8"/>
        <v>-5.5231915224523672E-3</v>
      </c>
    </row>
    <row r="532" spans="1:3">
      <c r="A532" s="76">
        <v>44306</v>
      </c>
      <c r="B532" s="75">
        <v>77.276046752929702</v>
      </c>
      <c r="C532" s="79">
        <f t="shared" si="8"/>
        <v>-6.4204313198051415E-3</v>
      </c>
    </row>
    <row r="533" spans="1:3">
      <c r="A533" s="76">
        <v>44307</v>
      </c>
      <c r="B533" s="75">
        <v>78.1470947265625</v>
      </c>
      <c r="C533" s="79">
        <f t="shared" si="8"/>
        <v>1.1208846830234579E-2</v>
      </c>
    </row>
    <row r="534" spans="1:3">
      <c r="A534" s="76">
        <v>44308</v>
      </c>
      <c r="B534" s="75">
        <v>77.812072753906193</v>
      </c>
      <c r="C534" s="79">
        <f t="shared" si="8"/>
        <v>-4.2962846415483466E-3</v>
      </c>
    </row>
    <row r="535" spans="1:3">
      <c r="A535" s="76">
        <v>44309</v>
      </c>
      <c r="B535" s="75">
        <v>78.635299682617202</v>
      </c>
      <c r="C535" s="79">
        <f t="shared" si="8"/>
        <v>1.0524108063233712E-2</v>
      </c>
    </row>
    <row r="536" spans="1:3">
      <c r="A536" s="76">
        <v>44312</v>
      </c>
      <c r="B536" s="75">
        <v>78.922454833984403</v>
      </c>
      <c r="C536" s="79">
        <f t="shared" si="8"/>
        <v>3.645082023308383E-3</v>
      </c>
    </row>
    <row r="537" spans="1:3">
      <c r="A537" s="76">
        <v>44313</v>
      </c>
      <c r="B537" s="75">
        <v>78.970306396484403</v>
      </c>
      <c r="C537" s="79">
        <f t="shared" si="8"/>
        <v>6.0612739421510157E-4</v>
      </c>
    </row>
    <row r="538" spans="1:3">
      <c r="A538" s="76">
        <v>44314</v>
      </c>
      <c r="B538" s="75">
        <v>78.855430603027301</v>
      </c>
      <c r="C538" s="79">
        <f t="shared" si="8"/>
        <v>-1.4557297932217153E-3</v>
      </c>
    </row>
    <row r="539" spans="1:3">
      <c r="A539" s="76">
        <v>44315</v>
      </c>
      <c r="B539" s="75">
        <v>79.286193847656193</v>
      </c>
      <c r="C539" s="79">
        <f t="shared" si="8"/>
        <v>5.4478295831898579E-3</v>
      </c>
    </row>
    <row r="540" spans="1:3">
      <c r="A540" s="76">
        <v>44316</v>
      </c>
      <c r="B540" s="75">
        <v>78.702285766601605</v>
      </c>
      <c r="C540" s="79">
        <f t="shared" si="8"/>
        <v>-7.3918141519336011E-3</v>
      </c>
    </row>
    <row r="541" spans="1:3">
      <c r="A541" s="76">
        <v>44319</v>
      </c>
      <c r="B541" s="75">
        <v>78.999015808105497</v>
      </c>
      <c r="C541" s="79">
        <f t="shared" si="8"/>
        <v>3.7631952142790767E-3</v>
      </c>
    </row>
    <row r="542" spans="1:3">
      <c r="A542" s="76">
        <v>44320</v>
      </c>
      <c r="B542" s="75">
        <v>78.673583984375</v>
      </c>
      <c r="C542" s="79">
        <f t="shared" si="8"/>
        <v>-4.1279497676963411E-3</v>
      </c>
    </row>
    <row r="543" spans="1:3">
      <c r="A543" s="76">
        <v>44321</v>
      </c>
      <c r="B543" s="75">
        <v>78.692710876464801</v>
      </c>
      <c r="C543" s="79">
        <f t="shared" si="8"/>
        <v>2.4308753282770122E-4</v>
      </c>
    </row>
    <row r="544" spans="1:3">
      <c r="A544" s="76">
        <v>44322</v>
      </c>
      <c r="B544" s="75">
        <v>78.999015808105497</v>
      </c>
      <c r="C544" s="79">
        <f t="shared" si="8"/>
        <v>3.8848622348686196E-3</v>
      </c>
    </row>
    <row r="545" spans="1:3">
      <c r="A545" s="76">
        <v>44323</v>
      </c>
      <c r="B545" s="75">
        <v>79.803085327148395</v>
      </c>
      <c r="C545" s="79">
        <f t="shared" si="8"/>
        <v>1.0126772691661168E-2</v>
      </c>
    </row>
    <row r="546" spans="1:3">
      <c r="A546" s="76">
        <v>44326</v>
      </c>
      <c r="B546" s="75">
        <v>79.381889343261705</v>
      </c>
      <c r="C546" s="79">
        <f t="shared" si="8"/>
        <v>-5.2919186336961724E-3</v>
      </c>
    </row>
    <row r="547" spans="1:3">
      <c r="A547" s="76">
        <v>44327</v>
      </c>
      <c r="B547" s="75">
        <v>78.635299682617202</v>
      </c>
      <c r="C547" s="79">
        <f t="shared" si="8"/>
        <v>-9.4495443278021524E-3</v>
      </c>
    </row>
    <row r="548" spans="1:3">
      <c r="A548" s="76">
        <v>44328</v>
      </c>
      <c r="B548" s="75">
        <v>76.806991577148395</v>
      </c>
      <c r="C548" s="79">
        <f t="shared" si="8"/>
        <v>-2.352503182346127E-2</v>
      </c>
    </row>
    <row r="549" spans="1:3">
      <c r="A549" s="76">
        <v>44329</v>
      </c>
      <c r="B549" s="75">
        <v>77.754638671875</v>
      </c>
      <c r="C549" s="79">
        <f t="shared" si="8"/>
        <v>1.2262538483399405E-2</v>
      </c>
    </row>
    <row r="550" spans="1:3">
      <c r="A550" s="76">
        <v>44330</v>
      </c>
      <c r="B550" s="75">
        <v>79.0660400390625</v>
      </c>
      <c r="C550" s="79">
        <f t="shared" si="8"/>
        <v>1.6725242462816085E-2</v>
      </c>
    </row>
    <row r="551" spans="1:3">
      <c r="A551" s="76">
        <v>44333</v>
      </c>
      <c r="B551" s="75">
        <v>78.874588012695298</v>
      </c>
      <c r="C551" s="79">
        <f t="shared" si="8"/>
        <v>-2.4243555632317017E-3</v>
      </c>
    </row>
    <row r="552" spans="1:3">
      <c r="A552" s="76">
        <v>44334</v>
      </c>
      <c r="B552" s="75">
        <v>78.405548095703097</v>
      </c>
      <c r="C552" s="79">
        <f t="shared" si="8"/>
        <v>-5.9644061745019582E-3</v>
      </c>
    </row>
    <row r="553" spans="1:3">
      <c r="A553" s="76">
        <v>44335</v>
      </c>
      <c r="B553" s="75">
        <v>77.879074096679702</v>
      </c>
      <c r="C553" s="79">
        <f t="shared" si="8"/>
        <v>-6.7373997919494503E-3</v>
      </c>
    </row>
    <row r="554" spans="1:3">
      <c r="A554" s="76">
        <v>44336</v>
      </c>
      <c r="B554" s="75">
        <v>78.711868286132798</v>
      </c>
      <c r="C554" s="79">
        <f t="shared" si="8"/>
        <v>1.0636656610150326E-2</v>
      </c>
    </row>
    <row r="555" spans="1:3">
      <c r="A555" s="76">
        <v>44337</v>
      </c>
      <c r="B555" s="75">
        <v>78.778861999511705</v>
      </c>
      <c r="C555" s="79">
        <f t="shared" si="8"/>
        <v>8.507639439886965E-4</v>
      </c>
    </row>
    <row r="556" spans="1:3">
      <c r="A556" s="76">
        <v>44340</v>
      </c>
      <c r="B556" s="75">
        <v>79.305335998535199</v>
      </c>
      <c r="C556" s="79">
        <f t="shared" si="8"/>
        <v>6.6607029937962373E-3</v>
      </c>
    </row>
    <row r="557" spans="1:3">
      <c r="A557" s="76">
        <v>44341</v>
      </c>
      <c r="B557" s="75">
        <v>78.951148986816406</v>
      </c>
      <c r="C557" s="79">
        <f t="shared" si="8"/>
        <v>-4.4761211916923534E-3</v>
      </c>
    </row>
    <row r="558" spans="1:3">
      <c r="A558" s="76">
        <v>44342</v>
      </c>
      <c r="B558" s="75">
        <v>79.238327026367202</v>
      </c>
      <c r="C558" s="79">
        <f t="shared" si="8"/>
        <v>3.6308149223710459E-3</v>
      </c>
    </row>
    <row r="559" spans="1:3">
      <c r="A559" s="76">
        <v>44343</v>
      </c>
      <c r="B559" s="75">
        <v>79.697784423828097</v>
      </c>
      <c r="C559" s="79">
        <f t="shared" si="8"/>
        <v>5.7816775955475417E-3</v>
      </c>
    </row>
    <row r="560" spans="1:3">
      <c r="A560" s="76">
        <v>44344</v>
      </c>
      <c r="B560" s="75">
        <v>79.831794738769503</v>
      </c>
      <c r="C560" s="79">
        <f t="shared" si="8"/>
        <v>1.68006895231181E-3</v>
      </c>
    </row>
    <row r="561" spans="1:3">
      <c r="A561" s="76">
        <v>44348</v>
      </c>
      <c r="B561" s="75">
        <v>79.946670532226605</v>
      </c>
      <c r="C561" s="79">
        <f t="shared" si="8"/>
        <v>1.4379386240319127E-3</v>
      </c>
    </row>
    <row r="562" spans="1:3">
      <c r="A562" s="76">
        <v>44349</v>
      </c>
      <c r="B562" s="75">
        <v>80.004089355468807</v>
      </c>
      <c r="C562" s="79">
        <f t="shared" si="8"/>
        <v>7.179562729049306E-4</v>
      </c>
    </row>
    <row r="563" spans="1:3">
      <c r="A563" s="76">
        <v>44350</v>
      </c>
      <c r="B563" s="75">
        <v>79.707359313964801</v>
      </c>
      <c r="C563" s="79">
        <f t="shared" si="8"/>
        <v>-3.7158310866071335E-3</v>
      </c>
    </row>
    <row r="564" spans="1:3">
      <c r="A564" s="76">
        <v>44351</v>
      </c>
      <c r="B564" s="75">
        <v>80.291267395019503</v>
      </c>
      <c r="C564" s="79">
        <f t="shared" si="8"/>
        <v>7.2989460641339219E-3</v>
      </c>
    </row>
    <row r="565" spans="1:3">
      <c r="A565" s="76">
        <v>44354</v>
      </c>
      <c r="B565" s="75">
        <v>80.339118957519503</v>
      </c>
      <c r="C565" s="79">
        <f t="shared" si="8"/>
        <v>5.957971589570923E-4</v>
      </c>
    </row>
    <row r="566" spans="1:3">
      <c r="A566" s="76">
        <v>44355</v>
      </c>
      <c r="B566" s="75">
        <v>80.549720764160199</v>
      </c>
      <c r="C566" s="79">
        <f t="shared" si="8"/>
        <v>2.6179805546563701E-3</v>
      </c>
    </row>
    <row r="567" spans="1:3">
      <c r="A567" s="76">
        <v>44356</v>
      </c>
      <c r="B567" s="75">
        <v>80.243415832519503</v>
      </c>
      <c r="C567" s="79">
        <f t="shared" si="8"/>
        <v>-3.8099300584543212E-3</v>
      </c>
    </row>
    <row r="568" spans="1:3">
      <c r="A568" s="76">
        <v>44357</v>
      </c>
      <c r="B568" s="75">
        <v>80.5303955078125</v>
      </c>
      <c r="C568" s="79">
        <f t="shared" si="8"/>
        <v>3.5699841621180542E-3</v>
      </c>
    </row>
    <row r="569" spans="1:3">
      <c r="A569" s="76">
        <v>44358</v>
      </c>
      <c r="B569" s="75">
        <v>80.779968261718807</v>
      </c>
      <c r="C569" s="79">
        <f t="shared" si="8"/>
        <v>3.0943201318087568E-3</v>
      </c>
    </row>
    <row r="570" spans="1:3">
      <c r="A570" s="76">
        <v>44361</v>
      </c>
      <c r="B570" s="75">
        <v>80.635986328125</v>
      </c>
      <c r="C570" s="79">
        <f t="shared" si="8"/>
        <v>-1.7839868697759871E-3</v>
      </c>
    </row>
    <row r="571" spans="1:3">
      <c r="A571" s="76">
        <v>44362</v>
      </c>
      <c r="B571" s="75">
        <v>80.482398986816406</v>
      </c>
      <c r="C571" s="79">
        <f t="shared" si="8"/>
        <v>-1.9065159761874784E-3</v>
      </c>
    </row>
    <row r="572" spans="1:3">
      <c r="A572" s="76">
        <v>44363</v>
      </c>
      <c r="B572" s="75">
        <v>80.050468444824205</v>
      </c>
      <c r="C572" s="79">
        <f t="shared" si="8"/>
        <v>-5.381223062999721E-3</v>
      </c>
    </row>
    <row r="573" spans="1:3">
      <c r="A573" s="76">
        <v>44364</v>
      </c>
      <c r="B573" s="75">
        <v>79.724128723144503</v>
      </c>
      <c r="C573" s="79">
        <f t="shared" si="8"/>
        <v>-4.0850070195671091E-3</v>
      </c>
    </row>
    <row r="574" spans="1:3">
      <c r="A574" s="76">
        <v>44365</v>
      </c>
      <c r="B574" s="75">
        <v>78.629905700683594</v>
      </c>
      <c r="C574" s="79">
        <f t="shared" si="8"/>
        <v>-1.3820177585301796E-2</v>
      </c>
    </row>
    <row r="575" spans="1:3">
      <c r="A575" s="76">
        <v>44368</v>
      </c>
      <c r="B575" s="75">
        <v>79.935287475585895</v>
      </c>
      <c r="C575" s="79">
        <f t="shared" si="8"/>
        <v>1.6465294053664512E-2</v>
      </c>
    </row>
    <row r="576" spans="1:3">
      <c r="A576" s="76">
        <v>44369</v>
      </c>
      <c r="B576" s="75">
        <v>80.290443420410199</v>
      </c>
      <c r="C576" s="79">
        <f t="shared" si="8"/>
        <v>4.4332021392946529E-3</v>
      </c>
    </row>
    <row r="577" spans="1:3">
      <c r="A577" s="76">
        <v>44370</v>
      </c>
      <c r="B577" s="75">
        <v>80.271240234375</v>
      </c>
      <c r="C577" s="79">
        <f t="shared" si="8"/>
        <v>-2.3920010913749078E-4</v>
      </c>
    </row>
    <row r="578" spans="1:3">
      <c r="A578" s="76">
        <v>44371</v>
      </c>
      <c r="B578" s="75">
        <v>80.741554260253906</v>
      </c>
      <c r="C578" s="79">
        <f t="shared" si="8"/>
        <v>5.8419626210212466E-3</v>
      </c>
    </row>
    <row r="579" spans="1:3">
      <c r="A579" s="76">
        <v>44372</v>
      </c>
      <c r="B579" s="75">
        <v>81.240676879882798</v>
      </c>
      <c r="C579" s="79">
        <f t="shared" si="8"/>
        <v>6.1627031038215957E-3</v>
      </c>
    </row>
    <row r="580" spans="1:3">
      <c r="A580" s="76">
        <v>44375</v>
      </c>
      <c r="B580" s="75">
        <v>81.173477172851605</v>
      </c>
      <c r="C580" s="79">
        <f t="shared" ref="C580:C643" si="9">LN(B580/B579)</f>
        <v>-8.2751052404075756E-4</v>
      </c>
    </row>
    <row r="581" spans="1:3">
      <c r="A581" s="76">
        <v>44376</v>
      </c>
      <c r="B581" s="75">
        <v>81.173477172851605</v>
      </c>
      <c r="C581" s="79">
        <f t="shared" si="9"/>
        <v>0</v>
      </c>
    </row>
    <row r="582" spans="1:3">
      <c r="A582" s="76">
        <v>44377</v>
      </c>
      <c r="B582" s="75">
        <v>81.125495910644503</v>
      </c>
      <c r="C582" s="79">
        <f t="shared" si="9"/>
        <v>-5.9127008253186033E-4</v>
      </c>
    </row>
    <row r="583" spans="1:3">
      <c r="A583" s="76">
        <v>44378</v>
      </c>
      <c r="B583" s="75">
        <v>81.547813415527301</v>
      </c>
      <c r="C583" s="79">
        <f t="shared" si="9"/>
        <v>5.1922279741072365E-3</v>
      </c>
    </row>
    <row r="584" spans="1:3">
      <c r="A584" s="76">
        <v>44379</v>
      </c>
      <c r="B584" s="75">
        <v>81.826171875</v>
      </c>
      <c r="C584" s="79">
        <f t="shared" si="9"/>
        <v>3.407626108084311E-3</v>
      </c>
    </row>
    <row r="585" spans="1:3">
      <c r="A585" s="76">
        <v>44383</v>
      </c>
      <c r="B585" s="75">
        <v>81.403846740722699</v>
      </c>
      <c r="C585" s="79">
        <f t="shared" si="9"/>
        <v>-5.1746128589377997E-3</v>
      </c>
    </row>
    <row r="586" spans="1:3">
      <c r="A586" s="76">
        <v>44384</v>
      </c>
      <c r="B586" s="75">
        <v>81.490234375</v>
      </c>
      <c r="C586" s="79">
        <f t="shared" si="9"/>
        <v>1.0606602988205702E-3</v>
      </c>
    </row>
    <row r="587" spans="1:3">
      <c r="A587" s="76">
        <v>44385</v>
      </c>
      <c r="B587" s="75">
        <v>80.587982177734403</v>
      </c>
      <c r="C587" s="79">
        <f t="shared" si="9"/>
        <v>-1.1133655546969776E-2</v>
      </c>
    </row>
    <row r="588" spans="1:3">
      <c r="A588" s="76">
        <v>44386</v>
      </c>
      <c r="B588" s="75">
        <v>81.787788391113295</v>
      </c>
      <c r="C588" s="79">
        <f t="shared" si="9"/>
        <v>1.4778412391410541E-2</v>
      </c>
    </row>
    <row r="589" spans="1:3">
      <c r="A589" s="76">
        <v>44389</v>
      </c>
      <c r="B589" s="75">
        <v>81.854965209960895</v>
      </c>
      <c r="C589" s="79">
        <f t="shared" si="9"/>
        <v>8.2101799368225741E-4</v>
      </c>
    </row>
    <row r="590" spans="1:3">
      <c r="A590" s="76">
        <v>44390</v>
      </c>
      <c r="B590" s="75">
        <v>81.154296875</v>
      </c>
      <c r="C590" s="79">
        <f t="shared" si="9"/>
        <v>-8.5967219427249188E-3</v>
      </c>
    </row>
    <row r="591" spans="1:3">
      <c r="A591" s="76">
        <v>44391</v>
      </c>
      <c r="B591" s="75">
        <v>80.770355224609403</v>
      </c>
      <c r="C591" s="79">
        <f t="shared" si="9"/>
        <v>-4.7422349215378917E-3</v>
      </c>
    </row>
    <row r="592" spans="1:3">
      <c r="A592" s="76">
        <v>44392</v>
      </c>
      <c r="B592" s="75">
        <v>80.587982177734403</v>
      </c>
      <c r="C592" s="79">
        <f t="shared" si="9"/>
        <v>-2.2604735208299376E-3</v>
      </c>
    </row>
    <row r="593" spans="1:3">
      <c r="A593" s="76">
        <v>44393</v>
      </c>
      <c r="B593" s="75">
        <v>80.146446228027301</v>
      </c>
      <c r="C593" s="79">
        <f t="shared" si="9"/>
        <v>-5.4939948422406213E-3</v>
      </c>
    </row>
    <row r="594" spans="1:3">
      <c r="A594" s="76">
        <v>44396</v>
      </c>
      <c r="B594" s="75">
        <v>79.061843872070298</v>
      </c>
      <c r="C594" s="79">
        <f t="shared" si="9"/>
        <v>-1.3625159022432389E-2</v>
      </c>
    </row>
    <row r="595" spans="1:3">
      <c r="A595" s="76">
        <v>44397</v>
      </c>
      <c r="B595" s="75">
        <v>80.568786621093807</v>
      </c>
      <c r="C595" s="79">
        <f t="shared" si="9"/>
        <v>1.8880931705288033E-2</v>
      </c>
    </row>
    <row r="596" spans="1:3">
      <c r="A596" s="76">
        <v>44398</v>
      </c>
      <c r="B596" s="75">
        <v>81.317474365234403</v>
      </c>
      <c r="C596" s="79">
        <f t="shared" si="9"/>
        <v>9.2496185584958375E-3</v>
      </c>
    </row>
    <row r="597" spans="1:3">
      <c r="A597" s="76">
        <v>44399</v>
      </c>
      <c r="B597" s="75">
        <v>81.183090209960895</v>
      </c>
      <c r="C597" s="79">
        <f t="shared" si="9"/>
        <v>-1.6539534648324931E-3</v>
      </c>
    </row>
    <row r="598" spans="1:3">
      <c r="A598" s="76">
        <v>44400</v>
      </c>
      <c r="B598" s="75">
        <v>81.912551879882798</v>
      </c>
      <c r="C598" s="79">
        <f t="shared" si="9"/>
        <v>8.9452608876804535E-3</v>
      </c>
    </row>
    <row r="599" spans="1:3">
      <c r="A599" s="76">
        <v>44403</v>
      </c>
      <c r="B599" s="75">
        <v>81.941368103027301</v>
      </c>
      <c r="C599" s="79">
        <f t="shared" si="9"/>
        <v>3.5173065672865309E-4</v>
      </c>
    </row>
    <row r="600" spans="1:3">
      <c r="A600" s="76">
        <v>44404</v>
      </c>
      <c r="B600" s="75">
        <v>81.758995056152301</v>
      </c>
      <c r="C600" s="79">
        <f t="shared" si="9"/>
        <v>-2.2281333871947695E-3</v>
      </c>
    </row>
    <row r="601" spans="1:3">
      <c r="A601" s="76">
        <v>44405</v>
      </c>
      <c r="B601" s="75">
        <v>82.018135070800795</v>
      </c>
      <c r="C601" s="79">
        <f t="shared" si="9"/>
        <v>3.1645472198429214E-3</v>
      </c>
    </row>
    <row r="602" spans="1:3">
      <c r="A602" s="76">
        <v>44406</v>
      </c>
      <c r="B602" s="75">
        <v>82.488471984863295</v>
      </c>
      <c r="C602" s="79">
        <f t="shared" si="9"/>
        <v>5.7181678480614315E-3</v>
      </c>
    </row>
    <row r="603" spans="1:3">
      <c r="A603" s="76">
        <v>44407</v>
      </c>
      <c r="B603" s="75">
        <v>82.19091796875</v>
      </c>
      <c r="C603" s="79">
        <f t="shared" si="9"/>
        <v>-3.6137411003682902E-3</v>
      </c>
    </row>
    <row r="604" spans="1:3">
      <c r="A604" s="76">
        <v>44410</v>
      </c>
      <c r="B604" s="75">
        <v>82.056541442871094</v>
      </c>
      <c r="C604" s="79">
        <f t="shared" si="9"/>
        <v>-1.6362695209006263E-3</v>
      </c>
    </row>
    <row r="605" spans="1:3">
      <c r="A605" s="76">
        <v>44411</v>
      </c>
      <c r="B605" s="75">
        <v>82.603645324707003</v>
      </c>
      <c r="C605" s="79">
        <f t="shared" si="9"/>
        <v>6.6452723745876741E-3</v>
      </c>
    </row>
    <row r="606" spans="1:3">
      <c r="A606" s="76">
        <v>44412</v>
      </c>
      <c r="B606" s="75">
        <v>82.258102416992202</v>
      </c>
      <c r="C606" s="79">
        <f t="shared" si="9"/>
        <v>-4.1919173906972461E-3</v>
      </c>
    </row>
    <row r="607" spans="1:3">
      <c r="A607" s="76">
        <v>44413</v>
      </c>
      <c r="B607" s="75">
        <v>82.814826965332003</v>
      </c>
      <c r="C607" s="79">
        <f t="shared" si="9"/>
        <v>6.74522056696426E-3</v>
      </c>
    </row>
    <row r="608" spans="1:3">
      <c r="A608" s="76">
        <v>44414</v>
      </c>
      <c r="B608" s="75">
        <v>82.891593933105497</v>
      </c>
      <c r="C608" s="79">
        <f t="shared" si="9"/>
        <v>9.2654192697168053E-4</v>
      </c>
    </row>
    <row r="609" spans="1:3">
      <c r="A609" s="76">
        <v>44417</v>
      </c>
      <c r="B609" s="75">
        <v>82.853210449218807</v>
      </c>
      <c r="C609" s="79">
        <f t="shared" si="9"/>
        <v>-4.63163653496147E-4</v>
      </c>
    </row>
    <row r="610" spans="1:3">
      <c r="A610" s="76">
        <v>44418</v>
      </c>
      <c r="B610" s="75">
        <v>82.949180603027301</v>
      </c>
      <c r="C610" s="79">
        <f t="shared" si="9"/>
        <v>1.1576451210049323E-3</v>
      </c>
    </row>
    <row r="611" spans="1:3">
      <c r="A611" s="76">
        <v>44419</v>
      </c>
      <c r="B611" s="75">
        <v>83.237129211425795</v>
      </c>
      <c r="C611" s="79">
        <f t="shared" si="9"/>
        <v>3.4653744568993294E-3</v>
      </c>
    </row>
    <row r="612" spans="1:3">
      <c r="A612" s="76">
        <v>44420</v>
      </c>
      <c r="B612" s="75">
        <v>83.361923217773395</v>
      </c>
      <c r="C612" s="79">
        <f t="shared" si="9"/>
        <v>1.4981361282519834E-3</v>
      </c>
    </row>
    <row r="613" spans="1:3">
      <c r="A613" s="76">
        <v>44421</v>
      </c>
      <c r="B613" s="75">
        <v>83.400306701660199</v>
      </c>
      <c r="C613" s="79">
        <f t="shared" si="9"/>
        <v>4.6033786647212659E-4</v>
      </c>
    </row>
    <row r="614" spans="1:3">
      <c r="A614" s="76">
        <v>44424</v>
      </c>
      <c r="B614" s="75">
        <v>83.208343505859403</v>
      </c>
      <c r="C614" s="79">
        <f t="shared" si="9"/>
        <v>-2.3043615143236817E-3</v>
      </c>
    </row>
    <row r="615" spans="1:3">
      <c r="A615" s="76">
        <v>44425</v>
      </c>
      <c r="B615" s="75">
        <v>82.680435180664105</v>
      </c>
      <c r="C615" s="79">
        <f t="shared" si="9"/>
        <v>-6.3646270885535762E-3</v>
      </c>
    </row>
    <row r="616" spans="1:3">
      <c r="A616" s="76">
        <v>44426</v>
      </c>
      <c r="B616" s="75">
        <v>81.874176025390597</v>
      </c>
      <c r="C616" s="79">
        <f t="shared" si="9"/>
        <v>-9.799368140249726E-3</v>
      </c>
    </row>
    <row r="617" spans="1:3">
      <c r="A617" s="76">
        <v>44427</v>
      </c>
      <c r="B617" s="75">
        <v>81.663002014160199</v>
      </c>
      <c r="C617" s="79">
        <f t="shared" si="9"/>
        <v>-2.5825825189689576E-3</v>
      </c>
    </row>
    <row r="618" spans="1:3">
      <c r="A618" s="76">
        <v>44428</v>
      </c>
      <c r="B618" s="75">
        <v>82.354095458984403</v>
      </c>
      <c r="C618" s="79">
        <f t="shared" si="9"/>
        <v>8.4271401627910546E-3</v>
      </c>
    </row>
    <row r="619" spans="1:3">
      <c r="A619" s="76">
        <v>44431</v>
      </c>
      <c r="B619" s="75">
        <v>83.035575866699205</v>
      </c>
      <c r="C619" s="79">
        <f t="shared" si="9"/>
        <v>8.240953126602021E-3</v>
      </c>
    </row>
    <row r="620" spans="1:3">
      <c r="A620" s="76">
        <v>44432</v>
      </c>
      <c r="B620" s="75">
        <v>83.448303222656193</v>
      </c>
      <c r="C620" s="79">
        <f t="shared" si="9"/>
        <v>4.9581761758335074E-3</v>
      </c>
    </row>
    <row r="621" spans="1:3">
      <c r="A621" s="76">
        <v>44433</v>
      </c>
      <c r="B621" s="75">
        <v>83.918624877929702</v>
      </c>
      <c r="C621" s="79">
        <f t="shared" si="9"/>
        <v>5.620260808125296E-3</v>
      </c>
    </row>
    <row r="622" spans="1:3">
      <c r="A622" s="76">
        <v>44434</v>
      </c>
      <c r="B622" s="75">
        <v>83.342727661132798</v>
      </c>
      <c r="C622" s="79">
        <f t="shared" si="9"/>
        <v>-6.8862230731718647E-3</v>
      </c>
    </row>
    <row r="623" spans="1:3">
      <c r="A623" s="76">
        <v>44435</v>
      </c>
      <c r="B623" s="75">
        <v>84.139381408691406</v>
      </c>
      <c r="C623" s="79">
        <f t="shared" si="9"/>
        <v>9.5133714323558521E-3</v>
      </c>
    </row>
    <row r="624" spans="1:3">
      <c r="A624" s="76">
        <v>44438</v>
      </c>
      <c r="B624" s="75">
        <v>84.177780151367202</v>
      </c>
      <c r="C624" s="79">
        <f t="shared" si="9"/>
        <v>4.562665266695845E-4</v>
      </c>
    </row>
    <row r="625" spans="1:3">
      <c r="A625" s="76">
        <v>44439</v>
      </c>
      <c r="B625" s="75">
        <v>84.091384887695298</v>
      </c>
      <c r="C625" s="79">
        <f t="shared" si="9"/>
        <v>-1.0268699109971448E-3</v>
      </c>
    </row>
    <row r="626" spans="1:3">
      <c r="A626" s="76">
        <v>44440</v>
      </c>
      <c r="B626" s="75">
        <v>84.196968078613295</v>
      </c>
      <c r="C626" s="79">
        <f t="shared" si="9"/>
        <v>1.254789210427269E-3</v>
      </c>
    </row>
    <row r="627" spans="1:3">
      <c r="A627" s="76">
        <v>44441</v>
      </c>
      <c r="B627" s="75">
        <v>84.696083068847699</v>
      </c>
      <c r="C627" s="79">
        <f t="shared" si="9"/>
        <v>5.9104437965003618E-3</v>
      </c>
    </row>
    <row r="628" spans="1:3">
      <c r="A628" s="76">
        <v>44442</v>
      </c>
      <c r="B628" s="75">
        <v>84.523323059082003</v>
      </c>
      <c r="C628" s="79">
        <f t="shared" si="9"/>
        <v>-2.0418470167280654E-3</v>
      </c>
    </row>
    <row r="629" spans="1:3">
      <c r="A629" s="76">
        <v>44446</v>
      </c>
      <c r="B629" s="75">
        <v>83.8226318359375</v>
      </c>
      <c r="C629" s="79">
        <f t="shared" si="9"/>
        <v>-8.3244681451358337E-3</v>
      </c>
    </row>
    <row r="630" spans="1:3">
      <c r="A630" s="76">
        <v>44447</v>
      </c>
      <c r="B630" s="75">
        <v>83.697853088378906</v>
      </c>
      <c r="C630" s="79">
        <f t="shared" si="9"/>
        <v>-1.489713579699843E-3</v>
      </c>
    </row>
    <row r="631" spans="1:3">
      <c r="A631" s="76">
        <v>44448</v>
      </c>
      <c r="B631" s="75">
        <v>83.467498779296903</v>
      </c>
      <c r="C631" s="79">
        <f t="shared" si="9"/>
        <v>-2.75600717869403E-3</v>
      </c>
    </row>
    <row r="632" spans="1:3">
      <c r="A632" s="76">
        <v>44449</v>
      </c>
      <c r="B632" s="75">
        <v>82.901199340820298</v>
      </c>
      <c r="C632" s="79">
        <f t="shared" si="9"/>
        <v>-6.8077905521559566E-3</v>
      </c>
    </row>
    <row r="633" spans="1:3">
      <c r="A633" s="76">
        <v>44452</v>
      </c>
      <c r="B633" s="75">
        <v>83.083564758300795</v>
      </c>
      <c r="C633" s="79">
        <f t="shared" si="9"/>
        <v>2.1973762694303162E-3</v>
      </c>
    </row>
    <row r="634" spans="1:3">
      <c r="A634" s="76">
        <v>44453</v>
      </c>
      <c r="B634" s="75">
        <v>82.450065612792997</v>
      </c>
      <c r="C634" s="79">
        <f t="shared" si="9"/>
        <v>-7.6540608317667473E-3</v>
      </c>
    </row>
    <row r="635" spans="1:3">
      <c r="A635" s="76">
        <v>44454</v>
      </c>
      <c r="B635" s="75">
        <v>83.160354614257798</v>
      </c>
      <c r="C635" s="79">
        <f t="shared" si="9"/>
        <v>8.5778824272651748E-3</v>
      </c>
    </row>
    <row r="636" spans="1:3">
      <c r="A636" s="76">
        <v>44455</v>
      </c>
      <c r="B636" s="75">
        <v>83.131561279296903</v>
      </c>
      <c r="C636" s="79">
        <f t="shared" si="9"/>
        <v>-3.4629867716566283E-4</v>
      </c>
    </row>
    <row r="637" spans="1:3">
      <c r="A637" s="76">
        <v>44456</v>
      </c>
      <c r="B637" s="75">
        <v>82.517250061035199</v>
      </c>
      <c r="C637" s="79">
        <f t="shared" si="9"/>
        <v>-7.4170654113343126E-3</v>
      </c>
    </row>
    <row r="638" spans="1:3">
      <c r="A638" s="76">
        <v>44459</v>
      </c>
      <c r="B638" s="75">
        <v>81.221473693847699</v>
      </c>
      <c r="C638" s="79">
        <f t="shared" si="9"/>
        <v>-1.5827696569461994E-2</v>
      </c>
    </row>
    <row r="639" spans="1:3">
      <c r="A639" s="76">
        <v>44460</v>
      </c>
      <c r="B639" s="75">
        <v>81.029510498046903</v>
      </c>
      <c r="C639" s="79">
        <f t="shared" si="9"/>
        <v>-2.3662511056683428E-3</v>
      </c>
    </row>
    <row r="640" spans="1:3">
      <c r="A640" s="76">
        <v>44461</v>
      </c>
      <c r="B640" s="75">
        <v>81.922157287597699</v>
      </c>
      <c r="C640" s="79">
        <f t="shared" si="9"/>
        <v>1.0956079563778075E-2</v>
      </c>
    </row>
    <row r="641" spans="1:3">
      <c r="A641" s="76">
        <v>44462</v>
      </c>
      <c r="B641" s="75">
        <v>82.997184753417997</v>
      </c>
      <c r="C641" s="79">
        <f t="shared" si="9"/>
        <v>1.3037193566247669E-2</v>
      </c>
    </row>
    <row r="642" spans="1:3">
      <c r="A642" s="76">
        <v>44463</v>
      </c>
      <c r="B642" s="75">
        <v>83.036682128906193</v>
      </c>
      <c r="C642" s="79">
        <f t="shared" si="9"/>
        <v>4.7577493646209276E-4</v>
      </c>
    </row>
    <row r="643" spans="1:3">
      <c r="A643" s="76">
        <v>44466</v>
      </c>
      <c r="B643" s="75">
        <v>82.978874206542997</v>
      </c>
      <c r="C643" s="79">
        <f t="shared" si="9"/>
        <v>-6.964157573615407E-4</v>
      </c>
    </row>
    <row r="644" spans="1:3">
      <c r="A644" s="76">
        <v>44467</v>
      </c>
      <c r="B644" s="75">
        <v>81.5528564453125</v>
      </c>
      <c r="C644" s="79">
        <f t="shared" ref="C644:C707" si="10">LN(B644/B643)</f>
        <v>-1.7334692393501491E-2</v>
      </c>
    </row>
    <row r="645" spans="1:3">
      <c r="A645" s="76">
        <v>44468</v>
      </c>
      <c r="B645" s="75">
        <v>81.533592224121094</v>
      </c>
      <c r="C645" s="79">
        <f t="shared" si="10"/>
        <v>-2.3624551810622434E-4</v>
      </c>
    </row>
    <row r="646" spans="1:3">
      <c r="A646" s="76">
        <v>44469</v>
      </c>
      <c r="B646" s="75">
        <v>80.637512207031193</v>
      </c>
      <c r="C646" s="79">
        <f t="shared" si="10"/>
        <v>-1.1051156615406219E-2</v>
      </c>
    </row>
    <row r="647" spans="1:3">
      <c r="A647" s="76">
        <v>44470</v>
      </c>
      <c r="B647" s="75">
        <v>81.523941040039105</v>
      </c>
      <c r="C647" s="79">
        <f t="shared" si="10"/>
        <v>1.0932778961825363E-2</v>
      </c>
    </row>
    <row r="648" spans="1:3">
      <c r="A648" s="76">
        <v>44473</v>
      </c>
      <c r="B648" s="75">
        <v>80.695327758789105</v>
      </c>
      <c r="C648" s="79">
        <f t="shared" si="10"/>
        <v>-1.0216055023349777E-2</v>
      </c>
    </row>
    <row r="649" spans="1:3">
      <c r="A649" s="76">
        <v>44474</v>
      </c>
      <c r="B649" s="75">
        <v>81.437225341796903</v>
      </c>
      <c r="C649" s="79">
        <f t="shared" si="10"/>
        <v>9.1518050753132789E-3</v>
      </c>
    </row>
    <row r="650" spans="1:3">
      <c r="A650" s="76">
        <v>44475</v>
      </c>
      <c r="B650" s="75">
        <v>81.649215698242202</v>
      </c>
      <c r="C650" s="79">
        <f t="shared" si="10"/>
        <v>2.599731461302848E-3</v>
      </c>
    </row>
    <row r="651" spans="1:3">
      <c r="A651" s="76">
        <v>44476</v>
      </c>
      <c r="B651" s="75">
        <v>82.439285278320298</v>
      </c>
      <c r="C651" s="79">
        <f t="shared" si="10"/>
        <v>9.6298726714191488E-3</v>
      </c>
    </row>
    <row r="652" spans="1:3">
      <c r="A652" s="76">
        <v>44477</v>
      </c>
      <c r="B652" s="75">
        <v>82.208053588867202</v>
      </c>
      <c r="C652" s="79">
        <f t="shared" si="10"/>
        <v>-2.8088135899180453E-3</v>
      </c>
    </row>
    <row r="653" spans="1:3">
      <c r="A653" s="76">
        <v>44480</v>
      </c>
      <c r="B653" s="75">
        <v>81.774467468261705</v>
      </c>
      <c r="C653" s="79">
        <f t="shared" si="10"/>
        <v>-5.28821155148419E-3</v>
      </c>
    </row>
    <row r="654" spans="1:3">
      <c r="A654" s="76">
        <v>44481</v>
      </c>
      <c r="B654" s="75">
        <v>81.928634643554702</v>
      </c>
      <c r="C654" s="79">
        <f t="shared" si="10"/>
        <v>1.8834978553331021E-3</v>
      </c>
    </row>
    <row r="655" spans="1:3">
      <c r="A655" s="76">
        <v>44482</v>
      </c>
      <c r="B655" s="75">
        <v>82.323669433593807</v>
      </c>
      <c r="C655" s="79">
        <f t="shared" si="10"/>
        <v>4.81010667000946E-3</v>
      </c>
    </row>
    <row r="656" spans="1:3">
      <c r="A656" s="76">
        <v>44483</v>
      </c>
      <c r="B656" s="75">
        <v>83.662971496582003</v>
      </c>
      <c r="C656" s="79">
        <f t="shared" si="10"/>
        <v>1.6137818338489453E-2</v>
      </c>
    </row>
    <row r="657" spans="1:3">
      <c r="A657" s="76">
        <v>44484</v>
      </c>
      <c r="B657" s="75">
        <v>83.942398071289105</v>
      </c>
      <c r="C657" s="79">
        <f t="shared" si="10"/>
        <v>3.3343422625712444E-3</v>
      </c>
    </row>
    <row r="658" spans="1:3">
      <c r="A658" s="76">
        <v>44487</v>
      </c>
      <c r="B658" s="75">
        <v>84.0965576171875</v>
      </c>
      <c r="C658" s="79">
        <f t="shared" si="10"/>
        <v>1.8348077505624259E-3</v>
      </c>
    </row>
    <row r="659" spans="1:3">
      <c r="A659" s="76">
        <v>44488</v>
      </c>
      <c r="B659" s="75">
        <v>84.578323364257798</v>
      </c>
      <c r="C659" s="79">
        <f t="shared" si="10"/>
        <v>5.7123746501779185E-3</v>
      </c>
    </row>
    <row r="660" spans="1:3">
      <c r="A660" s="76">
        <v>44489</v>
      </c>
      <c r="B660" s="75">
        <v>85.175704956054702</v>
      </c>
      <c r="C660" s="79">
        <f t="shared" si="10"/>
        <v>7.0382313012766406E-3</v>
      </c>
    </row>
    <row r="661" spans="1:3">
      <c r="A661" s="76">
        <v>44490</v>
      </c>
      <c r="B661" s="75">
        <v>85.435859680175795</v>
      </c>
      <c r="C661" s="79">
        <f t="shared" si="10"/>
        <v>3.0496751648330469E-3</v>
      </c>
    </row>
    <row r="662" spans="1:3">
      <c r="A662" s="76">
        <v>44491</v>
      </c>
      <c r="B662" s="75">
        <v>85.541854858398395</v>
      </c>
      <c r="C662" s="79">
        <f t="shared" si="10"/>
        <v>1.239871431049877E-3</v>
      </c>
    </row>
    <row r="663" spans="1:3">
      <c r="A663" s="76">
        <v>44494</v>
      </c>
      <c r="B663" s="75">
        <v>85.753822326660199</v>
      </c>
      <c r="C663" s="79">
        <f t="shared" si="10"/>
        <v>2.4748736212942628E-3</v>
      </c>
    </row>
    <row r="664" spans="1:3">
      <c r="A664" s="76">
        <v>44495</v>
      </c>
      <c r="B664" s="75">
        <v>85.561119079589801</v>
      </c>
      <c r="C664" s="79">
        <f t="shared" si="10"/>
        <v>-2.2496966903568002E-3</v>
      </c>
    </row>
    <row r="665" spans="1:3">
      <c r="A665" s="76">
        <v>44496</v>
      </c>
      <c r="B665" s="75">
        <v>84.395256042480497</v>
      </c>
      <c r="C665" s="79">
        <f t="shared" si="10"/>
        <v>-1.3719771605567135E-2</v>
      </c>
    </row>
    <row r="666" spans="1:3">
      <c r="A666" s="76">
        <v>44497</v>
      </c>
      <c r="B666" s="75">
        <v>85.281700134277301</v>
      </c>
      <c r="C666" s="79">
        <f t="shared" si="10"/>
        <v>1.0448704132623046E-2</v>
      </c>
    </row>
    <row r="667" spans="1:3">
      <c r="A667" s="76">
        <v>44498</v>
      </c>
      <c r="B667" s="75">
        <v>85.175704956054702</v>
      </c>
      <c r="C667" s="79">
        <f t="shared" si="10"/>
        <v>-1.2436560538763872E-3</v>
      </c>
    </row>
    <row r="668" spans="1:3">
      <c r="A668" s="76">
        <v>44501</v>
      </c>
      <c r="B668" s="75">
        <v>85.850181579589801</v>
      </c>
      <c r="C668" s="79">
        <f t="shared" si="10"/>
        <v>7.8874623474738826E-3</v>
      </c>
    </row>
    <row r="669" spans="1:3">
      <c r="A669" s="76">
        <v>44502</v>
      </c>
      <c r="B669" s="75">
        <v>86.023620605468807</v>
      </c>
      <c r="C669" s="79">
        <f t="shared" si="10"/>
        <v>2.018214324054969E-3</v>
      </c>
    </row>
    <row r="670" spans="1:3">
      <c r="A670" s="76">
        <v>44503</v>
      </c>
      <c r="B670" s="75">
        <v>86.486114501953097</v>
      </c>
      <c r="C670" s="79">
        <f t="shared" si="10"/>
        <v>5.3619583182024436E-3</v>
      </c>
    </row>
    <row r="671" spans="1:3">
      <c r="A671" s="76">
        <v>44504</v>
      </c>
      <c r="B671" s="75">
        <v>86.3704833984375</v>
      </c>
      <c r="C671" s="79">
        <f t="shared" si="10"/>
        <v>-1.3378849539769373E-3</v>
      </c>
    </row>
    <row r="672" spans="1:3">
      <c r="A672" s="76">
        <v>44505</v>
      </c>
      <c r="B672" s="75">
        <v>86.823341369628906</v>
      </c>
      <c r="C672" s="79">
        <f t="shared" si="10"/>
        <v>5.2295051956997227E-3</v>
      </c>
    </row>
    <row r="673" spans="1:3">
      <c r="A673" s="76">
        <v>44508</v>
      </c>
      <c r="B673" s="75">
        <v>87.141304016113295</v>
      </c>
      <c r="C673" s="79">
        <f t="shared" si="10"/>
        <v>3.6554898824039958E-3</v>
      </c>
    </row>
    <row r="674" spans="1:3">
      <c r="A674" s="76">
        <v>44509</v>
      </c>
      <c r="B674" s="75">
        <v>87.08349609375</v>
      </c>
      <c r="C674" s="79">
        <f t="shared" si="10"/>
        <v>-6.6360155900002161E-4</v>
      </c>
    </row>
    <row r="675" spans="1:3">
      <c r="A675" s="76">
        <v>44510</v>
      </c>
      <c r="B675" s="75">
        <v>86.380126953125</v>
      </c>
      <c r="C675" s="79">
        <f t="shared" si="10"/>
        <v>-8.1097463917459926E-3</v>
      </c>
    </row>
    <row r="676" spans="1:3">
      <c r="A676" s="76">
        <v>44511</v>
      </c>
      <c r="B676" s="75">
        <v>86.592094421386705</v>
      </c>
      <c r="C676" s="79">
        <f t="shared" si="10"/>
        <v>2.4508857281461808E-3</v>
      </c>
    </row>
    <row r="677" spans="1:3">
      <c r="A677" s="76">
        <v>44512</v>
      </c>
      <c r="B677" s="75">
        <v>87.179847717285199</v>
      </c>
      <c r="C677" s="79">
        <f t="shared" si="10"/>
        <v>6.7646770819757875E-3</v>
      </c>
    </row>
    <row r="678" spans="1:3">
      <c r="A678" s="76">
        <v>44515</v>
      </c>
      <c r="B678" s="75">
        <v>87.295463562011705</v>
      </c>
      <c r="C678" s="79">
        <f t="shared" si="10"/>
        <v>1.3252976687786982E-3</v>
      </c>
    </row>
    <row r="679" spans="1:3">
      <c r="A679" s="76">
        <v>44516</v>
      </c>
      <c r="B679" s="75">
        <v>87.526718139648395</v>
      </c>
      <c r="C679" s="79">
        <f t="shared" si="10"/>
        <v>2.6455992056466991E-3</v>
      </c>
    </row>
    <row r="680" spans="1:3">
      <c r="A680" s="76">
        <v>44517</v>
      </c>
      <c r="B680" s="75">
        <v>87.025688171386705</v>
      </c>
      <c r="C680" s="79">
        <f t="shared" si="10"/>
        <v>-5.7407555112690264E-3</v>
      </c>
    </row>
    <row r="681" spans="1:3">
      <c r="A681" s="76">
        <v>44518</v>
      </c>
      <c r="B681" s="75">
        <v>86.620994567871094</v>
      </c>
      <c r="C681" s="79">
        <f t="shared" si="10"/>
        <v>-4.6611237235473172E-3</v>
      </c>
    </row>
    <row r="682" spans="1:3">
      <c r="A682" s="76">
        <v>44519</v>
      </c>
      <c r="B682" s="75">
        <v>86.110343933105497</v>
      </c>
      <c r="C682" s="79">
        <f t="shared" si="10"/>
        <v>-5.9126748727836758E-3</v>
      </c>
    </row>
    <row r="683" spans="1:3">
      <c r="A683" s="76">
        <v>44522</v>
      </c>
      <c r="B683" s="75">
        <v>85.888717651367202</v>
      </c>
      <c r="C683" s="79">
        <f t="shared" si="10"/>
        <v>-2.5770652741151125E-3</v>
      </c>
    </row>
    <row r="684" spans="1:3">
      <c r="A684" s="76">
        <v>44523</v>
      </c>
      <c r="B684" s="75">
        <v>85.965805053710895</v>
      </c>
      <c r="C684" s="79">
        <f t="shared" si="10"/>
        <v>8.9712398952902783E-4</v>
      </c>
    </row>
    <row r="685" spans="1:3">
      <c r="A685" s="76">
        <v>44524</v>
      </c>
      <c r="B685" s="75">
        <v>86.148880004882798</v>
      </c>
      <c r="C685" s="79">
        <f t="shared" si="10"/>
        <v>2.1273608368072646E-3</v>
      </c>
    </row>
    <row r="686" spans="1:3">
      <c r="A686" s="76">
        <v>44526</v>
      </c>
      <c r="B686" s="75">
        <v>84.289276123046903</v>
      </c>
      <c r="C686" s="79">
        <f t="shared" si="10"/>
        <v>-2.1822316327166958E-2</v>
      </c>
    </row>
    <row r="687" spans="1:3">
      <c r="A687" s="76">
        <v>44529</v>
      </c>
      <c r="B687" s="75">
        <v>84.857742309570298</v>
      </c>
      <c r="C687" s="79">
        <f t="shared" si="10"/>
        <v>6.7215884980163995E-3</v>
      </c>
    </row>
    <row r="688" spans="1:3">
      <c r="A688" s="76">
        <v>44530</v>
      </c>
      <c r="B688" s="75">
        <v>82.718711853027301</v>
      </c>
      <c r="C688" s="79">
        <f t="shared" si="10"/>
        <v>-2.553039627406941E-2</v>
      </c>
    </row>
    <row r="689" spans="1:3">
      <c r="A689" s="76">
        <v>44531</v>
      </c>
      <c r="B689" s="75">
        <v>81.244529724121094</v>
      </c>
      <c r="C689" s="79">
        <f t="shared" si="10"/>
        <v>-1.7982345791543491E-2</v>
      </c>
    </row>
    <row r="690" spans="1:3">
      <c r="A690" s="76">
        <v>44532</v>
      </c>
      <c r="B690" s="75">
        <v>83.055953979492202</v>
      </c>
      <c r="C690" s="79">
        <f t="shared" si="10"/>
        <v>2.2051032523651839E-2</v>
      </c>
    </row>
    <row r="691" spans="1:3">
      <c r="A691" s="76">
        <v>44533</v>
      </c>
      <c r="B691" s="75">
        <v>82.391120910644503</v>
      </c>
      <c r="C691" s="79">
        <f t="shared" si="10"/>
        <v>-8.0368498240568041E-3</v>
      </c>
    </row>
    <row r="692" spans="1:3">
      <c r="A692" s="76">
        <v>44536</v>
      </c>
      <c r="B692" s="75">
        <v>83.373916625976605</v>
      </c>
      <c r="C692" s="79">
        <f t="shared" si="10"/>
        <v>1.1857834989522552E-2</v>
      </c>
    </row>
    <row r="693" spans="1:3">
      <c r="A693" s="76">
        <v>44537</v>
      </c>
      <c r="B693" s="75">
        <v>84.925193786621094</v>
      </c>
      <c r="C693" s="79">
        <f t="shared" si="10"/>
        <v>1.8435285739967548E-2</v>
      </c>
    </row>
    <row r="694" spans="1:3">
      <c r="A694" s="76">
        <v>44538</v>
      </c>
      <c r="B694" s="75">
        <v>85.464767456054702</v>
      </c>
      <c r="C694" s="79">
        <f t="shared" si="10"/>
        <v>6.3334185784269803E-3</v>
      </c>
    </row>
    <row r="695" spans="1:3">
      <c r="A695" s="76">
        <v>44539</v>
      </c>
      <c r="B695" s="75">
        <v>84.510879516601605</v>
      </c>
      <c r="C695" s="79">
        <f t="shared" si="10"/>
        <v>-1.1223936727373386E-2</v>
      </c>
    </row>
    <row r="696" spans="1:3">
      <c r="A696" s="76">
        <v>44540</v>
      </c>
      <c r="B696" s="75">
        <v>84.703590393066406</v>
      </c>
      <c r="C696" s="79">
        <f t="shared" si="10"/>
        <v>2.2777125370258512E-3</v>
      </c>
    </row>
    <row r="697" spans="1:3">
      <c r="A697" s="76">
        <v>44543</v>
      </c>
      <c r="B697" s="75">
        <v>84.248107910156193</v>
      </c>
      <c r="C697" s="79">
        <f t="shared" si="10"/>
        <v>-5.3918793475305525E-3</v>
      </c>
    </row>
    <row r="698" spans="1:3">
      <c r="A698" s="76">
        <v>44544</v>
      </c>
      <c r="B698" s="75">
        <v>83.6485595703125</v>
      </c>
      <c r="C698" s="79">
        <f t="shared" si="10"/>
        <v>-7.1419033773335834E-3</v>
      </c>
    </row>
    <row r="699" spans="1:3">
      <c r="A699" s="76">
        <v>44545</v>
      </c>
      <c r="B699" s="75">
        <v>84.625251770019503</v>
      </c>
      <c r="C699" s="79">
        <f t="shared" si="10"/>
        <v>1.1608498790534976E-2</v>
      </c>
    </row>
    <row r="700" spans="1:3">
      <c r="A700" s="76">
        <v>44546</v>
      </c>
      <c r="B700" s="75">
        <v>84.199768066406193</v>
      </c>
      <c r="C700" s="79">
        <f t="shared" si="10"/>
        <v>-5.0405396650564371E-3</v>
      </c>
    </row>
    <row r="701" spans="1:3">
      <c r="A701" s="76">
        <v>44547</v>
      </c>
      <c r="B701" s="75">
        <v>83.812942504882798</v>
      </c>
      <c r="C701" s="79">
        <f t="shared" si="10"/>
        <v>-4.6047259604648999E-3</v>
      </c>
    </row>
    <row r="702" spans="1:3">
      <c r="A702" s="76">
        <v>44550</v>
      </c>
      <c r="B702" s="75">
        <v>82.642837524414105</v>
      </c>
      <c r="C702" s="79">
        <f t="shared" si="10"/>
        <v>-1.4059280538134329E-2</v>
      </c>
    </row>
    <row r="703" spans="1:3">
      <c r="A703" s="76">
        <v>44551</v>
      </c>
      <c r="B703" s="75">
        <v>84.354484558105497</v>
      </c>
      <c r="C703" s="79">
        <f t="shared" si="10"/>
        <v>2.0499813459767122E-2</v>
      </c>
    </row>
    <row r="704" spans="1:3">
      <c r="A704" s="76">
        <v>44552</v>
      </c>
      <c r="B704" s="75">
        <v>84.944374084472699</v>
      </c>
      <c r="C704" s="79">
        <f t="shared" si="10"/>
        <v>6.9686460768955778E-3</v>
      </c>
    </row>
    <row r="705" spans="1:3">
      <c r="A705" s="76">
        <v>44553</v>
      </c>
      <c r="B705" s="75">
        <v>85.601959228515597</v>
      </c>
      <c r="C705" s="79">
        <f t="shared" si="10"/>
        <v>7.7115513425544792E-3</v>
      </c>
    </row>
    <row r="706" spans="1:3">
      <c r="A706" s="76">
        <v>44557</v>
      </c>
      <c r="B706" s="75">
        <v>86.481964111328097</v>
      </c>
      <c r="C706" s="79">
        <f t="shared" si="10"/>
        <v>1.0227713744297423E-2</v>
      </c>
    </row>
    <row r="707" spans="1:3">
      <c r="A707" s="76">
        <v>44558</v>
      </c>
      <c r="B707" s="75">
        <v>86.423934936523395</v>
      </c>
      <c r="C707" s="79">
        <f t="shared" si="10"/>
        <v>-6.7122263963179834E-4</v>
      </c>
    </row>
    <row r="708" spans="1:3">
      <c r="A708" s="76">
        <v>44559</v>
      </c>
      <c r="B708" s="75">
        <v>86.617347717285199</v>
      </c>
      <c r="C708" s="79">
        <f t="shared" ref="C708:C771" si="11">LN(B708/B707)</f>
        <v>2.2354533940100963E-3</v>
      </c>
    </row>
    <row r="709" spans="1:3">
      <c r="A709" s="76">
        <v>44560</v>
      </c>
      <c r="B709" s="75">
        <v>86.656028747558594</v>
      </c>
      <c r="C709" s="79">
        <f t="shared" si="11"/>
        <v>4.4647402509407198E-4</v>
      </c>
    </row>
    <row r="710" spans="1:3">
      <c r="A710" s="76">
        <v>44561</v>
      </c>
      <c r="B710" s="75">
        <v>86.549652099609403</v>
      </c>
      <c r="C710" s="79">
        <f t="shared" si="11"/>
        <v>-1.228327625328264E-3</v>
      </c>
    </row>
    <row r="711" spans="1:3">
      <c r="A711" s="76">
        <v>44564</v>
      </c>
      <c r="B711" s="75">
        <v>86.423934936523395</v>
      </c>
      <c r="C711" s="79">
        <f t="shared" si="11"/>
        <v>-1.4535997937759452E-3</v>
      </c>
    </row>
    <row r="712" spans="1:3">
      <c r="A712" s="76">
        <v>44565</v>
      </c>
      <c r="B712" s="75">
        <v>86.781745910644503</v>
      </c>
      <c r="C712" s="79">
        <f t="shared" si="11"/>
        <v>4.1316368074024029E-3</v>
      </c>
    </row>
    <row r="713" spans="1:3">
      <c r="A713" s="76">
        <v>44566</v>
      </c>
      <c r="B713" s="75">
        <v>85.012069702148395</v>
      </c>
      <c r="C713" s="79">
        <f t="shared" si="11"/>
        <v>-2.0603056075795701E-2</v>
      </c>
    </row>
    <row r="714" spans="1:3">
      <c r="A714" s="76">
        <v>44567</v>
      </c>
      <c r="B714" s="75">
        <v>85.157127380371094</v>
      </c>
      <c r="C714" s="79">
        <f t="shared" si="11"/>
        <v>1.7048645212482171E-3</v>
      </c>
    </row>
    <row r="715" spans="1:3">
      <c r="A715" s="76">
        <v>44568</v>
      </c>
      <c r="B715" s="75">
        <v>84.915367126464801</v>
      </c>
      <c r="C715" s="79">
        <f t="shared" si="11"/>
        <v>-2.8430278211547693E-3</v>
      </c>
    </row>
    <row r="716" spans="1:3">
      <c r="A716" s="76">
        <v>44571</v>
      </c>
      <c r="B716" s="75">
        <v>84.499534606933594</v>
      </c>
      <c r="C716" s="79">
        <f t="shared" si="11"/>
        <v>-4.9090528680172177E-3</v>
      </c>
    </row>
    <row r="717" spans="1:3">
      <c r="A717" s="76">
        <v>44572</v>
      </c>
      <c r="B717" s="75">
        <v>85.437568664550795</v>
      </c>
      <c r="C717" s="79">
        <f t="shared" si="11"/>
        <v>1.1039891427785473E-2</v>
      </c>
    </row>
    <row r="718" spans="1:3">
      <c r="A718" s="76">
        <v>44573</v>
      </c>
      <c r="B718" s="75">
        <v>85.466583251953097</v>
      </c>
      <c r="C718" s="79">
        <f t="shared" si="11"/>
        <v>3.3954222124717582E-4</v>
      </c>
    </row>
    <row r="719" spans="1:3">
      <c r="A719" s="76">
        <v>44574</v>
      </c>
      <c r="B719" s="75">
        <v>84.702598571777301</v>
      </c>
      <c r="C719" s="79">
        <f t="shared" si="11"/>
        <v>-8.9791794853269144E-3</v>
      </c>
    </row>
    <row r="720" spans="1:3">
      <c r="A720" s="76">
        <v>44575</v>
      </c>
      <c r="B720" s="75">
        <v>84.509216308593807</v>
      </c>
      <c r="C720" s="79">
        <f t="shared" si="11"/>
        <v>-2.2856837450929497E-3</v>
      </c>
    </row>
    <row r="721" spans="1:3">
      <c r="A721" s="76">
        <v>44579</v>
      </c>
      <c r="B721" s="75">
        <v>83.019981384277301</v>
      </c>
      <c r="C721" s="79">
        <f t="shared" si="11"/>
        <v>-1.7779278763236924E-2</v>
      </c>
    </row>
    <row r="722" spans="1:3">
      <c r="A722" s="76">
        <v>44580</v>
      </c>
      <c r="B722" s="75">
        <v>82.168983459472699</v>
      </c>
      <c r="C722" s="79">
        <f t="shared" si="11"/>
        <v>-1.0303417714624627E-2</v>
      </c>
    </row>
    <row r="723" spans="1:3">
      <c r="A723" s="76">
        <v>44581</v>
      </c>
      <c r="B723" s="75">
        <v>81.259963989257798</v>
      </c>
      <c r="C723" s="79">
        <f t="shared" si="11"/>
        <v>-1.1124453273569224E-2</v>
      </c>
    </row>
    <row r="724" spans="1:3">
      <c r="A724" s="76">
        <v>44582</v>
      </c>
      <c r="B724" s="75">
        <v>79.935127258300795</v>
      </c>
      <c r="C724" s="79">
        <f t="shared" si="11"/>
        <v>-1.6438050967023787E-2</v>
      </c>
    </row>
    <row r="725" spans="1:3">
      <c r="A725" s="76">
        <v>44585</v>
      </c>
      <c r="B725" s="75">
        <v>80.573379516601605</v>
      </c>
      <c r="C725" s="79">
        <f t="shared" si="11"/>
        <v>7.9529195702592956E-3</v>
      </c>
    </row>
    <row r="726" spans="1:3">
      <c r="A726" s="76">
        <v>44586</v>
      </c>
      <c r="B726" s="75">
        <v>79.499961853027301</v>
      </c>
      <c r="C726" s="79">
        <f t="shared" si="11"/>
        <v>-1.3411774184088891E-2</v>
      </c>
    </row>
    <row r="727" spans="1:3">
      <c r="A727" s="76">
        <v>44587</v>
      </c>
      <c r="B727" s="75">
        <v>78.745681762695298</v>
      </c>
      <c r="C727" s="79">
        <f t="shared" si="11"/>
        <v>-9.5331003811992693E-3</v>
      </c>
    </row>
    <row r="728" spans="1:3">
      <c r="A728" s="76">
        <v>44588</v>
      </c>
      <c r="B728" s="75">
        <v>78.223487854003906</v>
      </c>
      <c r="C728" s="79">
        <f t="shared" si="11"/>
        <v>-6.6534828001537632E-3</v>
      </c>
    </row>
    <row r="729" spans="1:3">
      <c r="A729" s="76">
        <v>44589</v>
      </c>
      <c r="B729" s="75">
        <v>79.751396179199205</v>
      </c>
      <c r="C729" s="79">
        <f t="shared" si="11"/>
        <v>1.9344289818231889E-2</v>
      </c>
    </row>
    <row r="730" spans="1:3">
      <c r="A730" s="76">
        <v>44592</v>
      </c>
      <c r="B730" s="75">
        <v>81.405021667480497</v>
      </c>
      <c r="C730" s="79">
        <f t="shared" si="11"/>
        <v>2.0522713891441703E-2</v>
      </c>
    </row>
    <row r="731" spans="1:3">
      <c r="A731" s="76">
        <v>44593</v>
      </c>
      <c r="B731" s="75">
        <v>82.159317016601605</v>
      </c>
      <c r="C731" s="79">
        <f t="shared" si="11"/>
        <v>9.2232903877463631E-3</v>
      </c>
    </row>
    <row r="732" spans="1:3">
      <c r="A732" s="76">
        <v>44594</v>
      </c>
      <c r="B732" s="75">
        <v>82.459098815917997</v>
      </c>
      <c r="C732" s="79">
        <f t="shared" si="11"/>
        <v>3.6421457367291472E-3</v>
      </c>
    </row>
    <row r="733" spans="1:3">
      <c r="A733" s="76">
        <v>44595</v>
      </c>
      <c r="B733" s="75">
        <v>80.998878479003906</v>
      </c>
      <c r="C733" s="79">
        <f t="shared" si="11"/>
        <v>-1.7867089838472988E-2</v>
      </c>
    </row>
    <row r="734" spans="1:3">
      <c r="A734" s="76">
        <v>44596</v>
      </c>
      <c r="B734" s="75">
        <v>81.308311462402301</v>
      </c>
      <c r="C734" s="79">
        <f t="shared" si="11"/>
        <v>3.8129346999379319E-3</v>
      </c>
    </row>
    <row r="735" spans="1:3">
      <c r="A735" s="76">
        <v>44599</v>
      </c>
      <c r="B735" s="75">
        <v>81.298660278320298</v>
      </c>
      <c r="C735" s="79">
        <f t="shared" si="11"/>
        <v>-1.1870566175632534E-4</v>
      </c>
    </row>
    <row r="736" spans="1:3">
      <c r="A736" s="76">
        <v>44600</v>
      </c>
      <c r="B736" s="75">
        <v>81.985252380371094</v>
      </c>
      <c r="C736" s="79">
        <f t="shared" si="11"/>
        <v>8.4098443930728448E-3</v>
      </c>
    </row>
    <row r="737" spans="1:3">
      <c r="A737" s="76">
        <v>44601</v>
      </c>
      <c r="B737" s="75">
        <v>83.4744873046875</v>
      </c>
      <c r="C737" s="79">
        <f t="shared" si="11"/>
        <v>1.8001661838726851E-2</v>
      </c>
    </row>
    <row r="738" spans="1:3">
      <c r="A738" s="76">
        <v>44602</v>
      </c>
      <c r="B738" s="75">
        <v>82.256011962890597</v>
      </c>
      <c r="C738" s="79">
        <f t="shared" si="11"/>
        <v>-1.4704563160333563E-2</v>
      </c>
    </row>
    <row r="739" spans="1:3">
      <c r="A739" s="76">
        <v>44603</v>
      </c>
      <c r="B739" s="75">
        <v>81.192276000976605</v>
      </c>
      <c r="C739" s="79">
        <f t="shared" si="11"/>
        <v>-1.3016361245550213E-2</v>
      </c>
    </row>
    <row r="740" spans="1:3">
      <c r="A740" s="76">
        <v>44606</v>
      </c>
      <c r="B740" s="75">
        <v>80.515357971191406</v>
      </c>
      <c r="C740" s="79">
        <f t="shared" si="11"/>
        <v>-8.372171023733813E-3</v>
      </c>
    </row>
    <row r="741" spans="1:3">
      <c r="A741" s="76">
        <v>44607</v>
      </c>
      <c r="B741" s="75">
        <v>81.849868774414105</v>
      </c>
      <c r="C741" s="79">
        <f t="shared" si="11"/>
        <v>1.6438752092347329E-2</v>
      </c>
    </row>
    <row r="742" spans="1:3">
      <c r="A742" s="76">
        <v>44608</v>
      </c>
      <c r="B742" s="75">
        <v>81.956237792968807</v>
      </c>
      <c r="C742" s="79">
        <f t="shared" si="11"/>
        <v>1.298718780813359E-3</v>
      </c>
    </row>
    <row r="743" spans="1:3">
      <c r="A743" s="76">
        <v>44609</v>
      </c>
      <c r="B743" s="75">
        <v>80.3509521484375</v>
      </c>
      <c r="C743" s="79">
        <f t="shared" si="11"/>
        <v>-1.9781477226905701E-2</v>
      </c>
    </row>
    <row r="744" spans="1:3">
      <c r="A744" s="76">
        <v>44610</v>
      </c>
      <c r="B744" s="75">
        <v>79.751396179199205</v>
      </c>
      <c r="C744" s="79">
        <f t="shared" si="11"/>
        <v>-7.4896936640629934E-3</v>
      </c>
    </row>
    <row r="745" spans="1:3">
      <c r="A745" s="76">
        <v>44614</v>
      </c>
      <c r="B745" s="75">
        <v>78.813369750976605</v>
      </c>
      <c r="C745" s="79">
        <f t="shared" si="11"/>
        <v>-1.1831599098314981E-2</v>
      </c>
    </row>
    <row r="746" spans="1:3">
      <c r="A746" s="76">
        <v>44615</v>
      </c>
      <c r="B746" s="75">
        <v>77.507881164550795</v>
      </c>
      <c r="C746" s="79">
        <f t="shared" si="11"/>
        <v>-1.6703025727808678E-2</v>
      </c>
    </row>
    <row r="747" spans="1:3">
      <c r="A747" s="76">
        <v>44616</v>
      </c>
      <c r="B747" s="75">
        <v>78.639305114746094</v>
      </c>
      <c r="C747" s="79">
        <f t="shared" si="11"/>
        <v>1.4492015882603237E-2</v>
      </c>
    </row>
    <row r="748" spans="1:3">
      <c r="A748" s="76">
        <v>44617</v>
      </c>
      <c r="B748" s="75">
        <v>80.592712402343807</v>
      </c>
      <c r="C748" s="79">
        <f t="shared" si="11"/>
        <v>2.453658906296859E-2</v>
      </c>
    </row>
    <row r="749" spans="1:3">
      <c r="A749" s="76">
        <v>44620</v>
      </c>
      <c r="B749" s="75">
        <v>80.428314208984403</v>
      </c>
      <c r="C749" s="79">
        <f t="shared" si="11"/>
        <v>-2.0419476131950066E-3</v>
      </c>
    </row>
    <row r="750" spans="1:3">
      <c r="A750" s="76">
        <v>44621</v>
      </c>
      <c r="B750" s="75">
        <v>79.151824951171903</v>
      </c>
      <c r="C750" s="79">
        <f t="shared" si="11"/>
        <v>-1.5998438037072384E-2</v>
      </c>
    </row>
    <row r="751" spans="1:3">
      <c r="A751" s="76">
        <v>44622</v>
      </c>
      <c r="B751" s="75">
        <v>80.631401062011705</v>
      </c>
      <c r="C751" s="79">
        <f t="shared" si="11"/>
        <v>1.8520322051580815E-2</v>
      </c>
    </row>
    <row r="752" spans="1:3">
      <c r="A752" s="76">
        <v>44623</v>
      </c>
      <c r="B752" s="75">
        <v>79.954490661621094</v>
      </c>
      <c r="C752" s="79">
        <f t="shared" si="11"/>
        <v>-8.4305589035997101E-3</v>
      </c>
    </row>
    <row r="753" spans="1:3">
      <c r="A753" s="76">
        <v>44624</v>
      </c>
      <c r="B753" s="75">
        <v>79.258216857910199</v>
      </c>
      <c r="C753" s="79">
        <f t="shared" si="11"/>
        <v>-8.7465159457166975E-3</v>
      </c>
    </row>
    <row r="754" spans="1:3">
      <c r="A754" s="76">
        <v>44627</v>
      </c>
      <c r="B754" s="75">
        <v>76.879295349121094</v>
      </c>
      <c r="C754" s="79">
        <f t="shared" si="11"/>
        <v>-3.0474491106486451E-2</v>
      </c>
    </row>
    <row r="755" spans="1:3">
      <c r="A755" s="76">
        <v>44628</v>
      </c>
      <c r="B755" s="75">
        <v>76.511833190917997</v>
      </c>
      <c r="C755" s="79">
        <f t="shared" si="11"/>
        <v>-4.7911879212251081E-3</v>
      </c>
    </row>
    <row r="756" spans="1:3">
      <c r="A756" s="76">
        <v>44629</v>
      </c>
      <c r="B756" s="75">
        <v>78.349189758300795</v>
      </c>
      <c r="C756" s="79">
        <f t="shared" si="11"/>
        <v>2.3730216333134227E-2</v>
      </c>
    </row>
    <row r="757" spans="1:3">
      <c r="A757" s="76">
        <v>44630</v>
      </c>
      <c r="B757" s="75">
        <v>77.962379455566406</v>
      </c>
      <c r="C757" s="79">
        <f t="shared" si="11"/>
        <v>-4.9492317715521261E-3</v>
      </c>
    </row>
    <row r="758" spans="1:3">
      <c r="A758" s="76">
        <v>44631</v>
      </c>
      <c r="B758" s="75">
        <v>76.743911743164105</v>
      </c>
      <c r="C758" s="79">
        <f t="shared" si="11"/>
        <v>-1.5752338167350135E-2</v>
      </c>
    </row>
    <row r="759" spans="1:3">
      <c r="A759" s="76">
        <v>44634</v>
      </c>
      <c r="B759" s="75">
        <v>76.163703918457003</v>
      </c>
      <c r="C759" s="79">
        <f t="shared" si="11"/>
        <v>-7.5890348152344586E-3</v>
      </c>
    </row>
    <row r="760" spans="1:3">
      <c r="A760" s="76">
        <v>44635</v>
      </c>
      <c r="B760" s="75">
        <v>77.565895080566406</v>
      </c>
      <c r="C760" s="79">
        <f t="shared" si="11"/>
        <v>1.8242811514230371E-2</v>
      </c>
    </row>
    <row r="761" spans="1:3">
      <c r="A761" s="76">
        <v>44636</v>
      </c>
      <c r="B761" s="75">
        <v>79.451622009277301</v>
      </c>
      <c r="C761" s="79">
        <f t="shared" si="11"/>
        <v>2.4020474048793716E-2</v>
      </c>
    </row>
    <row r="762" spans="1:3">
      <c r="A762" s="76">
        <v>44637</v>
      </c>
      <c r="B762" s="75">
        <v>80.602394104003906</v>
      </c>
      <c r="C762" s="79">
        <f t="shared" si="11"/>
        <v>1.4380044348392801E-2</v>
      </c>
    </row>
    <row r="763" spans="1:3">
      <c r="A763" s="76">
        <v>44638</v>
      </c>
      <c r="B763" s="75">
        <v>81.540420532226605</v>
      </c>
      <c r="C763" s="79">
        <f t="shared" si="11"/>
        <v>1.1570502156139507E-2</v>
      </c>
    </row>
    <row r="764" spans="1:3">
      <c r="A764" s="76">
        <v>44641</v>
      </c>
      <c r="B764" s="75">
        <v>81.250297546386705</v>
      </c>
      <c r="C764" s="79">
        <f t="shared" si="11"/>
        <v>-3.5643714386866393E-3</v>
      </c>
    </row>
    <row r="765" spans="1:3">
      <c r="A765" s="76">
        <v>44642</v>
      </c>
      <c r="B765" s="75">
        <v>82.130302429199205</v>
      </c>
      <c r="C765" s="79">
        <f t="shared" si="11"/>
        <v>1.0772556755941637E-2</v>
      </c>
    </row>
    <row r="766" spans="1:3">
      <c r="A766" s="76">
        <v>44643</v>
      </c>
      <c r="B766" s="75">
        <v>81.056892395019503</v>
      </c>
      <c r="C766" s="79">
        <f t="shared" si="11"/>
        <v>-1.3155756698918148E-2</v>
      </c>
    </row>
    <row r="767" spans="1:3">
      <c r="A767" s="76">
        <v>44644</v>
      </c>
      <c r="B767" s="75">
        <v>82.010948181152301</v>
      </c>
      <c r="C767" s="79">
        <f t="shared" si="11"/>
        <v>1.1701469386755106E-2</v>
      </c>
    </row>
    <row r="768" spans="1:3">
      <c r="A768" s="76">
        <v>44645</v>
      </c>
      <c r="B768" s="75">
        <v>82.253578186035199</v>
      </c>
      <c r="C768" s="79">
        <f t="shared" si="11"/>
        <v>2.9541397245075197E-3</v>
      </c>
    </row>
    <row r="769" spans="1:3">
      <c r="A769" s="76">
        <v>44648</v>
      </c>
      <c r="B769" s="75">
        <v>82.670921325683594</v>
      </c>
      <c r="C769" s="79">
        <f t="shared" si="11"/>
        <v>5.0610313410545645E-3</v>
      </c>
    </row>
    <row r="770" spans="1:3">
      <c r="A770" s="76">
        <v>44649</v>
      </c>
      <c r="B770" s="75">
        <v>84.204368591308594</v>
      </c>
      <c r="C770" s="79">
        <f t="shared" si="11"/>
        <v>1.8378879587749645E-2</v>
      </c>
    </row>
    <row r="771" spans="1:3">
      <c r="A771" s="76">
        <v>44650</v>
      </c>
      <c r="B771" s="75">
        <v>83.427932739257798</v>
      </c>
      <c r="C771" s="79">
        <f t="shared" si="11"/>
        <v>-9.2636251885911854E-3</v>
      </c>
    </row>
    <row r="772" spans="1:3">
      <c r="A772" s="76">
        <v>44651</v>
      </c>
      <c r="B772" s="75">
        <v>82.331222534179702</v>
      </c>
      <c r="C772" s="79">
        <f t="shared" ref="C772:C835" si="12">LN(B772/B771)</f>
        <v>-1.3232767826471006E-2</v>
      </c>
    </row>
    <row r="773" spans="1:3">
      <c r="A773" s="76">
        <v>44652</v>
      </c>
      <c r="B773" s="75">
        <v>82.661209106445298</v>
      </c>
      <c r="C773" s="79">
        <f t="shared" si="12"/>
        <v>4.0000260493410506E-3</v>
      </c>
    </row>
    <row r="774" spans="1:3">
      <c r="A774" s="76">
        <v>44655</v>
      </c>
      <c r="B774" s="75">
        <v>83.039718627929702</v>
      </c>
      <c r="C774" s="79">
        <f t="shared" si="12"/>
        <v>4.5685945759694089E-3</v>
      </c>
    </row>
    <row r="775" spans="1:3">
      <c r="A775" s="76">
        <v>44656</v>
      </c>
      <c r="B775" s="75">
        <v>81.913887023925795</v>
      </c>
      <c r="C775" s="79">
        <f t="shared" si="12"/>
        <v>-1.3650493802932186E-2</v>
      </c>
    </row>
    <row r="776" spans="1:3">
      <c r="A776" s="76">
        <v>44657</v>
      </c>
      <c r="B776" s="75">
        <v>81.302436828613295</v>
      </c>
      <c r="C776" s="79">
        <f t="shared" si="12"/>
        <v>-7.4925478206711027E-3</v>
      </c>
    </row>
    <row r="777" spans="1:3">
      <c r="A777" s="76">
        <v>44658</v>
      </c>
      <c r="B777" s="75">
        <v>81.515960693359403</v>
      </c>
      <c r="C777" s="79">
        <f t="shared" si="12"/>
        <v>2.622848405393135E-3</v>
      </c>
    </row>
    <row r="778" spans="1:3">
      <c r="A778" s="76">
        <v>44659</v>
      </c>
      <c r="B778" s="75">
        <v>81.506263732910199</v>
      </c>
      <c r="C778" s="79">
        <f t="shared" si="12"/>
        <v>-1.1896488953900219E-4</v>
      </c>
    </row>
    <row r="779" spans="1:3">
      <c r="A779" s="76">
        <v>44662</v>
      </c>
      <c r="B779" s="75">
        <v>80.681304931640597</v>
      </c>
      <c r="C779" s="79">
        <f t="shared" si="12"/>
        <v>-1.0172985791790603E-2</v>
      </c>
    </row>
    <row r="780" spans="1:3">
      <c r="A780" s="76">
        <v>44663</v>
      </c>
      <c r="B780" s="75">
        <v>80.351303100585895</v>
      </c>
      <c r="C780" s="79">
        <f t="shared" si="12"/>
        <v>-4.0985772638709814E-3</v>
      </c>
    </row>
    <row r="781" spans="1:3">
      <c r="A781" s="76">
        <v>44664</v>
      </c>
      <c r="B781" s="75">
        <v>81.418907165527301</v>
      </c>
      <c r="C781" s="79">
        <f t="shared" si="12"/>
        <v>1.3199210941222844E-2</v>
      </c>
    </row>
    <row r="782" spans="1:3">
      <c r="A782" s="76">
        <v>44665</v>
      </c>
      <c r="B782" s="75">
        <v>80.710418701171903</v>
      </c>
      <c r="C782" s="79">
        <f t="shared" si="12"/>
        <v>-8.739849751239941E-3</v>
      </c>
    </row>
    <row r="783" spans="1:3">
      <c r="A783" s="76">
        <v>44669</v>
      </c>
      <c r="B783" s="75">
        <v>80.215438842773395</v>
      </c>
      <c r="C783" s="79">
        <f t="shared" si="12"/>
        <v>-6.1516704265455113E-3</v>
      </c>
    </row>
    <row r="784" spans="1:3">
      <c r="A784" s="76">
        <v>44670</v>
      </c>
      <c r="B784" s="75">
        <v>81.816833496093807</v>
      </c>
      <c r="C784" s="79">
        <f t="shared" si="12"/>
        <v>1.9767010278083891E-2</v>
      </c>
    </row>
    <row r="785" spans="1:3">
      <c r="A785" s="76">
        <v>44671</v>
      </c>
      <c r="B785" s="75">
        <v>82.001235961914105</v>
      </c>
      <c r="C785" s="79">
        <f t="shared" si="12"/>
        <v>2.2513089589654201E-3</v>
      </c>
    </row>
    <row r="786" spans="1:3">
      <c r="A786" s="76">
        <v>44672</v>
      </c>
      <c r="B786" s="75">
        <v>80.516296386718807</v>
      </c>
      <c r="C786" s="79">
        <f t="shared" si="12"/>
        <v>-1.8274716333971923E-2</v>
      </c>
    </row>
    <row r="787" spans="1:3">
      <c r="A787" s="76">
        <v>44673</v>
      </c>
      <c r="B787" s="75">
        <v>78.352005004882798</v>
      </c>
      <c r="C787" s="79">
        <f t="shared" si="12"/>
        <v>-2.7248044686100027E-2</v>
      </c>
    </row>
    <row r="788" spans="1:3">
      <c r="A788" s="76">
        <v>44676</v>
      </c>
      <c r="B788" s="75">
        <v>78.749916076660199</v>
      </c>
      <c r="C788" s="79">
        <f t="shared" si="12"/>
        <v>5.0656531751120462E-3</v>
      </c>
    </row>
    <row r="789" spans="1:3">
      <c r="A789" s="76">
        <v>44677</v>
      </c>
      <c r="B789" s="75">
        <v>76.808822631835895</v>
      </c>
      <c r="C789" s="79">
        <f t="shared" si="12"/>
        <v>-2.4957700437622011E-2</v>
      </c>
    </row>
    <row r="790" spans="1:3">
      <c r="A790" s="76">
        <v>44678</v>
      </c>
      <c r="B790" s="75">
        <v>76.828239440917997</v>
      </c>
      <c r="C790" s="79">
        <f t="shared" si="12"/>
        <v>2.5276204743196587E-4</v>
      </c>
    </row>
    <row r="791" spans="1:3">
      <c r="A791" s="76">
        <v>44679</v>
      </c>
      <c r="B791" s="75">
        <v>78.138481140136705</v>
      </c>
      <c r="C791" s="79">
        <f t="shared" si="12"/>
        <v>1.6910378142012902E-2</v>
      </c>
    </row>
    <row r="792" spans="1:3">
      <c r="A792" s="76">
        <v>44680</v>
      </c>
      <c r="B792" s="75">
        <v>75.615074157714801</v>
      </c>
      <c r="C792" s="79">
        <f t="shared" si="12"/>
        <v>-3.2826994834006133E-2</v>
      </c>
    </row>
    <row r="793" spans="1:3">
      <c r="A793" s="76">
        <v>44683</v>
      </c>
      <c r="B793" s="75">
        <v>76.042098999023395</v>
      </c>
      <c r="C793" s="79">
        <f t="shared" si="12"/>
        <v>5.63146418930541E-3</v>
      </c>
    </row>
    <row r="794" spans="1:3">
      <c r="A794" s="76">
        <v>44684</v>
      </c>
      <c r="B794" s="75">
        <v>76.556488037109403</v>
      </c>
      <c r="C794" s="79">
        <f t="shared" si="12"/>
        <v>6.741752939875661E-3</v>
      </c>
    </row>
    <row r="795" spans="1:3">
      <c r="A795" s="76">
        <v>44685</v>
      </c>
      <c r="B795" s="75">
        <v>78.691688537597699</v>
      </c>
      <c r="C795" s="79">
        <f t="shared" si="12"/>
        <v>2.7508666353999713E-2</v>
      </c>
    </row>
    <row r="796" spans="1:3">
      <c r="A796" s="76">
        <v>44686</v>
      </c>
      <c r="B796" s="75">
        <v>76.042098999023395</v>
      </c>
      <c r="C796" s="79">
        <f t="shared" si="12"/>
        <v>-3.4250419293875352E-2</v>
      </c>
    </row>
    <row r="797" spans="1:3">
      <c r="A797" s="76">
        <v>44687</v>
      </c>
      <c r="B797" s="75">
        <v>75.149192810058594</v>
      </c>
      <c r="C797" s="79">
        <f t="shared" si="12"/>
        <v>-1.1811746028246242E-2</v>
      </c>
    </row>
    <row r="798" spans="1:3">
      <c r="A798" s="76">
        <v>44690</v>
      </c>
      <c r="B798" s="75">
        <v>72.499610900878906</v>
      </c>
      <c r="C798" s="79">
        <f t="shared" si="12"/>
        <v>-3.5894180129048402E-2</v>
      </c>
    </row>
    <row r="799" spans="1:3">
      <c r="A799" s="76">
        <v>44691</v>
      </c>
      <c r="B799" s="75">
        <v>72.315216064453097</v>
      </c>
      <c r="C799" s="79">
        <f t="shared" si="12"/>
        <v>-2.5466306171123701E-3</v>
      </c>
    </row>
    <row r="800" spans="1:3">
      <c r="A800" s="76">
        <v>44692</v>
      </c>
      <c r="B800" s="75">
        <v>71.140846252441406</v>
      </c>
      <c r="C800" s="79">
        <f t="shared" si="12"/>
        <v>-1.6372902302756055E-2</v>
      </c>
    </row>
    <row r="801" spans="1:3">
      <c r="A801" s="76">
        <v>44693</v>
      </c>
      <c r="B801" s="75">
        <v>71.606712341308594</v>
      </c>
      <c r="C801" s="79">
        <f t="shared" si="12"/>
        <v>6.5271553142606954E-3</v>
      </c>
    </row>
    <row r="802" spans="1:3">
      <c r="A802" s="76">
        <v>44694</v>
      </c>
      <c r="B802" s="75">
        <v>73.615730285644503</v>
      </c>
      <c r="C802" s="79">
        <f t="shared" si="12"/>
        <v>2.766991224946741E-2</v>
      </c>
    </row>
    <row r="803" spans="1:3">
      <c r="A803" s="76">
        <v>44697</v>
      </c>
      <c r="B803" s="75">
        <v>73.188705444335895</v>
      </c>
      <c r="C803" s="79">
        <f t="shared" si="12"/>
        <v>-5.8176177519571387E-3</v>
      </c>
    </row>
    <row r="804" spans="1:3">
      <c r="A804" s="76">
        <v>44698</v>
      </c>
      <c r="B804" s="75">
        <v>74.731872558593807</v>
      </c>
      <c r="C804" s="79">
        <f t="shared" si="12"/>
        <v>2.0865563430037242E-2</v>
      </c>
    </row>
    <row r="805" spans="1:3">
      <c r="A805" s="76">
        <v>44699</v>
      </c>
      <c r="B805" s="75">
        <v>72.014335632324205</v>
      </c>
      <c r="C805" s="79">
        <f t="shared" si="12"/>
        <v>-3.7041470082149759E-2</v>
      </c>
    </row>
    <row r="806" spans="1:3">
      <c r="A806" s="76">
        <v>44700</v>
      </c>
      <c r="B806" s="75">
        <v>72.053169250488295</v>
      </c>
      <c r="C806" s="79">
        <f t="shared" si="12"/>
        <v>5.3910309804010488E-4</v>
      </c>
    </row>
    <row r="807" spans="1:3">
      <c r="A807" s="76">
        <v>44701</v>
      </c>
      <c r="B807" s="75">
        <v>72.033760070800795</v>
      </c>
      <c r="C807" s="79">
        <f t="shared" si="12"/>
        <v>-2.6940930584502646E-4</v>
      </c>
    </row>
    <row r="808" spans="1:3">
      <c r="A808" s="76">
        <v>44704</v>
      </c>
      <c r="B808" s="75">
        <v>72.994590759277301</v>
      </c>
      <c r="C808" s="79">
        <f t="shared" si="12"/>
        <v>1.3250440221145111E-2</v>
      </c>
    </row>
    <row r="809" spans="1:3">
      <c r="A809" s="76">
        <v>44705</v>
      </c>
      <c r="B809" s="75">
        <v>72.286094665527301</v>
      </c>
      <c r="C809" s="79">
        <f t="shared" si="12"/>
        <v>-9.7535568252951812E-3</v>
      </c>
    </row>
    <row r="810" spans="1:3">
      <c r="A810" s="76">
        <v>44706</v>
      </c>
      <c r="B810" s="75">
        <v>73.188705444335895</v>
      </c>
      <c r="C810" s="79">
        <f t="shared" si="12"/>
        <v>1.2409329464067529E-2</v>
      </c>
    </row>
    <row r="811" spans="1:3">
      <c r="A811" s="76">
        <v>44707</v>
      </c>
      <c r="B811" s="75">
        <v>74.731872558593807</v>
      </c>
      <c r="C811" s="79">
        <f t="shared" si="12"/>
        <v>2.0865563430037242E-2</v>
      </c>
    </row>
    <row r="812" spans="1:3">
      <c r="A812" s="76">
        <v>44708</v>
      </c>
      <c r="B812" s="75">
        <v>76.498260498046903</v>
      </c>
      <c r="C812" s="79">
        <f t="shared" si="12"/>
        <v>2.3361326702604383E-2</v>
      </c>
    </row>
    <row r="813" spans="1:3">
      <c r="A813" s="76">
        <v>44712</v>
      </c>
      <c r="B813" s="75">
        <v>75.731513977050795</v>
      </c>
      <c r="C813" s="79">
        <f t="shared" si="12"/>
        <v>-1.0073627286367699E-2</v>
      </c>
    </row>
    <row r="814" spans="1:3">
      <c r="A814" s="76">
        <v>44713</v>
      </c>
      <c r="B814" s="75">
        <v>74.945381164550795</v>
      </c>
      <c r="C814" s="79">
        <f t="shared" si="12"/>
        <v>-1.0434777606660896E-2</v>
      </c>
    </row>
    <row r="815" spans="1:3">
      <c r="A815" s="76">
        <v>44714</v>
      </c>
      <c r="B815" s="75">
        <v>76.614715576171903</v>
      </c>
      <c r="C815" s="79">
        <f t="shared" si="12"/>
        <v>2.2029570552096315E-2</v>
      </c>
    </row>
    <row r="816" spans="1:3">
      <c r="A816" s="76">
        <v>44715</v>
      </c>
      <c r="B816" s="75">
        <v>75.527725219726605</v>
      </c>
      <c r="C816" s="79">
        <f t="shared" si="12"/>
        <v>-1.4289357346394322E-2</v>
      </c>
    </row>
    <row r="817" spans="1:3">
      <c r="A817" s="76">
        <v>44718</v>
      </c>
      <c r="B817" s="75">
        <v>75.770347595214801</v>
      </c>
      <c r="C817" s="79">
        <f t="shared" si="12"/>
        <v>3.2072131382281451E-3</v>
      </c>
    </row>
    <row r="818" spans="1:3">
      <c r="A818" s="76">
        <v>44719</v>
      </c>
      <c r="B818" s="75">
        <v>76.634132385253906</v>
      </c>
      <c r="C818" s="79">
        <f t="shared" si="12"/>
        <v>1.1335546559233529E-2</v>
      </c>
    </row>
    <row r="819" spans="1:3">
      <c r="A819" s="76">
        <v>44720</v>
      </c>
      <c r="B819" s="75">
        <v>75.585945129394503</v>
      </c>
      <c r="C819" s="79">
        <f t="shared" si="12"/>
        <v>-1.3772215081425222E-2</v>
      </c>
    </row>
    <row r="820" spans="1:3">
      <c r="A820" s="76">
        <v>44721</v>
      </c>
      <c r="B820" s="75">
        <v>73.701530456542997</v>
      </c>
      <c r="C820" s="79">
        <f t="shared" si="12"/>
        <v>-2.524678990358151E-2</v>
      </c>
    </row>
    <row r="821" spans="1:3">
      <c r="A821" s="76">
        <v>44722</v>
      </c>
      <c r="B821" s="75">
        <v>71.646690368652301</v>
      </c>
      <c r="C821" s="79">
        <f t="shared" si="12"/>
        <v>-2.8276603448925856E-2</v>
      </c>
    </row>
    <row r="822" spans="1:3">
      <c r="A822" s="76">
        <v>44725</v>
      </c>
      <c r="B822" s="75">
        <v>68.325828552246094</v>
      </c>
      <c r="C822" s="79">
        <f t="shared" si="12"/>
        <v>-4.745910318826168E-2</v>
      </c>
    </row>
    <row r="823" spans="1:3">
      <c r="A823" s="76">
        <v>44726</v>
      </c>
      <c r="B823" s="75">
        <v>68.014190673828097</v>
      </c>
      <c r="C823" s="79">
        <f t="shared" si="12"/>
        <v>-4.5714885903252655E-3</v>
      </c>
    </row>
    <row r="824" spans="1:3">
      <c r="A824" s="76">
        <v>44727</v>
      </c>
      <c r="B824" s="75">
        <v>69.007530212402301</v>
      </c>
      <c r="C824" s="79">
        <f t="shared" si="12"/>
        <v>1.4499262371749618E-2</v>
      </c>
    </row>
    <row r="825" spans="1:3">
      <c r="A825" s="76">
        <v>44728</v>
      </c>
      <c r="B825" s="75">
        <v>66.309951782226605</v>
      </c>
      <c r="C825" s="79">
        <f t="shared" si="12"/>
        <v>-3.987564393208598E-2</v>
      </c>
    </row>
    <row r="826" spans="1:3">
      <c r="A826" s="76">
        <v>44729</v>
      </c>
      <c r="B826" s="75">
        <v>66.826095581054702</v>
      </c>
      <c r="C826" s="79">
        <f t="shared" si="12"/>
        <v>7.7536684451903681E-3</v>
      </c>
    </row>
    <row r="827" spans="1:3">
      <c r="A827" s="76">
        <v>44733</v>
      </c>
      <c r="B827" s="75">
        <v>67.984992980957003</v>
      </c>
      <c r="C827" s="79">
        <f t="shared" si="12"/>
        <v>1.7193332694837034E-2</v>
      </c>
    </row>
    <row r="828" spans="1:3">
      <c r="A828" s="76">
        <v>44734</v>
      </c>
      <c r="B828" s="75">
        <v>68.072639465332003</v>
      </c>
      <c r="C828" s="79">
        <f t="shared" si="12"/>
        <v>1.2883730948844078E-3</v>
      </c>
    </row>
    <row r="829" spans="1:3">
      <c r="A829" s="76">
        <v>44735</v>
      </c>
      <c r="B829" s="75">
        <v>68.968582153320298</v>
      </c>
      <c r="C829" s="79">
        <f t="shared" si="12"/>
        <v>1.3075707332737337E-2</v>
      </c>
    </row>
    <row r="830" spans="1:3">
      <c r="A830" s="76">
        <v>44736</v>
      </c>
      <c r="B830" s="75">
        <v>71.257148742675795</v>
      </c>
      <c r="C830" s="79">
        <f t="shared" si="12"/>
        <v>3.2644077554984753E-2</v>
      </c>
    </row>
    <row r="831" spans="1:3">
      <c r="A831" s="76">
        <v>44739</v>
      </c>
      <c r="B831" s="75">
        <v>71.033149719238295</v>
      </c>
      <c r="C831" s="79">
        <f t="shared" si="12"/>
        <v>-3.1484818135808419E-3</v>
      </c>
    </row>
    <row r="832" spans="1:3">
      <c r="A832" s="76">
        <v>44740</v>
      </c>
      <c r="B832" s="75">
        <v>69.737930297851605</v>
      </c>
      <c r="C832" s="79">
        <f t="shared" si="12"/>
        <v>-1.8402302129458228E-2</v>
      </c>
    </row>
    <row r="833" spans="1:3">
      <c r="A833" s="76">
        <v>44741</v>
      </c>
      <c r="B833" s="75">
        <v>69.319168090820298</v>
      </c>
      <c r="C833" s="79">
        <f t="shared" si="12"/>
        <v>-6.0228996257997115E-3</v>
      </c>
    </row>
    <row r="834" spans="1:3">
      <c r="A834" s="76">
        <v>44742</v>
      </c>
      <c r="B834" s="75">
        <v>68.793289184570298</v>
      </c>
      <c r="C834" s="79">
        <f t="shared" si="12"/>
        <v>-7.6152645174871894E-3</v>
      </c>
    </row>
    <row r="835" spans="1:3">
      <c r="A835" s="76">
        <v>44743</v>
      </c>
      <c r="B835" s="75">
        <v>69.630805969238295</v>
      </c>
      <c r="C835" s="79">
        <f t="shared" si="12"/>
        <v>1.2100884656090943E-2</v>
      </c>
    </row>
    <row r="836" spans="1:3">
      <c r="A836" s="76">
        <v>44747</v>
      </c>
      <c r="B836" s="75">
        <v>69.825569152832003</v>
      </c>
      <c r="C836" s="79">
        <f t="shared" ref="C836:C899" si="13">LN(B836/B835)</f>
        <v>2.7931790145740258E-3</v>
      </c>
    </row>
    <row r="837" spans="1:3">
      <c r="A837" s="76">
        <v>44748</v>
      </c>
      <c r="B837" s="75">
        <v>69.737930297851605</v>
      </c>
      <c r="C837" s="79">
        <f t="shared" si="13"/>
        <v>-1.2558995273781652E-3</v>
      </c>
    </row>
    <row r="838" spans="1:3">
      <c r="A838" s="76">
        <v>44749</v>
      </c>
      <c r="B838" s="75">
        <v>71.042892456054702</v>
      </c>
      <c r="C838" s="79">
        <f t="shared" si="13"/>
        <v>1.8539450330977699E-2</v>
      </c>
    </row>
    <row r="839" spans="1:3">
      <c r="A839" s="76">
        <v>44750</v>
      </c>
      <c r="B839" s="75">
        <v>70.799430847167997</v>
      </c>
      <c r="C839" s="79">
        <f t="shared" si="13"/>
        <v>-3.4328519486399385E-3</v>
      </c>
    </row>
    <row r="840" spans="1:3">
      <c r="A840" s="76">
        <v>44753</v>
      </c>
      <c r="B840" s="75">
        <v>69.864524841308594</v>
      </c>
      <c r="C840" s="79">
        <f t="shared" si="13"/>
        <v>-1.329295437397901E-2</v>
      </c>
    </row>
    <row r="841" spans="1:3">
      <c r="A841" s="76">
        <v>44754</v>
      </c>
      <c r="B841" s="75">
        <v>69.416557312011705</v>
      </c>
      <c r="C841" s="79">
        <f t="shared" si="13"/>
        <v>-6.4325903711399054E-3</v>
      </c>
    </row>
    <row r="842" spans="1:3">
      <c r="A842" s="76">
        <v>44755</v>
      </c>
      <c r="B842" s="75">
        <v>69.065963745117202</v>
      </c>
      <c r="C842" s="79">
        <f t="shared" si="13"/>
        <v>-5.063372810569091E-3</v>
      </c>
    </row>
    <row r="843" spans="1:3">
      <c r="A843" s="76">
        <v>44756</v>
      </c>
      <c r="B843" s="75">
        <v>68.335586547851605</v>
      </c>
      <c r="C843" s="79">
        <f t="shared" si="13"/>
        <v>-1.0631380432194661E-2</v>
      </c>
    </row>
    <row r="844" spans="1:3">
      <c r="A844" s="76">
        <v>44757</v>
      </c>
      <c r="B844" s="75">
        <v>69.708709716796903</v>
      </c>
      <c r="C844" s="79">
        <f t="shared" si="13"/>
        <v>1.9894606230769763E-2</v>
      </c>
    </row>
    <row r="845" spans="1:3">
      <c r="A845" s="76">
        <v>44760</v>
      </c>
      <c r="B845" s="75">
        <v>69.484725952148395</v>
      </c>
      <c r="C845" s="79">
        <f t="shared" si="13"/>
        <v>-3.2183120834489965E-3</v>
      </c>
    </row>
    <row r="846" spans="1:3">
      <c r="A846" s="76">
        <v>44761</v>
      </c>
      <c r="B846" s="75">
        <v>71.471382141113295</v>
      </c>
      <c r="C846" s="79">
        <f t="shared" si="13"/>
        <v>2.8190161859009636E-2</v>
      </c>
    </row>
    <row r="847" spans="1:3">
      <c r="A847" s="76">
        <v>44762</v>
      </c>
      <c r="B847" s="75">
        <v>72.279701232910199</v>
      </c>
      <c r="C847" s="79">
        <f t="shared" si="13"/>
        <v>1.1246212443168173E-2</v>
      </c>
    </row>
    <row r="848" spans="1:3">
      <c r="A848" s="76">
        <v>44763</v>
      </c>
      <c r="B848" s="75">
        <v>72.902976989746094</v>
      </c>
      <c r="C848" s="79">
        <f t="shared" si="13"/>
        <v>8.5861425556817139E-3</v>
      </c>
    </row>
    <row r="849" spans="1:3">
      <c r="A849" s="76">
        <v>44764</v>
      </c>
      <c r="B849" s="75">
        <v>72.172569274902301</v>
      </c>
      <c r="C849" s="79">
        <f t="shared" si="13"/>
        <v>-1.0069428035007899E-2</v>
      </c>
    </row>
    <row r="850" spans="1:3">
      <c r="A850" s="76">
        <v>44767</v>
      </c>
      <c r="B850" s="75">
        <v>72.240745544433594</v>
      </c>
      <c r="C850" s="79">
        <f t="shared" si="13"/>
        <v>9.4418267015612038E-4</v>
      </c>
    </row>
    <row r="851" spans="1:3">
      <c r="A851" s="76">
        <v>44768</v>
      </c>
      <c r="B851" s="75">
        <v>71.422706604003906</v>
      </c>
      <c r="C851" s="79">
        <f t="shared" si="13"/>
        <v>-1.138839098607578E-2</v>
      </c>
    </row>
    <row r="852" spans="1:3">
      <c r="A852" s="76">
        <v>44769</v>
      </c>
      <c r="B852" s="75">
        <v>72.951652526855497</v>
      </c>
      <c r="C852" s="79">
        <f t="shared" si="13"/>
        <v>2.1181089130147178E-2</v>
      </c>
    </row>
    <row r="853" spans="1:3">
      <c r="A853" s="76">
        <v>44770</v>
      </c>
      <c r="B853" s="75">
        <v>74.0521240234375</v>
      </c>
      <c r="C853" s="79">
        <f t="shared" si="13"/>
        <v>1.4972296358957549E-2</v>
      </c>
    </row>
    <row r="854" spans="1:3">
      <c r="A854" s="76">
        <v>44771</v>
      </c>
      <c r="B854" s="75">
        <v>74.8409423828125</v>
      </c>
      <c r="C854" s="79">
        <f t="shared" si="13"/>
        <v>1.0595869352611566E-2</v>
      </c>
    </row>
    <row r="855" spans="1:3">
      <c r="A855" s="76">
        <v>44774</v>
      </c>
      <c r="B855" s="75">
        <v>74.743545532226605</v>
      </c>
      <c r="C855" s="79">
        <f t="shared" si="13"/>
        <v>-1.3022321459573035E-3</v>
      </c>
    </row>
    <row r="856" spans="1:3">
      <c r="A856" s="76">
        <v>44775</v>
      </c>
      <c r="B856" s="75">
        <v>74.500091552734403</v>
      </c>
      <c r="C856" s="79">
        <f t="shared" si="13"/>
        <v>-3.2625068671605852E-3</v>
      </c>
    </row>
    <row r="857" spans="1:3">
      <c r="A857" s="76">
        <v>44776</v>
      </c>
      <c r="B857" s="75">
        <v>75.522644042968807</v>
      </c>
      <c r="C857" s="79">
        <f t="shared" si="13"/>
        <v>1.3632178106039193E-2</v>
      </c>
    </row>
    <row r="858" spans="1:3">
      <c r="A858" s="76">
        <v>44777</v>
      </c>
      <c r="B858" s="75">
        <v>75.444740295410199</v>
      </c>
      <c r="C858" s="79">
        <f t="shared" si="13"/>
        <v>-1.0320607304014943E-3</v>
      </c>
    </row>
    <row r="859" spans="1:3">
      <c r="A859" s="76">
        <v>44778</v>
      </c>
      <c r="B859" s="75">
        <v>75.688194274902301</v>
      </c>
      <c r="C859" s="79">
        <f t="shared" si="13"/>
        <v>3.2217225287354827E-3</v>
      </c>
    </row>
    <row r="860" spans="1:3">
      <c r="A860" s="76">
        <v>44781</v>
      </c>
      <c r="B860" s="75">
        <v>76.019302368164105</v>
      </c>
      <c r="C860" s="79">
        <f t="shared" si="13"/>
        <v>4.365092382824066E-3</v>
      </c>
    </row>
    <row r="861" spans="1:3">
      <c r="A861" s="76">
        <v>44782</v>
      </c>
      <c r="B861" s="75">
        <v>75.337608337402301</v>
      </c>
      <c r="C861" s="79">
        <f t="shared" si="13"/>
        <v>-9.0078297320177764E-3</v>
      </c>
    </row>
    <row r="862" spans="1:3">
      <c r="A862" s="76">
        <v>44783</v>
      </c>
      <c r="B862" s="75">
        <v>77.304801940917997</v>
      </c>
      <c r="C862" s="79">
        <f t="shared" si="13"/>
        <v>2.5776617668073765E-2</v>
      </c>
    </row>
    <row r="863" spans="1:3">
      <c r="A863" s="76">
        <v>44784</v>
      </c>
      <c r="B863" s="75">
        <v>77.450874328613295</v>
      </c>
      <c r="C863" s="79">
        <f t="shared" si="13"/>
        <v>1.8877812380974882E-3</v>
      </c>
    </row>
    <row r="864" spans="1:3">
      <c r="A864" s="76">
        <v>44785</v>
      </c>
      <c r="B864" s="75">
        <v>78.707145690917997</v>
      </c>
      <c r="C864" s="79">
        <f t="shared" si="13"/>
        <v>1.6090092140639018E-2</v>
      </c>
    </row>
    <row r="865" spans="1:3">
      <c r="A865" s="76">
        <v>44788</v>
      </c>
      <c r="B865" s="75">
        <v>78.843498229980497</v>
      </c>
      <c r="C865" s="79">
        <f t="shared" si="13"/>
        <v>1.7309046756290765E-3</v>
      </c>
    </row>
    <row r="866" spans="1:3">
      <c r="A866" s="76">
        <v>44789</v>
      </c>
      <c r="B866" s="75">
        <v>79.0577392578125</v>
      </c>
      <c r="C866" s="79">
        <f t="shared" si="13"/>
        <v>2.7136096297582239E-3</v>
      </c>
    </row>
    <row r="867" spans="1:3">
      <c r="A867" s="76">
        <v>44790</v>
      </c>
      <c r="B867" s="75">
        <v>78.083892822265597</v>
      </c>
      <c r="C867" s="79">
        <f t="shared" si="13"/>
        <v>-1.2394664483332716E-2</v>
      </c>
    </row>
    <row r="868" spans="1:3">
      <c r="A868" s="76">
        <v>44791</v>
      </c>
      <c r="B868" s="75">
        <v>78.210479736328097</v>
      </c>
      <c r="C868" s="79">
        <f t="shared" si="13"/>
        <v>1.6198528414011065E-3</v>
      </c>
    </row>
    <row r="869" spans="1:3">
      <c r="A869" s="76">
        <v>44792</v>
      </c>
      <c r="B869" s="75">
        <v>76.915260314941406</v>
      </c>
      <c r="C869" s="79">
        <f t="shared" si="13"/>
        <v>-1.6699350094375457E-2</v>
      </c>
    </row>
    <row r="870" spans="1:3">
      <c r="A870" s="76">
        <v>44795</v>
      </c>
      <c r="B870" s="75">
        <v>75.162315368652301</v>
      </c>
      <c r="C870" s="79">
        <f t="shared" si="13"/>
        <v>-2.3054320517962305E-2</v>
      </c>
    </row>
    <row r="871" spans="1:3">
      <c r="A871" s="76">
        <v>44796</v>
      </c>
      <c r="B871" s="75">
        <v>75.016242980957003</v>
      </c>
      <c r="C871" s="79">
        <f t="shared" si="13"/>
        <v>-1.9453167664570642E-3</v>
      </c>
    </row>
    <row r="872" spans="1:3">
      <c r="A872" s="76">
        <v>44797</v>
      </c>
      <c r="B872" s="75">
        <v>75.464202880859403</v>
      </c>
      <c r="C872" s="79">
        <f t="shared" si="13"/>
        <v>5.9537466223734846E-3</v>
      </c>
    </row>
    <row r="873" spans="1:3">
      <c r="A873" s="76">
        <v>44798</v>
      </c>
      <c r="B873" s="75">
        <v>76.671798706054702</v>
      </c>
      <c r="C873" s="79">
        <f t="shared" si="13"/>
        <v>1.5875547869372685E-2</v>
      </c>
    </row>
    <row r="874" spans="1:3">
      <c r="A874" s="76">
        <v>44799</v>
      </c>
      <c r="B874" s="75">
        <v>74.188453674316406</v>
      </c>
      <c r="C874" s="79">
        <f t="shared" si="13"/>
        <v>-3.2925430452479892E-2</v>
      </c>
    </row>
    <row r="875" spans="1:3">
      <c r="A875" s="76">
        <v>44802</v>
      </c>
      <c r="B875" s="75">
        <v>73.633361816406193</v>
      </c>
      <c r="C875" s="79">
        <f t="shared" si="13"/>
        <v>-7.5103186254716035E-3</v>
      </c>
    </row>
    <row r="876" spans="1:3">
      <c r="A876" s="76">
        <v>44803</v>
      </c>
      <c r="B876" s="75">
        <v>72.912704467773395</v>
      </c>
      <c r="C876" s="79">
        <f t="shared" si="13"/>
        <v>-9.8353122154351304E-3</v>
      </c>
    </row>
    <row r="877" spans="1:3">
      <c r="A877" s="76">
        <v>44804</v>
      </c>
      <c r="B877" s="75">
        <v>72.42578125</v>
      </c>
      <c r="C877" s="79">
        <f t="shared" si="13"/>
        <v>-6.7005657472419631E-3</v>
      </c>
    </row>
    <row r="878" spans="1:3">
      <c r="A878" s="76">
        <v>44805</v>
      </c>
      <c r="B878" s="75">
        <v>72.240745544433594</v>
      </c>
      <c r="C878" s="79">
        <f t="shared" si="13"/>
        <v>-2.5581011802908024E-3</v>
      </c>
    </row>
    <row r="879" spans="1:3">
      <c r="A879" s="76">
        <v>44806</v>
      </c>
      <c r="B879" s="75">
        <v>71.714859008789105</v>
      </c>
      <c r="C879" s="79">
        <f t="shared" si="13"/>
        <v>-7.3062646870755733E-3</v>
      </c>
    </row>
    <row r="880" spans="1:3">
      <c r="A880" s="76">
        <v>44810</v>
      </c>
      <c r="B880" s="75">
        <v>71.432434082031193</v>
      </c>
      <c r="C880" s="79">
        <f t="shared" si="13"/>
        <v>-3.9459396977256367E-3</v>
      </c>
    </row>
    <row r="881" spans="1:3">
      <c r="A881" s="76">
        <v>44811</v>
      </c>
      <c r="B881" s="75">
        <v>72.990608215332003</v>
      </c>
      <c r="C881" s="79">
        <f t="shared" si="13"/>
        <v>2.157875323398829E-2</v>
      </c>
    </row>
    <row r="882" spans="1:3">
      <c r="A882" s="76">
        <v>44812</v>
      </c>
      <c r="B882" s="75">
        <v>73.779426574707003</v>
      </c>
      <c r="C882" s="79">
        <f t="shared" si="13"/>
        <v>1.0749141754460253E-2</v>
      </c>
    </row>
    <row r="883" spans="1:3">
      <c r="A883" s="76">
        <v>44813</v>
      </c>
      <c r="B883" s="75">
        <v>75.094146728515597</v>
      </c>
      <c r="C883" s="79">
        <f t="shared" si="13"/>
        <v>1.7662695990793661E-2</v>
      </c>
    </row>
    <row r="884" spans="1:3">
      <c r="A884" s="76">
        <v>44816</v>
      </c>
      <c r="B884" s="75">
        <v>75.785591125488295</v>
      </c>
      <c r="C884" s="79">
        <f t="shared" si="13"/>
        <v>9.1655678535927619E-3</v>
      </c>
    </row>
    <row r="885" spans="1:3">
      <c r="A885" s="76">
        <v>44817</v>
      </c>
      <c r="B885" s="75">
        <v>72.756889343261705</v>
      </c>
      <c r="C885" s="79">
        <f t="shared" si="13"/>
        <v>-4.0784583441637837E-2</v>
      </c>
    </row>
    <row r="886" spans="1:3">
      <c r="A886" s="76">
        <v>44818</v>
      </c>
      <c r="B886" s="75">
        <v>72.815315246582003</v>
      </c>
      <c r="C886" s="79">
        <f t="shared" si="13"/>
        <v>8.0270689891783853E-4</v>
      </c>
    </row>
    <row r="887" spans="1:3">
      <c r="A887" s="76">
        <v>44819</v>
      </c>
      <c r="B887" s="75">
        <v>72.221267700195298</v>
      </c>
      <c r="C887" s="79">
        <f t="shared" si="13"/>
        <v>-8.1917383360227379E-3</v>
      </c>
    </row>
    <row r="888" spans="1:3">
      <c r="A888" s="76">
        <v>44820</v>
      </c>
      <c r="B888" s="75">
        <v>71.247413635253906</v>
      </c>
      <c r="C888" s="79">
        <f t="shared" si="13"/>
        <v>-1.3576050373472311E-2</v>
      </c>
    </row>
    <row r="889" spans="1:3">
      <c r="A889" s="76">
        <v>44823</v>
      </c>
      <c r="B889" s="75">
        <v>71.714859008789105</v>
      </c>
      <c r="C889" s="79">
        <f t="shared" si="13"/>
        <v>6.5394461171058875E-3</v>
      </c>
    </row>
    <row r="890" spans="1:3">
      <c r="A890" s="76">
        <v>44824</v>
      </c>
      <c r="B890" s="75">
        <v>70.487785339355497</v>
      </c>
      <c r="C890" s="79">
        <f t="shared" si="13"/>
        <v>-1.7258527541327288E-2</v>
      </c>
    </row>
    <row r="891" spans="1:3">
      <c r="A891" s="76">
        <v>44825</v>
      </c>
      <c r="B891" s="75">
        <v>69.465248107910199</v>
      </c>
      <c r="C891" s="79">
        <f t="shared" si="13"/>
        <v>-1.4612836918466061E-2</v>
      </c>
    </row>
    <row r="892" spans="1:3">
      <c r="A892" s="76">
        <v>44826</v>
      </c>
      <c r="B892" s="75">
        <v>68.1602783203125</v>
      </c>
      <c r="C892" s="79">
        <f t="shared" si="13"/>
        <v>-1.8964634440489458E-2</v>
      </c>
    </row>
    <row r="893" spans="1:3">
      <c r="A893" s="76">
        <v>44827</v>
      </c>
      <c r="B893" s="75">
        <v>66.942962646484403</v>
      </c>
      <c r="C893" s="79">
        <f t="shared" si="13"/>
        <v>-1.8021012808339742E-2</v>
      </c>
    </row>
    <row r="894" spans="1:3">
      <c r="A894" s="76">
        <v>44830</v>
      </c>
      <c r="B894" s="75">
        <v>66.022041320800795</v>
      </c>
      <c r="C894" s="79">
        <f t="shared" si="13"/>
        <v>-1.385230736183383E-2</v>
      </c>
    </row>
    <row r="895" spans="1:3">
      <c r="A895" s="76">
        <v>44831</v>
      </c>
      <c r="B895" s="75">
        <v>65.835891723632798</v>
      </c>
      <c r="C895" s="79">
        <f t="shared" si="13"/>
        <v>-2.8234891376925711E-3</v>
      </c>
    </row>
    <row r="896" spans="1:3">
      <c r="A896" s="76">
        <v>44832</v>
      </c>
      <c r="B896" s="75">
        <v>67.481796264648395</v>
      </c>
      <c r="C896" s="79">
        <f t="shared" si="13"/>
        <v>2.4692719996006234E-2</v>
      </c>
    </row>
    <row r="897" spans="1:3">
      <c r="A897" s="76">
        <v>44833</v>
      </c>
      <c r="B897" s="75">
        <v>66.149398803710895</v>
      </c>
      <c r="C897" s="79">
        <f t="shared" si="13"/>
        <v>-1.9942074398392681E-2</v>
      </c>
    </row>
    <row r="898" spans="1:3">
      <c r="A898" s="76">
        <v>44834</v>
      </c>
      <c r="B898" s="75">
        <v>65.434219360351605</v>
      </c>
      <c r="C898" s="79">
        <f t="shared" si="13"/>
        <v>-1.0870448705611989E-2</v>
      </c>
    </row>
    <row r="899" spans="1:3">
      <c r="A899" s="76">
        <v>44837</v>
      </c>
      <c r="B899" s="75">
        <v>67.276054382324205</v>
      </c>
      <c r="C899" s="79">
        <f t="shared" si="13"/>
        <v>2.7759015776657969E-2</v>
      </c>
    </row>
    <row r="900" spans="1:3">
      <c r="A900" s="76">
        <v>44838</v>
      </c>
      <c r="B900" s="75">
        <v>69.715522766113295</v>
      </c>
      <c r="C900" s="79">
        <f t="shared" ref="C900:C963" si="14">LN(B900/B899)</f>
        <v>3.5618632024852749E-2</v>
      </c>
    </row>
    <row r="901" spans="1:3">
      <c r="A901" s="76">
        <v>44839</v>
      </c>
      <c r="B901" s="75">
        <v>69.509765625</v>
      </c>
      <c r="C901" s="79">
        <f t="shared" si="14"/>
        <v>-2.9557459465826617E-3</v>
      </c>
    </row>
    <row r="902" spans="1:3">
      <c r="A902" s="76">
        <v>44840</v>
      </c>
      <c r="B902" s="75">
        <v>68.833793640136705</v>
      </c>
      <c r="C902" s="79">
        <f t="shared" si="14"/>
        <v>-9.7724443131786166E-3</v>
      </c>
    </row>
    <row r="903" spans="1:3">
      <c r="A903" s="76">
        <v>44841</v>
      </c>
      <c r="B903" s="75">
        <v>66.893974304199205</v>
      </c>
      <c r="C903" s="79">
        <f t="shared" si="14"/>
        <v>-2.8585918090249424E-2</v>
      </c>
    </row>
    <row r="904" spans="1:3">
      <c r="A904" s="76">
        <v>44844</v>
      </c>
      <c r="B904" s="75">
        <v>66.384521484375</v>
      </c>
      <c r="C904" s="79">
        <f t="shared" si="14"/>
        <v>-7.6449737533644474E-3</v>
      </c>
    </row>
    <row r="905" spans="1:3">
      <c r="A905" s="76">
        <v>44845</v>
      </c>
      <c r="B905" s="75">
        <v>66.002449035644503</v>
      </c>
      <c r="C905" s="79">
        <f t="shared" si="14"/>
        <v>-5.7720711942458583E-3</v>
      </c>
    </row>
    <row r="906" spans="1:3">
      <c r="A906" s="76">
        <v>44846</v>
      </c>
      <c r="B906" s="75">
        <v>65.708534240722699</v>
      </c>
      <c r="C906" s="79">
        <f t="shared" si="14"/>
        <v>-4.4630337649354214E-3</v>
      </c>
    </row>
    <row r="907" spans="1:3">
      <c r="A907" s="76">
        <v>44847</v>
      </c>
      <c r="B907" s="75">
        <v>67.050727844238295</v>
      </c>
      <c r="C907" s="79">
        <f t="shared" si="14"/>
        <v>2.0220650740948726E-2</v>
      </c>
    </row>
    <row r="908" spans="1:3">
      <c r="A908" s="76">
        <v>44848</v>
      </c>
      <c r="B908" s="75">
        <v>65.444023132324205</v>
      </c>
      <c r="C908" s="79">
        <f t="shared" si="14"/>
        <v>-2.4254296326456374E-2</v>
      </c>
    </row>
    <row r="909" spans="1:3">
      <c r="A909" s="76">
        <v>44851</v>
      </c>
      <c r="B909" s="75">
        <v>67.060516357421903</v>
      </c>
      <c r="C909" s="79">
        <f t="shared" si="14"/>
        <v>2.4400272351945557E-2</v>
      </c>
    </row>
    <row r="910" spans="1:3">
      <c r="A910" s="76">
        <v>44852</v>
      </c>
      <c r="B910" s="75">
        <v>68.050018310546903</v>
      </c>
      <c r="C910" s="79">
        <f t="shared" si="14"/>
        <v>1.4647557232168826E-2</v>
      </c>
    </row>
    <row r="911" spans="1:3">
      <c r="A911" s="76">
        <v>44853</v>
      </c>
      <c r="B911" s="75">
        <v>67.178092956542997</v>
      </c>
      <c r="C911" s="79">
        <f t="shared" si="14"/>
        <v>-1.289580146251729E-2</v>
      </c>
    </row>
    <row r="912" spans="1:3">
      <c r="A912" s="76">
        <v>44854</v>
      </c>
      <c r="B912" s="75">
        <v>66.600059509277301</v>
      </c>
      <c r="C912" s="79">
        <f t="shared" si="14"/>
        <v>-8.6417256311844392E-3</v>
      </c>
    </row>
    <row r="913" spans="1:3">
      <c r="A913" s="76">
        <v>44855</v>
      </c>
      <c r="B913" s="75">
        <v>67.932449340820298</v>
      </c>
      <c r="C913" s="79">
        <f t="shared" si="14"/>
        <v>1.9808348309818032E-2</v>
      </c>
    </row>
    <row r="914" spans="1:3">
      <c r="A914" s="76">
        <v>44858</v>
      </c>
      <c r="B914" s="75">
        <v>68.530075073242202</v>
      </c>
      <c r="C914" s="79">
        <f t="shared" si="14"/>
        <v>8.7588816886456661E-3</v>
      </c>
    </row>
    <row r="915" spans="1:3">
      <c r="A915" s="76">
        <v>44859</v>
      </c>
      <c r="B915" s="75">
        <v>70.0780029296875</v>
      </c>
      <c r="C915" s="79">
        <f t="shared" si="14"/>
        <v>2.2336248137104418E-2</v>
      </c>
    </row>
    <row r="916" spans="1:3">
      <c r="A916" s="76">
        <v>44860</v>
      </c>
      <c r="B916" s="75">
        <v>70.146575927734403</v>
      </c>
      <c r="C916" s="79">
        <f t="shared" si="14"/>
        <v>9.7804541931096646E-4</v>
      </c>
    </row>
    <row r="917" spans="1:3">
      <c r="A917" s="76">
        <v>44861</v>
      </c>
      <c r="B917" s="75">
        <v>70.234748840332003</v>
      </c>
      <c r="C917" s="79">
        <f t="shared" si="14"/>
        <v>1.2561916528162696E-3</v>
      </c>
    </row>
    <row r="918" spans="1:3">
      <c r="A918" s="76">
        <v>44862</v>
      </c>
      <c r="B918" s="75">
        <v>71.557350158691406</v>
      </c>
      <c r="C918" s="79">
        <f t="shared" si="14"/>
        <v>1.8656042024796555E-2</v>
      </c>
    </row>
    <row r="919" spans="1:3">
      <c r="A919" s="76">
        <v>44865</v>
      </c>
      <c r="B919" s="75">
        <v>71.224250793457003</v>
      </c>
      <c r="C919" s="79">
        <f t="shared" si="14"/>
        <v>-4.6658668528627538E-3</v>
      </c>
    </row>
    <row r="920" spans="1:3">
      <c r="A920" s="76">
        <v>44866</v>
      </c>
      <c r="B920" s="75">
        <v>71.459373474121094</v>
      </c>
      <c r="C920" s="79">
        <f t="shared" si="14"/>
        <v>3.2957235939606532E-3</v>
      </c>
    </row>
    <row r="921" spans="1:3">
      <c r="A921" s="76">
        <v>44867</v>
      </c>
      <c r="B921" s="75">
        <v>69.480377197265597</v>
      </c>
      <c r="C921" s="79">
        <f t="shared" si="14"/>
        <v>-2.8084714833010574E-2</v>
      </c>
    </row>
    <row r="922" spans="1:3">
      <c r="A922" s="76">
        <v>44868</v>
      </c>
      <c r="B922" s="75">
        <v>69.147285461425795</v>
      </c>
      <c r="C922" s="79">
        <f t="shared" si="14"/>
        <v>-4.8055686790383799E-3</v>
      </c>
    </row>
    <row r="923" spans="1:3">
      <c r="A923" s="76">
        <v>44869</v>
      </c>
      <c r="B923" s="75">
        <v>70.019226074218807</v>
      </c>
      <c r="C923" s="79">
        <f t="shared" si="14"/>
        <v>1.2531061000648169E-2</v>
      </c>
    </row>
    <row r="924" spans="1:3">
      <c r="A924" s="76">
        <v>44872</v>
      </c>
      <c r="B924" s="75">
        <v>70.548255920410199</v>
      </c>
      <c r="C924" s="79">
        <f t="shared" si="14"/>
        <v>7.5270942675932104E-3</v>
      </c>
    </row>
    <row r="925" spans="1:3">
      <c r="A925" s="76">
        <v>44873</v>
      </c>
      <c r="B925" s="75">
        <v>70.940139770507798</v>
      </c>
      <c r="C925" s="79">
        <f t="shared" si="14"/>
        <v>5.539462798828867E-3</v>
      </c>
    </row>
    <row r="926" spans="1:3">
      <c r="A926" s="76">
        <v>44874</v>
      </c>
      <c r="B926" s="75">
        <v>69.411804199218807</v>
      </c>
      <c r="C926" s="79">
        <f t="shared" si="14"/>
        <v>-2.1779477232118864E-2</v>
      </c>
    </row>
    <row r="927" spans="1:3">
      <c r="A927" s="76">
        <v>44875</v>
      </c>
      <c r="B927" s="75">
        <v>73.565727233886705</v>
      </c>
      <c r="C927" s="79">
        <f t="shared" si="14"/>
        <v>5.8122312322149941E-2</v>
      </c>
    </row>
    <row r="928" spans="1:3">
      <c r="A928" s="76">
        <v>44876</v>
      </c>
      <c r="B928" s="75">
        <v>74.525833129882798</v>
      </c>
      <c r="C928" s="79">
        <f t="shared" si="14"/>
        <v>1.2966564004407145E-2</v>
      </c>
    </row>
    <row r="929" spans="1:3">
      <c r="A929" s="76">
        <v>44879</v>
      </c>
      <c r="B929" s="75">
        <v>73.673500061035199</v>
      </c>
      <c r="C929" s="79">
        <f t="shared" si="14"/>
        <v>-1.1502649144551591E-2</v>
      </c>
    </row>
    <row r="930" spans="1:3">
      <c r="A930" s="76">
        <v>44880</v>
      </c>
      <c r="B930" s="75">
        <v>74.467063903808594</v>
      </c>
      <c r="C930" s="79">
        <f t="shared" si="14"/>
        <v>1.0713762824570981E-2</v>
      </c>
    </row>
    <row r="931" spans="1:3">
      <c r="A931" s="76">
        <v>44881</v>
      </c>
      <c r="B931" s="75">
        <v>73.477554321289105</v>
      </c>
      <c r="C931" s="79">
        <f t="shared" si="14"/>
        <v>-1.337695618573693E-2</v>
      </c>
    </row>
    <row r="932" spans="1:3">
      <c r="A932" s="76">
        <v>44882</v>
      </c>
      <c r="B932" s="75">
        <v>72.791770935058594</v>
      </c>
      <c r="C932" s="79">
        <f t="shared" si="14"/>
        <v>-9.3770639887847014E-3</v>
      </c>
    </row>
    <row r="933" spans="1:3">
      <c r="A933" s="76">
        <v>44883</v>
      </c>
      <c r="B933" s="75">
        <v>73.340408325195298</v>
      </c>
      <c r="C933" s="79">
        <f t="shared" si="14"/>
        <v>7.5088179852002843E-3</v>
      </c>
    </row>
    <row r="934" spans="1:3">
      <c r="A934" s="76">
        <v>44886</v>
      </c>
      <c r="B934" s="75">
        <v>73.2032470703125</v>
      </c>
      <c r="C934" s="79">
        <f t="shared" si="14"/>
        <v>-1.8719513248936252E-3</v>
      </c>
    </row>
    <row r="935" spans="1:3">
      <c r="A935" s="76">
        <v>44887</v>
      </c>
      <c r="B935" s="75">
        <v>74.124176025390597</v>
      </c>
      <c r="C935" s="79">
        <f t="shared" si="14"/>
        <v>1.2501962373649233E-2</v>
      </c>
    </row>
    <row r="936" spans="1:3">
      <c r="A936" s="76">
        <v>44888</v>
      </c>
      <c r="B936" s="75">
        <v>74.584625244140597</v>
      </c>
      <c r="C936" s="79">
        <f t="shared" si="14"/>
        <v>6.1926488048440484E-3</v>
      </c>
    </row>
    <row r="937" spans="1:3">
      <c r="A937" s="76">
        <v>44890</v>
      </c>
      <c r="B937" s="75">
        <v>74.692390441894503</v>
      </c>
      <c r="C937" s="79">
        <f t="shared" si="14"/>
        <v>1.4438286561348338E-3</v>
      </c>
    </row>
    <row r="938" spans="1:3">
      <c r="A938" s="76">
        <v>44893</v>
      </c>
      <c r="B938" s="75">
        <v>73.487358093261705</v>
      </c>
      <c r="C938" s="79">
        <f t="shared" si="14"/>
        <v>-1.6264826007938805E-2</v>
      </c>
    </row>
    <row r="939" spans="1:3">
      <c r="A939" s="76">
        <v>44894</v>
      </c>
      <c r="B939" s="75">
        <v>73.673500061035199</v>
      </c>
      <c r="C939" s="79">
        <f t="shared" si="14"/>
        <v>2.5297768629546284E-3</v>
      </c>
    </row>
    <row r="940" spans="1:3">
      <c r="A940" s="76">
        <v>44895</v>
      </c>
      <c r="B940" s="75">
        <v>75.583915710449205</v>
      </c>
      <c r="C940" s="79">
        <f t="shared" si="14"/>
        <v>2.5600335839976507E-2</v>
      </c>
    </row>
    <row r="941" spans="1:3">
      <c r="A941" s="76">
        <v>44896</v>
      </c>
      <c r="B941" s="75">
        <v>75.877830505371094</v>
      </c>
      <c r="C941" s="79">
        <f t="shared" si="14"/>
        <v>3.8810481351263444E-3</v>
      </c>
    </row>
    <row r="942" spans="1:3">
      <c r="A942" s="76">
        <v>44897</v>
      </c>
      <c r="B942" s="75">
        <v>75.779853820800795</v>
      </c>
      <c r="C942" s="79">
        <f t="shared" si="14"/>
        <v>-1.2920769380901584E-3</v>
      </c>
    </row>
    <row r="943" spans="1:3">
      <c r="A943" s="76">
        <v>44900</v>
      </c>
      <c r="B943" s="75">
        <v>74.094764709472699</v>
      </c>
      <c r="C943" s="79">
        <f t="shared" si="14"/>
        <v>-2.2487598482080044E-2</v>
      </c>
    </row>
    <row r="944" spans="1:3">
      <c r="A944" s="76">
        <v>44901</v>
      </c>
      <c r="B944" s="75">
        <v>73.115074157714801</v>
      </c>
      <c r="C944" s="79">
        <f t="shared" si="14"/>
        <v>-1.3310319787441013E-2</v>
      </c>
    </row>
    <row r="945" spans="1:3">
      <c r="A945" s="76">
        <v>44902</v>
      </c>
      <c r="B945" s="75">
        <v>73.017097473144503</v>
      </c>
      <c r="C945" s="79">
        <f t="shared" si="14"/>
        <v>-1.3409326386908229E-3</v>
      </c>
    </row>
    <row r="946" spans="1:3">
      <c r="A946" s="76">
        <v>44903</v>
      </c>
      <c r="B946" s="75">
        <v>73.565727233886705</v>
      </c>
      <c r="C946" s="79">
        <f t="shared" si="14"/>
        <v>7.4856290113434372E-3</v>
      </c>
    </row>
    <row r="947" spans="1:3">
      <c r="A947" s="76">
        <v>44904</v>
      </c>
      <c r="B947" s="75">
        <v>73.115074157714801</v>
      </c>
      <c r="C947" s="79">
        <f t="shared" si="14"/>
        <v>-6.1446963726526785E-3</v>
      </c>
    </row>
    <row r="948" spans="1:3">
      <c r="A948" s="76">
        <v>44907</v>
      </c>
      <c r="B948" s="75">
        <v>74.182945251464801</v>
      </c>
      <c r="C948" s="79">
        <f t="shared" si="14"/>
        <v>1.4499717066517372E-2</v>
      </c>
    </row>
    <row r="949" spans="1:3">
      <c r="A949" s="76">
        <v>44908</v>
      </c>
      <c r="B949" s="75">
        <v>74.864425659179702</v>
      </c>
      <c r="C949" s="79">
        <f t="shared" si="14"/>
        <v>9.144544482471359E-3</v>
      </c>
    </row>
    <row r="950" spans="1:3">
      <c r="A950" s="76">
        <v>44909</v>
      </c>
      <c r="B950" s="75">
        <v>74.441566467285199</v>
      </c>
      <c r="C950" s="79">
        <f t="shared" si="14"/>
        <v>-5.664344966792534E-3</v>
      </c>
    </row>
    <row r="951" spans="1:3">
      <c r="A951" s="76">
        <v>44910</v>
      </c>
      <c r="B951" s="75">
        <v>72.582992553710895</v>
      </c>
      <c r="C951" s="79">
        <f t="shared" si="14"/>
        <v>-2.5283842865361197E-2</v>
      </c>
    </row>
    <row r="952" spans="1:3">
      <c r="A952" s="76">
        <v>44911</v>
      </c>
      <c r="B952" s="75">
        <v>71.815956115722699</v>
      </c>
      <c r="C952" s="79">
        <f t="shared" si="14"/>
        <v>-1.0623950652723525E-2</v>
      </c>
    </row>
    <row r="953" spans="1:3">
      <c r="A953" s="76">
        <v>44914</v>
      </c>
      <c r="B953" s="75">
        <v>70.950592041015597</v>
      </c>
      <c r="C953" s="79">
        <f t="shared" si="14"/>
        <v>-1.212293333525139E-2</v>
      </c>
    </row>
    <row r="954" spans="1:3">
      <c r="A954" s="76">
        <v>44915</v>
      </c>
      <c r="B954" s="75">
        <v>71.107925415039105</v>
      </c>
      <c r="C954" s="79">
        <f t="shared" si="14"/>
        <v>2.2150511095008815E-3</v>
      </c>
    </row>
    <row r="955" spans="1:3">
      <c r="A955" s="76">
        <v>44916</v>
      </c>
      <c r="B955" s="75">
        <v>72.209312438964801</v>
      </c>
      <c r="C955" s="79">
        <f t="shared" si="14"/>
        <v>1.5370219567537164E-2</v>
      </c>
    </row>
    <row r="956" spans="1:3">
      <c r="A956" s="76">
        <v>44917</v>
      </c>
      <c r="B956" s="75">
        <v>71.343940734863295</v>
      </c>
      <c r="C956" s="79">
        <f t="shared" si="14"/>
        <v>-1.2056601541205752E-2</v>
      </c>
    </row>
    <row r="957" spans="1:3">
      <c r="A957" s="76">
        <v>44918</v>
      </c>
      <c r="B957" s="75">
        <v>71.727455139160199</v>
      </c>
      <c r="C957" s="79">
        <f t="shared" si="14"/>
        <v>5.3611739864624754E-3</v>
      </c>
    </row>
    <row r="958" spans="1:3">
      <c r="A958" s="76">
        <v>44922</v>
      </c>
      <c r="B958" s="75">
        <v>71.658622741699205</v>
      </c>
      <c r="C958" s="79">
        <f t="shared" si="14"/>
        <v>-9.6009882919877534E-4</v>
      </c>
    </row>
    <row r="959" spans="1:3">
      <c r="A959" s="76">
        <v>44923</v>
      </c>
      <c r="B959" s="75">
        <v>70.6654052734375</v>
      </c>
      <c r="C959" s="79">
        <f t="shared" si="14"/>
        <v>-1.395735640617711E-2</v>
      </c>
    </row>
    <row r="960" spans="1:3">
      <c r="A960" s="76">
        <v>44924</v>
      </c>
      <c r="B960" s="75">
        <v>72.091300964355497</v>
      </c>
      <c r="C960" s="79">
        <f t="shared" si="14"/>
        <v>1.9977248704640693E-2</v>
      </c>
    </row>
    <row r="961" spans="1:3">
      <c r="A961" s="76">
        <v>44925</v>
      </c>
      <c r="B961" s="75">
        <v>71.727455139160199</v>
      </c>
      <c r="C961" s="79">
        <f t="shared" si="14"/>
        <v>-5.0597934692647598E-3</v>
      </c>
    </row>
    <row r="962" spans="1:3">
      <c r="A962" s="76">
        <v>44929</v>
      </c>
      <c r="B962" s="75">
        <v>71.579948425292997</v>
      </c>
      <c r="C962" s="79">
        <f t="shared" si="14"/>
        <v>-2.058606356559846E-3</v>
      </c>
    </row>
    <row r="963" spans="1:3">
      <c r="A963" s="76">
        <v>44930</v>
      </c>
      <c r="B963" s="75">
        <v>72.759994506835895</v>
      </c>
      <c r="C963" s="79">
        <f t="shared" si="14"/>
        <v>1.6351293333664804E-2</v>
      </c>
    </row>
    <row r="964" spans="1:3">
      <c r="A964" s="76">
        <v>44931</v>
      </c>
      <c r="B964" s="75">
        <v>71.874954223632798</v>
      </c>
      <c r="C964" s="79">
        <f t="shared" ref="C964:C1027" si="15">LN(B964/B963)</f>
        <v>-1.2238415924161345E-2</v>
      </c>
    </row>
    <row r="965" spans="1:3">
      <c r="A965" s="76">
        <v>44932</v>
      </c>
      <c r="B965" s="75">
        <v>73.517204284667997</v>
      </c>
      <c r="C965" s="79">
        <f t="shared" si="15"/>
        <v>2.2591588499758182E-2</v>
      </c>
    </row>
    <row r="966" spans="1:3">
      <c r="A966" s="76">
        <v>44935</v>
      </c>
      <c r="B966" s="75">
        <v>73.704040527343807</v>
      </c>
      <c r="C966" s="79">
        <f t="shared" si="15"/>
        <v>2.5381709442703305E-3</v>
      </c>
    </row>
    <row r="967" spans="1:3">
      <c r="A967" s="76">
        <v>44936</v>
      </c>
      <c r="B967" s="75">
        <v>74.244903564453097</v>
      </c>
      <c r="C967" s="79">
        <f t="shared" si="15"/>
        <v>7.3115147917167762E-3</v>
      </c>
    </row>
    <row r="968" spans="1:3">
      <c r="A968" s="76">
        <v>44937</v>
      </c>
      <c r="B968" s="75">
        <v>75.267608642578097</v>
      </c>
      <c r="C968" s="79">
        <f t="shared" si="15"/>
        <v>1.3680741685067712E-2</v>
      </c>
    </row>
    <row r="969" spans="1:3">
      <c r="A969" s="76">
        <v>44938</v>
      </c>
      <c r="B969" s="75">
        <v>75.582290649414105</v>
      </c>
      <c r="C969" s="79">
        <f t="shared" si="15"/>
        <v>4.1721269258506201E-3</v>
      </c>
    </row>
    <row r="970" spans="1:3">
      <c r="A970" s="76">
        <v>44939</v>
      </c>
      <c r="B970" s="75">
        <v>75.808464050292997</v>
      </c>
      <c r="C970" s="79">
        <f t="shared" si="15"/>
        <v>2.9879442717218379E-3</v>
      </c>
    </row>
    <row r="971" spans="1:3">
      <c r="A971" s="76">
        <v>44943</v>
      </c>
      <c r="B971" s="75">
        <v>75.788795471191406</v>
      </c>
      <c r="C971" s="79">
        <f t="shared" si="15"/>
        <v>-2.5948462754587945E-4</v>
      </c>
    </row>
    <row r="972" spans="1:3">
      <c r="A972" s="76">
        <v>44944</v>
      </c>
      <c r="B972" s="75">
        <v>74.648094177246094</v>
      </c>
      <c r="C972" s="79">
        <f t="shared" si="15"/>
        <v>-1.5165471170831718E-2</v>
      </c>
    </row>
    <row r="973" spans="1:3">
      <c r="A973" s="76">
        <v>44945</v>
      </c>
      <c r="B973" s="75">
        <v>73.753204345703097</v>
      </c>
      <c r="C973" s="79">
        <f t="shared" si="15"/>
        <v>-1.2060550517376921E-2</v>
      </c>
    </row>
    <row r="974" spans="1:3">
      <c r="A974" s="76">
        <v>44946</v>
      </c>
      <c r="B974" s="75">
        <v>75.208610534667997</v>
      </c>
      <c r="C974" s="79">
        <f t="shared" si="15"/>
        <v>1.9541283160406615E-2</v>
      </c>
    </row>
    <row r="975" spans="1:3">
      <c r="A975" s="76">
        <v>44949</v>
      </c>
      <c r="B975" s="75">
        <v>76.280487060546903</v>
      </c>
      <c r="C975" s="79">
        <f t="shared" si="15"/>
        <v>1.4151439687177764E-2</v>
      </c>
    </row>
    <row r="976" spans="1:3">
      <c r="A976" s="76">
        <v>44950</v>
      </c>
      <c r="B976" s="75">
        <v>76.034645080566406</v>
      </c>
      <c r="C976" s="79">
        <f t="shared" si="15"/>
        <v>-3.228073140294795E-3</v>
      </c>
    </row>
    <row r="977" spans="1:3">
      <c r="A977" s="76">
        <v>44951</v>
      </c>
      <c r="B977" s="75">
        <v>76.123153686523395</v>
      </c>
      <c r="C977" s="79">
        <f t="shared" si="15"/>
        <v>1.1633792898797474E-3</v>
      </c>
    </row>
    <row r="978" spans="1:3">
      <c r="A978" s="76">
        <v>44952</v>
      </c>
      <c r="B978" s="75">
        <v>76.811515808105497</v>
      </c>
      <c r="C978" s="79">
        <f t="shared" si="15"/>
        <v>9.0021023024512876E-3</v>
      </c>
    </row>
    <row r="979" spans="1:3">
      <c r="A979" s="76">
        <v>44953</v>
      </c>
      <c r="B979" s="75">
        <v>77.234367370605497</v>
      </c>
      <c r="C979" s="79">
        <f t="shared" si="15"/>
        <v>5.489956833937628E-3</v>
      </c>
    </row>
    <row r="980" spans="1:3">
      <c r="A980" s="76">
        <v>44956</v>
      </c>
      <c r="B980" s="75">
        <v>76.241149902343807</v>
      </c>
      <c r="C980" s="79">
        <f t="shared" si="15"/>
        <v>-1.2943189268178916E-2</v>
      </c>
    </row>
    <row r="981" spans="1:3">
      <c r="A981" s="76">
        <v>44957</v>
      </c>
      <c r="B981" s="75">
        <v>77.608039855957003</v>
      </c>
      <c r="C981" s="79">
        <f t="shared" si="15"/>
        <v>1.7769686316865044E-2</v>
      </c>
    </row>
    <row r="982" spans="1:3">
      <c r="A982" s="76">
        <v>44958</v>
      </c>
      <c r="B982" s="75">
        <v>78.542259216308594</v>
      </c>
      <c r="C982" s="79">
        <f t="shared" si="15"/>
        <v>1.1965785690730597E-2</v>
      </c>
    </row>
    <row r="983" spans="1:3">
      <c r="A983" s="76">
        <v>44959</v>
      </c>
      <c r="B983" s="75">
        <v>79.692802429199205</v>
      </c>
      <c r="C983" s="79">
        <f t="shared" si="15"/>
        <v>1.4542459522697762E-2</v>
      </c>
    </row>
    <row r="984" spans="1:3">
      <c r="A984" s="76">
        <v>44960</v>
      </c>
      <c r="B984" s="75">
        <v>78.571754455566406</v>
      </c>
      <c r="C984" s="79">
        <f t="shared" si="15"/>
        <v>-1.4166996648126828E-2</v>
      </c>
    </row>
    <row r="985" spans="1:3">
      <c r="A985" s="76">
        <v>44963</v>
      </c>
      <c r="B985" s="75">
        <v>77.893226623535199</v>
      </c>
      <c r="C985" s="79">
        <f t="shared" si="15"/>
        <v>-8.6732773162321638E-3</v>
      </c>
    </row>
    <row r="986" spans="1:3">
      <c r="A986" s="76">
        <v>44964</v>
      </c>
      <c r="B986" s="75">
        <v>78.670097351074205</v>
      </c>
      <c r="C986" s="79">
        <f t="shared" si="15"/>
        <v>9.9241263389362819E-3</v>
      </c>
    </row>
    <row r="987" spans="1:3">
      <c r="A987" s="76">
        <v>44965</v>
      </c>
      <c r="B987" s="75">
        <v>77.853889465332003</v>
      </c>
      <c r="C987" s="79">
        <f t="shared" si="15"/>
        <v>-1.0429267750571989E-2</v>
      </c>
    </row>
    <row r="988" spans="1:3">
      <c r="A988" s="76">
        <v>44966</v>
      </c>
      <c r="B988" s="75">
        <v>77.047523498535199</v>
      </c>
      <c r="C988" s="79">
        <f t="shared" si="15"/>
        <v>-1.0411438287048921E-2</v>
      </c>
    </row>
    <row r="989" spans="1:3">
      <c r="A989" s="76">
        <v>44967</v>
      </c>
      <c r="B989" s="75">
        <v>77.077018737792997</v>
      </c>
      <c r="C989" s="79">
        <f t="shared" si="15"/>
        <v>3.8274552760912071E-4</v>
      </c>
    </row>
    <row r="990" spans="1:3">
      <c r="A990" s="76">
        <v>44970</v>
      </c>
      <c r="B990" s="75">
        <v>77.903060913085895</v>
      </c>
      <c r="C990" s="79">
        <f t="shared" si="15"/>
        <v>1.0660079664074923E-2</v>
      </c>
    </row>
    <row r="991" spans="1:3">
      <c r="A991" s="76">
        <v>44971</v>
      </c>
      <c r="B991" s="75">
        <v>78.011222839355497</v>
      </c>
      <c r="C991" s="79">
        <f t="shared" si="15"/>
        <v>1.387453939660398E-3</v>
      </c>
    </row>
    <row r="992" spans="1:3">
      <c r="A992" s="76">
        <v>44972</v>
      </c>
      <c r="B992" s="75">
        <v>78.670097351074205</v>
      </c>
      <c r="C992" s="79">
        <f t="shared" si="15"/>
        <v>8.4104269062764518E-3</v>
      </c>
    </row>
    <row r="993" spans="1:3">
      <c r="A993" s="76">
        <v>44973</v>
      </c>
      <c r="B993" s="75">
        <v>77.745712280273395</v>
      </c>
      <c r="C993" s="79">
        <f t="shared" si="15"/>
        <v>-1.1819723783542128E-2</v>
      </c>
    </row>
    <row r="994" spans="1:3">
      <c r="A994" s="76">
        <v>44974</v>
      </c>
      <c r="B994" s="75">
        <v>77.342536926269503</v>
      </c>
      <c r="C994" s="79">
        <f t="shared" si="15"/>
        <v>-5.199314123604094E-3</v>
      </c>
    </row>
    <row r="995" spans="1:3">
      <c r="A995" s="76">
        <v>44978</v>
      </c>
      <c r="B995" s="75">
        <v>75.5626220703125</v>
      </c>
      <c r="C995" s="79">
        <f t="shared" si="15"/>
        <v>-2.3282344032746389E-2</v>
      </c>
    </row>
    <row r="996" spans="1:3">
      <c r="A996" s="76">
        <v>44979</v>
      </c>
      <c r="B996" s="75">
        <v>75.621620178222699</v>
      </c>
      <c r="C996" s="79">
        <f t="shared" si="15"/>
        <v>7.8047963236920403E-4</v>
      </c>
    </row>
    <row r="997" spans="1:3">
      <c r="A997" s="76">
        <v>44980</v>
      </c>
      <c r="B997" s="75">
        <v>75.857635498046903</v>
      </c>
      <c r="C997" s="79">
        <f t="shared" si="15"/>
        <v>3.1161429959904153E-3</v>
      </c>
    </row>
    <row r="998" spans="1:3">
      <c r="A998" s="76">
        <v>44981</v>
      </c>
      <c r="B998" s="75">
        <v>75.041435241699205</v>
      </c>
      <c r="C998" s="79">
        <f t="shared" si="15"/>
        <v>-1.0817935619743497E-2</v>
      </c>
    </row>
    <row r="999" spans="1:3">
      <c r="A999" s="76">
        <v>44984</v>
      </c>
      <c r="B999" s="75">
        <v>75.179100036621094</v>
      </c>
      <c r="C999" s="79">
        <f t="shared" si="15"/>
        <v>1.8328364122097169E-3</v>
      </c>
    </row>
    <row r="1000" spans="1:3">
      <c r="A1000" s="76">
        <v>44985</v>
      </c>
      <c r="B1000" s="75">
        <v>75.100440979003906</v>
      </c>
      <c r="C1000" s="79">
        <f t="shared" si="15"/>
        <v>-1.0468366388254344E-3</v>
      </c>
    </row>
    <row r="1001" spans="1:3">
      <c r="A1001" s="76">
        <v>44986</v>
      </c>
      <c r="B1001" s="75">
        <v>74.854598999023395</v>
      </c>
      <c r="C1001" s="79">
        <f t="shared" si="15"/>
        <v>-3.2788787928884114E-3</v>
      </c>
    </row>
    <row r="1002" spans="1:3">
      <c r="A1002" s="76">
        <v>44987</v>
      </c>
      <c r="B1002" s="75">
        <v>75.444618225097699</v>
      </c>
      <c r="C1002" s="79">
        <f t="shared" si="15"/>
        <v>7.8513017944464771E-3</v>
      </c>
    </row>
    <row r="1003" spans="1:3">
      <c r="A1003" s="76">
        <v>44988</v>
      </c>
      <c r="B1003" s="75">
        <v>76.536170959472699</v>
      </c>
      <c r="C1003" s="79">
        <f t="shared" si="15"/>
        <v>1.4364598441289298E-2</v>
      </c>
    </row>
    <row r="1004" spans="1:3">
      <c r="A1004" s="76">
        <v>44991</v>
      </c>
      <c r="B1004" s="75">
        <v>76.142814636230497</v>
      </c>
      <c r="C1004" s="79">
        <f t="shared" si="15"/>
        <v>-5.1527352245658246E-3</v>
      </c>
    </row>
    <row r="1005" spans="1:3">
      <c r="A1005" s="76">
        <v>44992</v>
      </c>
      <c r="B1005" s="75">
        <v>74.943099975585895</v>
      </c>
      <c r="C1005" s="79">
        <f t="shared" si="15"/>
        <v>-1.5881558251315164E-2</v>
      </c>
    </row>
    <row r="1006" spans="1:3">
      <c r="A1006" s="76">
        <v>44993</v>
      </c>
      <c r="B1006" s="75">
        <v>75.031600952148395</v>
      </c>
      <c r="C1006" s="79">
        <f t="shared" si="15"/>
        <v>1.1802122129639205E-3</v>
      </c>
    </row>
    <row r="1007" spans="1:3">
      <c r="A1007" s="76">
        <v>44994</v>
      </c>
      <c r="B1007" s="75">
        <v>73.379531860351605</v>
      </c>
      <c r="C1007" s="79">
        <f t="shared" si="15"/>
        <v>-2.2264331579551013E-2</v>
      </c>
    </row>
    <row r="1008" spans="1:3">
      <c r="A1008" s="76">
        <v>44995</v>
      </c>
      <c r="B1008" s="75">
        <v>71.619277954101605</v>
      </c>
      <c r="C1008" s="79">
        <f t="shared" si="15"/>
        <v>-2.4280756348452066E-2</v>
      </c>
    </row>
    <row r="1009" spans="1:3">
      <c r="A1009" s="76">
        <v>44998</v>
      </c>
      <c r="B1009" s="75">
        <v>71.078430175781193</v>
      </c>
      <c r="C1009" s="79">
        <f t="shared" si="15"/>
        <v>-7.5803651684770755E-3</v>
      </c>
    </row>
    <row r="1010" spans="1:3">
      <c r="A1010" s="76">
        <v>44999</v>
      </c>
      <c r="B1010" s="75">
        <v>72.042137145996094</v>
      </c>
      <c r="C1010" s="79">
        <f t="shared" si="15"/>
        <v>1.346726824267251E-2</v>
      </c>
    </row>
    <row r="1011" spans="1:3">
      <c r="A1011" s="76">
        <v>45000</v>
      </c>
      <c r="B1011" s="75">
        <v>71.009582519531193</v>
      </c>
      <c r="C1011" s="79">
        <f t="shared" si="15"/>
        <v>-1.4436352971666197E-2</v>
      </c>
    </row>
    <row r="1012" spans="1:3">
      <c r="A1012" s="76">
        <v>45001</v>
      </c>
      <c r="B1012" s="75">
        <v>72.022468566894503</v>
      </c>
      <c r="C1012" s="79">
        <f t="shared" si="15"/>
        <v>1.4163300765311042E-2</v>
      </c>
    </row>
    <row r="1013" spans="1:3">
      <c r="A1013" s="76">
        <v>45002</v>
      </c>
      <c r="B1013" s="75">
        <v>70.822746276855497</v>
      </c>
      <c r="C1013" s="79">
        <f t="shared" si="15"/>
        <v>-1.6797909564771014E-2</v>
      </c>
    </row>
    <row r="1014" spans="1:3">
      <c r="A1014" s="76">
        <v>45005</v>
      </c>
      <c r="B1014" s="75">
        <v>71.599617004394503</v>
      </c>
      <c r="C1014" s="79">
        <f t="shared" si="15"/>
        <v>1.0909500652947612E-2</v>
      </c>
    </row>
    <row r="1015" spans="1:3">
      <c r="A1015" s="76">
        <v>45006</v>
      </c>
      <c r="B1015" s="75">
        <v>72.700996398925795</v>
      </c>
      <c r="C1015" s="79">
        <f t="shared" si="15"/>
        <v>1.5265365218733559E-2</v>
      </c>
    </row>
    <row r="1016" spans="1:3">
      <c r="A1016" s="76">
        <v>45007</v>
      </c>
      <c r="B1016" s="75">
        <v>71.019432067871094</v>
      </c>
      <c r="C1016" s="79">
        <f t="shared" si="15"/>
        <v>-2.3401559378875947E-2</v>
      </c>
    </row>
    <row r="1017" spans="1:3">
      <c r="A1017" s="76">
        <v>45008</v>
      </c>
      <c r="B1017" s="75">
        <v>70.895988464355497</v>
      </c>
      <c r="C1017" s="79">
        <f t="shared" si="15"/>
        <v>-1.7396789466003505E-3</v>
      </c>
    </row>
    <row r="1018" spans="1:3">
      <c r="A1018" s="76">
        <v>45009</v>
      </c>
      <c r="B1018" s="75">
        <v>71.3798828125</v>
      </c>
      <c r="C1018" s="79">
        <f t="shared" si="15"/>
        <v>6.802224574367256E-3</v>
      </c>
    </row>
    <row r="1019" spans="1:3">
      <c r="A1019" s="76">
        <v>45012</v>
      </c>
      <c r="B1019" s="75">
        <v>71.86376953125</v>
      </c>
      <c r="C1019" s="79">
        <f t="shared" si="15"/>
        <v>6.7561605899291548E-3</v>
      </c>
    </row>
    <row r="1020" spans="1:3">
      <c r="A1020" s="76">
        <v>45013</v>
      </c>
      <c r="B1020" s="75">
        <v>71.923027038574205</v>
      </c>
      <c r="C1020" s="79">
        <f t="shared" si="15"/>
        <v>8.2424133637701942E-4</v>
      </c>
    </row>
    <row r="1021" spans="1:3">
      <c r="A1021" s="76">
        <v>45014</v>
      </c>
      <c r="B1021" s="75">
        <v>72.999458312988295</v>
      </c>
      <c r="C1021" s="79">
        <f t="shared" si="15"/>
        <v>1.4855542505248287E-2</v>
      </c>
    </row>
    <row r="1022" spans="1:3">
      <c r="A1022" s="76">
        <v>45015</v>
      </c>
      <c r="B1022" s="75">
        <v>73.424102783203097</v>
      </c>
      <c r="C1022" s="79">
        <f t="shared" si="15"/>
        <v>5.8002367590601952E-3</v>
      </c>
    </row>
    <row r="1023" spans="1:3">
      <c r="A1023" s="76">
        <v>45016</v>
      </c>
      <c r="B1023" s="75">
        <v>74.609161376953097</v>
      </c>
      <c r="C1023" s="79">
        <f t="shared" si="15"/>
        <v>1.6011048821267075E-2</v>
      </c>
    </row>
    <row r="1024" spans="1:3">
      <c r="A1024" s="76">
        <v>45019</v>
      </c>
      <c r="B1024" s="75">
        <v>74.599281311035199</v>
      </c>
      <c r="C1024" s="79">
        <f t="shared" si="15"/>
        <v>-1.3243306818771063E-4</v>
      </c>
    </row>
    <row r="1025" spans="1:3">
      <c r="A1025" s="76">
        <v>45020</v>
      </c>
      <c r="B1025" s="75">
        <v>73.829002380371094</v>
      </c>
      <c r="C1025" s="79">
        <f t="shared" si="15"/>
        <v>-1.0379232671505081E-2</v>
      </c>
    </row>
    <row r="1026" spans="1:3">
      <c r="A1026" s="76">
        <v>45021</v>
      </c>
      <c r="B1026" s="75">
        <v>73.453720092773395</v>
      </c>
      <c r="C1026" s="79">
        <f t="shared" si="15"/>
        <v>-5.0960912926330711E-3</v>
      </c>
    </row>
    <row r="1027" spans="1:3">
      <c r="A1027" s="76">
        <v>45022</v>
      </c>
      <c r="B1027" s="75">
        <v>73.532730102539105</v>
      </c>
      <c r="C1027" s="79">
        <f t="shared" si="15"/>
        <v>1.075065317523943E-3</v>
      </c>
    </row>
    <row r="1028" spans="1:3">
      <c r="A1028" s="76">
        <v>45026</v>
      </c>
      <c r="B1028" s="75">
        <v>74.026504516601605</v>
      </c>
      <c r="C1028" s="79">
        <f t="shared" ref="C1028:C1091" si="16">LN(B1028/B1027)</f>
        <v>6.6925836038168231E-3</v>
      </c>
    </row>
    <row r="1029" spans="1:3">
      <c r="A1029" s="76">
        <v>45027</v>
      </c>
      <c r="B1029" s="75">
        <v>74.451156616210895</v>
      </c>
      <c r="C1029" s="79">
        <f t="shared" si="16"/>
        <v>5.7200962654696862E-3</v>
      </c>
    </row>
    <row r="1030" spans="1:3">
      <c r="A1030" s="76">
        <v>45028</v>
      </c>
      <c r="B1030" s="75">
        <v>74.095634460449205</v>
      </c>
      <c r="C1030" s="79">
        <f t="shared" si="16"/>
        <v>-4.7866780830932258E-3</v>
      </c>
    </row>
    <row r="1031" spans="1:3">
      <c r="A1031" s="76">
        <v>45029</v>
      </c>
      <c r="B1031" s="75">
        <v>74.7276611328125</v>
      </c>
      <c r="C1031" s="79">
        <f t="shared" si="16"/>
        <v>8.4937034827896364E-3</v>
      </c>
    </row>
    <row r="1032" spans="1:3">
      <c r="A1032" s="76">
        <v>45030</v>
      </c>
      <c r="B1032" s="75">
        <v>74.382019042968807</v>
      </c>
      <c r="C1032" s="79">
        <f t="shared" si="16"/>
        <v>-4.636086785491717E-3</v>
      </c>
    </row>
    <row r="1033" spans="1:3">
      <c r="A1033" s="76">
        <v>45033</v>
      </c>
      <c r="B1033" s="75">
        <v>74.846168518066406</v>
      </c>
      <c r="C1033" s="79">
        <f t="shared" si="16"/>
        <v>6.2206876522047632E-3</v>
      </c>
    </row>
    <row r="1034" spans="1:3">
      <c r="A1034" s="76">
        <v>45034</v>
      </c>
      <c r="B1034" s="75">
        <v>74.925178527832003</v>
      </c>
      <c r="C1034" s="79">
        <f t="shared" si="16"/>
        <v>1.0550752016774715E-3</v>
      </c>
    </row>
    <row r="1035" spans="1:3">
      <c r="A1035" s="76">
        <v>45035</v>
      </c>
      <c r="B1035" s="75">
        <v>74.826416015625</v>
      </c>
      <c r="C1035" s="79">
        <f t="shared" si="16"/>
        <v>-1.3190180288508563E-3</v>
      </c>
    </row>
    <row r="1036" spans="1:3">
      <c r="A1036" s="76">
        <v>45036</v>
      </c>
      <c r="B1036" s="75">
        <v>74.431396484375</v>
      </c>
      <c r="C1036" s="79">
        <f t="shared" si="16"/>
        <v>-5.2931293432778703E-3</v>
      </c>
    </row>
    <row r="1037" spans="1:3">
      <c r="A1037" s="76">
        <v>45037</v>
      </c>
      <c r="B1037" s="75">
        <v>74.461029052734403</v>
      </c>
      <c r="C1037" s="79">
        <f t="shared" si="16"/>
        <v>3.9803997609341631E-4</v>
      </c>
    </row>
    <row r="1038" spans="1:3">
      <c r="A1038" s="76">
        <v>45040</v>
      </c>
      <c r="B1038" s="75">
        <v>74.510398864746094</v>
      </c>
      <c r="C1038" s="79">
        <f t="shared" si="16"/>
        <v>6.6280916427077666E-4</v>
      </c>
    </row>
    <row r="1039" spans="1:3">
      <c r="A1039" s="76">
        <v>45041</v>
      </c>
      <c r="B1039" s="75">
        <v>73.127845764160199</v>
      </c>
      <c r="C1039" s="79">
        <f t="shared" si="16"/>
        <v>-1.8729476494215032E-2</v>
      </c>
    </row>
    <row r="1040" spans="1:3">
      <c r="A1040" s="76">
        <v>45042</v>
      </c>
      <c r="B1040" s="75">
        <v>72.446426391601605</v>
      </c>
      <c r="C1040" s="79">
        <f t="shared" si="16"/>
        <v>-9.3618788452702276E-3</v>
      </c>
    </row>
    <row r="1041" spans="1:3">
      <c r="A1041" s="76">
        <v>45043</v>
      </c>
      <c r="B1041" s="75">
        <v>73.572235107421903</v>
      </c>
      <c r="C1041" s="79">
        <f t="shared" si="16"/>
        <v>1.5420371791000184E-2</v>
      </c>
    </row>
    <row r="1042" spans="1:3">
      <c r="A1042" s="76">
        <v>45044</v>
      </c>
      <c r="B1042" s="75">
        <v>74.243766784667997</v>
      </c>
      <c r="C1042" s="79">
        <f t="shared" si="16"/>
        <v>9.0861109573658512E-3</v>
      </c>
    </row>
    <row r="1043" spans="1:3">
      <c r="A1043" s="76">
        <v>45047</v>
      </c>
      <c r="B1043" s="75">
        <v>74.23388671875</v>
      </c>
      <c r="C1043" s="79">
        <f t="shared" si="16"/>
        <v>-1.3308488785289383E-4</v>
      </c>
    </row>
    <row r="1044" spans="1:3">
      <c r="A1044" s="76">
        <v>45048</v>
      </c>
      <c r="B1044" s="75">
        <v>73.117973327636705</v>
      </c>
      <c r="C1044" s="79">
        <f t="shared" si="16"/>
        <v>-1.5146530554031531E-2</v>
      </c>
    </row>
    <row r="1045" spans="1:3">
      <c r="A1045" s="76">
        <v>45049</v>
      </c>
      <c r="B1045" s="75">
        <v>72.742698669433594</v>
      </c>
      <c r="C1045" s="79">
        <f t="shared" si="16"/>
        <v>-5.1456706061453516E-3</v>
      </c>
    </row>
    <row r="1046" spans="1:3">
      <c r="A1046" s="76">
        <v>45050</v>
      </c>
      <c r="B1046" s="75">
        <v>72.110664367675795</v>
      </c>
      <c r="C1046" s="79">
        <f t="shared" si="16"/>
        <v>-8.7265949435682694E-3</v>
      </c>
    </row>
    <row r="1047" spans="1:3">
      <c r="A1047" s="76">
        <v>45051</v>
      </c>
      <c r="B1047" s="75">
        <v>73.325347900390597</v>
      </c>
      <c r="C1047" s="79">
        <f t="shared" si="16"/>
        <v>1.6704415348403764E-2</v>
      </c>
    </row>
    <row r="1048" spans="1:3">
      <c r="A1048" s="76">
        <v>45054</v>
      </c>
      <c r="B1048" s="75">
        <v>73.404357910156193</v>
      </c>
      <c r="C1048" s="79">
        <f t="shared" si="16"/>
        <v>1.0769464433332827E-3</v>
      </c>
    </row>
    <row r="1049" spans="1:3">
      <c r="A1049" s="76">
        <v>45055</v>
      </c>
      <c r="B1049" s="75">
        <v>73.147590637207003</v>
      </c>
      <c r="C1049" s="79">
        <f t="shared" si="16"/>
        <v>-3.5041162977051381E-3</v>
      </c>
    </row>
    <row r="1050" spans="1:3">
      <c r="A1050" s="76">
        <v>45056</v>
      </c>
      <c r="B1050" s="75">
        <v>73.256217956542997</v>
      </c>
      <c r="C1050" s="79">
        <f t="shared" si="16"/>
        <v>1.4839414399563692E-3</v>
      </c>
    </row>
    <row r="1051" spans="1:3">
      <c r="A1051" s="76">
        <v>45057</v>
      </c>
      <c r="B1051" s="75">
        <v>72.999458312988295</v>
      </c>
      <c r="C1051" s="79">
        <f t="shared" si="16"/>
        <v>-3.5111103224052826E-3</v>
      </c>
    </row>
    <row r="1052" spans="1:3">
      <c r="A1052" s="76">
        <v>45058</v>
      </c>
      <c r="B1052" s="75">
        <v>72.871078491210895</v>
      </c>
      <c r="C1052" s="79">
        <f t="shared" si="16"/>
        <v>-1.7601889694277644E-3</v>
      </c>
    </row>
    <row r="1053" spans="1:3">
      <c r="A1053" s="76">
        <v>45061</v>
      </c>
      <c r="B1053" s="75">
        <v>73.414222717285199</v>
      </c>
      <c r="C1053" s="79">
        <f t="shared" si="16"/>
        <v>7.4258550583427667E-3</v>
      </c>
    </row>
    <row r="1054" spans="1:3">
      <c r="A1054" s="76">
        <v>45062</v>
      </c>
      <c r="B1054" s="75">
        <v>72.3575439453125</v>
      </c>
      <c r="C1054" s="79">
        <f t="shared" si="16"/>
        <v>-1.449796904856588E-2</v>
      </c>
    </row>
    <row r="1055" spans="1:3">
      <c r="A1055" s="76">
        <v>45063</v>
      </c>
      <c r="B1055" s="75">
        <v>73.236473083496094</v>
      </c>
      <c r="C1055" s="79">
        <f t="shared" si="16"/>
        <v>1.2073845250691809E-2</v>
      </c>
    </row>
    <row r="1056" spans="1:3">
      <c r="A1056" s="76">
        <v>45064</v>
      </c>
      <c r="B1056" s="75">
        <v>73.996887207031193</v>
      </c>
      <c r="C1056" s="79">
        <f t="shared" si="16"/>
        <v>1.032946450769627E-2</v>
      </c>
    </row>
    <row r="1057" spans="1:3">
      <c r="A1057" s="76">
        <v>45065</v>
      </c>
      <c r="B1057" s="75">
        <v>73.759872436523395</v>
      </c>
      <c r="C1057" s="79">
        <f t="shared" si="16"/>
        <v>-3.2081777424896544E-3</v>
      </c>
    </row>
    <row r="1058" spans="1:3">
      <c r="A1058" s="76">
        <v>45068</v>
      </c>
      <c r="B1058" s="75">
        <v>73.986999511718807</v>
      </c>
      <c r="C1058" s="79">
        <f t="shared" si="16"/>
        <v>3.0745456890770443E-3</v>
      </c>
    </row>
    <row r="1059" spans="1:3">
      <c r="A1059" s="76">
        <v>45069</v>
      </c>
      <c r="B1059" s="75">
        <v>73.177215576171903</v>
      </c>
      <c r="C1059" s="79">
        <f t="shared" si="16"/>
        <v>-1.1005285601761757E-2</v>
      </c>
    </row>
    <row r="1060" spans="1:3">
      <c r="A1060" s="76">
        <v>45070</v>
      </c>
      <c r="B1060" s="75">
        <v>72.446426391601605</v>
      </c>
      <c r="C1060" s="79">
        <f t="shared" si="16"/>
        <v>-1.0036767511913888E-2</v>
      </c>
    </row>
    <row r="1061" spans="1:3">
      <c r="A1061" s="76">
        <v>45071</v>
      </c>
      <c r="B1061" s="75">
        <v>72.397048950195298</v>
      </c>
      <c r="C1061" s="79">
        <f t="shared" si="16"/>
        <v>-6.8180417795930218E-4</v>
      </c>
    </row>
    <row r="1062" spans="1:3">
      <c r="A1062" s="76">
        <v>45072</v>
      </c>
      <c r="B1062" s="75">
        <v>73.127845764160199</v>
      </c>
      <c r="C1062" s="79">
        <f t="shared" si="16"/>
        <v>1.0043683023229617E-2</v>
      </c>
    </row>
    <row r="1063" spans="1:3">
      <c r="A1063" s="76">
        <v>45076</v>
      </c>
      <c r="B1063" s="75">
        <v>73.068580627441406</v>
      </c>
      <c r="C1063" s="79">
        <f t="shared" si="16"/>
        <v>-8.1076044644832351E-4</v>
      </c>
    </row>
    <row r="1064" spans="1:3">
      <c r="A1064" s="76">
        <v>45077</v>
      </c>
      <c r="B1064" s="75">
        <v>72.485931396484403</v>
      </c>
      <c r="C1064" s="79">
        <f t="shared" si="16"/>
        <v>-8.0059674544216159E-3</v>
      </c>
    </row>
    <row r="1065" spans="1:3">
      <c r="A1065" s="76">
        <v>45078</v>
      </c>
      <c r="B1065" s="75">
        <v>73.078460693359403</v>
      </c>
      <c r="C1065" s="79">
        <f t="shared" si="16"/>
        <v>8.1411746518271055E-3</v>
      </c>
    </row>
    <row r="1066" spans="1:3">
      <c r="A1066" s="76">
        <v>45079</v>
      </c>
      <c r="B1066" s="75">
        <v>74.7276611328125</v>
      </c>
      <c r="C1066" s="79">
        <f t="shared" si="16"/>
        <v>2.231665190663186E-2</v>
      </c>
    </row>
    <row r="1067" spans="1:3">
      <c r="A1067" s="76">
        <v>45082</v>
      </c>
      <c r="B1067" s="75">
        <v>74.510398864746094</v>
      </c>
      <c r="C1067" s="79">
        <f t="shared" si="16"/>
        <v>-2.9116221633740339E-3</v>
      </c>
    </row>
    <row r="1068" spans="1:3">
      <c r="A1068" s="76">
        <v>45083</v>
      </c>
      <c r="B1068" s="75">
        <v>75.083183288574205</v>
      </c>
      <c r="C1068" s="79">
        <f t="shared" si="16"/>
        <v>7.6579117199996778E-3</v>
      </c>
    </row>
    <row r="1069" spans="1:3">
      <c r="A1069" s="76">
        <v>45084</v>
      </c>
      <c r="B1069" s="75">
        <v>75.456848144531193</v>
      </c>
      <c r="C1069" s="79">
        <f t="shared" si="16"/>
        <v>4.9643356627747494E-3</v>
      </c>
    </row>
    <row r="1070" spans="1:3">
      <c r="A1070" s="76">
        <v>45085</v>
      </c>
      <c r="B1070" s="75">
        <v>75.506401062011705</v>
      </c>
      <c r="C1070" s="79">
        <f t="shared" si="16"/>
        <v>6.5648983472005643E-4</v>
      </c>
    </row>
    <row r="1071" spans="1:3">
      <c r="A1071" s="76">
        <v>45086</v>
      </c>
      <c r="B1071" s="75">
        <v>75.337913513183594</v>
      </c>
      <c r="C1071" s="79">
        <f t="shared" si="16"/>
        <v>-2.2339273358945519E-3</v>
      </c>
    </row>
    <row r="1072" spans="1:3">
      <c r="A1072" s="76">
        <v>45089</v>
      </c>
      <c r="B1072" s="75">
        <v>75.833488464355497</v>
      </c>
      <c r="C1072" s="79">
        <f t="shared" si="16"/>
        <v>6.5564878010407777E-3</v>
      </c>
    </row>
    <row r="1073" spans="1:3">
      <c r="A1073" s="76">
        <v>45090</v>
      </c>
      <c r="B1073" s="75">
        <v>76.715614318847699</v>
      </c>
      <c r="C1073" s="79">
        <f t="shared" si="16"/>
        <v>1.1565268766630729E-2</v>
      </c>
    </row>
    <row r="1074" spans="1:3">
      <c r="A1074" s="76">
        <v>45091</v>
      </c>
      <c r="B1074" s="75">
        <v>76.517387390136705</v>
      </c>
      <c r="C1074" s="79">
        <f t="shared" si="16"/>
        <v>-2.5872630187573123E-3</v>
      </c>
    </row>
    <row r="1075" spans="1:3">
      <c r="A1075" s="76">
        <v>45092</v>
      </c>
      <c r="B1075" s="75">
        <v>77.419342041015597</v>
      </c>
      <c r="C1075" s="79">
        <f t="shared" si="16"/>
        <v>1.1718645394843496E-2</v>
      </c>
    </row>
    <row r="1076" spans="1:3">
      <c r="A1076" s="76">
        <v>45093</v>
      </c>
      <c r="B1076" s="75">
        <v>77.240928649902301</v>
      </c>
      <c r="C1076" s="79">
        <f t="shared" si="16"/>
        <v>-2.307166144966621E-3</v>
      </c>
    </row>
    <row r="1077" spans="1:3">
      <c r="A1077" s="76">
        <v>45097</v>
      </c>
      <c r="B1077" s="75">
        <v>76.606590270996094</v>
      </c>
      <c r="C1077" s="79">
        <f t="shared" si="16"/>
        <v>-8.2463724872027071E-3</v>
      </c>
    </row>
    <row r="1078" spans="1:3">
      <c r="A1078" s="76">
        <v>45098</v>
      </c>
      <c r="B1078" s="75">
        <v>76.309242248535199</v>
      </c>
      <c r="C1078" s="79">
        <f t="shared" si="16"/>
        <v>-3.8890465733477592E-3</v>
      </c>
    </row>
    <row r="1079" spans="1:3">
      <c r="A1079" s="76">
        <v>45099</v>
      </c>
      <c r="B1079" s="75">
        <v>76.0416259765625</v>
      </c>
      <c r="C1079" s="79">
        <f t="shared" si="16"/>
        <v>-3.5131607760480652E-3</v>
      </c>
    </row>
    <row r="1080" spans="1:3">
      <c r="A1080" s="76">
        <v>45100</v>
      </c>
      <c r="B1080" s="75">
        <v>75.357727050781193</v>
      </c>
      <c r="C1080" s="79">
        <f t="shared" si="16"/>
        <v>-9.0344319682629081E-3</v>
      </c>
    </row>
    <row r="1081" spans="1:3">
      <c r="A1081" s="76">
        <v>45103</v>
      </c>
      <c r="B1081" s="75">
        <v>75.764106750488295</v>
      </c>
      <c r="C1081" s="79">
        <f t="shared" si="16"/>
        <v>5.3781861829654849E-3</v>
      </c>
    </row>
    <row r="1082" spans="1:3">
      <c r="A1082" s="76">
        <v>45104</v>
      </c>
      <c r="B1082" s="75">
        <v>76.775085449218807</v>
      </c>
      <c r="C1082" s="79">
        <f t="shared" si="16"/>
        <v>1.3255524528136241E-2</v>
      </c>
    </row>
    <row r="1083" spans="1:3">
      <c r="A1083" s="76">
        <v>45105</v>
      </c>
      <c r="B1083" s="75">
        <v>76.784996032714801</v>
      </c>
      <c r="C1083" s="79">
        <f t="shared" si="16"/>
        <v>1.2907760160201439E-4</v>
      </c>
    </row>
    <row r="1084" spans="1:3">
      <c r="A1084" s="76">
        <v>45106</v>
      </c>
      <c r="B1084" s="75">
        <v>77.320228576660199</v>
      </c>
      <c r="C1084" s="79">
        <f t="shared" si="16"/>
        <v>6.9463536679280746E-3</v>
      </c>
    </row>
    <row r="1085" spans="1:3">
      <c r="A1085" s="76">
        <v>45107</v>
      </c>
      <c r="B1085" s="75">
        <v>78.103240966796903</v>
      </c>
      <c r="C1085" s="79">
        <f t="shared" si="16"/>
        <v>1.0075943060753711E-2</v>
      </c>
    </row>
    <row r="1086" spans="1:3">
      <c r="A1086" s="76">
        <v>45110</v>
      </c>
      <c r="B1086" s="75">
        <v>78.331207275390597</v>
      </c>
      <c r="C1086" s="79">
        <f t="shared" si="16"/>
        <v>2.9145303036086046E-3</v>
      </c>
    </row>
    <row r="1087" spans="1:3">
      <c r="A1087" s="76">
        <v>45112</v>
      </c>
      <c r="B1087" s="75">
        <v>77.954566955566406</v>
      </c>
      <c r="C1087" s="79">
        <f t="shared" si="16"/>
        <v>-4.8199018859622971E-3</v>
      </c>
    </row>
    <row r="1088" spans="1:3">
      <c r="A1088" s="76">
        <v>45113</v>
      </c>
      <c r="B1088" s="75">
        <v>77.191375732421903</v>
      </c>
      <c r="C1088" s="79">
        <f t="shared" si="16"/>
        <v>-9.8384445767957067E-3</v>
      </c>
    </row>
    <row r="1089" spans="1:3">
      <c r="A1089" s="76">
        <v>45114</v>
      </c>
      <c r="B1089" s="75">
        <v>77.429252624511705</v>
      </c>
      <c r="C1089" s="79">
        <f t="shared" si="16"/>
        <v>3.0769125994423319E-3</v>
      </c>
    </row>
    <row r="1090" spans="1:3">
      <c r="A1090" s="76">
        <v>45117</v>
      </c>
      <c r="B1090" s="75">
        <v>78.232086181640597</v>
      </c>
      <c r="C1090" s="79">
        <f t="shared" si="16"/>
        <v>1.0315222546414239E-2</v>
      </c>
    </row>
    <row r="1091" spans="1:3">
      <c r="A1091" s="76">
        <v>45118</v>
      </c>
      <c r="B1091" s="75">
        <v>79.243064880371094</v>
      </c>
      <c r="C1091" s="79">
        <f t="shared" si="16"/>
        <v>1.2840026906677789E-2</v>
      </c>
    </row>
    <row r="1092" spans="1:3">
      <c r="A1092" s="76">
        <v>45119</v>
      </c>
      <c r="B1092" s="75">
        <v>79.609802246093807</v>
      </c>
      <c r="C1092" s="79">
        <f t="shared" ref="C1092:C1155" si="17">LN(B1092/B1091)</f>
        <v>4.6173295316399368E-3</v>
      </c>
    </row>
    <row r="1093" spans="1:3">
      <c r="A1093" s="76">
        <v>45120</v>
      </c>
      <c r="B1093" s="75">
        <v>80.263961791992202</v>
      </c>
      <c r="C1093" s="79">
        <f t="shared" si="17"/>
        <v>8.183496530086402E-3</v>
      </c>
    </row>
    <row r="1094" spans="1:3">
      <c r="A1094" s="76">
        <v>45121</v>
      </c>
      <c r="B1094" s="75">
        <v>79.629623413085895</v>
      </c>
      <c r="C1094" s="79">
        <f t="shared" si="17"/>
        <v>-7.934548544844499E-3</v>
      </c>
    </row>
    <row r="1095" spans="1:3">
      <c r="A1095" s="76">
        <v>45124</v>
      </c>
      <c r="B1095" s="75">
        <v>80.055816650390597</v>
      </c>
      <c r="C1095" s="79">
        <f t="shared" si="17"/>
        <v>5.337922469448966E-3</v>
      </c>
    </row>
    <row r="1096" spans="1:3">
      <c r="A1096" s="76">
        <v>45125</v>
      </c>
      <c r="B1096" s="75">
        <v>80.6009521484375</v>
      </c>
      <c r="C1096" s="79">
        <f t="shared" si="17"/>
        <v>6.7863631802533748E-3</v>
      </c>
    </row>
    <row r="1097" spans="1:3">
      <c r="A1097" s="76">
        <v>45126</v>
      </c>
      <c r="B1097" s="75">
        <v>80.977592468261705</v>
      </c>
      <c r="C1097" s="79">
        <f t="shared" si="17"/>
        <v>4.6620175084335046E-3</v>
      </c>
    </row>
    <row r="1098" spans="1:3">
      <c r="A1098" s="76">
        <v>45127</v>
      </c>
      <c r="B1098" s="75">
        <v>80.650520324707003</v>
      </c>
      <c r="C1098" s="79">
        <f t="shared" si="17"/>
        <v>-4.0472240176140329E-3</v>
      </c>
    </row>
    <row r="1099" spans="1:3">
      <c r="A1099" s="76">
        <v>45128</v>
      </c>
      <c r="B1099" s="75">
        <v>80.719902038574205</v>
      </c>
      <c r="C1099" s="79">
        <f t="shared" si="17"/>
        <v>8.5990625947916083E-4</v>
      </c>
    </row>
    <row r="1100" spans="1:3">
      <c r="A1100" s="76">
        <v>45131</v>
      </c>
      <c r="B1100" s="75">
        <v>80.809097290039105</v>
      </c>
      <c r="C1100" s="79">
        <f t="shared" si="17"/>
        <v>1.1043869633486627E-3</v>
      </c>
    </row>
    <row r="1101" spans="1:3">
      <c r="A1101" s="76">
        <v>45132</v>
      </c>
      <c r="B1101" s="75">
        <v>80.918121337890597</v>
      </c>
      <c r="C1101" s="79">
        <f t="shared" si="17"/>
        <v>1.3482463284965759E-3</v>
      </c>
    </row>
    <row r="1102" spans="1:3">
      <c r="A1102" s="76">
        <v>45133</v>
      </c>
      <c r="B1102" s="75">
        <v>81.066802978515597</v>
      </c>
      <c r="C1102" s="79">
        <f t="shared" si="17"/>
        <v>1.8357471598892288E-3</v>
      </c>
    </row>
    <row r="1103" spans="1:3">
      <c r="A1103" s="76">
        <v>45134</v>
      </c>
      <c r="B1103" s="75">
        <v>80.333343505859403</v>
      </c>
      <c r="C1103" s="79">
        <f t="shared" si="17"/>
        <v>-9.0887714493956516E-3</v>
      </c>
    </row>
    <row r="1104" spans="1:3">
      <c r="A1104" s="76">
        <v>45135</v>
      </c>
      <c r="B1104" s="75">
        <v>80.957778930664105</v>
      </c>
      <c r="C1104" s="79">
        <f t="shared" si="17"/>
        <v>7.7429995545227502E-3</v>
      </c>
    </row>
    <row r="1105" spans="1:3">
      <c r="A1105" s="76">
        <v>45138</v>
      </c>
      <c r="B1105" s="75">
        <v>81.304679870605497</v>
      </c>
      <c r="C1105" s="79">
        <f t="shared" si="17"/>
        <v>4.2758068751422148E-3</v>
      </c>
    </row>
    <row r="1106" spans="1:3">
      <c r="A1106" s="76">
        <v>45139</v>
      </c>
      <c r="B1106" s="75">
        <v>80.997421264648395</v>
      </c>
      <c r="C1106" s="79">
        <f t="shared" si="17"/>
        <v>-3.7862599544111345E-3</v>
      </c>
    </row>
    <row r="1107" spans="1:3">
      <c r="A1107" s="76">
        <v>45140</v>
      </c>
      <c r="B1107" s="75">
        <v>79.986434936523395</v>
      </c>
      <c r="C1107" s="79">
        <f t="shared" si="17"/>
        <v>-1.2560260923802689E-2</v>
      </c>
    </row>
    <row r="1108" spans="1:3">
      <c r="A1108" s="76">
        <v>45141</v>
      </c>
      <c r="B1108" s="75">
        <v>79.649444580078097</v>
      </c>
      <c r="C1108" s="79">
        <f t="shared" si="17"/>
        <v>-4.2219939282225737E-3</v>
      </c>
    </row>
    <row r="1109" spans="1:3">
      <c r="A1109" s="76">
        <v>45142</v>
      </c>
      <c r="B1109" s="75">
        <v>79.302543640136705</v>
      </c>
      <c r="C1109" s="79">
        <f t="shared" si="17"/>
        <v>-4.3648587801676042E-3</v>
      </c>
    </row>
    <row r="1110" spans="1:3">
      <c r="A1110" s="76">
        <v>45145</v>
      </c>
      <c r="B1110" s="75">
        <v>79.926963806152301</v>
      </c>
      <c r="C1110" s="79">
        <f t="shared" si="17"/>
        <v>7.8430609613516205E-3</v>
      </c>
    </row>
    <row r="1111" spans="1:3">
      <c r="A1111" s="76">
        <v>45146</v>
      </c>
      <c r="B1111" s="75">
        <v>79.441299438476605</v>
      </c>
      <c r="C1111" s="79">
        <f t="shared" si="17"/>
        <v>-6.0948881694290495E-3</v>
      </c>
    </row>
    <row r="1112" spans="1:3">
      <c r="A1112" s="76">
        <v>45147</v>
      </c>
      <c r="B1112" s="75">
        <v>79.134033203125</v>
      </c>
      <c r="C1112" s="79">
        <f t="shared" si="17"/>
        <v>-3.8753394337341005E-3</v>
      </c>
    </row>
    <row r="1113" spans="1:3">
      <c r="A1113" s="76">
        <v>45148</v>
      </c>
      <c r="B1113" s="75">
        <v>79.074577331542997</v>
      </c>
      <c r="C1113" s="79">
        <f t="shared" si="17"/>
        <v>-7.5161363442949769E-4</v>
      </c>
    </row>
    <row r="1114" spans="1:3">
      <c r="A1114" s="76">
        <v>45149</v>
      </c>
      <c r="B1114" s="75">
        <v>78.995277404785199</v>
      </c>
      <c r="C1114" s="79">
        <f t="shared" si="17"/>
        <v>-1.0033530244308319E-3</v>
      </c>
    </row>
    <row r="1115" spans="1:3">
      <c r="A1115" s="76">
        <v>45152</v>
      </c>
      <c r="B1115" s="75">
        <v>79.044837951660199</v>
      </c>
      <c r="C1115" s="79">
        <f t="shared" si="17"/>
        <v>6.2718947512594044E-4</v>
      </c>
    </row>
    <row r="1116" spans="1:3">
      <c r="A1116" s="76">
        <v>45153</v>
      </c>
      <c r="B1116" s="75">
        <v>78.023948669433594</v>
      </c>
      <c r="C1116" s="79">
        <f t="shared" si="17"/>
        <v>-1.2999446681269478E-2</v>
      </c>
    </row>
    <row r="1117" spans="1:3">
      <c r="A1117" s="76">
        <v>45154</v>
      </c>
      <c r="B1117" s="75">
        <v>77.468902587890597</v>
      </c>
      <c r="C1117" s="79">
        <f t="shared" si="17"/>
        <v>-7.1392148839842474E-3</v>
      </c>
    </row>
    <row r="1118" spans="1:3">
      <c r="A1118" s="76">
        <v>45155</v>
      </c>
      <c r="B1118" s="75">
        <v>76.755271911621094</v>
      </c>
      <c r="C1118" s="79">
        <f t="shared" si="17"/>
        <v>-9.2545253932269627E-3</v>
      </c>
    </row>
    <row r="1119" spans="1:3">
      <c r="A1119" s="76">
        <v>45156</v>
      </c>
      <c r="B1119" s="75">
        <v>76.884117126464801</v>
      </c>
      <c r="C1119" s="79">
        <f t="shared" si="17"/>
        <v>1.6772423511364047E-3</v>
      </c>
    </row>
    <row r="1120" spans="1:3">
      <c r="A1120" s="76">
        <v>45159</v>
      </c>
      <c r="B1120" s="75">
        <v>76.933670043945298</v>
      </c>
      <c r="C1120" s="79">
        <f t="shared" si="17"/>
        <v>6.443067489956772E-4</v>
      </c>
    </row>
    <row r="1121" spans="1:3">
      <c r="A1121" s="76">
        <v>45160</v>
      </c>
      <c r="B1121" s="75">
        <v>76.656143188476605</v>
      </c>
      <c r="C1121" s="79">
        <f t="shared" si="17"/>
        <v>-3.6138745359686926E-3</v>
      </c>
    </row>
    <row r="1122" spans="1:3">
      <c r="A1122" s="76">
        <v>45161</v>
      </c>
      <c r="B1122" s="75">
        <v>77.300399780273395</v>
      </c>
      <c r="C1122" s="79">
        <f t="shared" si="17"/>
        <v>8.3693793070379243E-3</v>
      </c>
    </row>
    <row r="1123" spans="1:3">
      <c r="A1123" s="76">
        <v>45162</v>
      </c>
      <c r="B1123" s="75">
        <v>76.517387390136705</v>
      </c>
      <c r="C1123" s="79">
        <f t="shared" si="17"/>
        <v>-1.0181126229243075E-2</v>
      </c>
    </row>
    <row r="1124" spans="1:3">
      <c r="A1124" s="76">
        <v>45163</v>
      </c>
      <c r="B1124" s="75">
        <v>76.864295959472699</v>
      </c>
      <c r="C1124" s="79">
        <f t="shared" si="17"/>
        <v>4.5234757278957956E-3</v>
      </c>
    </row>
    <row r="1125" spans="1:3">
      <c r="A1125" s="76">
        <v>45166</v>
      </c>
      <c r="B1125" s="75">
        <v>77.439163208007798</v>
      </c>
      <c r="C1125" s="79">
        <f t="shared" si="17"/>
        <v>7.4511603478412108E-3</v>
      </c>
    </row>
    <row r="1126" spans="1:3">
      <c r="A1126" s="76">
        <v>45167</v>
      </c>
      <c r="B1126" s="75">
        <v>78.469963073730497</v>
      </c>
      <c r="C1126" s="79">
        <f t="shared" si="17"/>
        <v>1.3223278332872315E-2</v>
      </c>
    </row>
    <row r="1127" spans="1:3">
      <c r="A1127" s="76">
        <v>45168</v>
      </c>
      <c r="B1127" s="75">
        <v>78.757400512695298</v>
      </c>
      <c r="C1127" s="79">
        <f t="shared" si="17"/>
        <v>3.6563324936808488E-3</v>
      </c>
    </row>
    <row r="1128" spans="1:3">
      <c r="A1128" s="76">
        <v>45169</v>
      </c>
      <c r="B1128" s="75">
        <v>78.717750549316406</v>
      </c>
      <c r="C1128" s="79">
        <f t="shared" si="17"/>
        <v>-5.035710580287969E-4</v>
      </c>
    </row>
    <row r="1129" spans="1:3">
      <c r="A1129" s="76">
        <v>45170</v>
      </c>
      <c r="B1129" s="75">
        <v>79.084487915039105</v>
      </c>
      <c r="C1129" s="79">
        <f t="shared" si="17"/>
        <v>4.6480712765315443E-3</v>
      </c>
    </row>
    <row r="1130" spans="1:3">
      <c r="A1130" s="76">
        <v>45174</v>
      </c>
      <c r="B1130" s="75">
        <v>78.192443847656193</v>
      </c>
      <c r="C1130" s="79">
        <f t="shared" si="17"/>
        <v>-1.1343731379655886E-2</v>
      </c>
    </row>
    <row r="1131" spans="1:3">
      <c r="A1131" s="76">
        <v>45175</v>
      </c>
      <c r="B1131" s="75">
        <v>77.905006408691406</v>
      </c>
      <c r="C1131" s="79">
        <f t="shared" si="17"/>
        <v>-3.6827989614057026E-3</v>
      </c>
    </row>
    <row r="1132" spans="1:3">
      <c r="A1132" s="76">
        <v>45176</v>
      </c>
      <c r="B1132" s="75">
        <v>77.577919006347699</v>
      </c>
      <c r="C1132" s="79">
        <f t="shared" si="17"/>
        <v>-4.2073801220317529E-3</v>
      </c>
    </row>
    <row r="1133" spans="1:3">
      <c r="A1133" s="76">
        <v>45177</v>
      </c>
      <c r="B1133" s="75">
        <v>77.607658386230497</v>
      </c>
      <c r="C1133" s="79">
        <f t="shared" si="17"/>
        <v>3.8327505360404642E-4</v>
      </c>
    </row>
    <row r="1134" spans="1:3">
      <c r="A1134" s="76">
        <v>45180</v>
      </c>
      <c r="B1134" s="75">
        <v>77.815803527832003</v>
      </c>
      <c r="C1134" s="79">
        <f t="shared" si="17"/>
        <v>2.6784278702048072E-3</v>
      </c>
    </row>
    <row r="1135" spans="1:3">
      <c r="A1135" s="76">
        <v>45181</v>
      </c>
      <c r="B1135" s="75">
        <v>77.647300720214801</v>
      </c>
      <c r="C1135" s="79">
        <f t="shared" si="17"/>
        <v>-2.1677538785465434E-3</v>
      </c>
    </row>
    <row r="1136" spans="1:3">
      <c r="A1136" s="76">
        <v>45182</v>
      </c>
      <c r="B1136" s="75">
        <v>77.359870910644503</v>
      </c>
      <c r="C1136" s="79">
        <f t="shared" si="17"/>
        <v>-3.7086043953000534E-3</v>
      </c>
    </row>
    <row r="1137" spans="1:3">
      <c r="A1137" s="76">
        <v>45183</v>
      </c>
      <c r="B1137" s="75">
        <v>78.152793884277301</v>
      </c>
      <c r="C1137" s="79">
        <f t="shared" si="17"/>
        <v>1.0197624046972517E-2</v>
      </c>
    </row>
    <row r="1138" spans="1:3">
      <c r="A1138" s="76">
        <v>45184</v>
      </c>
      <c r="B1138" s="75">
        <v>77.369773864746094</v>
      </c>
      <c r="C1138" s="79">
        <f t="shared" si="17"/>
        <v>-1.0069620726994794E-2</v>
      </c>
    </row>
    <row r="1139" spans="1:3">
      <c r="A1139" s="76">
        <v>45187</v>
      </c>
      <c r="B1139" s="75">
        <v>77.191375732421903</v>
      </c>
      <c r="C1139" s="79">
        <f t="shared" si="17"/>
        <v>-2.3084483003884592E-3</v>
      </c>
    </row>
    <row r="1140" spans="1:3">
      <c r="A1140" s="76">
        <v>45188</v>
      </c>
      <c r="B1140" s="75">
        <v>77.012962341308594</v>
      </c>
      <c r="C1140" s="79">
        <f t="shared" si="17"/>
        <v>-2.3139876990765523E-3</v>
      </c>
    </row>
    <row r="1141" spans="1:3">
      <c r="A1141" s="76">
        <v>45189</v>
      </c>
      <c r="B1141" s="75">
        <v>76.685882568359403</v>
      </c>
      <c r="C1141" s="79">
        <f t="shared" si="17"/>
        <v>-4.2561187350899582E-3</v>
      </c>
    </row>
    <row r="1142" spans="1:3">
      <c r="A1142" s="76">
        <v>45190</v>
      </c>
      <c r="B1142" s="75">
        <v>75.308181762695298</v>
      </c>
      <c r="C1142" s="79">
        <f t="shared" si="17"/>
        <v>-1.8128846595226442E-2</v>
      </c>
    </row>
    <row r="1143" spans="1:3">
      <c r="A1143" s="76">
        <v>45191</v>
      </c>
      <c r="B1143" s="75">
        <v>75.070289611816406</v>
      </c>
      <c r="C1143" s="79">
        <f t="shared" si="17"/>
        <v>-3.1639149826865635E-3</v>
      </c>
    </row>
    <row r="1144" spans="1:3">
      <c r="A1144" s="76">
        <v>45194</v>
      </c>
      <c r="B1144" s="75">
        <v>75.258613586425795</v>
      </c>
      <c r="C1144" s="79">
        <f t="shared" si="17"/>
        <v>2.505493875359404E-3</v>
      </c>
    </row>
    <row r="1145" spans="1:3">
      <c r="A1145" s="76">
        <v>45195</v>
      </c>
      <c r="B1145" s="75">
        <v>74.262145996093807</v>
      </c>
      <c r="C1145" s="79">
        <f t="shared" si="17"/>
        <v>-1.3329016599382158E-2</v>
      </c>
    </row>
    <row r="1146" spans="1:3">
      <c r="A1146" s="76">
        <v>45196</v>
      </c>
      <c r="B1146" s="75">
        <v>74.441329956054702</v>
      </c>
      <c r="C1146" s="79">
        <f t="shared" si="17"/>
        <v>2.4099510187852503E-3</v>
      </c>
    </row>
    <row r="1147" spans="1:3">
      <c r="A1147" s="76">
        <v>45197</v>
      </c>
      <c r="B1147" s="75">
        <v>75.038612365722699</v>
      </c>
      <c r="C1147" s="79">
        <f t="shared" si="17"/>
        <v>7.9915148365691576E-3</v>
      </c>
    </row>
    <row r="1148" spans="1:3">
      <c r="A1148" s="76">
        <v>45198</v>
      </c>
      <c r="B1148" s="75">
        <v>74.869384765625</v>
      </c>
      <c r="C1148" s="79">
        <f t="shared" si="17"/>
        <v>-2.2577537585965995E-3</v>
      </c>
    </row>
    <row r="1149" spans="1:3">
      <c r="A1149" s="76">
        <v>45201</v>
      </c>
      <c r="B1149" s="75">
        <v>74.063056945800795</v>
      </c>
      <c r="C1149" s="79">
        <f t="shared" si="17"/>
        <v>-1.0828207595914895E-2</v>
      </c>
    </row>
    <row r="1150" spans="1:3">
      <c r="A1150" s="76">
        <v>45202</v>
      </c>
      <c r="B1150" s="75">
        <v>72.977989196777301</v>
      </c>
      <c r="C1150" s="79">
        <f t="shared" si="17"/>
        <v>-1.4758973414099229E-2</v>
      </c>
    </row>
    <row r="1151" spans="1:3">
      <c r="A1151" s="76">
        <v>45203</v>
      </c>
      <c r="B1151" s="75">
        <v>73.54541015625</v>
      </c>
      <c r="C1151" s="79">
        <f t="shared" si="17"/>
        <v>7.7451628680649939E-3</v>
      </c>
    </row>
    <row r="1152" spans="1:3">
      <c r="A1152" s="76">
        <v>45204</v>
      </c>
      <c r="B1152" s="75">
        <v>73.316452026367202</v>
      </c>
      <c r="C1152" s="79">
        <f t="shared" si="17"/>
        <v>-3.1180091546428998E-3</v>
      </c>
    </row>
    <row r="1153" spans="1:3">
      <c r="A1153" s="76">
        <v>45205</v>
      </c>
      <c r="B1153" s="75">
        <v>74.0531005859375</v>
      </c>
      <c r="C1153" s="79">
        <f t="shared" si="17"/>
        <v>9.9973798118194387E-3</v>
      </c>
    </row>
    <row r="1154" spans="1:3">
      <c r="A1154" s="76">
        <v>45208</v>
      </c>
      <c r="B1154" s="75">
        <v>74.580696105957003</v>
      </c>
      <c r="C1154" s="79">
        <f t="shared" si="17"/>
        <v>7.0992970328720342E-3</v>
      </c>
    </row>
    <row r="1155" spans="1:3">
      <c r="A1155" s="76">
        <v>45209</v>
      </c>
      <c r="B1155" s="75">
        <v>75.267578125</v>
      </c>
      <c r="C1155" s="79">
        <f t="shared" si="17"/>
        <v>9.1677643066299334E-3</v>
      </c>
    </row>
    <row r="1156" spans="1:3">
      <c r="A1156" s="76">
        <v>45210</v>
      </c>
      <c r="B1156" s="75">
        <v>75.476623535156193</v>
      </c>
      <c r="C1156" s="79">
        <f t="shared" ref="C1156:C1219" si="18">LN(B1156/B1155)</f>
        <v>2.7735135661421063E-3</v>
      </c>
    </row>
    <row r="1157" spans="1:3">
      <c r="A1157" s="76">
        <v>45211</v>
      </c>
      <c r="B1157" s="75">
        <v>74.421424865722699</v>
      </c>
      <c r="C1157" s="79">
        <f t="shared" si="18"/>
        <v>-1.4079117251919087E-2</v>
      </c>
    </row>
    <row r="1158" spans="1:3">
      <c r="A1158" s="76">
        <v>45212</v>
      </c>
      <c r="B1158" s="75">
        <v>74.1427001953125</v>
      </c>
      <c r="C1158" s="79">
        <f t="shared" si="18"/>
        <v>-3.7522517272384477E-3</v>
      </c>
    </row>
    <row r="1159" spans="1:3">
      <c r="A1159" s="76">
        <v>45215</v>
      </c>
      <c r="B1159" s="75">
        <v>75.108299255371094</v>
      </c>
      <c r="C1159" s="79">
        <f t="shared" si="18"/>
        <v>1.293944477469418E-2</v>
      </c>
    </row>
    <row r="1160" spans="1:3">
      <c r="A1160" s="76">
        <v>45216</v>
      </c>
      <c r="B1160" s="75">
        <v>75.466667175292997</v>
      </c>
      <c r="C1160" s="79">
        <f t="shared" si="18"/>
        <v>4.7600023438657381E-3</v>
      </c>
    </row>
    <row r="1161" spans="1:3">
      <c r="A1161" s="76">
        <v>45217</v>
      </c>
      <c r="B1161" s="75">
        <v>74.192466735839801</v>
      </c>
      <c r="C1161" s="79">
        <f t="shared" si="18"/>
        <v>-1.7028445852654311E-2</v>
      </c>
    </row>
    <row r="1162" spans="1:3">
      <c r="A1162" s="76">
        <v>45218</v>
      </c>
      <c r="B1162" s="75">
        <v>73.246772766113295</v>
      </c>
      <c r="C1162" s="79">
        <f t="shared" si="18"/>
        <v>-1.2828429421909798E-2</v>
      </c>
    </row>
    <row r="1163" spans="1:3">
      <c r="A1163" s="76">
        <v>45219</v>
      </c>
      <c r="B1163" s="75">
        <v>72.281166076660199</v>
      </c>
      <c r="C1163" s="79">
        <f t="shared" si="18"/>
        <v>-1.3270590761589224E-2</v>
      </c>
    </row>
    <row r="1164" spans="1:3">
      <c r="A1164" s="76">
        <v>45222</v>
      </c>
      <c r="B1164" s="75">
        <v>71.813293457031193</v>
      </c>
      <c r="C1164" s="79">
        <f t="shared" si="18"/>
        <v>-6.4939938065705751E-3</v>
      </c>
    </row>
    <row r="1165" spans="1:3">
      <c r="A1165" s="76">
        <v>45223</v>
      </c>
      <c r="B1165" s="75">
        <v>72.311027526855497</v>
      </c>
      <c r="C1165" s="79">
        <f t="shared" si="18"/>
        <v>6.9070375522338832E-3</v>
      </c>
    </row>
    <row r="1166" spans="1:3">
      <c r="A1166" s="76">
        <v>45224</v>
      </c>
      <c r="B1166" s="75">
        <v>71.295646667480497</v>
      </c>
      <c r="C1166" s="79">
        <f t="shared" si="18"/>
        <v>-1.4141373111029362E-2</v>
      </c>
    </row>
    <row r="1167" spans="1:3">
      <c r="A1167" s="76">
        <v>45225</v>
      </c>
      <c r="B1167" s="75">
        <v>71.126411437988295</v>
      </c>
      <c r="C1167" s="79">
        <f t="shared" si="18"/>
        <v>-2.3765322787137381E-3</v>
      </c>
    </row>
    <row r="1168" spans="1:3">
      <c r="A1168" s="76">
        <v>45226</v>
      </c>
      <c r="B1168" s="75">
        <v>70.359901428222699</v>
      </c>
      <c r="C1168" s="79">
        <f t="shared" si="18"/>
        <v>-1.0835217815350245E-2</v>
      </c>
    </row>
    <row r="1169" spans="1:3">
      <c r="A1169" s="76">
        <v>45229</v>
      </c>
      <c r="B1169" s="75">
        <v>70.917366027832003</v>
      </c>
      <c r="C1169" s="79">
        <f t="shared" si="18"/>
        <v>7.8918215637255058E-3</v>
      </c>
    </row>
    <row r="1170" spans="1:3">
      <c r="A1170" s="76">
        <v>45230</v>
      </c>
      <c r="B1170" s="75">
        <v>71.574378967285199</v>
      </c>
      <c r="C1170" s="79">
        <f t="shared" si="18"/>
        <v>9.2218338068958457E-3</v>
      </c>
    </row>
    <row r="1171" spans="1:3">
      <c r="A1171" s="76">
        <v>45231</v>
      </c>
      <c r="B1171" s="75">
        <v>71.853111267089801</v>
      </c>
      <c r="C1171" s="79">
        <f t="shared" si="18"/>
        <v>3.8867395677612687E-3</v>
      </c>
    </row>
    <row r="1172" spans="1:3">
      <c r="A1172" s="76">
        <v>45232</v>
      </c>
      <c r="B1172" s="75">
        <v>73.425956726074205</v>
      </c>
      <c r="C1172" s="79">
        <f t="shared" si="18"/>
        <v>2.1653593133505768E-2</v>
      </c>
    </row>
    <row r="1173" spans="1:3">
      <c r="A1173" s="76">
        <v>45233</v>
      </c>
      <c r="B1173" s="75">
        <v>74.730018615722699</v>
      </c>
      <c r="C1173" s="79">
        <f t="shared" si="18"/>
        <v>1.7604360071615626E-2</v>
      </c>
    </row>
    <row r="1174" spans="1:3">
      <c r="A1174" s="76">
        <v>45236</v>
      </c>
      <c r="B1174" s="75">
        <v>74.242240905761705</v>
      </c>
      <c r="C1174" s="79">
        <f t="shared" si="18"/>
        <v>-6.5485944119408768E-3</v>
      </c>
    </row>
    <row r="1175" spans="1:3">
      <c r="A1175" s="76">
        <v>45237</v>
      </c>
      <c r="B1175" s="75">
        <v>74.282058715820298</v>
      </c>
      <c r="C1175" s="79">
        <f t="shared" si="18"/>
        <v>5.3617907795526683E-4</v>
      </c>
    </row>
    <row r="1176" spans="1:3">
      <c r="A1176" s="76">
        <v>45238</v>
      </c>
      <c r="B1176" s="75">
        <v>74.152648925781193</v>
      </c>
      <c r="C1176" s="79">
        <f t="shared" si="18"/>
        <v>-1.7436598876746506E-3</v>
      </c>
    </row>
    <row r="1177" spans="1:3">
      <c r="A1177" s="76">
        <v>45239</v>
      </c>
      <c r="B1177" s="75">
        <v>73.416000366210895</v>
      </c>
      <c r="C1177" s="79">
        <f t="shared" si="18"/>
        <v>-9.9838913220525651E-3</v>
      </c>
    </row>
    <row r="1178" spans="1:3">
      <c r="A1178" s="76">
        <v>45240</v>
      </c>
      <c r="B1178" s="75">
        <v>74.272102355957003</v>
      </c>
      <c r="C1178" s="79">
        <f t="shared" si="18"/>
        <v>1.1593507709277659E-2</v>
      </c>
    </row>
    <row r="1179" spans="1:3">
      <c r="A1179" s="76">
        <v>45243</v>
      </c>
      <c r="B1179" s="75">
        <v>74.212379455566406</v>
      </c>
      <c r="C1179" s="79">
        <f t="shared" si="18"/>
        <v>-8.0443293309300358E-4</v>
      </c>
    </row>
    <row r="1180" spans="1:3">
      <c r="A1180" s="76">
        <v>45244</v>
      </c>
      <c r="B1180" s="75">
        <v>76.442230224609403</v>
      </c>
      <c r="C1180" s="79">
        <f t="shared" si="18"/>
        <v>2.9604319811517971E-2</v>
      </c>
    </row>
    <row r="1181" spans="1:3">
      <c r="A1181" s="76">
        <v>45245</v>
      </c>
      <c r="B1181" s="75">
        <v>76.730918884277301</v>
      </c>
      <c r="C1181" s="79">
        <f t="shared" si="18"/>
        <v>3.7694465795368973E-3</v>
      </c>
    </row>
    <row r="1182" spans="1:3">
      <c r="A1182" s="76">
        <v>45246</v>
      </c>
      <c r="B1182" s="75">
        <v>76.472099304199205</v>
      </c>
      <c r="C1182" s="79">
        <f t="shared" si="18"/>
        <v>-3.3787823420946485E-3</v>
      </c>
    </row>
    <row r="1183" spans="1:3">
      <c r="A1183" s="76">
        <v>45247</v>
      </c>
      <c r="B1183" s="75">
        <v>76.820510864257798</v>
      </c>
      <c r="C1183" s="79">
        <f t="shared" si="18"/>
        <v>4.5457137121754469E-3</v>
      </c>
    </row>
    <row r="1184" spans="1:3">
      <c r="A1184" s="76">
        <v>45250</v>
      </c>
      <c r="B1184" s="75">
        <v>77.228652954101605</v>
      </c>
      <c r="C1184" s="79">
        <f t="shared" si="18"/>
        <v>5.2988673837778997E-3</v>
      </c>
    </row>
    <row r="1185" spans="1:3">
      <c r="A1185" s="76">
        <v>45251</v>
      </c>
      <c r="B1185" s="75">
        <v>77.0992431640625</v>
      </c>
      <c r="C1185" s="79">
        <f t="shared" si="18"/>
        <v>-1.6770761945896402E-3</v>
      </c>
    </row>
    <row r="1186" spans="1:3">
      <c r="A1186" s="76">
        <v>45252</v>
      </c>
      <c r="B1186" s="75">
        <v>77.477523803710895</v>
      </c>
      <c r="C1186" s="79">
        <f t="shared" si="18"/>
        <v>4.8944146293210403E-3</v>
      </c>
    </row>
    <row r="1187" spans="1:3">
      <c r="A1187" s="76">
        <v>45254</v>
      </c>
      <c r="B1187" s="75">
        <v>77.696525573730497</v>
      </c>
      <c r="C1187" s="79">
        <f t="shared" si="18"/>
        <v>2.8226616023076835E-3</v>
      </c>
    </row>
    <row r="1188" spans="1:3">
      <c r="A1188" s="76">
        <v>45257</v>
      </c>
      <c r="B1188" s="75">
        <v>77.60693359375</v>
      </c>
      <c r="C1188" s="79">
        <f t="shared" si="18"/>
        <v>-1.1537668304278448E-3</v>
      </c>
    </row>
    <row r="1189" spans="1:3">
      <c r="A1189" s="76">
        <v>45258</v>
      </c>
      <c r="B1189" s="75">
        <v>77.616889953613295</v>
      </c>
      <c r="C1189" s="79">
        <f t="shared" si="18"/>
        <v>1.2828391479378841E-4</v>
      </c>
    </row>
    <row r="1190" spans="1:3">
      <c r="A1190" s="76">
        <v>45259</v>
      </c>
      <c r="B1190" s="75">
        <v>77.945396423339801</v>
      </c>
      <c r="C1190" s="79">
        <f t="shared" si="18"/>
        <v>4.2234781410815476E-3</v>
      </c>
    </row>
    <row r="1191" spans="1:3">
      <c r="A1191" s="76">
        <v>45260</v>
      </c>
      <c r="B1191" s="75">
        <v>78.602401733398395</v>
      </c>
      <c r="C1191" s="79">
        <f t="shared" si="18"/>
        <v>8.3937196844244555E-3</v>
      </c>
    </row>
    <row r="1192" spans="1:3">
      <c r="A1192" s="76">
        <v>45261</v>
      </c>
      <c r="B1192" s="75">
        <v>79.866653442382798</v>
      </c>
      <c r="C1192" s="79">
        <f t="shared" si="18"/>
        <v>1.5956156620773546E-2</v>
      </c>
    </row>
    <row r="1193" spans="1:3">
      <c r="A1193" s="76">
        <v>45264</v>
      </c>
      <c r="B1193" s="75">
        <v>79.956245422363295</v>
      </c>
      <c r="C1193" s="79">
        <f t="shared" si="18"/>
        <v>1.1211408377813648E-3</v>
      </c>
    </row>
    <row r="1194" spans="1:3">
      <c r="A1194" s="76">
        <v>45265</v>
      </c>
      <c r="B1194" s="75">
        <v>79.239501953125</v>
      </c>
      <c r="C1194" s="79">
        <f t="shared" si="18"/>
        <v>-9.004616317092309E-3</v>
      </c>
    </row>
    <row r="1195" spans="1:3">
      <c r="A1195" s="76">
        <v>45266</v>
      </c>
      <c r="B1195" s="75">
        <v>79.249458312988295</v>
      </c>
      <c r="C1195" s="79">
        <f t="shared" si="18"/>
        <v>1.2564105234434247E-4</v>
      </c>
    </row>
    <row r="1196" spans="1:3">
      <c r="A1196" s="76">
        <v>45267</v>
      </c>
      <c r="B1196" s="75">
        <v>79.627738952636705</v>
      </c>
      <c r="C1196" s="79">
        <f t="shared" si="18"/>
        <v>4.7619338833182036E-3</v>
      </c>
    </row>
    <row r="1197" spans="1:3">
      <c r="A1197" s="76">
        <v>45268</v>
      </c>
      <c r="B1197" s="75">
        <v>79.966201782226605</v>
      </c>
      <c r="C1197" s="79">
        <f t="shared" si="18"/>
        <v>4.2415562328493922E-3</v>
      </c>
    </row>
    <row r="1198" spans="1:3">
      <c r="A1198" s="76">
        <v>45271</v>
      </c>
      <c r="B1198" s="75">
        <v>80.663024902343807</v>
      </c>
      <c r="C1198" s="79">
        <f t="shared" si="18"/>
        <v>8.6762229479018932E-3</v>
      </c>
    </row>
    <row r="1199" spans="1:3">
      <c r="A1199" s="76">
        <v>45272</v>
      </c>
      <c r="B1199" s="75">
        <v>80.782485961914105</v>
      </c>
      <c r="C1199" s="79">
        <f t="shared" si="18"/>
        <v>1.4798935037993242E-3</v>
      </c>
    </row>
    <row r="1200" spans="1:3">
      <c r="A1200" s="76">
        <v>45273</v>
      </c>
      <c r="B1200" s="75">
        <v>82.604202270507798</v>
      </c>
      <c r="C1200" s="79">
        <f t="shared" si="18"/>
        <v>2.2300370043902406E-2</v>
      </c>
    </row>
    <row r="1201" spans="1:3">
      <c r="A1201" s="76">
        <v>45274</v>
      </c>
      <c r="B1201" s="75">
        <v>83.828628540039105</v>
      </c>
      <c r="C1201" s="79">
        <f t="shared" si="18"/>
        <v>1.4714024323630106E-2</v>
      </c>
    </row>
    <row r="1202" spans="1:3">
      <c r="A1202" s="76">
        <v>45275</v>
      </c>
      <c r="B1202" s="75">
        <v>83.281120300292997</v>
      </c>
      <c r="C1202" s="79">
        <f t="shared" si="18"/>
        <v>-6.5527020729258048E-3</v>
      </c>
    </row>
    <row r="1203" spans="1:3">
      <c r="A1203" s="76">
        <v>45278</v>
      </c>
      <c r="B1203" s="75">
        <v>83.430435180664105</v>
      </c>
      <c r="C1203" s="79">
        <f t="shared" si="18"/>
        <v>1.7912965884870388E-3</v>
      </c>
    </row>
    <row r="1204" spans="1:3">
      <c r="A1204" s="76">
        <v>45279</v>
      </c>
      <c r="B1204" s="75">
        <v>84.186996459960895</v>
      </c>
      <c r="C1204" s="79">
        <f t="shared" si="18"/>
        <v>9.0272999616014624E-3</v>
      </c>
    </row>
    <row r="1205" spans="1:3">
      <c r="A1205" s="76">
        <v>45280</v>
      </c>
      <c r="B1205" s="75">
        <v>82.739997863769503</v>
      </c>
      <c r="C1205" s="79">
        <f t="shared" si="18"/>
        <v>-1.7337337764583211E-2</v>
      </c>
    </row>
    <row r="1206" spans="1:3">
      <c r="A1206" s="76">
        <v>45281</v>
      </c>
      <c r="B1206" s="75">
        <v>83.800003051757798</v>
      </c>
      <c r="C1206" s="79">
        <f t="shared" si="18"/>
        <v>1.2729908690523524E-2</v>
      </c>
    </row>
    <row r="1207" spans="1:3">
      <c r="A1207" s="76">
        <v>45282</v>
      </c>
      <c r="B1207" s="75">
        <v>84.059997558593807</v>
      </c>
      <c r="C1207" s="79">
        <f t="shared" si="18"/>
        <v>3.0977566281620642E-3</v>
      </c>
    </row>
    <row r="1208" spans="1:3">
      <c r="A1208" s="76">
        <v>45286</v>
      </c>
      <c r="B1208" s="75">
        <v>84.599998474121094</v>
      </c>
      <c r="C1208" s="79">
        <f t="shared" si="18"/>
        <v>6.4034480424275449E-3</v>
      </c>
    </row>
    <row r="1209" spans="1:3">
      <c r="A1209" s="76">
        <v>45287</v>
      </c>
      <c r="B1209" s="75">
        <v>84.720001220703097</v>
      </c>
      <c r="C1209" s="79">
        <f t="shared" si="18"/>
        <v>1.4174671260438945E-3</v>
      </c>
    </row>
    <row r="1210" spans="1:3">
      <c r="A1210" s="76">
        <v>45288</v>
      </c>
      <c r="B1210" s="75">
        <v>84.860000610351605</v>
      </c>
      <c r="C1210" s="79">
        <f t="shared" si="18"/>
        <v>1.6511312648045165E-3</v>
      </c>
    </row>
    <row r="1211" spans="1:3">
      <c r="A1211" s="76">
        <v>45289</v>
      </c>
      <c r="B1211" s="75">
        <v>84.440002441406193</v>
      </c>
      <c r="C1211" s="79">
        <f t="shared" si="18"/>
        <v>-4.9615950736019562E-3</v>
      </c>
    </row>
    <row r="1212" spans="1:3">
      <c r="A1212" s="76">
        <v>45293</v>
      </c>
      <c r="B1212" s="75">
        <v>84.110000610351605</v>
      </c>
      <c r="C1212" s="79">
        <f t="shared" si="18"/>
        <v>-3.9157786620964991E-3</v>
      </c>
    </row>
    <row r="1213" spans="1:3">
      <c r="A1213" s="76">
        <v>45294</v>
      </c>
      <c r="B1213" s="75">
        <v>82.779998779296903</v>
      </c>
      <c r="C1213" s="79">
        <f t="shared" si="18"/>
        <v>-1.5939001656700529E-2</v>
      </c>
    </row>
    <row r="1214" spans="1:3">
      <c r="A1214" s="76">
        <v>45295</v>
      </c>
      <c r="B1214" s="75">
        <v>82.690002441406193</v>
      </c>
      <c r="C1214" s="79">
        <f t="shared" si="18"/>
        <v>-1.0877663153525759E-3</v>
      </c>
    </row>
    <row r="1215" spans="1:3">
      <c r="A1215" s="76">
        <v>45296</v>
      </c>
      <c r="B1215" s="75">
        <v>82.889999389648395</v>
      </c>
      <c r="C1215" s="79">
        <f t="shared" si="18"/>
        <v>2.415714981161581E-3</v>
      </c>
    </row>
    <row r="1216" spans="1:3">
      <c r="A1216" s="76">
        <v>45299</v>
      </c>
      <c r="B1216" s="75">
        <v>83.910003662109403</v>
      </c>
      <c r="C1216" s="79">
        <f t="shared" si="18"/>
        <v>1.2230419285236037E-2</v>
      </c>
    </row>
    <row r="1217" spans="1:3">
      <c r="A1217" s="76">
        <v>45300</v>
      </c>
      <c r="B1217" s="75">
        <v>83.470001220703097</v>
      </c>
      <c r="C1217" s="79">
        <f t="shared" si="18"/>
        <v>-5.2575390381800619E-3</v>
      </c>
    </row>
    <row r="1218" spans="1:3">
      <c r="A1218" s="76">
        <v>45301</v>
      </c>
      <c r="B1218" s="75">
        <v>83.669998168945298</v>
      </c>
      <c r="C1218" s="79">
        <f t="shared" si="18"/>
        <v>2.3931679361647792E-3</v>
      </c>
    </row>
    <row r="1219" spans="1:3">
      <c r="A1219" s="76">
        <v>45302</v>
      </c>
      <c r="B1219" s="75">
        <v>83.419998168945298</v>
      </c>
      <c r="C1219" s="79">
        <f t="shared" si="18"/>
        <v>-2.9924016042926619E-3</v>
      </c>
    </row>
    <row r="1220" spans="1:3">
      <c r="A1220" s="76">
        <v>45303</v>
      </c>
      <c r="B1220" s="75">
        <v>83.300003051757798</v>
      </c>
      <c r="C1220" s="79">
        <f t="shared" ref="C1220:C1259" si="19">LN(B1220/B1219)</f>
        <v>-1.439481010426147E-3</v>
      </c>
    </row>
    <row r="1221" spans="1:3">
      <c r="A1221" s="76">
        <v>45307</v>
      </c>
      <c r="B1221" s="75">
        <v>82.690002441406193</v>
      </c>
      <c r="C1221" s="79">
        <f t="shared" si="19"/>
        <v>-7.3498805496635487E-3</v>
      </c>
    </row>
    <row r="1222" spans="1:3">
      <c r="A1222" s="76">
        <v>45308</v>
      </c>
      <c r="B1222" s="75">
        <v>82.139999389648395</v>
      </c>
      <c r="C1222" s="79">
        <f t="shared" si="19"/>
        <v>-6.6736041610940241E-3</v>
      </c>
    </row>
    <row r="1223" spans="1:3">
      <c r="A1223" s="76">
        <v>45309</v>
      </c>
      <c r="B1223" s="75">
        <v>82.540000915527301</v>
      </c>
      <c r="C1223" s="79">
        <f t="shared" si="19"/>
        <v>4.8579343185716755E-3</v>
      </c>
    </row>
    <row r="1224" spans="1:3">
      <c r="A1224" s="76">
        <v>45310</v>
      </c>
      <c r="B1224" s="75">
        <v>83.319999694824205</v>
      </c>
      <c r="C1224" s="79">
        <f t="shared" si="19"/>
        <v>9.4055773137173559E-3</v>
      </c>
    </row>
    <row r="1225" spans="1:3">
      <c r="A1225" s="76">
        <v>45313</v>
      </c>
      <c r="B1225" s="75">
        <v>83.879997253417997</v>
      </c>
      <c r="C1225" s="79">
        <f t="shared" si="19"/>
        <v>6.6985605594607912E-3</v>
      </c>
    </row>
    <row r="1226" spans="1:3">
      <c r="A1226" s="76">
        <v>45314</v>
      </c>
      <c r="B1226" s="75">
        <v>83.919998168945298</v>
      </c>
      <c r="C1226" s="79">
        <f t="shared" si="19"/>
        <v>4.7676897945476195E-4</v>
      </c>
    </row>
    <row r="1227" spans="1:3">
      <c r="A1227" s="76">
        <v>45315</v>
      </c>
      <c r="B1227" s="75">
        <v>83.440002441406193</v>
      </c>
      <c r="C1227" s="79">
        <f t="shared" si="19"/>
        <v>-5.7361023170523304E-3</v>
      </c>
    </row>
    <row r="1228" spans="1:3">
      <c r="A1228" s="76">
        <v>45316</v>
      </c>
      <c r="B1228" s="75">
        <v>84.139999389648395</v>
      </c>
      <c r="C1228" s="79">
        <f t="shared" si="19"/>
        <v>8.3542309564353448E-3</v>
      </c>
    </row>
    <row r="1229" spans="1:3">
      <c r="A1229" s="76">
        <v>45317</v>
      </c>
      <c r="B1229" s="75">
        <v>84.190002441406193</v>
      </c>
      <c r="C1229" s="79">
        <f t="shared" si="19"/>
        <v>5.9410743996496558E-4</v>
      </c>
    </row>
    <row r="1230" spans="1:3">
      <c r="A1230" s="76">
        <v>45320</v>
      </c>
      <c r="B1230" s="75">
        <v>84.930000305175795</v>
      </c>
      <c r="C1230" s="79">
        <f t="shared" si="19"/>
        <v>8.7512130368413536E-3</v>
      </c>
    </row>
    <row r="1231" spans="1:3">
      <c r="A1231" s="76">
        <v>45321</v>
      </c>
      <c r="B1231" s="75">
        <v>84.910003662109403</v>
      </c>
      <c r="C1231" s="79">
        <f t="shared" si="19"/>
        <v>-2.3547624460307427E-4</v>
      </c>
    </row>
    <row r="1232" spans="1:3">
      <c r="A1232" s="76">
        <v>45322</v>
      </c>
      <c r="B1232" s="75">
        <v>83.720001220703097</v>
      </c>
      <c r="C1232" s="79">
        <f t="shared" si="19"/>
        <v>-1.4114002981996283E-2</v>
      </c>
    </row>
    <row r="1233" spans="1:3">
      <c r="A1233" s="76">
        <v>45323</v>
      </c>
      <c r="B1233" s="75">
        <v>84.75</v>
      </c>
      <c r="C1233" s="79">
        <f t="shared" si="19"/>
        <v>1.2227834101978358E-2</v>
      </c>
    </row>
    <row r="1234" spans="1:3">
      <c r="A1234" s="76">
        <v>45324</v>
      </c>
      <c r="B1234" s="75">
        <v>84.790000915527301</v>
      </c>
      <c r="C1234" s="79">
        <f t="shared" si="19"/>
        <v>4.7187585293767065E-4</v>
      </c>
    </row>
    <row r="1235" spans="1:3">
      <c r="A1235" s="76">
        <v>45327</v>
      </c>
      <c r="B1235" s="75">
        <v>84.010002136230497</v>
      </c>
      <c r="C1235" s="79">
        <f t="shared" si="19"/>
        <v>-9.2417573084536582E-3</v>
      </c>
    </row>
    <row r="1236" spans="1:3">
      <c r="A1236" s="76">
        <v>45328</v>
      </c>
      <c r="B1236" s="75">
        <v>84.529998779296903</v>
      </c>
      <c r="C1236" s="79">
        <f t="shared" si="19"/>
        <v>6.1706216947289031E-3</v>
      </c>
    </row>
    <row r="1237" spans="1:3">
      <c r="A1237" s="76">
        <v>45329</v>
      </c>
      <c r="B1237" s="75">
        <v>84.900001525878906</v>
      </c>
      <c r="C1237" s="79">
        <f t="shared" si="19"/>
        <v>4.3676247901896503E-3</v>
      </c>
    </row>
    <row r="1238" spans="1:3">
      <c r="A1238" s="76">
        <v>45330</v>
      </c>
      <c r="B1238" s="75">
        <v>85.230003356933594</v>
      </c>
      <c r="C1238" s="79">
        <f t="shared" si="19"/>
        <v>3.8794126310036344E-3</v>
      </c>
    </row>
    <row r="1239" spans="1:3">
      <c r="A1239" s="76">
        <v>45331</v>
      </c>
      <c r="B1239" s="75">
        <v>85.459999084472699</v>
      </c>
      <c r="C1239" s="79">
        <f t="shared" si="19"/>
        <v>2.6948955819794027E-3</v>
      </c>
    </row>
    <row r="1240" spans="1:3">
      <c r="A1240" s="76">
        <v>45334</v>
      </c>
      <c r="B1240" s="75">
        <v>85.949996948242202</v>
      </c>
      <c r="C1240" s="79">
        <f t="shared" si="19"/>
        <v>5.7172768197133574E-3</v>
      </c>
    </row>
    <row r="1241" spans="1:3">
      <c r="A1241" s="76">
        <v>45335</v>
      </c>
      <c r="B1241" s="75">
        <v>84.400001525878906</v>
      </c>
      <c r="C1241" s="79">
        <f t="shared" si="19"/>
        <v>-1.819827664161346E-2</v>
      </c>
    </row>
    <row r="1242" spans="1:3">
      <c r="A1242" s="76">
        <v>45336</v>
      </c>
      <c r="B1242" s="75">
        <v>85.449996948242202</v>
      </c>
      <c r="C1242" s="79">
        <f t="shared" si="19"/>
        <v>1.2363954166594974E-2</v>
      </c>
    </row>
    <row r="1243" spans="1:3">
      <c r="A1243" s="76">
        <v>45337</v>
      </c>
      <c r="B1243" s="75">
        <v>86.449996948242202</v>
      </c>
      <c r="C1243" s="79">
        <f t="shared" si="19"/>
        <v>1.1634802980816605E-2</v>
      </c>
    </row>
    <row r="1244" spans="1:3">
      <c r="A1244" s="76">
        <v>45338</v>
      </c>
      <c r="B1244" s="75">
        <v>85.970001220703097</v>
      </c>
      <c r="C1244" s="79">
        <f t="shared" si="19"/>
        <v>-5.5677644429289507E-3</v>
      </c>
    </row>
    <row r="1245" spans="1:3">
      <c r="A1245" s="76">
        <v>45342</v>
      </c>
      <c r="B1245" s="75">
        <v>85.510002136230497</v>
      </c>
      <c r="C1245" s="79">
        <f t="shared" si="19"/>
        <v>-5.3650592354341515E-3</v>
      </c>
    </row>
    <row r="1246" spans="1:3">
      <c r="A1246" s="76">
        <v>45343</v>
      </c>
      <c r="B1246" s="75">
        <v>85.529998779296903</v>
      </c>
      <c r="C1246" s="79">
        <f t="shared" si="19"/>
        <v>2.338241703750346E-4</v>
      </c>
    </row>
    <row r="1247" spans="1:3">
      <c r="A1247" s="76">
        <v>45344</v>
      </c>
      <c r="B1247" s="75">
        <v>86.620002746582003</v>
      </c>
      <c r="C1247" s="79">
        <f t="shared" si="19"/>
        <v>1.2663590174415814E-2</v>
      </c>
    </row>
    <row r="1248" spans="1:3">
      <c r="A1248" s="76">
        <v>45345</v>
      </c>
      <c r="B1248" s="75">
        <v>86.809997558593807</v>
      </c>
      <c r="C1248" s="79">
        <f t="shared" si="19"/>
        <v>2.191026785272034E-3</v>
      </c>
    </row>
    <row r="1249" spans="1:3">
      <c r="A1249" s="76">
        <v>45348</v>
      </c>
      <c r="B1249" s="75">
        <v>86.580001831054702</v>
      </c>
      <c r="C1249" s="79">
        <f t="shared" si="19"/>
        <v>-2.6529311176195177E-3</v>
      </c>
    </row>
    <row r="1250" spans="1:3">
      <c r="A1250" s="76">
        <v>45349</v>
      </c>
      <c r="B1250" s="75">
        <v>86.989997863769503</v>
      </c>
      <c r="C1250" s="79">
        <f t="shared" si="19"/>
        <v>4.7242817997156612E-3</v>
      </c>
    </row>
    <row r="1251" spans="1:3">
      <c r="A1251" s="76">
        <v>45350</v>
      </c>
      <c r="B1251" s="75">
        <v>86.940002441406193</v>
      </c>
      <c r="C1251" s="79">
        <f t="shared" si="19"/>
        <v>-5.7489132010060543E-4</v>
      </c>
    </row>
    <row r="1252" spans="1:3">
      <c r="A1252" s="76">
        <v>45351</v>
      </c>
      <c r="B1252" s="75">
        <v>87.529998779296903</v>
      </c>
      <c r="C1252" s="79">
        <f t="shared" si="19"/>
        <v>6.7633241560831744E-3</v>
      </c>
    </row>
    <row r="1253" spans="1:3">
      <c r="A1253" s="76">
        <v>45352</v>
      </c>
      <c r="B1253" s="75">
        <v>88.069999694824205</v>
      </c>
      <c r="C1253" s="79">
        <f t="shared" si="19"/>
        <v>6.1503715539821509E-3</v>
      </c>
    </row>
    <row r="1254" spans="1:3">
      <c r="A1254" s="76">
        <v>45355</v>
      </c>
      <c r="B1254" s="75">
        <v>88.309997558593807</v>
      </c>
      <c r="C1254" s="79">
        <f t="shared" si="19"/>
        <v>2.7213744826294897E-3</v>
      </c>
    </row>
    <row r="1255" spans="1:3">
      <c r="A1255" s="76">
        <v>45356</v>
      </c>
      <c r="B1255" s="75">
        <v>87.660003662109403</v>
      </c>
      <c r="C1255" s="79">
        <f t="shared" si="19"/>
        <v>-7.387587067896894E-3</v>
      </c>
    </row>
    <row r="1256" spans="1:3">
      <c r="A1256" s="76">
        <v>45357</v>
      </c>
      <c r="B1256" s="75">
        <v>88.260002136230497</v>
      </c>
      <c r="C1256" s="79">
        <f t="shared" si="19"/>
        <v>6.8212912782858398E-3</v>
      </c>
    </row>
    <row r="1257" spans="1:3">
      <c r="A1257" s="76">
        <v>45358</v>
      </c>
      <c r="B1257" s="75">
        <v>89</v>
      </c>
      <c r="C1257" s="79">
        <f t="shared" si="19"/>
        <v>8.3493416869036812E-3</v>
      </c>
    </row>
    <row r="1258" spans="1:3">
      <c r="A1258" s="76">
        <v>45359</v>
      </c>
      <c r="B1258" s="75">
        <v>88.889999389648395</v>
      </c>
      <c r="C1258" s="79">
        <f t="shared" si="19"/>
        <v>-1.2367263449259906E-3</v>
      </c>
    </row>
    <row r="1259" spans="1:3">
      <c r="A1259" s="76">
        <v>45362</v>
      </c>
      <c r="B1259" s="75">
        <v>88.940002441406193</v>
      </c>
      <c r="C1259" s="79">
        <f t="shared" si="19"/>
        <v>5.6236914537203262E-4</v>
      </c>
    </row>
  </sheetData>
  <sortState xmlns:xlrd2="http://schemas.microsoft.com/office/spreadsheetml/2017/richdata2" ref="A2:C1259">
    <sortCondition ref="A2:A1259"/>
  </sortState>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CB3B5-DE23-E345-A633-63A4886AF661}">
  <dimension ref="A1:Q72"/>
  <sheetViews>
    <sheetView zoomScale="59" workbookViewId="0">
      <selection activeCell="L6" sqref="L6"/>
    </sheetView>
  </sheetViews>
  <sheetFormatPr baseColWidth="10" defaultColWidth="11" defaultRowHeight="15.75"/>
  <cols>
    <col min="1" max="1" width="16.375" customWidth="1"/>
    <col min="5" max="5" width="12.125" bestFit="1" customWidth="1"/>
    <col min="9" max="9" width="11.875" bestFit="1" customWidth="1"/>
    <col min="10" max="10" width="33" bestFit="1" customWidth="1"/>
    <col min="11" max="11" width="28" bestFit="1" customWidth="1"/>
    <col min="12" max="12" width="33" bestFit="1" customWidth="1"/>
    <col min="13" max="13" width="28" bestFit="1" customWidth="1"/>
    <col min="14" max="14" width="34.375" bestFit="1" customWidth="1"/>
    <col min="15" max="15" width="28" bestFit="1" customWidth="1"/>
    <col min="16" max="16" width="34.375" bestFit="1" customWidth="1"/>
    <col min="17" max="17" width="28" bestFit="1" customWidth="1"/>
    <col min="18" max="18" width="34.375" bestFit="1" customWidth="1"/>
    <col min="19" max="19" width="28" bestFit="1" customWidth="1"/>
    <col min="20" max="20" width="34.375" bestFit="1" customWidth="1"/>
    <col min="21" max="21" width="28" bestFit="1" customWidth="1"/>
  </cols>
  <sheetData>
    <row r="1" spans="1:17">
      <c r="A1" t="s">
        <v>78</v>
      </c>
    </row>
    <row r="2" spans="1:17">
      <c r="A2" t="s">
        <v>79</v>
      </c>
    </row>
    <row r="3" spans="1:17">
      <c r="A3" t="s">
        <v>80</v>
      </c>
    </row>
    <row r="4" spans="1:17">
      <c r="A4" t="s">
        <v>81</v>
      </c>
    </row>
    <row r="5" spans="1:17">
      <c r="A5" t="s">
        <v>82</v>
      </c>
    </row>
    <row r="6" spans="1:17">
      <c r="A6" t="s">
        <v>83</v>
      </c>
    </row>
    <row r="8" spans="1:17">
      <c r="A8" t="s">
        <v>84</v>
      </c>
      <c r="B8" t="s">
        <v>85</v>
      </c>
    </row>
    <row r="10" spans="1:17" ht="16.5" thickBot="1">
      <c r="A10" t="s">
        <v>86</v>
      </c>
    </row>
    <row r="11" spans="1:17" ht="16.5" thickBot="1">
      <c r="A11" t="s">
        <v>87</v>
      </c>
      <c r="B11" t="s">
        <v>84</v>
      </c>
      <c r="J11" s="73">
        <f>AVERAGE(J14:J58)%</f>
        <v>5.2317777777777769E-2</v>
      </c>
    </row>
    <row r="12" spans="1:17">
      <c r="A12" s="8">
        <v>43435</v>
      </c>
      <c r="B12" s="5">
        <v>2.3700000000000002E-2</v>
      </c>
    </row>
    <row r="13" spans="1:17" ht="18">
      <c r="A13" s="8">
        <v>43466</v>
      </c>
      <c r="B13" s="5">
        <v>2.3700000000000002E-2</v>
      </c>
      <c r="C13" s="5">
        <f>+POWER(1+B13,1/12)-1</f>
        <v>1.9538658918776264E-3</v>
      </c>
      <c r="E13" s="61" t="s">
        <v>48</v>
      </c>
      <c r="F13" s="61" t="s">
        <v>88</v>
      </c>
      <c r="G13" s="61" t="s">
        <v>89</v>
      </c>
      <c r="H13" s="61" t="s">
        <v>90</v>
      </c>
      <c r="I13" s="61" t="s">
        <v>89</v>
      </c>
      <c r="J13" s="61" t="s">
        <v>91</v>
      </c>
      <c r="K13" s="61" t="s">
        <v>89</v>
      </c>
      <c r="L13" s="61" t="s">
        <v>92</v>
      </c>
      <c r="M13" s="61" t="s">
        <v>89</v>
      </c>
      <c r="N13" s="61" t="s">
        <v>93</v>
      </c>
      <c r="O13" s="61" t="s">
        <v>89</v>
      </c>
      <c r="P13" s="61" t="s">
        <v>94</v>
      </c>
      <c r="Q13" s="61" t="s">
        <v>89</v>
      </c>
    </row>
    <row r="14" spans="1:17">
      <c r="A14" s="8">
        <v>43497</v>
      </c>
      <c r="B14" s="5">
        <v>2.3900000000000001E-2</v>
      </c>
      <c r="C14" s="5">
        <f t="shared" ref="C14:C44" si="0">+POWER(1+B14,1/12)-1</f>
        <v>1.970177053312705E-3</v>
      </c>
      <c r="E14" s="62">
        <v>45323</v>
      </c>
      <c r="F14" s="63">
        <v>5.28</v>
      </c>
      <c r="G14" s="63">
        <v>5.39</v>
      </c>
      <c r="H14" s="63">
        <v>5.28</v>
      </c>
      <c r="I14" s="63">
        <v>5.41</v>
      </c>
      <c r="J14" s="64">
        <v>5.22</v>
      </c>
      <c r="K14" s="63">
        <v>5.38</v>
      </c>
      <c r="L14" s="63">
        <v>5.21</v>
      </c>
      <c r="M14" s="63">
        <v>5.39</v>
      </c>
      <c r="N14" s="63">
        <v>5.04</v>
      </c>
      <c r="O14" s="63">
        <v>5.26</v>
      </c>
      <c r="P14" s="63">
        <v>4.57</v>
      </c>
      <c r="Q14" s="63">
        <v>4.8099999999999996</v>
      </c>
    </row>
    <row r="15" spans="1:17">
      <c r="A15" s="8">
        <v>43525</v>
      </c>
      <c r="B15" s="5">
        <v>2.4E-2</v>
      </c>
      <c r="C15" s="5">
        <f t="shared" si="0"/>
        <v>1.9783315388433032E-3</v>
      </c>
      <c r="E15" s="62">
        <v>45352</v>
      </c>
      <c r="F15" s="63">
        <v>5.27</v>
      </c>
      <c r="G15" s="63">
        <v>5.38</v>
      </c>
      <c r="H15" s="63">
        <v>5.28</v>
      </c>
      <c r="I15" s="63">
        <v>5.41</v>
      </c>
      <c r="J15" s="64">
        <v>5.24</v>
      </c>
      <c r="K15" s="63">
        <v>5.4</v>
      </c>
      <c r="L15" s="63">
        <v>5.21</v>
      </c>
      <c r="M15" s="63">
        <v>5.39</v>
      </c>
      <c r="N15" s="63">
        <v>5.0599999999999996</v>
      </c>
      <c r="O15" s="63">
        <v>5.28</v>
      </c>
      <c r="P15" s="63">
        <v>4.58</v>
      </c>
      <c r="Q15" s="63">
        <v>4.82</v>
      </c>
    </row>
    <row r="16" spans="1:17">
      <c r="A16" s="8">
        <v>43556</v>
      </c>
      <c r="B16" s="5">
        <v>2.3799999999999998E-2</v>
      </c>
      <c r="C16" s="5">
        <f t="shared" si="0"/>
        <v>1.9620218377029985E-3</v>
      </c>
      <c r="E16" s="62">
        <v>45383</v>
      </c>
      <c r="F16" s="63">
        <v>5.29</v>
      </c>
      <c r="G16" s="63">
        <v>5.4</v>
      </c>
      <c r="H16" s="63">
        <v>5.28</v>
      </c>
      <c r="I16" s="63">
        <v>5.41</v>
      </c>
      <c r="J16" s="64">
        <v>5.24</v>
      </c>
      <c r="K16" s="63">
        <v>5.4</v>
      </c>
      <c r="L16" s="63">
        <v>5.21</v>
      </c>
      <c r="M16" s="63">
        <v>5.39</v>
      </c>
      <c r="N16" s="63">
        <v>5.0599999999999996</v>
      </c>
      <c r="O16" s="63">
        <v>5.28</v>
      </c>
      <c r="P16" s="63">
        <v>4.6100000000000003</v>
      </c>
      <c r="Q16" s="63">
        <v>4.8499999999999996</v>
      </c>
    </row>
    <row r="17" spans="1:17">
      <c r="A17" s="8">
        <v>43586</v>
      </c>
      <c r="B17" s="5">
        <v>2.35E-2</v>
      </c>
      <c r="C17" s="5">
        <f t="shared" si="0"/>
        <v>1.937551809032545E-3</v>
      </c>
      <c r="E17" s="62">
        <v>45413</v>
      </c>
      <c r="F17" s="63">
        <v>5.28</v>
      </c>
      <c r="G17" s="63">
        <v>5.39</v>
      </c>
      <c r="H17" s="63">
        <v>5.27</v>
      </c>
      <c r="I17" s="63">
        <v>5.4</v>
      </c>
      <c r="J17" s="64">
        <v>5.24</v>
      </c>
      <c r="K17" s="63">
        <v>5.4</v>
      </c>
      <c r="L17" s="63">
        <v>5.2</v>
      </c>
      <c r="M17" s="63">
        <v>5.38</v>
      </c>
      <c r="N17" s="63">
        <v>5.05</v>
      </c>
      <c r="O17" s="63">
        <v>5.27</v>
      </c>
      <c r="P17" s="63">
        <v>4.6100000000000003</v>
      </c>
      <c r="Q17" s="63">
        <v>4.8499999999999996</v>
      </c>
    </row>
    <row r="18" spans="1:17">
      <c r="A18" s="8">
        <v>43617</v>
      </c>
      <c r="B18" s="5">
        <v>2.1700000000000001E-2</v>
      </c>
      <c r="C18" s="5">
        <f t="shared" si="0"/>
        <v>1.7905934192179451E-3</v>
      </c>
      <c r="E18" s="62">
        <v>45505</v>
      </c>
      <c r="F18" s="63">
        <v>5.28</v>
      </c>
      <c r="G18" s="63">
        <v>5.39</v>
      </c>
      <c r="H18" s="63">
        <v>5.28</v>
      </c>
      <c r="I18" s="63">
        <v>5.41</v>
      </c>
      <c r="J18" s="64">
        <v>5.25</v>
      </c>
      <c r="K18" s="63">
        <v>5.41</v>
      </c>
      <c r="L18" s="63">
        <v>5.19</v>
      </c>
      <c r="M18" s="63">
        <v>5.37</v>
      </c>
      <c r="N18" s="63">
        <v>5.04</v>
      </c>
      <c r="O18" s="63">
        <v>5.26</v>
      </c>
      <c r="P18" s="63">
        <v>4.59</v>
      </c>
      <c r="Q18" s="63">
        <v>4.83</v>
      </c>
    </row>
    <row r="19" spans="1:17">
      <c r="A19" s="8">
        <v>43647</v>
      </c>
      <c r="B19" s="5">
        <v>2.1000000000000001E-2</v>
      </c>
      <c r="C19" s="5">
        <f t="shared" si="0"/>
        <v>1.73337883251512E-3</v>
      </c>
      <c r="E19" s="62">
        <v>45536</v>
      </c>
      <c r="F19" s="63">
        <v>5.28</v>
      </c>
      <c r="G19" s="63">
        <v>5.39</v>
      </c>
      <c r="H19" s="63">
        <v>5.26</v>
      </c>
      <c r="I19" s="63">
        <v>5.39</v>
      </c>
      <c r="J19" s="64">
        <v>5.24</v>
      </c>
      <c r="K19" s="63">
        <v>5.4</v>
      </c>
      <c r="L19" s="63">
        <v>5.19</v>
      </c>
      <c r="M19" s="63">
        <v>5.37</v>
      </c>
      <c r="N19" s="63">
        <v>5.04</v>
      </c>
      <c r="O19" s="63">
        <v>5.26</v>
      </c>
      <c r="P19" s="63">
        <v>4.5999999999999996</v>
      </c>
      <c r="Q19" s="63">
        <v>4.84</v>
      </c>
    </row>
    <row r="20" spans="1:17">
      <c r="A20" s="8">
        <v>43678</v>
      </c>
      <c r="B20" s="5">
        <v>1.95E-2</v>
      </c>
      <c r="C20" s="5">
        <f t="shared" si="0"/>
        <v>1.6106549662961989E-3</v>
      </c>
      <c r="E20" s="62">
        <v>45566</v>
      </c>
      <c r="F20" s="63">
        <v>5.27</v>
      </c>
      <c r="G20" s="63">
        <v>5.38</v>
      </c>
      <c r="H20" s="63">
        <v>5.26</v>
      </c>
      <c r="I20" s="63">
        <v>5.39</v>
      </c>
      <c r="J20" s="64">
        <v>5.23</v>
      </c>
      <c r="K20" s="63">
        <v>5.39</v>
      </c>
      <c r="L20" s="63">
        <v>5.19</v>
      </c>
      <c r="M20" s="63">
        <v>5.37</v>
      </c>
      <c r="N20" s="63">
        <v>5.04</v>
      </c>
      <c r="O20" s="63">
        <v>5.26</v>
      </c>
      <c r="P20" s="63">
        <v>4.5999999999999996</v>
      </c>
      <c r="Q20" s="63">
        <v>4.84</v>
      </c>
    </row>
    <row r="21" spans="1:17">
      <c r="A21" s="8">
        <v>43709</v>
      </c>
      <c r="B21" s="5">
        <v>1.89E-2</v>
      </c>
      <c r="C21" s="5">
        <f t="shared" si="0"/>
        <v>1.5615190697231274E-3</v>
      </c>
      <c r="E21" s="62">
        <v>45597</v>
      </c>
      <c r="F21" s="63">
        <v>5.28</v>
      </c>
      <c r="G21" s="63">
        <v>5.39</v>
      </c>
      <c r="H21" s="63">
        <v>5.27</v>
      </c>
      <c r="I21" s="63">
        <v>5.4</v>
      </c>
      <c r="J21" s="64">
        <v>5.23</v>
      </c>
      <c r="K21" s="63">
        <v>5.39</v>
      </c>
      <c r="L21" s="63">
        <v>5.18</v>
      </c>
      <c r="M21" s="63">
        <v>5.36</v>
      </c>
      <c r="N21" s="63">
        <v>5.03</v>
      </c>
      <c r="O21" s="63">
        <v>5.25</v>
      </c>
      <c r="P21" s="63">
        <v>4.54</v>
      </c>
      <c r="Q21" s="63">
        <v>4.7699999999999996</v>
      </c>
    </row>
    <row r="22" spans="1:17">
      <c r="A22" s="8">
        <v>43739</v>
      </c>
      <c r="B22" s="5">
        <v>1.6500000000000001E-2</v>
      </c>
      <c r="C22" s="5">
        <f t="shared" si="0"/>
        <v>1.364709877352599E-3</v>
      </c>
      <c r="E22" s="62">
        <v>45627</v>
      </c>
      <c r="F22" s="63">
        <v>5.28</v>
      </c>
      <c r="G22" s="63">
        <v>5.39</v>
      </c>
      <c r="H22" s="63">
        <v>5.27</v>
      </c>
      <c r="I22" s="63">
        <v>5.4</v>
      </c>
      <c r="J22" s="64">
        <v>5.22</v>
      </c>
      <c r="K22" s="63">
        <v>5.37</v>
      </c>
      <c r="L22" s="63">
        <v>5.17</v>
      </c>
      <c r="M22" s="63">
        <v>5.35</v>
      </c>
      <c r="N22" s="63">
        <v>4.9800000000000004</v>
      </c>
      <c r="O22" s="63">
        <v>5.19</v>
      </c>
      <c r="P22" s="63">
        <v>4.45</v>
      </c>
      <c r="Q22" s="63">
        <v>4.67</v>
      </c>
    </row>
    <row r="23" spans="1:17">
      <c r="A23" s="8">
        <v>43770</v>
      </c>
      <c r="B23" s="5">
        <v>1.54E-2</v>
      </c>
      <c r="C23" s="5">
        <f t="shared" si="0"/>
        <v>1.2743632726075482E-3</v>
      </c>
      <c r="E23" s="63" t="s">
        <v>95</v>
      </c>
      <c r="F23" s="63">
        <v>5.29</v>
      </c>
      <c r="G23" s="63">
        <v>5.4</v>
      </c>
      <c r="H23" s="63">
        <v>5.28</v>
      </c>
      <c r="I23" s="63">
        <v>5.41</v>
      </c>
      <c r="J23" s="64">
        <v>5.22</v>
      </c>
      <c r="K23" s="63">
        <v>5.38</v>
      </c>
      <c r="L23" s="63">
        <v>5.18</v>
      </c>
      <c r="M23" s="63">
        <v>5.36</v>
      </c>
      <c r="N23" s="63">
        <v>4.99</v>
      </c>
      <c r="O23" s="63">
        <v>5.2</v>
      </c>
      <c r="P23" s="63">
        <v>4.51</v>
      </c>
      <c r="Q23" s="63">
        <v>4.74</v>
      </c>
    </row>
    <row r="24" spans="1:17">
      <c r="A24" s="8">
        <v>43800</v>
      </c>
      <c r="B24" s="5">
        <v>1.54E-2</v>
      </c>
      <c r="C24" s="5">
        <f t="shared" si="0"/>
        <v>1.2743632726075482E-3</v>
      </c>
      <c r="E24" s="63" t="s">
        <v>96</v>
      </c>
      <c r="F24" s="63">
        <v>5.29</v>
      </c>
      <c r="G24" s="63">
        <v>5.4</v>
      </c>
      <c r="H24" s="63">
        <v>5.27</v>
      </c>
      <c r="I24" s="63">
        <v>5.4</v>
      </c>
      <c r="J24" s="64">
        <v>5.24</v>
      </c>
      <c r="K24" s="63">
        <v>5.4</v>
      </c>
      <c r="L24" s="63">
        <v>5.19</v>
      </c>
      <c r="M24" s="63">
        <v>5.37</v>
      </c>
      <c r="N24" s="63">
        <v>5.01</v>
      </c>
      <c r="O24" s="63">
        <v>5.23</v>
      </c>
      <c r="P24" s="63">
        <v>4.59</v>
      </c>
      <c r="Q24" s="63">
        <v>4.83</v>
      </c>
    </row>
    <row r="25" spans="1:17">
      <c r="A25" s="8">
        <v>43831</v>
      </c>
      <c r="B25" s="5">
        <v>1.52E-2</v>
      </c>
      <c r="C25" s="5">
        <f t="shared" si="0"/>
        <v>1.2579269787644787E-3</v>
      </c>
      <c r="E25" s="63" t="s">
        <v>97</v>
      </c>
      <c r="F25" s="63">
        <v>5.26</v>
      </c>
      <c r="G25" s="63">
        <v>5.37</v>
      </c>
      <c r="H25" s="63">
        <v>5.28</v>
      </c>
      <c r="I25" s="63">
        <v>5.41</v>
      </c>
      <c r="J25" s="64">
        <v>5.22</v>
      </c>
      <c r="K25" s="63">
        <v>5.38</v>
      </c>
      <c r="L25" s="63">
        <v>5.18</v>
      </c>
      <c r="M25" s="63">
        <v>5.36</v>
      </c>
      <c r="N25" s="63">
        <v>5.01</v>
      </c>
      <c r="O25" s="63">
        <v>5.23</v>
      </c>
      <c r="P25" s="63">
        <v>4.5999999999999996</v>
      </c>
      <c r="Q25" s="63">
        <v>4.84</v>
      </c>
    </row>
    <row r="26" spans="1:17">
      <c r="A26" s="8">
        <v>43862</v>
      </c>
      <c r="B26" s="5">
        <v>1.52E-2</v>
      </c>
      <c r="C26" s="5">
        <f t="shared" si="0"/>
        <v>1.2579269787644787E-3</v>
      </c>
      <c r="E26" s="63" t="s">
        <v>98</v>
      </c>
      <c r="F26" s="63">
        <v>5.28</v>
      </c>
      <c r="G26" s="63">
        <v>5.39</v>
      </c>
      <c r="H26" s="63">
        <v>5.27</v>
      </c>
      <c r="I26" s="63">
        <v>5.4</v>
      </c>
      <c r="J26" s="64">
        <v>5.22</v>
      </c>
      <c r="K26" s="63">
        <v>5.37</v>
      </c>
      <c r="L26" s="63">
        <v>5.19</v>
      </c>
      <c r="M26" s="63">
        <v>5.37</v>
      </c>
      <c r="N26" s="63">
        <v>5.03</v>
      </c>
      <c r="O26" s="63">
        <v>5.24</v>
      </c>
      <c r="P26" s="63">
        <v>4.6399999999999997</v>
      </c>
      <c r="Q26" s="63">
        <v>4.88</v>
      </c>
    </row>
    <row r="27" spans="1:17">
      <c r="A27" s="8">
        <v>43891</v>
      </c>
      <c r="B27" s="5">
        <v>2.8999999999999998E-3</v>
      </c>
      <c r="C27" s="5">
        <f t="shared" si="0"/>
        <v>2.4134604527370485E-4</v>
      </c>
      <c r="E27" s="63" t="s">
        <v>99</v>
      </c>
      <c r="F27" s="63">
        <v>5.27</v>
      </c>
      <c r="G27" s="63">
        <v>5.38</v>
      </c>
      <c r="H27" s="63">
        <v>5.27</v>
      </c>
      <c r="I27" s="63">
        <v>5.4</v>
      </c>
      <c r="J27" s="64">
        <v>5.22</v>
      </c>
      <c r="K27" s="63">
        <v>5.38</v>
      </c>
      <c r="L27" s="63">
        <v>5.19</v>
      </c>
      <c r="M27" s="63">
        <v>5.37</v>
      </c>
      <c r="N27" s="63">
        <v>5.0199999999999996</v>
      </c>
      <c r="O27" s="63">
        <v>5.24</v>
      </c>
      <c r="P27" s="63">
        <v>4.63</v>
      </c>
      <c r="Q27" s="63">
        <v>4.87</v>
      </c>
    </row>
    <row r="28" spans="1:17">
      <c r="A28" s="8">
        <v>43922</v>
      </c>
      <c r="B28" s="5">
        <v>1.4000000000000002E-3</v>
      </c>
      <c r="C28" s="5">
        <f t="shared" si="0"/>
        <v>1.1659187244639213E-4</v>
      </c>
      <c r="E28" s="63" t="s">
        <v>100</v>
      </c>
      <c r="F28" s="63">
        <v>5.28</v>
      </c>
      <c r="G28" s="63">
        <v>5.39</v>
      </c>
      <c r="H28" s="63">
        <v>5.26</v>
      </c>
      <c r="I28" s="63">
        <v>5.39</v>
      </c>
      <c r="J28" s="64">
        <v>5.21</v>
      </c>
      <c r="K28" s="63">
        <v>5.37</v>
      </c>
      <c r="L28" s="63">
        <v>5.19</v>
      </c>
      <c r="M28" s="63">
        <v>5.37</v>
      </c>
      <c r="N28" s="63">
        <v>5.0199999999999996</v>
      </c>
      <c r="O28" s="63">
        <v>5.24</v>
      </c>
      <c r="P28" s="63">
        <v>4.57</v>
      </c>
      <c r="Q28" s="63">
        <v>4.8099999999999996</v>
      </c>
    </row>
    <row r="29" spans="1:17">
      <c r="A29" s="8">
        <v>43952</v>
      </c>
      <c r="B29" s="5">
        <v>1.2999999999999999E-3</v>
      </c>
      <c r="C29" s="5">
        <f t="shared" si="0"/>
        <v>1.0826883828274347E-4</v>
      </c>
      <c r="E29" s="63" t="s">
        <v>101</v>
      </c>
      <c r="F29" s="63">
        <v>5.27</v>
      </c>
      <c r="G29" s="63">
        <v>5.38</v>
      </c>
      <c r="H29" s="63">
        <v>5.25</v>
      </c>
      <c r="I29" s="63">
        <v>5.38</v>
      </c>
      <c r="J29" s="64">
        <v>5.21</v>
      </c>
      <c r="K29" s="63">
        <v>5.37</v>
      </c>
      <c r="L29" s="63">
        <v>5.19</v>
      </c>
      <c r="M29" s="63">
        <v>5.37</v>
      </c>
      <c r="N29" s="63">
        <v>5.03</v>
      </c>
      <c r="O29" s="63">
        <v>5.25</v>
      </c>
      <c r="P29" s="63">
        <v>4.58</v>
      </c>
      <c r="Q29" s="63">
        <v>4.82</v>
      </c>
    </row>
    <row r="30" spans="1:17">
      <c r="A30" s="8">
        <v>43983</v>
      </c>
      <c r="B30" s="5">
        <v>1.6000000000000001E-3</v>
      </c>
      <c r="C30" s="5">
        <f t="shared" si="0"/>
        <v>1.3323565538980731E-4</v>
      </c>
      <c r="E30" s="63" t="s">
        <v>102</v>
      </c>
      <c r="F30" s="63">
        <v>5.28</v>
      </c>
      <c r="G30" s="63">
        <v>5.39</v>
      </c>
      <c r="H30" s="63">
        <v>5.28</v>
      </c>
      <c r="I30" s="63">
        <v>5.41</v>
      </c>
      <c r="J30" s="64">
        <v>5.21</v>
      </c>
      <c r="K30" s="63">
        <v>5.37</v>
      </c>
      <c r="L30" s="63">
        <v>5.18</v>
      </c>
      <c r="M30" s="63">
        <v>5.36</v>
      </c>
      <c r="N30" s="63">
        <v>5</v>
      </c>
      <c r="O30" s="63">
        <v>5.21</v>
      </c>
      <c r="P30" s="63">
        <v>4.5199999999999996</v>
      </c>
      <c r="Q30" s="63">
        <v>4.76</v>
      </c>
    </row>
    <row r="31" spans="1:17">
      <c r="A31" s="8">
        <v>44013</v>
      </c>
      <c r="B31" s="5">
        <v>1.2999999999999999E-3</v>
      </c>
      <c r="C31" s="5">
        <f t="shared" si="0"/>
        <v>1.0826883828274347E-4</v>
      </c>
      <c r="E31" s="63" t="s">
        <v>103</v>
      </c>
      <c r="F31" s="63">
        <v>5.27</v>
      </c>
      <c r="G31" s="63">
        <v>5.38</v>
      </c>
      <c r="H31" s="63">
        <v>5.25</v>
      </c>
      <c r="I31" s="63">
        <v>5.38</v>
      </c>
      <c r="J31" s="64">
        <v>5.21</v>
      </c>
      <c r="K31" s="63">
        <v>5.36</v>
      </c>
      <c r="L31" s="63">
        <v>5.18</v>
      </c>
      <c r="M31" s="63">
        <v>5.36</v>
      </c>
      <c r="N31" s="63">
        <v>5.01</v>
      </c>
      <c r="O31" s="63">
        <v>5.22</v>
      </c>
      <c r="P31" s="63">
        <v>4.54</v>
      </c>
      <c r="Q31" s="63">
        <v>4.78</v>
      </c>
    </row>
    <row r="32" spans="1:17">
      <c r="A32" s="8">
        <v>44044</v>
      </c>
      <c r="B32" s="5">
        <v>1E-3</v>
      </c>
      <c r="C32" s="5">
        <f t="shared" si="0"/>
        <v>8.3295163273211514E-5</v>
      </c>
      <c r="E32" s="63" t="s">
        <v>104</v>
      </c>
      <c r="F32" s="63">
        <v>5.27</v>
      </c>
      <c r="G32" s="63">
        <v>5.38</v>
      </c>
      <c r="H32" s="63">
        <v>5.27</v>
      </c>
      <c r="I32" s="63">
        <v>5.4</v>
      </c>
      <c r="J32" s="64">
        <v>5.22</v>
      </c>
      <c r="K32" s="63">
        <v>5.38</v>
      </c>
      <c r="L32" s="63">
        <v>5.18</v>
      </c>
      <c r="M32" s="63">
        <v>5.36</v>
      </c>
      <c r="N32" s="63">
        <v>4.99</v>
      </c>
      <c r="O32" s="63">
        <v>5.2</v>
      </c>
      <c r="P32" s="63">
        <v>4.53</v>
      </c>
      <c r="Q32" s="63">
        <v>4.7699999999999996</v>
      </c>
    </row>
    <row r="33" spans="1:17">
      <c r="A33" s="8">
        <v>44075</v>
      </c>
      <c r="B33" s="5">
        <v>1.1000000000000001E-3</v>
      </c>
      <c r="C33" s="5">
        <f t="shared" si="0"/>
        <v>9.1620483841925449E-5</v>
      </c>
      <c r="E33" s="63" t="s">
        <v>105</v>
      </c>
      <c r="F33" s="63">
        <v>5.27</v>
      </c>
      <c r="G33" s="63">
        <v>5.38</v>
      </c>
      <c r="H33" s="63">
        <v>5.27</v>
      </c>
      <c r="I33" s="63">
        <v>5.4</v>
      </c>
      <c r="J33" s="64">
        <v>5.21</v>
      </c>
      <c r="K33" s="63">
        <v>5.37</v>
      </c>
      <c r="L33" s="63">
        <v>5.19</v>
      </c>
      <c r="M33" s="63">
        <v>5.37</v>
      </c>
      <c r="N33" s="63">
        <v>5</v>
      </c>
      <c r="O33" s="63">
        <v>5.22</v>
      </c>
      <c r="P33" s="63">
        <v>4.5599999999999996</v>
      </c>
      <c r="Q33" s="63">
        <v>4.8</v>
      </c>
    </row>
    <row r="34" spans="1:17">
      <c r="A34" s="8">
        <v>44105</v>
      </c>
      <c r="B34" s="5">
        <v>1E-3</v>
      </c>
      <c r="C34" s="5">
        <f t="shared" si="0"/>
        <v>8.3295163273211514E-5</v>
      </c>
      <c r="E34" s="63" t="s">
        <v>106</v>
      </c>
      <c r="F34" s="63">
        <v>5.27</v>
      </c>
      <c r="G34" s="63">
        <v>5.38</v>
      </c>
      <c r="H34" s="63">
        <v>5.27</v>
      </c>
      <c r="I34" s="63">
        <v>5.4</v>
      </c>
      <c r="J34" s="64">
        <v>5.22</v>
      </c>
      <c r="K34" s="63">
        <v>5.38</v>
      </c>
      <c r="L34" s="63">
        <v>5.17</v>
      </c>
      <c r="M34" s="63">
        <v>5.35</v>
      </c>
      <c r="N34" s="63">
        <v>5</v>
      </c>
      <c r="O34" s="63">
        <v>5.22</v>
      </c>
      <c r="P34" s="63">
        <v>4.5</v>
      </c>
      <c r="Q34" s="63">
        <v>4.7300000000000004</v>
      </c>
    </row>
    <row r="35" spans="1:17">
      <c r="A35" s="8">
        <v>44136</v>
      </c>
      <c r="B35" s="5">
        <v>8.9999999999999998E-4</v>
      </c>
      <c r="C35" s="5">
        <f t="shared" si="0"/>
        <v>7.4969080277487166E-5</v>
      </c>
      <c r="E35" s="62">
        <v>45293</v>
      </c>
      <c r="F35" s="63">
        <v>5.28</v>
      </c>
      <c r="G35" s="63">
        <v>5.39</v>
      </c>
      <c r="H35" s="63">
        <v>5.28</v>
      </c>
      <c r="I35" s="63">
        <v>5.41</v>
      </c>
      <c r="J35" s="64">
        <v>5.22</v>
      </c>
      <c r="K35" s="63">
        <v>5.38</v>
      </c>
      <c r="L35" s="63">
        <v>5.15</v>
      </c>
      <c r="M35" s="63">
        <v>5.33</v>
      </c>
      <c r="N35" s="63">
        <v>4.97</v>
      </c>
      <c r="O35" s="63">
        <v>5.18</v>
      </c>
      <c r="P35" s="63">
        <v>4.46</v>
      </c>
      <c r="Q35" s="63">
        <v>4.6900000000000004</v>
      </c>
    </row>
    <row r="36" spans="1:17">
      <c r="A36" s="8">
        <v>44166</v>
      </c>
      <c r="B36" s="5">
        <v>8.9999999999999998E-4</v>
      </c>
      <c r="C36" s="5">
        <f t="shared" si="0"/>
        <v>7.4969080277487166E-5</v>
      </c>
      <c r="E36" s="62">
        <v>45324</v>
      </c>
      <c r="F36" s="63">
        <v>5.28</v>
      </c>
      <c r="G36" s="63">
        <v>5.39</v>
      </c>
      <c r="H36" s="63">
        <v>5.27</v>
      </c>
      <c r="I36" s="63">
        <v>5.4</v>
      </c>
      <c r="J36" s="64">
        <v>5.23</v>
      </c>
      <c r="K36" s="63">
        <v>5.39</v>
      </c>
      <c r="L36" s="63">
        <v>5.19</v>
      </c>
      <c r="M36" s="63">
        <v>5.37</v>
      </c>
      <c r="N36" s="63">
        <v>5.03</v>
      </c>
      <c r="O36" s="63">
        <v>5.24</v>
      </c>
      <c r="P36" s="63">
        <v>4.58</v>
      </c>
      <c r="Q36" s="63">
        <v>4.82</v>
      </c>
    </row>
    <row r="37" spans="1:17">
      <c r="A37" s="8">
        <v>44197</v>
      </c>
      <c r="B37" s="5">
        <v>8.0000000000000004E-4</v>
      </c>
      <c r="C37" s="5">
        <f t="shared" si="0"/>
        <v>6.6642234708869097E-5</v>
      </c>
      <c r="E37" s="62">
        <v>45414</v>
      </c>
      <c r="F37" s="63">
        <v>5.28</v>
      </c>
      <c r="G37" s="63">
        <v>5.39</v>
      </c>
      <c r="H37" s="63">
        <v>5.27</v>
      </c>
      <c r="I37" s="63">
        <v>5.4</v>
      </c>
      <c r="J37" s="64">
        <v>5.22</v>
      </c>
      <c r="K37" s="63">
        <v>5.38</v>
      </c>
      <c r="L37" s="63">
        <v>5.19</v>
      </c>
      <c r="M37" s="63">
        <v>5.37</v>
      </c>
      <c r="N37" s="63">
        <v>5.05</v>
      </c>
      <c r="O37" s="63">
        <v>5.27</v>
      </c>
      <c r="P37" s="63">
        <v>4.6399999999999997</v>
      </c>
      <c r="Q37" s="63">
        <v>4.88</v>
      </c>
    </row>
    <row r="38" spans="1:17">
      <c r="A38" s="8">
        <v>44228</v>
      </c>
      <c r="B38" s="5">
        <v>4.0000000000000002E-4</v>
      </c>
      <c r="C38" s="5">
        <f t="shared" si="0"/>
        <v>3.3327223783574667E-5</v>
      </c>
      <c r="E38" s="62">
        <v>45445</v>
      </c>
      <c r="F38" s="63">
        <v>5.27</v>
      </c>
      <c r="G38" s="63">
        <v>5.38</v>
      </c>
      <c r="H38" s="63">
        <v>5.28</v>
      </c>
      <c r="I38" s="63">
        <v>5.41</v>
      </c>
      <c r="J38" s="64">
        <v>5.23</v>
      </c>
      <c r="K38" s="63">
        <v>5.39</v>
      </c>
      <c r="L38" s="63">
        <v>5.19</v>
      </c>
      <c r="M38" s="63">
        <v>5.37</v>
      </c>
      <c r="N38" s="63">
        <v>5.04</v>
      </c>
      <c r="O38" s="63">
        <v>5.26</v>
      </c>
      <c r="P38" s="63">
        <v>4.5999999999999996</v>
      </c>
      <c r="Q38" s="63">
        <v>4.84</v>
      </c>
    </row>
    <row r="39" spans="1:17">
      <c r="A39" s="8">
        <v>44256</v>
      </c>
      <c r="B39" s="5">
        <v>2.9999999999999997E-4</v>
      </c>
      <c r="C39" s="5">
        <f t="shared" si="0"/>
        <v>2.4996563158685703E-5</v>
      </c>
      <c r="E39" s="62">
        <v>45475</v>
      </c>
      <c r="F39" s="63">
        <v>5.26</v>
      </c>
      <c r="G39" s="63">
        <v>5.37</v>
      </c>
      <c r="H39" s="63">
        <v>5.27</v>
      </c>
      <c r="I39" s="63">
        <v>5.4</v>
      </c>
      <c r="J39" s="64">
        <v>5.23</v>
      </c>
      <c r="K39" s="63">
        <v>5.39</v>
      </c>
      <c r="L39" s="63">
        <v>5.17</v>
      </c>
      <c r="M39" s="63">
        <v>5.35</v>
      </c>
      <c r="N39" s="63">
        <v>5.04</v>
      </c>
      <c r="O39" s="63">
        <v>5.26</v>
      </c>
      <c r="P39" s="63">
        <v>4.6100000000000003</v>
      </c>
      <c r="Q39" s="63">
        <v>4.8499999999999996</v>
      </c>
    </row>
    <row r="40" spans="1:17">
      <c r="A40" s="8">
        <v>44287</v>
      </c>
      <c r="B40" s="5">
        <v>2.0000000000000001E-4</v>
      </c>
      <c r="C40" s="5">
        <f t="shared" si="0"/>
        <v>1.6665139084048874E-5</v>
      </c>
      <c r="E40" s="62">
        <v>45506</v>
      </c>
      <c r="F40" s="63">
        <v>5.28</v>
      </c>
      <c r="G40" s="63">
        <v>5.39</v>
      </c>
      <c r="H40" s="63">
        <v>5.27</v>
      </c>
      <c r="I40" s="63">
        <v>5.4</v>
      </c>
      <c r="J40" s="64">
        <v>5.23</v>
      </c>
      <c r="K40" s="63">
        <v>5.39</v>
      </c>
      <c r="L40" s="63">
        <v>5.19</v>
      </c>
      <c r="M40" s="63">
        <v>5.37</v>
      </c>
      <c r="N40" s="63">
        <v>5.05</v>
      </c>
      <c r="O40" s="63">
        <v>5.27</v>
      </c>
      <c r="P40" s="63">
        <v>4.6100000000000003</v>
      </c>
      <c r="Q40" s="63">
        <v>4.8499999999999996</v>
      </c>
    </row>
    <row r="41" spans="1:17">
      <c r="A41" s="8">
        <v>44317</v>
      </c>
      <c r="B41" s="5">
        <v>2.0000000000000001E-4</v>
      </c>
      <c r="C41" s="5">
        <f t="shared" si="0"/>
        <v>1.6665139084048874E-5</v>
      </c>
      <c r="E41" s="62">
        <v>45537</v>
      </c>
      <c r="F41" s="63">
        <v>5.28</v>
      </c>
      <c r="G41" s="63">
        <v>5.39</v>
      </c>
      <c r="H41" s="63">
        <v>5.27</v>
      </c>
      <c r="I41" s="63">
        <v>5.4</v>
      </c>
      <c r="J41" s="64">
        <v>5.24</v>
      </c>
      <c r="K41" s="63">
        <v>5.4</v>
      </c>
      <c r="L41" s="63">
        <v>5.2</v>
      </c>
      <c r="M41" s="63">
        <v>5.38</v>
      </c>
      <c r="N41" s="63">
        <v>5.07</v>
      </c>
      <c r="O41" s="63">
        <v>5.29</v>
      </c>
      <c r="P41" s="63">
        <v>4.63</v>
      </c>
      <c r="Q41" s="63">
        <v>4.87</v>
      </c>
    </row>
    <row r="42" spans="1:17">
      <c r="A42" s="8">
        <v>44348</v>
      </c>
      <c r="B42" s="5">
        <v>4.0000000000000002E-4</v>
      </c>
      <c r="C42" s="5">
        <f t="shared" si="0"/>
        <v>3.3327223783574667E-5</v>
      </c>
      <c r="E42" s="62">
        <v>45628</v>
      </c>
      <c r="F42" s="63">
        <v>5.28</v>
      </c>
      <c r="G42" s="63">
        <v>5.39</v>
      </c>
      <c r="H42" s="63">
        <v>5.28</v>
      </c>
      <c r="I42" s="63">
        <v>5.41</v>
      </c>
      <c r="J42" s="64">
        <v>5.23</v>
      </c>
      <c r="K42" s="63">
        <v>5.39</v>
      </c>
      <c r="L42" s="63">
        <v>5.2</v>
      </c>
      <c r="M42" s="63">
        <v>5.38</v>
      </c>
      <c r="N42" s="63">
        <v>5.07</v>
      </c>
      <c r="O42" s="63">
        <v>5.29</v>
      </c>
      <c r="P42" s="63">
        <v>4.6500000000000004</v>
      </c>
      <c r="Q42" s="63">
        <v>4.8899999999999997</v>
      </c>
    </row>
    <row r="43" spans="1:17">
      <c r="A43" s="8">
        <v>44378</v>
      </c>
      <c r="B43" s="5">
        <v>5.0000000000000001E-4</v>
      </c>
      <c r="C43" s="5">
        <f t="shared" si="0"/>
        <v>4.1657121104599071E-5</v>
      </c>
      <c r="E43" s="63" t="s">
        <v>107</v>
      </c>
      <c r="F43" s="63">
        <v>5.27</v>
      </c>
      <c r="G43" s="63">
        <v>5.38</v>
      </c>
      <c r="H43" s="63">
        <v>5.29</v>
      </c>
      <c r="I43" s="63">
        <v>5.42</v>
      </c>
      <c r="J43" s="64">
        <v>5.25</v>
      </c>
      <c r="K43" s="63">
        <v>5.41</v>
      </c>
      <c r="L43" s="63">
        <v>5.23</v>
      </c>
      <c r="M43" s="63">
        <v>5.41</v>
      </c>
      <c r="N43" s="63">
        <v>5.12</v>
      </c>
      <c r="O43" s="63">
        <v>5.34</v>
      </c>
      <c r="P43" s="63">
        <v>4.76</v>
      </c>
      <c r="Q43" s="63">
        <v>5.01</v>
      </c>
    </row>
    <row r="44" spans="1:17">
      <c r="A44" s="8">
        <v>44409</v>
      </c>
      <c r="B44" s="5">
        <v>5.0000000000000001E-4</v>
      </c>
      <c r="C44" s="5">
        <f t="shared" si="0"/>
        <v>4.1657121104599071E-5</v>
      </c>
      <c r="E44" s="63" t="s">
        <v>108</v>
      </c>
      <c r="F44" s="63">
        <v>5.28</v>
      </c>
      <c r="G44" s="63">
        <v>5.39</v>
      </c>
      <c r="H44" s="63">
        <v>5.28</v>
      </c>
      <c r="I44" s="63">
        <v>5.41</v>
      </c>
      <c r="J44" s="64">
        <v>5.23</v>
      </c>
      <c r="K44" s="63">
        <v>5.39</v>
      </c>
      <c r="L44" s="63">
        <v>5.22</v>
      </c>
      <c r="M44" s="63">
        <v>5.4</v>
      </c>
      <c r="N44" s="63">
        <v>5.1100000000000003</v>
      </c>
      <c r="O44" s="63">
        <v>5.33</v>
      </c>
      <c r="P44" s="63">
        <v>4.72</v>
      </c>
      <c r="Q44" s="63">
        <v>4.97</v>
      </c>
    </row>
    <row r="45" spans="1:17">
      <c r="A45" s="8">
        <v>44440</v>
      </c>
      <c r="B45" s="5">
        <v>4.0000000000000002E-4</v>
      </c>
      <c r="C45" s="5">
        <f t="shared" ref="C45:C72" si="1">+POWER(1+B45,1/12)-1</f>
        <v>3.3327223783574667E-5</v>
      </c>
      <c r="E45" s="63" t="s">
        <v>109</v>
      </c>
      <c r="F45" s="63">
        <v>5.28</v>
      </c>
      <c r="G45" s="63">
        <v>5.39</v>
      </c>
      <c r="H45" s="63">
        <v>5.27</v>
      </c>
      <c r="I45" s="63">
        <v>5.4</v>
      </c>
      <c r="J45" s="64">
        <v>5.23</v>
      </c>
      <c r="K45" s="63">
        <v>5.39</v>
      </c>
      <c r="L45" s="63">
        <v>5.21</v>
      </c>
      <c r="M45" s="63">
        <v>5.39</v>
      </c>
      <c r="N45" s="63">
        <v>5.1100000000000003</v>
      </c>
      <c r="O45" s="63">
        <v>5.33</v>
      </c>
      <c r="P45" s="63">
        <v>4.71</v>
      </c>
      <c r="Q45" s="63">
        <v>4.96</v>
      </c>
    </row>
    <row r="46" spans="1:17">
      <c r="A46" s="8">
        <v>44470</v>
      </c>
      <c r="B46" s="5">
        <v>5.0000000000000001E-4</v>
      </c>
      <c r="C46" s="5">
        <f t="shared" si="1"/>
        <v>4.1657121104599071E-5</v>
      </c>
      <c r="E46" s="63" t="s">
        <v>110</v>
      </c>
      <c r="F46" s="63">
        <v>5.28</v>
      </c>
      <c r="G46" s="63">
        <v>5.39</v>
      </c>
      <c r="H46" s="63">
        <v>5.27</v>
      </c>
      <c r="I46" s="63">
        <v>5.4</v>
      </c>
      <c r="J46" s="64">
        <v>5.24</v>
      </c>
      <c r="K46" s="63">
        <v>5.39</v>
      </c>
      <c r="L46" s="63">
        <v>5.22</v>
      </c>
      <c r="M46" s="63">
        <v>5.4</v>
      </c>
      <c r="N46" s="63">
        <v>5.12</v>
      </c>
      <c r="O46" s="63">
        <v>5.34</v>
      </c>
      <c r="P46" s="63">
        <v>4.75</v>
      </c>
      <c r="Q46" s="63">
        <v>5</v>
      </c>
    </row>
    <row r="47" spans="1:17">
      <c r="A47" s="8">
        <v>44501</v>
      </c>
      <c r="B47" s="5">
        <v>5.0000000000000001E-4</v>
      </c>
      <c r="C47" s="5">
        <f t="shared" si="1"/>
        <v>4.1657121104599071E-5</v>
      </c>
      <c r="E47" s="63" t="s">
        <v>111</v>
      </c>
      <c r="F47" s="63">
        <v>5.29</v>
      </c>
      <c r="G47" s="63">
        <v>5.4</v>
      </c>
      <c r="H47" s="63">
        <v>5.26</v>
      </c>
      <c r="I47" s="63">
        <v>5.39</v>
      </c>
      <c r="J47" s="64">
        <v>5.24</v>
      </c>
      <c r="K47" s="63">
        <v>5.4</v>
      </c>
      <c r="L47" s="63">
        <v>5.22</v>
      </c>
      <c r="M47" s="63">
        <v>5.4</v>
      </c>
      <c r="N47" s="63">
        <v>5.12</v>
      </c>
      <c r="O47" s="63">
        <v>5.34</v>
      </c>
      <c r="P47" s="63">
        <v>4.71</v>
      </c>
      <c r="Q47" s="63">
        <v>4.97</v>
      </c>
    </row>
    <row r="48" spans="1:17">
      <c r="A48" s="8">
        <v>44531</v>
      </c>
      <c r="B48" s="5">
        <v>5.9999999999999995E-4</v>
      </c>
      <c r="C48" s="5">
        <f t="shared" si="1"/>
        <v>4.99862552685304E-5</v>
      </c>
      <c r="E48" s="63" t="s">
        <v>112</v>
      </c>
      <c r="F48" s="63">
        <v>5.29</v>
      </c>
      <c r="G48" s="63">
        <v>5.4</v>
      </c>
      <c r="H48" s="63">
        <v>5.27</v>
      </c>
      <c r="I48" s="63">
        <v>5.4</v>
      </c>
      <c r="J48" s="64">
        <v>5.24</v>
      </c>
      <c r="K48" s="63">
        <v>5.4</v>
      </c>
      <c r="L48" s="63">
        <v>5.22</v>
      </c>
      <c r="M48" s="63">
        <v>5.4</v>
      </c>
      <c r="N48" s="63">
        <v>5.12</v>
      </c>
      <c r="O48" s="63">
        <v>5.34</v>
      </c>
      <c r="P48" s="63">
        <v>4.72</v>
      </c>
      <c r="Q48" s="63">
        <v>4.9800000000000004</v>
      </c>
    </row>
    <row r="49" spans="1:17">
      <c r="A49" s="8">
        <v>44562</v>
      </c>
      <c r="B49" s="5">
        <v>1.5E-3</v>
      </c>
      <c r="C49" s="5">
        <f t="shared" si="1"/>
        <v>1.2491414476678564E-4</v>
      </c>
      <c r="E49" s="63" t="s">
        <v>113</v>
      </c>
      <c r="F49" s="63">
        <v>5.28</v>
      </c>
      <c r="G49" s="63">
        <v>5.39</v>
      </c>
      <c r="H49" s="63">
        <v>5.28</v>
      </c>
      <c r="I49" s="63">
        <v>5.41</v>
      </c>
      <c r="J49" s="64">
        <v>5.25</v>
      </c>
      <c r="K49" s="63">
        <v>5.41</v>
      </c>
      <c r="L49" s="63">
        <v>5.21</v>
      </c>
      <c r="M49" s="63">
        <v>5.39</v>
      </c>
      <c r="N49" s="63">
        <v>5.13</v>
      </c>
      <c r="O49" s="63">
        <v>5.35</v>
      </c>
      <c r="P49" s="63">
        <v>4.75</v>
      </c>
      <c r="Q49" s="63">
        <v>5.01</v>
      </c>
    </row>
    <row r="50" spans="1:17">
      <c r="A50" s="8">
        <v>44593</v>
      </c>
      <c r="B50" s="5">
        <v>3.3E-3</v>
      </c>
      <c r="C50" s="5">
        <f t="shared" si="1"/>
        <v>2.7458493733023559E-4</v>
      </c>
      <c r="E50" s="63" t="s">
        <v>114</v>
      </c>
      <c r="F50" s="63">
        <v>5.29</v>
      </c>
      <c r="G50" s="63">
        <v>5.4</v>
      </c>
      <c r="H50" s="63">
        <v>5.28</v>
      </c>
      <c r="I50" s="63">
        <v>5.41</v>
      </c>
      <c r="J50" s="64">
        <v>5.26</v>
      </c>
      <c r="K50" s="63">
        <v>5.42</v>
      </c>
      <c r="L50" s="63">
        <v>5.23</v>
      </c>
      <c r="M50" s="63">
        <v>5.41</v>
      </c>
      <c r="N50" s="63">
        <v>5.13</v>
      </c>
      <c r="O50" s="63">
        <v>5.35</v>
      </c>
      <c r="P50" s="63">
        <v>4.74</v>
      </c>
      <c r="Q50" s="63">
        <v>5</v>
      </c>
    </row>
    <row r="51" spans="1:17">
      <c r="A51" s="8">
        <v>44621</v>
      </c>
      <c r="B51" s="5">
        <v>4.4000000000000003E-3</v>
      </c>
      <c r="C51" s="5">
        <f t="shared" si="1"/>
        <v>3.6592929423662213E-4</v>
      </c>
      <c r="E51" s="63" t="s">
        <v>115</v>
      </c>
      <c r="F51" s="63">
        <v>5.29</v>
      </c>
      <c r="G51" s="63">
        <v>5.4</v>
      </c>
      <c r="H51" s="63">
        <v>5.29</v>
      </c>
      <c r="I51" s="63">
        <v>5.42</v>
      </c>
      <c r="J51" s="64">
        <v>5.26</v>
      </c>
      <c r="K51" s="63">
        <v>5.4</v>
      </c>
      <c r="L51" s="63">
        <v>5.24</v>
      </c>
      <c r="M51" s="63">
        <v>5.42</v>
      </c>
      <c r="N51" s="63">
        <v>5.14</v>
      </c>
      <c r="O51" s="63">
        <v>5.35</v>
      </c>
      <c r="P51" s="63">
        <v>4.7699999999999996</v>
      </c>
      <c r="Q51" s="63">
        <v>5.03</v>
      </c>
    </row>
    <row r="52" spans="1:17">
      <c r="A52" s="8">
        <v>44652</v>
      </c>
      <c r="B52" s="5">
        <v>7.6E-3</v>
      </c>
      <c r="C52" s="5">
        <f t="shared" si="1"/>
        <v>6.3113787510671315E-4</v>
      </c>
      <c r="E52" s="63" t="s">
        <v>116</v>
      </c>
      <c r="F52" s="63">
        <v>5.3</v>
      </c>
      <c r="G52" s="63">
        <v>5.41</v>
      </c>
      <c r="H52" s="63">
        <v>5.29</v>
      </c>
      <c r="I52" s="63">
        <v>5.42</v>
      </c>
      <c r="J52" s="64">
        <v>5.25</v>
      </c>
      <c r="K52" s="63">
        <v>5.39</v>
      </c>
      <c r="L52" s="63">
        <v>5.24</v>
      </c>
      <c r="M52" s="63">
        <v>5.42</v>
      </c>
      <c r="N52" s="63">
        <v>5.13</v>
      </c>
      <c r="O52" s="63">
        <v>5.34</v>
      </c>
      <c r="P52" s="63">
        <v>4.78</v>
      </c>
      <c r="Q52" s="63">
        <v>5.04</v>
      </c>
    </row>
    <row r="53" spans="1:17">
      <c r="A53" s="8">
        <v>44682</v>
      </c>
      <c r="B53" s="5">
        <v>9.7999999999999997E-3</v>
      </c>
      <c r="C53" s="5">
        <f t="shared" si="1"/>
        <v>8.1302127632687515E-4</v>
      </c>
      <c r="E53" s="63" t="s">
        <v>117</v>
      </c>
      <c r="F53" s="63">
        <v>5.29</v>
      </c>
      <c r="G53" s="63">
        <v>5.4</v>
      </c>
      <c r="H53" s="63">
        <v>5.29</v>
      </c>
      <c r="I53" s="63">
        <v>5.42</v>
      </c>
      <c r="J53" s="64">
        <v>5.24</v>
      </c>
      <c r="K53" s="63">
        <v>5.38</v>
      </c>
      <c r="L53" s="63">
        <v>5.22</v>
      </c>
      <c r="M53" s="63">
        <v>5.39</v>
      </c>
      <c r="N53" s="63">
        <v>5.1100000000000003</v>
      </c>
      <c r="O53" s="63">
        <v>5.32</v>
      </c>
      <c r="P53" s="63">
        <v>4.75</v>
      </c>
      <c r="Q53" s="63">
        <v>5.01</v>
      </c>
    </row>
    <row r="54" spans="1:17">
      <c r="A54" s="8">
        <v>44713</v>
      </c>
      <c r="B54" s="5">
        <v>1.49E-2</v>
      </c>
      <c r="C54" s="5">
        <f t="shared" si="1"/>
        <v>1.2332669717645128E-3</v>
      </c>
      <c r="E54" s="63" t="s">
        <v>118</v>
      </c>
      <c r="F54" s="63">
        <v>5.3</v>
      </c>
      <c r="G54" s="63">
        <v>5.4</v>
      </c>
      <c r="H54" s="63">
        <v>5.29</v>
      </c>
      <c r="I54" s="63">
        <v>5.41</v>
      </c>
      <c r="J54" s="64">
        <v>5.25</v>
      </c>
      <c r="K54" s="63">
        <v>5.39</v>
      </c>
      <c r="L54" s="63">
        <v>5.23</v>
      </c>
      <c r="M54" s="63">
        <v>5.4</v>
      </c>
      <c r="N54" s="63">
        <v>5.1100000000000003</v>
      </c>
      <c r="O54" s="63">
        <v>5.32</v>
      </c>
      <c r="P54" s="63">
        <v>4.76</v>
      </c>
      <c r="Q54" s="63">
        <v>5.0199999999999996</v>
      </c>
    </row>
    <row r="55" spans="1:17">
      <c r="A55" s="8">
        <v>44743</v>
      </c>
      <c r="B55" s="5">
        <v>2.23E-2</v>
      </c>
      <c r="C55" s="5">
        <f t="shared" si="1"/>
        <v>1.8396059010297172E-3</v>
      </c>
      <c r="E55" s="62">
        <v>45294</v>
      </c>
      <c r="F55" s="63">
        <v>5.3</v>
      </c>
      <c r="G55" s="63">
        <v>5.4</v>
      </c>
      <c r="H55" s="63">
        <v>5.29</v>
      </c>
      <c r="I55" s="63">
        <v>5.41</v>
      </c>
      <c r="J55" s="64">
        <v>5.23</v>
      </c>
      <c r="K55" s="63">
        <v>5.37</v>
      </c>
      <c r="L55" s="63">
        <v>5.21</v>
      </c>
      <c r="M55" s="63">
        <v>5.37</v>
      </c>
      <c r="N55" s="63">
        <v>5.09</v>
      </c>
      <c r="O55" s="63">
        <v>5.29</v>
      </c>
      <c r="P55" s="63">
        <v>4.7</v>
      </c>
      <c r="Q55" s="63">
        <v>4.95</v>
      </c>
    </row>
    <row r="56" spans="1:17">
      <c r="A56" s="8">
        <v>44774</v>
      </c>
      <c r="B56" s="5">
        <v>2.63E-2</v>
      </c>
      <c r="C56" s="5">
        <f t="shared" si="1"/>
        <v>2.1656835180154932E-3</v>
      </c>
      <c r="E56" s="62">
        <v>45385</v>
      </c>
      <c r="F56" s="63">
        <v>5.28</v>
      </c>
      <c r="G56" s="63">
        <v>5.38</v>
      </c>
      <c r="H56" s="63">
        <v>5.28</v>
      </c>
      <c r="I56" s="63">
        <v>5.4</v>
      </c>
      <c r="J56" s="64">
        <v>5.24</v>
      </c>
      <c r="K56" s="63">
        <v>5.38</v>
      </c>
      <c r="L56" s="63">
        <v>5.22</v>
      </c>
      <c r="M56" s="63">
        <v>5.39</v>
      </c>
      <c r="N56" s="63">
        <v>5.1100000000000003</v>
      </c>
      <c r="O56" s="63">
        <v>5.32</v>
      </c>
      <c r="P56" s="63">
        <v>4.74</v>
      </c>
      <c r="Q56" s="63">
        <v>4.99</v>
      </c>
    </row>
    <row r="57" spans="1:17">
      <c r="A57" s="8">
        <v>44805</v>
      </c>
      <c r="B57" s="5">
        <v>3.1300000000000001E-2</v>
      </c>
      <c r="C57" s="5">
        <f t="shared" si="1"/>
        <v>2.5716462189622202E-3</v>
      </c>
      <c r="E57" s="62">
        <v>45415</v>
      </c>
      <c r="F57" s="63">
        <v>5.27</v>
      </c>
      <c r="G57" s="63">
        <v>5.36</v>
      </c>
      <c r="H57" s="63">
        <v>5.27</v>
      </c>
      <c r="I57" s="63">
        <v>5.39</v>
      </c>
      <c r="J57" s="64">
        <v>5.23</v>
      </c>
      <c r="K57" s="63">
        <v>5.37</v>
      </c>
      <c r="L57" s="63">
        <v>5.21</v>
      </c>
      <c r="M57" s="63">
        <v>5.37</v>
      </c>
      <c r="N57" s="63">
        <v>5.0999999999999996</v>
      </c>
      <c r="O57" s="63">
        <v>5.31</v>
      </c>
      <c r="P57" s="63">
        <v>4.71</v>
      </c>
      <c r="Q57" s="63">
        <v>4.96</v>
      </c>
    </row>
    <row r="58" spans="1:17">
      <c r="A58" s="8">
        <v>44835</v>
      </c>
      <c r="B58" s="5">
        <v>3.7200000000000004E-2</v>
      </c>
      <c r="C58" s="5">
        <f t="shared" si="1"/>
        <v>3.0483680766628662E-3</v>
      </c>
      <c r="E58" s="62">
        <v>45446</v>
      </c>
      <c r="F58" s="63">
        <v>5.27</v>
      </c>
      <c r="G58" s="63">
        <v>5.36</v>
      </c>
      <c r="H58" s="63">
        <v>5.27</v>
      </c>
      <c r="I58" s="63">
        <v>5.39</v>
      </c>
      <c r="J58" s="64">
        <v>5.24</v>
      </c>
      <c r="K58" s="63">
        <v>5.38</v>
      </c>
      <c r="L58" s="63">
        <v>5.2</v>
      </c>
      <c r="M58" s="63">
        <v>5.36</v>
      </c>
      <c r="N58" s="63">
        <v>5.0999999999999996</v>
      </c>
      <c r="O58" s="63">
        <v>5.31</v>
      </c>
      <c r="P58" s="63">
        <v>4.72</v>
      </c>
      <c r="Q58" s="63">
        <v>4.97</v>
      </c>
    </row>
    <row r="59" spans="1:17">
      <c r="A59" s="8">
        <v>44866</v>
      </c>
      <c r="B59" s="5">
        <v>4.1500000000000002E-2</v>
      </c>
      <c r="C59" s="5">
        <f t="shared" si="1"/>
        <v>3.3942459274463044E-3</v>
      </c>
    </row>
    <row r="60" spans="1:17">
      <c r="A60" s="8">
        <v>44896</v>
      </c>
      <c r="B60" s="5">
        <v>4.2500000000000003E-2</v>
      </c>
      <c r="C60" s="5">
        <f t="shared" si="1"/>
        <v>3.474495003497502E-3</v>
      </c>
    </row>
    <row r="61" spans="1:17">
      <c r="A61" s="8">
        <v>44927</v>
      </c>
      <c r="B61" s="5">
        <v>4.5400000000000003E-2</v>
      </c>
      <c r="C61" s="5">
        <f t="shared" si="1"/>
        <v>3.7068189305531352E-3</v>
      </c>
    </row>
    <row r="62" spans="1:17">
      <c r="A62" s="8">
        <v>44958</v>
      </c>
      <c r="B62" s="5">
        <v>4.6500000000000007E-2</v>
      </c>
      <c r="C62" s="5">
        <f t="shared" si="1"/>
        <v>3.7947872834442897E-3</v>
      </c>
    </row>
    <row r="63" spans="1:17">
      <c r="A63" s="8">
        <v>44986</v>
      </c>
      <c r="B63" s="5">
        <v>4.6900000000000004E-2</v>
      </c>
      <c r="C63" s="5">
        <f t="shared" si="1"/>
        <v>3.8267547616503972E-3</v>
      </c>
    </row>
    <row r="64" spans="1:17">
      <c r="A64" s="8">
        <v>45017</v>
      </c>
      <c r="B64" s="5">
        <v>4.9200000000000001E-2</v>
      </c>
      <c r="C64" s="5">
        <f t="shared" si="1"/>
        <v>4.0103507726252374E-3</v>
      </c>
    </row>
    <row r="65" spans="1:3">
      <c r="A65" s="8">
        <v>45047</v>
      </c>
      <c r="B65" s="5">
        <v>5.1399999999999994E-2</v>
      </c>
      <c r="C65" s="5">
        <f t="shared" si="1"/>
        <v>4.1856194553282489E-3</v>
      </c>
    </row>
    <row r="66" spans="1:3">
      <c r="A66" s="8">
        <v>45078</v>
      </c>
      <c r="B66" s="5">
        <v>5.16E-2</v>
      </c>
      <c r="C66" s="5">
        <f t="shared" si="1"/>
        <v>4.2015362976310922E-3</v>
      </c>
    </row>
    <row r="67" spans="1:3">
      <c r="A67" s="8">
        <v>45108</v>
      </c>
      <c r="B67" s="5">
        <v>5.2499999999999998E-2</v>
      </c>
      <c r="C67" s="5">
        <f t="shared" si="1"/>
        <v>4.2731277661580691E-3</v>
      </c>
    </row>
    <row r="68" spans="1:3">
      <c r="A68" s="8">
        <v>45139</v>
      </c>
      <c r="B68" s="5">
        <v>5.2999999999999999E-2</v>
      </c>
      <c r="C68" s="5">
        <f t="shared" si="1"/>
        <v>4.3128765598297036E-3</v>
      </c>
    </row>
    <row r="69" spans="1:3">
      <c r="A69" s="8">
        <v>45170</v>
      </c>
      <c r="B69" s="5">
        <v>5.3200000000000004E-2</v>
      </c>
      <c r="C69" s="5">
        <f t="shared" si="1"/>
        <v>4.3287712331259165E-3</v>
      </c>
    </row>
    <row r="70" spans="1:3">
      <c r="A70" s="8">
        <v>45200</v>
      </c>
      <c r="B70" s="5">
        <v>5.3399999999999996E-2</v>
      </c>
      <c r="C70" s="5">
        <f t="shared" si="1"/>
        <v>4.3446631398347257E-3</v>
      </c>
    </row>
    <row r="71" spans="1:3">
      <c r="A71" s="8">
        <v>45231</v>
      </c>
      <c r="B71" s="5">
        <v>5.2699999999999997E-2</v>
      </c>
      <c r="C71" s="5">
        <f t="shared" si="1"/>
        <v>4.2890293603305985E-3</v>
      </c>
    </row>
    <row r="72" spans="1:3">
      <c r="A72" s="8">
        <v>45261</v>
      </c>
      <c r="B72" s="5">
        <v>5.2400000000000002E-2</v>
      </c>
      <c r="C72" s="5">
        <f t="shared" si="1"/>
        <v>4.2651759303415915E-3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4</vt:i4>
      </vt:variant>
    </vt:vector>
  </HeadingPairs>
  <TitlesOfParts>
    <vt:vector size="11" baseType="lpstr">
      <vt:lpstr>Final Portfolio</vt:lpstr>
      <vt:lpstr>Portfolio Adjusted Prices</vt:lpstr>
      <vt:lpstr>Portfolio Ln diary</vt:lpstr>
      <vt:lpstr>Sheet 1</vt:lpstr>
      <vt:lpstr>Mat Covdiario</vt:lpstr>
      <vt:lpstr>Benchmark Adjusted Prices</vt:lpstr>
      <vt:lpstr>90 day T bills</vt:lpstr>
      <vt:lpstr>CLS</vt:lpstr>
      <vt:lpstr>DAT</vt:lpstr>
      <vt:lpstr>phTableData</vt:lpstr>
      <vt:lpstr>phTableHeader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Juan Carlos Martínez García</dc:creator>
  <cp:keywords/>
  <dc:description/>
  <cp:lastModifiedBy>Victor Benito Garcia Rocha</cp:lastModifiedBy>
  <cp:revision/>
  <dcterms:created xsi:type="dcterms:W3CDTF">2024-01-07T05:55:01Z</dcterms:created>
  <dcterms:modified xsi:type="dcterms:W3CDTF">2024-07-24T13:07:16Z</dcterms:modified>
  <cp:category/>
  <cp:contentStatus/>
</cp:coreProperties>
</file>