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imientos" sheetId="1" r:id="rId4"/>
    <sheet state="visible" name="Precios Ajustados" sheetId="2" r:id="rId5"/>
    <sheet state="visible" name="Hoja2" sheetId="3" r:id="rId6"/>
    <sheet state="visible" name="Hoja3" sheetId="4" r:id="rId7"/>
    <sheet state="visible" name="Hoja4" sheetId="5" r:id="rId8"/>
    <sheet state="visible" name="Hoja5" sheetId="6" r:id="rId9"/>
    <sheet state="visible" name="Closed" sheetId="7" r:id="rId10"/>
  </sheets>
  <definedNames>
    <definedName hidden="1" localSheetId="3" name="_xlnm._FilterDatabase">Hoja3!$B$1:$C$1320</definedName>
    <definedName hidden="1" localSheetId="6" name="_xlnm._FilterDatabase">Closed!$AB$4:$AD$47</definedName>
  </definedNames>
  <calcPr/>
  <pivotCaches>
    <pivotCache cacheId="0" r:id="rId11"/>
  </pivotCaches>
  <extLst>
    <ext uri="GoogleSheetsCustomDataVersion2">
      <go:sheetsCustomData xmlns:go="http://customooxmlschemas.google.com/" r:id="rId12" roundtripDataChecksum="R8IV+B7pOorTILPDgirSS81UVS7lsHST0g2wqq6YLq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(Mes adicional para obtener el rendimiento de todos los 60 meses)
======</t>
      </text>
    </comment>
    <comment authorId="0" ref="B2">
      <text>
        <t xml:space="preserve">(Mes adicional para obtener el rendimiento de todos los 60 meses)
======</t>
      </text>
    </comment>
    <comment authorId="0" ref="C2">
      <text>
        <t xml:space="preserve">(Mes adicional para obtener el rendimiento de todos los 60 meses)
======</t>
      </text>
    </comment>
    <comment authorId="0" ref="D2">
      <text>
        <t xml:space="preserve">(Mes adicional para obtener el rendimiento de todos los 60 meses)
======</t>
      </text>
    </comment>
    <comment authorId="0" ref="E2">
      <text>
        <t xml:space="preserve">(Mes adicional para obtener el rendimiento de todos los 60 meses)
======</t>
      </text>
    </comment>
    <comment authorId="0" ref="F2">
      <text>
        <t xml:space="preserve">(Mes adicional para obtener el rendimiento de todos los 60 meses)
======</t>
      </text>
    </comment>
    <comment authorId="0" ref="G2">
      <text>
        <t xml:space="preserve">(Mes adicional para obtener el rendimiento de todos los 60 meses)
======</t>
      </text>
    </comment>
    <comment authorId="0" ref="H2">
      <text>
        <t xml:space="preserve">(Mes adicional para obtener el rendimiento de todos los 60 meses)
======</t>
      </text>
    </comment>
    <comment authorId="0" ref="I2">
      <text>
        <t xml:space="preserve">(Mes adicional para obtener el rendimiento de todos los 60 meses)
======</t>
      </text>
    </comment>
    <comment authorId="0" ref="J2">
      <text>
        <t xml:space="preserve">(Mes adicional para obtener el rendimiento de todos los 60 meses)
======</t>
      </text>
    </comment>
    <comment authorId="0" ref="K2">
      <text>
        <t xml:space="preserve">(Mes adicional para obtener el rendimiento de todos los 60 meses)
======</t>
      </text>
    </comment>
    <comment authorId="0" ref="L2">
      <text>
        <t xml:space="preserve">(Mes adicional para obtener el rendimiento de todos los 60 meses)
======</t>
      </text>
    </comment>
    <comment authorId="0" ref="M2">
      <text>
        <t xml:space="preserve">(Mes adicional para obtener el rendimiento de todos los 60 meses)
======</t>
      </text>
    </comment>
    <comment authorId="0" ref="N2">
      <text>
        <t xml:space="preserve">(Mes adicional para obtener el rendimiento de todos los 60 meses)
======</t>
      </text>
    </comment>
    <comment authorId="0" ref="P2">
      <text>
        <t xml:space="preserve">(Mes adicional para obtener el rendimiento de todos los 60 meses)
======</t>
      </text>
    </comment>
    <comment authorId="0" ref="Q2">
      <text>
        <t xml:space="preserve">(Mes adicional para obtener el rendimiento de todos los 60 meses)
======</t>
      </text>
    </comment>
    <comment authorId="0" ref="R2">
      <text>
        <t xml:space="preserve">(Mes adicional para obtener el rendimiento de todos los 60 meses)
======</t>
      </text>
    </comment>
    <comment authorId="0" ref="S2">
      <text>
        <t xml:space="preserve">(Mes adicional para obtener el rendimiento de todos los 60 meses)
======</t>
      </text>
    </comment>
    <comment authorId="0" ref="T2">
      <text>
        <t xml:space="preserve">(Mes adicional para obtener el rendimiento de todos los 60 meses)
======</t>
      </text>
    </comment>
    <comment authorId="0" ref="U2">
      <text>
        <t xml:space="preserve">(Mes adicional para obtener el rendimiento de todos los 60 meses)
======</t>
      </text>
    </comment>
    <comment authorId="0" ref="V2">
      <text>
        <t xml:space="preserve">(Mes adicional para obtener el rendimiento de todos los 60 meses)
======</t>
      </text>
    </comment>
  </commentList>
</comments>
</file>

<file path=xl/sharedStrings.xml><?xml version="1.0" encoding="utf-8"?>
<sst xmlns="http://schemas.openxmlformats.org/spreadsheetml/2006/main" count="338" uniqueCount="118">
  <si>
    <t>Actividad 2</t>
  </si>
  <si>
    <t>Ticker</t>
  </si>
  <si>
    <t>MSFT</t>
  </si>
  <si>
    <t>AAPL</t>
  </si>
  <si>
    <t>NVDA</t>
  </si>
  <si>
    <t>GOOGL</t>
  </si>
  <si>
    <t>AMZN</t>
  </si>
  <si>
    <t>META</t>
  </si>
  <si>
    <t>BRKb</t>
  </si>
  <si>
    <t>LLY</t>
  </si>
  <si>
    <t>AVGO</t>
  </si>
  <si>
    <t>JPM</t>
  </si>
  <si>
    <t>V</t>
  </si>
  <si>
    <t>TSLA</t>
  </si>
  <si>
    <t>WMT</t>
  </si>
  <si>
    <t>XOM</t>
  </si>
  <si>
    <t>MA</t>
  </si>
  <si>
    <t>UNH</t>
  </si>
  <si>
    <t>PG</t>
  </si>
  <si>
    <t>JNJ</t>
  </si>
  <si>
    <t>HD</t>
  </si>
  <si>
    <t>ORCL</t>
  </si>
  <si>
    <t>Rendimiento esperado T-Bill</t>
  </si>
  <si>
    <t>Beta (Calculada)</t>
  </si>
  <si>
    <t xml:space="preserve">Beta (Yahoo Finance) </t>
  </si>
  <si>
    <t>Varianza</t>
  </si>
  <si>
    <t>Desv Std.</t>
  </si>
  <si>
    <t>Diferencia Beta</t>
  </si>
  <si>
    <t>Rendimiento esperado mensual CAPM</t>
  </si>
  <si>
    <t>Rendimiento esperado anual</t>
  </si>
  <si>
    <t>Sharpe</t>
  </si>
  <si>
    <t>Actividad 1</t>
  </si>
  <si>
    <t>Date</t>
  </si>
  <si>
    <t>Start Date</t>
  </si>
  <si>
    <t>Years</t>
  </si>
  <si>
    <t>S&amp;P 500</t>
  </si>
  <si>
    <t>T-Bill</t>
  </si>
  <si>
    <t>ESTADÍSTICA DESCRIPTIVA</t>
  </si>
  <si>
    <t>Nombre</t>
  </si>
  <si>
    <t>Microsoft</t>
  </si>
  <si>
    <t>Apple</t>
  </si>
  <si>
    <t>NVIDIA</t>
  </si>
  <si>
    <t>Alphabet</t>
  </si>
  <si>
    <t>Amazon</t>
  </si>
  <si>
    <t>Meta</t>
  </si>
  <si>
    <t>Berkshire Hathaway</t>
  </si>
  <si>
    <t>Eli Lilly</t>
  </si>
  <si>
    <t>Broadcom</t>
  </si>
  <si>
    <t>JPMorgan</t>
  </si>
  <si>
    <t>Visa</t>
  </si>
  <si>
    <t>Tesla</t>
  </si>
  <si>
    <t>Walmart</t>
  </si>
  <si>
    <t>Exxon</t>
  </si>
  <si>
    <t>Mastercard</t>
  </si>
  <si>
    <t>UnitedHealth Group</t>
  </si>
  <si>
    <t>Procter &amp; Gamble</t>
  </si>
  <si>
    <t>Johnson &amp; Johnson</t>
  </si>
  <si>
    <t>Home Depot</t>
  </si>
  <si>
    <t>Oracle</t>
  </si>
  <si>
    <t>Índice</t>
  </si>
  <si>
    <t>Activo Libre de Riesgo</t>
  </si>
  <si>
    <t>RENDIMIMENTOS</t>
  </si>
  <si>
    <t>RISK PREMIUM</t>
  </si>
  <si>
    <t>Rendimiento</t>
  </si>
  <si>
    <t>Microsoft Corp</t>
  </si>
  <si>
    <t>Apple Inc</t>
  </si>
  <si>
    <t>NVIDIA Corp</t>
  </si>
  <si>
    <t>Alphabet Inc</t>
  </si>
  <si>
    <t>Amazon.com Inc</t>
  </si>
  <si>
    <t>Meta Platforms Inc</t>
  </si>
  <si>
    <t>Berkshire Hathaway Inc</t>
  </si>
  <si>
    <t>Eli Lilly and Co</t>
  </si>
  <si>
    <t>Broadcom Inc</t>
  </si>
  <si>
    <t>JPMorgan Chase &amp; Co</t>
  </si>
  <si>
    <t>Visa Inc</t>
  </si>
  <si>
    <t>Tesla Inc</t>
  </si>
  <si>
    <t>Walmart Inc</t>
  </si>
  <si>
    <t>Exxon Mobil Corp</t>
  </si>
  <si>
    <t>Mastercard Inc</t>
  </si>
  <si>
    <t>UnitedHealth Group Inc</t>
  </si>
  <si>
    <t>Procter &amp; Gamble Co</t>
  </si>
  <si>
    <t>Home Depot Inc</t>
  </si>
  <si>
    <t>Oracle Corp</t>
  </si>
  <si>
    <t>Tickers</t>
  </si>
  <si>
    <t>Desv. Est.</t>
  </si>
  <si>
    <t>Media</t>
  </si>
  <si>
    <t>Risk Premium</t>
  </si>
  <si>
    <t>Conteo</t>
  </si>
  <si>
    <t>BRK_B</t>
  </si>
  <si>
    <t>GSPC (S&amp;P 500)</t>
  </si>
  <si>
    <t>Fecha</t>
  </si>
  <si>
    <t>Cierre</t>
  </si>
  <si>
    <t>%</t>
  </si>
  <si>
    <t>Suma de %</t>
  </si>
  <si>
    <t>Suma total</t>
  </si>
  <si>
    <t>Estadística descriptiva</t>
  </si>
  <si>
    <t>Desv. Std.</t>
  </si>
  <si>
    <t>RiskP_MSFT</t>
  </si>
  <si>
    <t>RiskP_AAPL</t>
  </si>
  <si>
    <t>RiskP_NVDA</t>
  </si>
  <si>
    <t>RiskP_GOOGL</t>
  </si>
  <si>
    <t>RiskP_AMZN</t>
  </si>
  <si>
    <t>RiskP_META</t>
  </si>
  <si>
    <t>RiskP_BRKb</t>
  </si>
  <si>
    <t>RiskP_LLY</t>
  </si>
  <si>
    <t>RiskP_AVGO</t>
  </si>
  <si>
    <t>RiskP_JPM</t>
  </si>
  <si>
    <t>RiskP_V</t>
  </si>
  <si>
    <t>RiskP_TSLA</t>
  </si>
  <si>
    <t>RiskP_WMT</t>
  </si>
  <si>
    <t>RiskP_XOM</t>
  </si>
  <si>
    <t>RiskP_MA</t>
  </si>
  <si>
    <t>RiskP_UNH</t>
  </si>
  <si>
    <t>RiskP_PG</t>
  </si>
  <si>
    <t>RiskP_JNJ</t>
  </si>
  <si>
    <t>RiskP_HD</t>
  </si>
  <si>
    <t>RiskP_ORCL</t>
  </si>
  <si>
    <t>RiskP_S&amp;P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</si>
</sst>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dd/mm/yy"/>
    <numFmt numFmtId="166" formatCode="d/M/yyyy"/>
    <numFmt numFmtId="167" formatCode="_([$$-409]* #,##0.00_);_([$$-409]* \(#,##0.00\);_([$$-409]* &quot;-&quot;??_);_(@_)"/>
  </numFmts>
  <fonts count="21">
    <font>
      <sz val="12.0"/>
      <color theme="1"/>
      <name val="Aptos narrow"/>
      <scheme val="minor"/>
    </font>
    <font>
      <b/>
      <i/>
      <u/>
      <color theme="1"/>
      <name val="Aptos narrow"/>
      <scheme val="minor"/>
    </font>
    <font>
      <sz val="12.0"/>
      <color theme="1"/>
      <name val="Aptos narrow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u/>
      <color theme="1"/>
      <name val="Aptos narrow"/>
      <scheme val="minor"/>
    </font>
    <font>
      <b/>
      <u/>
      <color theme="1"/>
      <name val="Arial"/>
    </font>
    <font>
      <b/>
      <color theme="1"/>
      <name val="Aptos narrow"/>
      <scheme val="minor"/>
    </font>
    <font>
      <b/>
      <color theme="1"/>
      <name val="Arial"/>
    </font>
    <font/>
    <font>
      <b/>
      <sz val="12.0"/>
      <color rgb="FF000000"/>
      <name val="&quot;Aptos Narrow&quot;"/>
    </font>
    <font>
      <sz val="12.0"/>
      <color rgb="FF000000"/>
      <name val="&quot;Aptos Narrow&quot;"/>
    </font>
    <font>
      <sz val="12.0"/>
      <color rgb="FF000000"/>
      <name val="Arial"/>
    </font>
    <font>
      <u/>
      <sz val="12.0"/>
      <color rgb="FF000000"/>
      <name val="&quot;Aptos Narrow&quot;"/>
    </font>
    <font>
      <color rgb="FFB7B7B7"/>
      <name val="Arial"/>
    </font>
    <font>
      <color rgb="FFB7B7B7"/>
      <name val="Aptos narrow"/>
      <scheme val="minor"/>
    </font>
    <font>
      <b/>
      <color rgb="FF000000"/>
      <name val="Aptos narrow"/>
      <scheme val="minor"/>
    </font>
    <font>
      <sz val="10.0"/>
      <color rgb="FF000000"/>
      <name val="Helvetica Neue"/>
    </font>
    <font>
      <b/>
      <sz val="10.0"/>
      <color rgb="FF000000"/>
      <name val="Helvetica Neue"/>
    </font>
  </fonts>
  <fills count="6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AE182"/>
        <bgColor rgb="FFDAE182"/>
      </patternFill>
    </fill>
    <fill>
      <patternFill patternType="solid">
        <fgColor rgb="FFFCB97A"/>
        <bgColor rgb="FFFCB97A"/>
      </patternFill>
    </fill>
    <fill>
      <patternFill patternType="solid">
        <fgColor rgb="FFFDCE7E"/>
        <bgColor rgb="FFFDCE7E"/>
      </patternFill>
    </fill>
    <fill>
      <patternFill patternType="solid">
        <fgColor rgb="FFD8E082"/>
        <bgColor rgb="FFD8E082"/>
      </patternFill>
    </fill>
    <fill>
      <patternFill patternType="solid">
        <fgColor rgb="FFFAEA84"/>
        <bgColor rgb="FFFAEA84"/>
      </patternFill>
    </fill>
    <fill>
      <patternFill patternType="solid">
        <fgColor rgb="FFF6E984"/>
        <bgColor rgb="FFF6E984"/>
      </patternFill>
    </fill>
    <fill>
      <patternFill patternType="solid">
        <fgColor rgb="FF63BE7B"/>
        <bgColor rgb="FF63BE7B"/>
      </patternFill>
    </fill>
    <fill>
      <patternFill patternType="solid">
        <fgColor rgb="FFBDD881"/>
        <bgColor rgb="FFBDD881"/>
      </patternFill>
    </fill>
    <fill>
      <patternFill patternType="solid">
        <fgColor rgb="FFACD380"/>
        <bgColor rgb="FFACD380"/>
      </patternFill>
    </fill>
    <fill>
      <patternFill patternType="solid">
        <fgColor rgb="FFE8E583"/>
        <bgColor rgb="FFE8E583"/>
      </patternFill>
    </fill>
    <fill>
      <patternFill patternType="solid">
        <fgColor rgb="FFFFEB84"/>
        <bgColor rgb="FFFFEB84"/>
      </patternFill>
    </fill>
    <fill>
      <patternFill patternType="solid">
        <fgColor rgb="FFFEEA83"/>
        <bgColor rgb="FFFEEA83"/>
      </patternFill>
    </fill>
    <fill>
      <patternFill patternType="solid">
        <fgColor rgb="FFFCEB84"/>
        <bgColor rgb="FFFCEB84"/>
      </patternFill>
    </fill>
    <fill>
      <patternFill patternType="solid">
        <fgColor rgb="FFF5E884"/>
        <bgColor rgb="FFF5E884"/>
      </patternFill>
    </fill>
    <fill>
      <patternFill patternType="solid">
        <fgColor rgb="FFEDE683"/>
        <bgColor rgb="FFEDE683"/>
      </patternFill>
    </fill>
    <fill>
      <patternFill patternType="solid">
        <fgColor rgb="FFE6E483"/>
        <bgColor rgb="FFE6E483"/>
      </patternFill>
    </fill>
    <fill>
      <patternFill patternType="solid">
        <fgColor rgb="FFD9E182"/>
        <bgColor rgb="FFD9E182"/>
      </patternFill>
    </fill>
    <fill>
      <patternFill patternType="solid">
        <fgColor rgb="FFCADC81"/>
        <bgColor rgb="FFCADC81"/>
      </patternFill>
    </fill>
    <fill>
      <patternFill patternType="solid">
        <fgColor rgb="FFFBEA84"/>
        <bgColor rgb="FFFBEA84"/>
      </patternFill>
    </fill>
    <fill>
      <patternFill patternType="solid">
        <fgColor rgb="FFFBA376"/>
        <bgColor rgb="FFFBA376"/>
      </patternFill>
    </fill>
    <fill>
      <patternFill patternType="solid">
        <fgColor rgb="FFFCBF7B"/>
        <bgColor rgb="FFFCBF7B"/>
      </patternFill>
    </fill>
    <fill>
      <patternFill patternType="solid">
        <fgColor rgb="FFFDEB84"/>
        <bgColor rgb="FFFDEB84"/>
      </patternFill>
    </fill>
    <fill>
      <patternFill patternType="solid">
        <fgColor rgb="FFFCEA84"/>
        <bgColor rgb="FFFCEA84"/>
      </patternFill>
    </fill>
    <fill>
      <patternFill patternType="solid">
        <fgColor rgb="FFF0E784"/>
        <bgColor rgb="FFF0E784"/>
      </patternFill>
    </fill>
    <fill>
      <patternFill patternType="solid">
        <fgColor rgb="FFFED980"/>
        <bgColor rgb="FFFED980"/>
      </patternFill>
    </fill>
    <fill>
      <patternFill patternType="solid">
        <fgColor rgb="FFFEEB84"/>
        <bgColor rgb="FFFEEB84"/>
      </patternFill>
    </fill>
    <fill>
      <patternFill patternType="solid">
        <fgColor rgb="FFFDD780"/>
        <bgColor rgb="FFFDD780"/>
      </patternFill>
    </fill>
    <fill>
      <patternFill patternType="solid">
        <fgColor rgb="FFFDCB7D"/>
        <bgColor rgb="FFFDCB7D"/>
      </patternFill>
    </fill>
    <fill>
      <patternFill patternType="solid">
        <fgColor rgb="FF8ACA7E"/>
        <bgColor rgb="FF8ACA7E"/>
      </patternFill>
    </fill>
    <fill>
      <patternFill patternType="solid">
        <fgColor rgb="FFFEE282"/>
        <bgColor rgb="FFFEE282"/>
      </patternFill>
    </fill>
    <fill>
      <patternFill patternType="solid">
        <fgColor rgb="FFFBA276"/>
        <bgColor rgb="FFFBA276"/>
      </patternFill>
    </fill>
    <fill>
      <patternFill patternType="solid">
        <fgColor rgb="FFFCBE7B"/>
        <bgColor rgb="FFFCBE7B"/>
      </patternFill>
    </fill>
    <fill>
      <patternFill patternType="solid">
        <fgColor rgb="FFFCC57C"/>
        <bgColor rgb="FFFCC57C"/>
      </patternFill>
    </fill>
    <fill>
      <patternFill patternType="solid">
        <fgColor rgb="FFEEE784"/>
        <bgColor rgb="FFEEE784"/>
      </patternFill>
    </fill>
    <fill>
      <patternFill patternType="solid">
        <fgColor rgb="FFE4E483"/>
        <bgColor rgb="FFE4E483"/>
      </patternFill>
    </fill>
    <fill>
      <patternFill patternType="solid">
        <fgColor rgb="FFFCBA7A"/>
        <bgColor rgb="FFFCBA7A"/>
      </patternFill>
    </fill>
    <fill>
      <patternFill patternType="solid">
        <fgColor rgb="FFFDCF7E"/>
        <bgColor rgb="FFFDCF7E"/>
      </patternFill>
    </fill>
    <fill>
      <patternFill patternType="solid">
        <fgColor rgb="FFFCC07B"/>
        <bgColor rgb="FFFCC07B"/>
      </patternFill>
    </fill>
    <fill>
      <patternFill patternType="solid">
        <fgColor rgb="FFFA9F75"/>
        <bgColor rgb="FFFA9F75"/>
      </patternFill>
    </fill>
    <fill>
      <patternFill patternType="solid">
        <fgColor rgb="FFFCBC7B"/>
        <bgColor rgb="FFFCBC7B"/>
      </patternFill>
    </fill>
    <fill>
      <patternFill patternType="solid">
        <fgColor rgb="FFF9806F"/>
        <bgColor rgb="FFF9806F"/>
      </patternFill>
    </fill>
    <fill>
      <patternFill patternType="solid">
        <fgColor rgb="FFFA9E75"/>
        <bgColor rgb="FFFA9E75"/>
      </patternFill>
    </fill>
    <fill>
      <patternFill patternType="solid">
        <fgColor rgb="FFFCBB7A"/>
        <bgColor rgb="FFFCBB7A"/>
      </patternFill>
    </fill>
    <fill>
      <patternFill patternType="solid">
        <fgColor rgb="FFFEDD81"/>
        <bgColor rgb="FFFEDD81"/>
      </patternFill>
    </fill>
    <fill>
      <patternFill patternType="solid">
        <fgColor rgb="FFFEE182"/>
        <bgColor rgb="FFFEE182"/>
      </patternFill>
    </fill>
    <fill>
      <patternFill patternType="solid">
        <fgColor rgb="FFF4E884"/>
        <bgColor rgb="FFF4E884"/>
      </patternFill>
    </fill>
    <fill>
      <patternFill patternType="solid">
        <fgColor rgb="FFFBA576"/>
        <bgColor rgb="FFFBA576"/>
      </patternFill>
    </fill>
    <fill>
      <patternFill patternType="solid">
        <fgColor rgb="FFF98971"/>
        <bgColor rgb="FFF98971"/>
      </patternFill>
    </fill>
    <fill>
      <patternFill patternType="solid">
        <fgColor rgb="FFF8696B"/>
        <bgColor rgb="FFF8696B"/>
      </patternFill>
    </fill>
    <fill>
      <patternFill patternType="solid">
        <fgColor rgb="FFE1E383"/>
        <bgColor rgb="FFE1E383"/>
      </patternFill>
    </fill>
    <fill>
      <patternFill patternType="solid">
        <fgColor rgb="FFE0E283"/>
        <bgColor rgb="FFE0E283"/>
      </patternFill>
    </fill>
    <fill>
      <patternFill patternType="solid">
        <fgColor rgb="FF6BC17C"/>
        <bgColor rgb="FF6BC17C"/>
      </patternFill>
    </fill>
    <fill>
      <patternFill patternType="solid">
        <fgColor rgb="FFB4D680"/>
        <bgColor rgb="FFB4D680"/>
      </patternFill>
    </fill>
    <fill>
      <patternFill patternType="solid">
        <fgColor rgb="FFD2DE82"/>
        <bgColor rgb="FFD2DE82"/>
      </patternFill>
    </fill>
    <fill>
      <patternFill patternType="solid">
        <fgColor rgb="FFFCC27C"/>
        <bgColor rgb="FFFCC27C"/>
      </patternFill>
    </fill>
    <fill>
      <patternFill patternType="solid">
        <fgColor rgb="FF92CC7E"/>
        <bgColor rgb="FF92CC7E"/>
      </patternFill>
    </fill>
    <fill>
      <patternFill patternType="solid">
        <fgColor rgb="FF64BF7C"/>
        <bgColor rgb="FF64BF7C"/>
      </patternFill>
    </fill>
    <fill>
      <patternFill patternType="solid">
        <fgColor rgb="FFFBAE78"/>
        <bgColor rgb="FFFBAE78"/>
      </patternFill>
    </fill>
    <fill>
      <patternFill patternType="solid">
        <fgColor rgb="FFFDD37F"/>
        <bgColor rgb="FFFDD37F"/>
      </patternFill>
    </fill>
    <fill>
      <patternFill patternType="solid">
        <fgColor rgb="FFFBA877"/>
        <bgColor rgb="FFFBA87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10" xfId="0" applyFont="1" applyNumberFormat="1"/>
    <xf borderId="0" fillId="0" fontId="6" numFmtId="0" xfId="0" applyAlignment="1" applyFont="1">
      <alignment readingOrder="0"/>
    </xf>
    <xf borderId="0" fillId="0" fontId="5" numFmtId="2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164" xfId="0" applyFont="1" applyNumberFormat="1"/>
    <xf borderId="0" fillId="0" fontId="5" numFmtId="4" xfId="0" applyFont="1" applyNumberFormat="1"/>
    <xf borderId="0" fillId="0" fontId="5" numFmtId="0" xfId="0" applyFont="1"/>
    <xf borderId="0" fillId="0" fontId="10" numFmtId="0" xfId="0" applyAlignment="1" applyFont="1">
      <alignment horizontal="center" readingOrder="0"/>
    </xf>
    <xf borderId="1" fillId="3" fontId="10" numFmtId="0" xfId="0" applyAlignment="1" applyBorder="1" applyFill="1" applyFont="1">
      <alignment horizontal="center" readingOrder="0"/>
    </xf>
    <xf borderId="2" fillId="0" fontId="11" numFmtId="0" xfId="0" applyBorder="1" applyFont="1"/>
    <xf borderId="3" fillId="0" fontId="11" numFmtId="0" xfId="0" applyBorder="1" applyFont="1"/>
    <xf borderId="0" fillId="4" fontId="5" numFmtId="0" xfId="0" applyFill="1" applyFont="1"/>
    <xf borderId="4" fillId="3" fontId="10" numFmtId="0" xfId="0" applyAlignment="1" applyBorder="1" applyFont="1">
      <alignment horizontal="center" readingOrder="0"/>
    </xf>
    <xf borderId="4" fillId="3" fontId="9" numFmtId="0" xfId="0" applyAlignment="1" applyBorder="1" applyFont="1">
      <alignment horizontal="center"/>
    </xf>
    <xf borderId="4" fillId="3" fontId="9" numFmtId="10" xfId="0" applyAlignment="1" applyBorder="1" applyFont="1" applyNumberFormat="1">
      <alignment horizontal="center"/>
    </xf>
    <xf borderId="4" fillId="3" fontId="12" numFmtId="10" xfId="0" applyAlignment="1" applyBorder="1" applyFont="1" applyNumberFormat="1">
      <alignment horizontal="center" shrinkToFit="0" vertical="bottom" wrapText="0"/>
    </xf>
    <xf borderId="4" fillId="3" fontId="12" numFmtId="0" xfId="0" applyAlignment="1" applyBorder="1" applyFont="1">
      <alignment horizontal="center" shrinkToFit="0" vertical="bottom" wrapText="0"/>
    </xf>
    <xf borderId="0" fillId="4" fontId="13" numFmtId="0" xfId="0" applyAlignment="1" applyFont="1">
      <alignment shrinkToFit="0" vertical="bottom" wrapText="0"/>
    </xf>
    <xf borderId="0" fillId="0" fontId="14" numFmtId="165" xfId="0" applyAlignment="1" applyFont="1" applyNumberFormat="1">
      <alignment horizontal="right" readingOrder="0" shrinkToFit="0" vertical="bottom" wrapText="0"/>
    </xf>
    <xf borderId="0" fillId="0" fontId="13" numFmtId="10" xfId="0" applyAlignment="1" applyFont="1" applyNumberFormat="1">
      <alignment horizontal="right" readingOrder="0" shrinkToFit="0" vertical="bottom" wrapText="0"/>
    </xf>
    <xf borderId="4" fillId="3" fontId="9" numFmtId="0" xfId="0" applyBorder="1" applyFont="1"/>
    <xf borderId="4" fillId="0" fontId="5" numFmtId="10" xfId="0" applyBorder="1" applyFont="1" applyNumberFormat="1"/>
    <xf borderId="4" fillId="4" fontId="13" numFmtId="10" xfId="0" applyAlignment="1" applyBorder="1" applyFont="1" applyNumberFormat="1">
      <alignment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0" fontId="13" numFmtId="165" xfId="0" applyAlignment="1" applyFont="1" applyNumberFormat="1">
      <alignment horizontal="right" readingOrder="0" shrinkToFit="0" vertical="bottom" wrapText="0"/>
    </xf>
    <xf borderId="4" fillId="5" fontId="5" numFmtId="0" xfId="0" applyBorder="1" applyFill="1" applyFont="1"/>
    <xf borderId="4" fillId="5" fontId="13" numFmtId="0" xfId="0" applyAlignment="1" applyBorder="1" applyFont="1">
      <alignment readingOrder="0" shrinkToFit="0" vertical="bottom" wrapText="0"/>
    </xf>
    <xf borderId="0" fillId="0" fontId="14" numFmtId="10" xfId="0" applyAlignment="1" applyFont="1" applyNumberFormat="1">
      <alignment horizontal="right" readingOrder="0" shrinkToFit="0" vertical="bottom" wrapText="0"/>
    </xf>
    <xf borderId="0" fillId="0" fontId="15" numFmtId="10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5" fillId="0" fontId="5" numFmtId="0" xfId="0" applyBorder="1" applyFont="1"/>
    <xf borderId="5" fillId="0" fontId="5" numFmtId="10" xfId="0" applyBorder="1" applyFont="1" applyNumberFormat="1"/>
    <xf borderId="0" fillId="0" fontId="3" numFmtId="10" xfId="0" applyAlignment="1" applyFont="1" applyNumberFormat="1">
      <alignment readingOrder="0"/>
    </xf>
    <xf borderId="5" fillId="0" fontId="2" numFmtId="10" xfId="0" applyBorder="1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10" numFmtId="166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16" numFmtId="166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5" numFmtId="166" xfId="0" applyAlignment="1" applyFont="1" applyNumberFormat="1">
      <alignment readingOrder="0"/>
    </xf>
    <xf borderId="0" fillId="0" fontId="18" numFmtId="11" xfId="0" applyAlignment="1" applyFont="1" applyNumberFormat="1">
      <alignment readingOrder="0"/>
    </xf>
    <xf borderId="0" fillId="0" fontId="5" numFmtId="11" xfId="0" applyAlignment="1" applyFont="1" applyNumberFormat="1">
      <alignment readingOrder="0"/>
    </xf>
    <xf borderId="0" fillId="0" fontId="5" numFmtId="166" xfId="0" applyFont="1" applyNumberFormat="1"/>
    <xf borderId="0" fillId="0" fontId="2" numFmtId="167" xfId="0" applyFont="1" applyNumberFormat="1"/>
    <xf borderId="0" fillId="0" fontId="19" numFmtId="10" xfId="0" applyFont="1" applyNumberFormat="1"/>
    <xf borderId="0" fillId="0" fontId="4" numFmtId="0" xfId="0" applyAlignment="1" applyFont="1">
      <alignment horizontal="center" vertical="center"/>
    </xf>
    <xf borderId="0" fillId="0" fontId="2" numFmtId="2" xfId="0" applyFont="1" applyNumberFormat="1"/>
    <xf borderId="0" fillId="0" fontId="20" numFmtId="14" xfId="0" applyFont="1" applyNumberFormat="1"/>
    <xf borderId="0" fillId="0" fontId="19" numFmtId="0" xfId="0" applyFont="1"/>
    <xf borderId="0" fillId="0" fontId="2" numFmtId="0" xfId="0" applyFont="1"/>
    <xf borderId="0" fillId="0" fontId="2" numFmtId="14" xfId="0" applyAlignment="1" applyFont="1" applyNumberFormat="1">
      <alignment horizontal="left"/>
    </xf>
    <xf borderId="0" fillId="0" fontId="4" numFmtId="14" xfId="0" applyAlignment="1" applyFont="1" applyNumberFormat="1">
      <alignment horizontal="left"/>
    </xf>
    <xf borderId="0" fillId="0" fontId="9" numFmtId="0" xfId="0" applyAlignment="1" applyFont="1">
      <alignment horizontal="center" readingOrder="0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6" fontId="13" numFmtId="10" xfId="0" applyAlignment="1" applyFill="1" applyFont="1" applyNumberFormat="1">
      <alignment horizontal="right" readingOrder="0" shrinkToFit="0" vertical="bottom" wrapText="0"/>
    </xf>
    <xf borderId="0" fillId="7" fontId="13" numFmtId="0" xfId="0" applyAlignment="1" applyFill="1" applyFont="1">
      <alignment horizontal="right" readingOrder="0" shrinkToFit="0" vertical="bottom" wrapText="0"/>
    </xf>
    <xf borderId="0" fillId="8" fontId="13" numFmtId="10" xfId="0" applyAlignment="1" applyFill="1" applyFont="1" applyNumberFormat="1">
      <alignment horizontal="right" readingOrder="0" shrinkToFit="0" vertical="bottom" wrapText="0"/>
    </xf>
    <xf borderId="0" fillId="9" fontId="13" numFmtId="10" xfId="0" applyAlignment="1" applyFill="1" applyFont="1" applyNumberFormat="1">
      <alignment horizontal="right" readingOrder="0" shrinkToFit="0" vertical="bottom" wrapText="0"/>
    </xf>
    <xf borderId="0" fillId="10" fontId="13" numFmtId="0" xfId="0" applyAlignment="1" applyFill="1" applyFont="1">
      <alignment horizontal="right" readingOrder="0" shrinkToFit="0" vertical="bottom" wrapText="0"/>
    </xf>
    <xf borderId="0" fillId="11" fontId="13" numFmtId="10" xfId="0" applyAlignment="1" applyFill="1" applyFont="1" applyNumberFormat="1">
      <alignment horizontal="right" readingOrder="0" shrinkToFit="0" vertical="bottom" wrapText="0"/>
    </xf>
    <xf borderId="0" fillId="12" fontId="13" numFmtId="10" xfId="0" applyAlignment="1" applyFill="1" applyFont="1" applyNumberFormat="1">
      <alignment horizontal="right" readingOrder="0" shrinkToFit="0" vertical="bottom" wrapText="0"/>
    </xf>
    <xf borderId="0" fillId="13" fontId="13" numFmtId="0" xfId="0" applyAlignment="1" applyFill="1" applyFont="1">
      <alignment horizontal="right" readingOrder="0" shrinkToFit="0" vertical="bottom" wrapText="0"/>
    </xf>
    <xf borderId="0" fillId="14" fontId="13" numFmtId="10" xfId="0" applyAlignment="1" applyFill="1" applyFont="1" applyNumberFormat="1">
      <alignment horizontal="right" readingOrder="0" shrinkToFit="0" vertical="bottom" wrapText="0"/>
    </xf>
    <xf borderId="0" fillId="15" fontId="13" numFmtId="10" xfId="0" applyAlignment="1" applyFill="1" applyFont="1" applyNumberFormat="1">
      <alignment horizontal="right" readingOrder="0" shrinkToFit="0" vertical="bottom" wrapText="0"/>
    </xf>
    <xf borderId="0" fillId="16" fontId="13" numFmtId="0" xfId="0" applyAlignment="1" applyFill="1" applyFont="1">
      <alignment horizontal="right" readingOrder="0" shrinkToFit="0" vertical="bottom" wrapText="0"/>
    </xf>
    <xf borderId="0" fillId="17" fontId="13" numFmtId="10" xfId="0" applyAlignment="1" applyFill="1" applyFont="1" applyNumberFormat="1">
      <alignment horizontal="right" readingOrder="0" shrinkToFit="0" vertical="bottom" wrapText="0"/>
    </xf>
    <xf borderId="0" fillId="18" fontId="13" numFmtId="10" xfId="0" applyAlignment="1" applyFill="1" applyFont="1" applyNumberFormat="1">
      <alignment horizontal="right" readingOrder="0" shrinkToFit="0" vertical="bottom" wrapText="0"/>
    </xf>
    <xf borderId="0" fillId="19" fontId="13" numFmtId="0" xfId="0" applyAlignment="1" applyFill="1" applyFont="1">
      <alignment horizontal="right" readingOrder="0" shrinkToFit="0" vertical="bottom" wrapText="0"/>
    </xf>
    <xf borderId="0" fillId="20" fontId="13" numFmtId="10" xfId="0" applyAlignment="1" applyFill="1" applyFont="1" applyNumberFormat="1">
      <alignment horizontal="right" readingOrder="0" shrinkToFit="0" vertical="bottom" wrapText="0"/>
    </xf>
    <xf borderId="0" fillId="21" fontId="13" numFmtId="10" xfId="0" applyAlignment="1" applyFill="1" applyFont="1" applyNumberFormat="1">
      <alignment horizontal="right" readingOrder="0" shrinkToFit="0" vertical="bottom" wrapText="0"/>
    </xf>
    <xf borderId="0" fillId="22" fontId="13" numFmtId="0" xfId="0" applyAlignment="1" applyFill="1" applyFont="1">
      <alignment horizontal="right" readingOrder="0" shrinkToFit="0" vertical="bottom" wrapText="0"/>
    </xf>
    <xf borderId="0" fillId="23" fontId="13" numFmtId="10" xfId="0" applyAlignment="1" applyFill="1" applyFont="1" applyNumberFormat="1">
      <alignment horizontal="right" readingOrder="0" shrinkToFit="0" vertical="bottom" wrapText="0"/>
    </xf>
    <xf borderId="0" fillId="24" fontId="13" numFmtId="10" xfId="0" applyAlignment="1" applyFill="1" applyFont="1" applyNumberFormat="1">
      <alignment horizontal="right" readingOrder="0" shrinkToFit="0" vertical="bottom" wrapText="0"/>
    </xf>
    <xf borderId="0" fillId="25" fontId="13" numFmtId="0" xfId="0" applyAlignment="1" applyFill="1" applyFont="1">
      <alignment horizontal="right" readingOrder="0" shrinkToFit="0" vertical="bottom" wrapText="0"/>
    </xf>
    <xf borderId="0" fillId="26" fontId="13" numFmtId="10" xfId="0" applyAlignment="1" applyFill="1" applyFont="1" applyNumberFormat="1">
      <alignment horizontal="right" readingOrder="0" shrinkToFit="0" vertical="bottom" wrapText="0"/>
    </xf>
    <xf borderId="0" fillId="27" fontId="13" numFmtId="0" xfId="0" applyAlignment="1" applyFill="1" applyFont="1">
      <alignment horizontal="right" readingOrder="0" shrinkToFit="0" vertical="bottom" wrapText="0"/>
    </xf>
    <xf borderId="0" fillId="28" fontId="13" numFmtId="10" xfId="0" applyAlignment="1" applyFill="1" applyFont="1" applyNumberFormat="1">
      <alignment horizontal="right" readingOrder="0" shrinkToFit="0" vertical="bottom" wrapText="0"/>
    </xf>
    <xf borderId="0" fillId="11" fontId="13" numFmtId="0" xfId="0" applyAlignment="1" applyFont="1">
      <alignment horizontal="right" readingOrder="0" shrinkToFit="0" vertical="bottom" wrapText="0"/>
    </xf>
    <xf borderId="0" fillId="29" fontId="13" numFmtId="10" xfId="0" applyAlignment="1" applyFill="1" applyFont="1" applyNumberFormat="1">
      <alignment horizontal="right" readingOrder="0" shrinkToFit="0" vertical="bottom" wrapText="0"/>
    </xf>
    <xf borderId="0" fillId="30" fontId="13" numFmtId="10" xfId="0" applyAlignment="1" applyFill="1" applyFont="1" applyNumberFormat="1">
      <alignment horizontal="right" readingOrder="0" shrinkToFit="0" vertical="bottom" wrapText="0"/>
    </xf>
    <xf borderId="0" fillId="31" fontId="13" numFmtId="0" xfId="0" applyAlignment="1" applyFill="1" applyFont="1">
      <alignment horizontal="right" readingOrder="0" shrinkToFit="0" vertical="bottom" wrapText="0"/>
    </xf>
    <xf borderId="0" fillId="27" fontId="13" numFmtId="10" xfId="0" applyAlignment="1" applyFont="1" applyNumberFormat="1">
      <alignment horizontal="right" readingOrder="0" shrinkToFit="0" vertical="bottom" wrapText="0"/>
    </xf>
    <xf borderId="0" fillId="32" fontId="13" numFmtId="10" xfId="0" applyAlignment="1" applyFill="1" applyFont="1" applyNumberFormat="1">
      <alignment horizontal="right" readingOrder="0" shrinkToFit="0" vertical="bottom" wrapText="0"/>
    </xf>
    <xf borderId="0" fillId="33" fontId="13" numFmtId="0" xfId="0" applyAlignment="1" applyFill="1" applyFont="1">
      <alignment horizontal="right" readingOrder="0" shrinkToFit="0" vertical="bottom" wrapText="0"/>
    </xf>
    <xf borderId="0" fillId="34" fontId="13" numFmtId="10" xfId="0" applyAlignment="1" applyFill="1" applyFont="1" applyNumberFormat="1">
      <alignment horizontal="right" readingOrder="0" shrinkToFit="0" vertical="bottom" wrapText="0"/>
    </xf>
    <xf borderId="0" fillId="12" fontId="13" numFmtId="0" xfId="0" applyAlignment="1" applyFont="1">
      <alignment horizontal="right" readingOrder="0" shrinkToFit="0" vertical="bottom" wrapText="0"/>
    </xf>
    <xf borderId="0" fillId="35" fontId="13" numFmtId="10" xfId="0" applyAlignment="1" applyFill="1" applyFont="1" applyNumberFormat="1">
      <alignment horizontal="right" readingOrder="0" shrinkToFit="0" vertical="bottom" wrapText="0"/>
    </xf>
    <xf borderId="0" fillId="36" fontId="13" numFmtId="0" xfId="0" applyAlignment="1" applyFill="1" applyFont="1">
      <alignment horizontal="right" readingOrder="0" shrinkToFit="0" vertical="bottom" wrapText="0"/>
    </xf>
    <xf borderId="0" fillId="37" fontId="13" numFmtId="10" xfId="0" applyAlignment="1" applyFill="1" applyFont="1" applyNumberFormat="1">
      <alignment horizontal="right" readingOrder="0" shrinkToFit="0" vertical="bottom" wrapText="0"/>
    </xf>
    <xf borderId="0" fillId="38" fontId="13" numFmtId="10" xfId="0" applyAlignment="1" applyFill="1" applyFont="1" applyNumberFormat="1">
      <alignment horizontal="right" readingOrder="0" shrinkToFit="0" vertical="bottom" wrapText="0"/>
    </xf>
    <xf borderId="0" fillId="39" fontId="13" numFmtId="0" xfId="0" applyAlignment="1" applyFill="1" applyFont="1">
      <alignment horizontal="right" readingOrder="0" shrinkToFit="0" vertical="bottom" wrapText="0"/>
    </xf>
    <xf borderId="0" fillId="40" fontId="13" numFmtId="10" xfId="0" applyAlignment="1" applyFill="1" applyFont="1" applyNumberFormat="1">
      <alignment horizontal="right" readingOrder="0" shrinkToFit="0" vertical="bottom" wrapText="0"/>
    </xf>
    <xf borderId="0" fillId="16" fontId="13" numFmtId="10" xfId="0" applyAlignment="1" applyFont="1" applyNumberFormat="1">
      <alignment horizontal="right" readingOrder="0" shrinkToFit="0" vertical="bottom" wrapText="0"/>
    </xf>
    <xf borderId="0" fillId="41" fontId="13" numFmtId="0" xfId="0" applyAlignment="1" applyFill="1" applyFont="1">
      <alignment horizontal="right" readingOrder="0" shrinkToFit="0" vertical="bottom" wrapText="0"/>
    </xf>
    <xf borderId="0" fillId="42" fontId="13" numFmtId="10" xfId="0" applyAlignment="1" applyFill="1" applyFont="1" applyNumberFormat="1">
      <alignment horizontal="right" readingOrder="0" shrinkToFit="0" vertical="bottom" wrapText="0"/>
    </xf>
    <xf borderId="0" fillId="43" fontId="13" numFmtId="10" xfId="0" applyAlignment="1" applyFill="1" applyFont="1" applyNumberFormat="1">
      <alignment horizontal="right" readingOrder="0" shrinkToFit="0" vertical="bottom" wrapText="0"/>
    </xf>
    <xf borderId="0" fillId="44" fontId="13" numFmtId="0" xfId="0" applyAlignment="1" applyFill="1" applyFont="1">
      <alignment horizontal="right" readingOrder="0" shrinkToFit="0" vertical="bottom" wrapText="0"/>
    </xf>
    <xf borderId="0" fillId="45" fontId="13" numFmtId="10" xfId="0" applyAlignment="1" applyFill="1" applyFont="1" applyNumberFormat="1">
      <alignment horizontal="right" readingOrder="0" shrinkToFit="0" vertical="bottom" wrapText="0"/>
    </xf>
    <xf borderId="0" fillId="46" fontId="13" numFmtId="10" xfId="0" applyAlignment="1" applyFill="1" applyFont="1" applyNumberFormat="1">
      <alignment horizontal="right" readingOrder="0" shrinkToFit="0" vertical="bottom" wrapText="0"/>
    </xf>
    <xf borderId="0" fillId="47" fontId="13" numFmtId="0" xfId="0" applyAlignment="1" applyFill="1" applyFont="1">
      <alignment horizontal="right" readingOrder="0" shrinkToFit="0" vertical="bottom" wrapText="0"/>
    </xf>
    <xf borderId="0" fillId="48" fontId="13" numFmtId="10" xfId="0" applyAlignment="1" applyFill="1" applyFont="1" applyNumberFormat="1">
      <alignment horizontal="right" readingOrder="0" shrinkToFit="0" vertical="bottom" wrapText="0"/>
    </xf>
    <xf borderId="0" fillId="49" fontId="13" numFmtId="10" xfId="0" applyAlignment="1" applyFill="1" applyFont="1" applyNumberFormat="1">
      <alignment horizontal="right" readingOrder="0" shrinkToFit="0" vertical="bottom" wrapText="0"/>
    </xf>
    <xf borderId="0" fillId="30" fontId="13" numFmtId="0" xfId="0" applyAlignment="1" applyFont="1">
      <alignment horizontal="right" readingOrder="0" shrinkToFit="0" vertical="bottom" wrapText="0"/>
    </xf>
    <xf borderId="0" fillId="50" fontId="13" numFmtId="10" xfId="0" applyAlignment="1" applyFill="1" applyFont="1" applyNumberFormat="1">
      <alignment horizontal="right" readingOrder="0" shrinkToFit="0" vertical="bottom" wrapText="0"/>
    </xf>
    <xf borderId="0" fillId="51" fontId="13" numFmtId="10" xfId="0" applyAlignment="1" applyFill="1" applyFont="1" applyNumberFormat="1">
      <alignment horizontal="right" readingOrder="0" shrinkToFit="0" vertical="bottom" wrapText="0"/>
    </xf>
    <xf borderId="0" fillId="52" fontId="13" numFmtId="0" xfId="0" applyAlignment="1" applyFill="1" applyFont="1">
      <alignment horizontal="right" readingOrder="0" shrinkToFit="0" vertical="bottom" wrapText="0"/>
    </xf>
    <xf borderId="0" fillId="53" fontId="14" numFmtId="10" xfId="0" applyAlignment="1" applyFill="1" applyFont="1" applyNumberFormat="1">
      <alignment horizontal="right" readingOrder="0" shrinkToFit="0" vertical="bottom" wrapText="0"/>
    </xf>
    <xf borderId="0" fillId="54" fontId="13" numFmtId="11" xfId="0" applyAlignment="1" applyFill="1" applyFont="1" applyNumberFormat="1">
      <alignment horizontal="right" readingOrder="0" shrinkToFit="0" vertical="bottom" wrapText="0"/>
    </xf>
    <xf borderId="0" fillId="54" fontId="13" numFmtId="10" xfId="0" applyAlignment="1" applyFont="1" applyNumberFormat="1">
      <alignment horizontal="right" readingOrder="0" shrinkToFit="0" vertical="bottom" wrapText="0"/>
    </xf>
    <xf borderId="0" fillId="55" fontId="13" numFmtId="10" xfId="0" applyAlignment="1" applyFill="1" applyFont="1" applyNumberFormat="1">
      <alignment horizontal="right" readingOrder="0" shrinkToFit="0" vertical="bottom" wrapText="0"/>
    </xf>
    <xf borderId="0" fillId="56" fontId="13" numFmtId="10" xfId="0" applyAlignment="1" applyFill="1" applyFont="1" applyNumberFormat="1">
      <alignment horizontal="right" readingOrder="0" shrinkToFit="0" vertical="bottom" wrapText="0"/>
    </xf>
    <xf borderId="0" fillId="57" fontId="13" numFmtId="10" xfId="0" applyAlignment="1" applyFill="1" applyFont="1" applyNumberFormat="1">
      <alignment horizontal="right" readingOrder="0" shrinkToFit="0" vertical="bottom" wrapText="0"/>
    </xf>
    <xf borderId="0" fillId="17" fontId="13" numFmtId="0" xfId="0" applyAlignment="1" applyFont="1">
      <alignment horizontal="right" readingOrder="0" shrinkToFit="0" vertical="bottom" wrapText="0"/>
    </xf>
    <xf borderId="0" fillId="39" fontId="13" numFmtId="10" xfId="0" applyAlignment="1" applyFont="1" applyNumberFormat="1">
      <alignment horizontal="right" readingOrder="0" shrinkToFit="0" vertical="bottom" wrapText="0"/>
    </xf>
    <xf borderId="0" fillId="58" fontId="13" numFmtId="10" xfId="0" applyAlignment="1" applyFill="1" applyFont="1" applyNumberFormat="1">
      <alignment horizontal="right" readingOrder="0" shrinkToFit="0" vertical="bottom" wrapText="0"/>
    </xf>
    <xf borderId="0" fillId="59" fontId="13" numFmtId="10" xfId="0" applyAlignment="1" applyFill="1" applyFont="1" applyNumberFormat="1">
      <alignment horizontal="right" readingOrder="0" shrinkToFit="0" vertical="bottom" wrapText="0"/>
    </xf>
    <xf borderId="0" fillId="60" fontId="13" numFmtId="10" xfId="0" applyAlignment="1" applyFill="1" applyFont="1" applyNumberFormat="1">
      <alignment horizontal="right" readingOrder="0" shrinkToFit="0" vertical="bottom" wrapText="0"/>
    </xf>
    <xf borderId="0" fillId="61" fontId="13" numFmtId="10" xfId="0" applyAlignment="1" applyFill="1" applyFont="1" applyNumberFormat="1">
      <alignment horizontal="right" readingOrder="0" shrinkToFit="0" vertical="bottom" wrapText="0"/>
    </xf>
    <xf borderId="0" fillId="62" fontId="13" numFmtId="0" xfId="0" applyAlignment="1" applyFill="1" applyFont="1">
      <alignment horizontal="right" readingOrder="0" shrinkToFit="0" vertical="bottom" wrapText="0"/>
    </xf>
    <xf borderId="0" fillId="33" fontId="13" numFmtId="10" xfId="0" applyAlignment="1" applyFont="1" applyNumberFormat="1">
      <alignment horizontal="right" readingOrder="0" shrinkToFit="0" vertical="bottom" wrapText="0"/>
    </xf>
    <xf borderId="0" fillId="63" fontId="13" numFmtId="10" xfId="0" applyAlignment="1" applyFill="1" applyFont="1" applyNumberFormat="1">
      <alignment horizontal="right" readingOrder="0" shrinkToFit="0" vertical="bottom" wrapText="0"/>
    </xf>
    <xf borderId="0" fillId="64" fontId="13" numFmtId="10" xfId="0" applyAlignment="1" applyFill="1" applyFont="1" applyNumberFormat="1">
      <alignment horizontal="right" readingOrder="0" shrinkToFit="0" vertical="bottom" wrapText="0"/>
    </xf>
    <xf borderId="0" fillId="65" fontId="13" numFmtId="10" xfId="0" applyAlignment="1" applyFill="1" applyFont="1" applyNumberFormat="1">
      <alignment horizontal="right"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Risk Premium 20 acciones más bursátiles S&amp;P500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Rendimientos!$C$84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Rendimientos!$C$85:$C$144</c:f>
              <c:numCache/>
            </c:numRef>
          </c:val>
          <c:smooth val="0"/>
        </c:ser>
        <c:ser>
          <c:idx val="1"/>
          <c:order val="1"/>
          <c:tx>
            <c:strRef>
              <c:f>Rendimientos!$D$84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Rendimientos!$D$85:$D$144</c:f>
              <c:numCache/>
            </c:numRef>
          </c:val>
          <c:smooth val="0"/>
        </c:ser>
        <c:ser>
          <c:idx val="2"/>
          <c:order val="2"/>
          <c:tx>
            <c:strRef>
              <c:f>Rendimientos!$E$84</c:f>
            </c:strRef>
          </c:tx>
          <c:spPr>
            <a:ln cmpd="sng">
              <a:solidFill>
                <a:srgbClr val="196B24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Rendimientos!$E$85:$E$144</c:f>
              <c:numCache/>
            </c:numRef>
          </c:val>
          <c:smooth val="0"/>
        </c:ser>
        <c:ser>
          <c:idx val="3"/>
          <c:order val="3"/>
          <c:tx>
            <c:strRef>
              <c:f>Rendimientos!$F$84</c:f>
            </c:strRef>
          </c:tx>
          <c:spPr>
            <a:ln cmpd="sng">
              <a:solidFill>
                <a:srgbClr val="0F9ED5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Rendimientos!$F$85:$F$144</c:f>
              <c:numCache/>
            </c:numRef>
          </c:val>
          <c:smooth val="0"/>
        </c:ser>
        <c:ser>
          <c:idx val="4"/>
          <c:order val="4"/>
          <c:tx>
            <c:strRef>
              <c:f>Rendimientos!$G$84</c:f>
            </c:strRef>
          </c:tx>
          <c:spPr>
            <a:ln cmpd="sng">
              <a:solidFill>
                <a:srgbClr val="A02B93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Rendimientos!$G$85:$G$144</c:f>
              <c:numCache/>
            </c:numRef>
          </c:val>
          <c:smooth val="0"/>
        </c:ser>
        <c:ser>
          <c:idx val="5"/>
          <c:order val="5"/>
          <c:tx>
            <c:strRef>
              <c:f>Rendimientos!$H$84</c:f>
            </c:strRef>
          </c:tx>
          <c:spPr>
            <a:ln cmpd="sng">
              <a:solidFill>
                <a:srgbClr val="4EA72E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Rendimientos!$H$85:$H$144</c:f>
              <c:numCache/>
            </c:numRef>
          </c:val>
          <c:smooth val="0"/>
        </c:ser>
        <c:ser>
          <c:idx val="6"/>
          <c:order val="6"/>
          <c:tx>
            <c:strRef>
              <c:f>Rendimientos!$I$84</c:f>
            </c:strRef>
          </c:tx>
          <c:spPr>
            <a:ln cmpd="sng">
              <a:solidFill>
                <a:srgbClr val="5B90A8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Rendimientos!$I$85:$I$144</c:f>
              <c:numCache/>
            </c:numRef>
          </c:val>
          <c:smooth val="0"/>
        </c:ser>
        <c:ser>
          <c:idx val="7"/>
          <c:order val="7"/>
          <c:tx>
            <c:strRef>
              <c:f>Rendimientos!$J$84</c:f>
            </c:strRef>
          </c:tx>
          <c:spPr>
            <a:ln cmpd="sng">
              <a:solidFill>
                <a:srgbClr val="F09C70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Rendimientos!$J$85:$J$144</c:f>
              <c:numCache/>
            </c:numRef>
          </c:val>
          <c:smooth val="0"/>
        </c:ser>
        <c:ser>
          <c:idx val="8"/>
          <c:order val="8"/>
          <c:tx>
            <c:strRef>
              <c:f>Rendimientos!$K$84</c:f>
            </c:strRef>
          </c:tx>
          <c:spPr>
            <a:ln cmpd="sng">
              <a:solidFill>
                <a:srgbClr val="5E9766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Rendimientos!$K$85:$K$144</c:f>
              <c:numCache/>
            </c:numRef>
          </c:val>
          <c:smooth val="0"/>
        </c:ser>
        <c:ser>
          <c:idx val="9"/>
          <c:order val="9"/>
          <c:tx>
            <c:strRef>
              <c:f>Rendimientos!$L$84</c:f>
            </c:strRef>
          </c:tx>
          <c:spPr>
            <a:ln cmpd="sng">
              <a:solidFill>
                <a:srgbClr val="57BBE2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Rendimientos!$L$85:$L$144</c:f>
              <c:numCache/>
            </c:numRef>
          </c:val>
          <c:smooth val="0"/>
        </c:ser>
        <c:ser>
          <c:idx val="10"/>
          <c:order val="10"/>
          <c:tx>
            <c:strRef>
              <c:f>Rendimientos!$M$84</c:f>
            </c:strRef>
          </c:tx>
          <c:spPr>
            <a:ln cmpd="sng">
              <a:solidFill>
                <a:srgbClr val="BD6BB3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Rendimientos!$M$85:$M$144</c:f>
              <c:numCache/>
            </c:numRef>
          </c:val>
          <c:smooth val="0"/>
        </c:ser>
        <c:ser>
          <c:idx val="11"/>
          <c:order val="11"/>
          <c:tx>
            <c:strRef>
              <c:f>Rendimientos!$N$84</c:f>
            </c:strRef>
          </c:tx>
          <c:spPr>
            <a:ln cmpd="sng">
              <a:solidFill>
                <a:srgbClr val="83C16D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Rendimientos!$N$85:$N$144</c:f>
              <c:numCache/>
            </c:numRef>
          </c:val>
          <c:smooth val="0"/>
        </c:ser>
        <c:ser>
          <c:idx val="12"/>
          <c:order val="12"/>
          <c:tx>
            <c:strRef>
              <c:f>Rendimientos!$O$84</c:f>
            </c:strRef>
          </c:tx>
          <c:spPr>
            <a:ln cmpd="sng">
              <a:solidFill>
                <a:srgbClr val="A1BFCD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Rendimientos!$O$85:$O$144</c:f>
              <c:numCache/>
            </c:numRef>
          </c:val>
          <c:smooth val="0"/>
        </c:ser>
        <c:ser>
          <c:idx val="13"/>
          <c:order val="13"/>
          <c:tx>
            <c:strRef>
              <c:f>Rendimientos!$P$84</c:f>
            </c:strRef>
          </c:tx>
          <c:spPr>
            <a:ln cmpd="sng">
              <a:solidFill>
                <a:srgbClr val="F6C6AD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Rendimientos!$P$85:$P$144</c:f>
              <c:numCache/>
            </c:numRef>
          </c:val>
          <c:smooth val="0"/>
        </c:ser>
        <c:ser>
          <c:idx val="14"/>
          <c:order val="14"/>
          <c:tx>
            <c:strRef>
              <c:f>Rendimientos!$Q$84</c:f>
            </c:strRef>
          </c:tx>
          <c:spPr>
            <a:ln cmpd="sng">
              <a:solidFill>
                <a:srgbClr val="A3C4A7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Rendimientos!$Q$85:$Q$144</c:f>
              <c:numCache/>
            </c:numRef>
          </c:val>
          <c:smooth val="0"/>
        </c:ser>
        <c:ser>
          <c:idx val="15"/>
          <c:order val="15"/>
          <c:tx>
            <c:strRef>
              <c:f>Rendimientos!$R$84</c:f>
            </c:strRef>
          </c:tx>
          <c:spPr>
            <a:ln cmpd="sng">
              <a:solidFill>
                <a:srgbClr val="9FD8EE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Rendimientos!$R$85:$R$144</c:f>
              <c:numCache/>
            </c:numRef>
          </c:val>
          <c:smooth val="0"/>
        </c:ser>
        <c:ser>
          <c:idx val="16"/>
          <c:order val="16"/>
          <c:tx>
            <c:strRef>
              <c:f>Rendimientos!$S$84</c:f>
            </c:strRef>
          </c:tx>
          <c:spPr>
            <a:ln cmpd="sng">
              <a:solidFill>
                <a:srgbClr val="D9AAD4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Rendimientos!$S$85:$S$144</c:f>
              <c:numCache/>
            </c:numRef>
          </c:val>
          <c:smooth val="0"/>
        </c:ser>
        <c:ser>
          <c:idx val="17"/>
          <c:order val="17"/>
          <c:tx>
            <c:strRef>
              <c:f>Rendimientos!$T$84</c:f>
            </c:strRef>
          </c:tx>
          <c:spPr>
            <a:ln cmpd="sng">
              <a:solidFill>
                <a:srgbClr val="B8DCAB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Rendimientos!$T$85:$T$144</c:f>
              <c:numCache/>
            </c:numRef>
          </c:val>
          <c:smooth val="0"/>
        </c:ser>
        <c:ser>
          <c:idx val="18"/>
          <c:order val="18"/>
          <c:tx>
            <c:strRef>
              <c:f>Rendimientos!$U$84</c:f>
            </c:strRef>
          </c:tx>
          <c:spPr>
            <a:ln cmpd="sng">
              <a:solidFill>
                <a:srgbClr val="E8EFF3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Rendimientos!$U$85:$U$144</c:f>
              <c:numCache/>
            </c:numRef>
          </c:val>
          <c:smooth val="0"/>
        </c:ser>
        <c:ser>
          <c:idx val="19"/>
          <c:order val="19"/>
          <c:tx>
            <c:strRef>
              <c:f>Rendimientos!$V$84</c:f>
            </c:strRef>
          </c:tx>
          <c:spPr>
            <a:ln cmpd="sng">
              <a:solidFill>
                <a:srgbClr val="FDF1EB"/>
              </a:solidFill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Rendimientos!$V$85:$V$144</c:f>
              <c:numCache/>
            </c:numRef>
          </c:val>
          <c:smooth val="0"/>
        </c:ser>
        <c:ser>
          <c:idx val="20"/>
          <c:order val="20"/>
          <c:tx>
            <c:strRef>
              <c:f>Rendimientos!$W$84</c:f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Rendimientos!$B$85:$B$144</c:f>
            </c:strRef>
          </c:cat>
          <c:val>
            <c:numRef>
              <c:f>Rendimientos!$W$85:$W$144</c:f>
              <c:numCache/>
            </c:numRef>
          </c:val>
          <c:smooth val="0"/>
        </c:ser>
        <c:axId val="891940200"/>
        <c:axId val="181693310"/>
      </c:lineChart>
      <c:catAx>
        <c:axId val="891940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Risk Premium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693310"/>
      </c:catAx>
      <c:valAx>
        <c:axId val="181693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1940200"/>
      </c:valAx>
    </c:plotArea>
    <c:legend>
      <c:legendPos val="l"/>
      <c:legendEntry>
        <c:idx val="20"/>
        <c:txPr>
          <a:bodyPr/>
          <a:lstStyle/>
          <a:p>
            <a:pPr lvl="0">
              <a:defRPr i="1"/>
            </a:pPr>
          </a:p>
        </c:txPr>
      </c:legendEntry>
      <c:layout>
        <c:manualLayout>
          <c:xMode val="edge"/>
          <c:yMode val="edge"/>
          <c:x val="0.03150384193194292"/>
          <c:y val="0.11991869918699188"/>
        </c:manualLayout>
      </c:layout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Rendimiento mensual S&amp;P 500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Rendimientos!$B$14:$B$77</c:f>
            </c:strRef>
          </c:cat>
          <c:val>
            <c:numRef>
              <c:f>Rendimientos!$W$14:$W$73</c:f>
              <c:numCache/>
            </c:numRef>
          </c:val>
          <c:smooth val="0"/>
        </c:ser>
        <c:axId val="1360497147"/>
        <c:axId val="2071356042"/>
      </c:lineChart>
      <c:catAx>
        <c:axId val="1360497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71356042"/>
      </c:catAx>
      <c:valAx>
        <c:axId val="2071356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60497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Precios mensuales S&amp;P 500 (5 años)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'Precios Ajustados'!$A$3:$A$62</c:f>
            </c:strRef>
          </c:cat>
          <c:val>
            <c:numRef>
              <c:f>'Precios Ajustados'!$V$3:$V$62</c:f>
              <c:numCache/>
            </c:numRef>
          </c:val>
          <c:smooth val="0"/>
        </c:ser>
        <c:axId val="1785404461"/>
        <c:axId val="1691280985"/>
      </c:lineChart>
      <c:catAx>
        <c:axId val="1785404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91280985"/>
      </c:catAx>
      <c:valAx>
        <c:axId val="1691280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785404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Risk Premium 20 acciones más bursátiles S&amp;P500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Closed!$C$66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Closed!$C$67:$C$126</c:f>
              <c:numCache/>
            </c:numRef>
          </c:val>
          <c:smooth val="0"/>
        </c:ser>
        <c:ser>
          <c:idx val="1"/>
          <c:order val="1"/>
          <c:tx>
            <c:strRef>
              <c:f>Closed!$D$66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Closed!$D$67:$D$126</c:f>
              <c:numCache/>
            </c:numRef>
          </c:val>
          <c:smooth val="0"/>
        </c:ser>
        <c:ser>
          <c:idx val="2"/>
          <c:order val="2"/>
          <c:tx>
            <c:strRef>
              <c:f>Closed!$E$66</c:f>
            </c:strRef>
          </c:tx>
          <c:spPr>
            <a:ln cmpd="sng">
              <a:solidFill>
                <a:srgbClr val="196B24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Closed!$E$67:$E$126</c:f>
              <c:numCache/>
            </c:numRef>
          </c:val>
          <c:smooth val="0"/>
        </c:ser>
        <c:ser>
          <c:idx val="3"/>
          <c:order val="3"/>
          <c:tx>
            <c:strRef>
              <c:f>Closed!$F$66</c:f>
            </c:strRef>
          </c:tx>
          <c:spPr>
            <a:ln cmpd="sng">
              <a:solidFill>
                <a:srgbClr val="0F9ED5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Closed!$F$67:$F$126</c:f>
              <c:numCache/>
            </c:numRef>
          </c:val>
          <c:smooth val="0"/>
        </c:ser>
        <c:ser>
          <c:idx val="4"/>
          <c:order val="4"/>
          <c:tx>
            <c:strRef>
              <c:f>Closed!$G$66</c:f>
            </c:strRef>
          </c:tx>
          <c:spPr>
            <a:ln cmpd="sng">
              <a:solidFill>
                <a:srgbClr val="A02B93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Closed!$G$67:$G$126</c:f>
              <c:numCache/>
            </c:numRef>
          </c:val>
          <c:smooth val="0"/>
        </c:ser>
        <c:ser>
          <c:idx val="5"/>
          <c:order val="5"/>
          <c:tx>
            <c:strRef>
              <c:f>Closed!$H$66</c:f>
            </c:strRef>
          </c:tx>
          <c:spPr>
            <a:ln cmpd="sng">
              <a:solidFill>
                <a:srgbClr val="4EA72E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Closed!$H$67:$H$126</c:f>
              <c:numCache/>
            </c:numRef>
          </c:val>
          <c:smooth val="0"/>
        </c:ser>
        <c:ser>
          <c:idx val="6"/>
          <c:order val="6"/>
          <c:tx>
            <c:strRef>
              <c:f>Closed!$I$66</c:f>
            </c:strRef>
          </c:tx>
          <c:spPr>
            <a:ln cmpd="sng">
              <a:solidFill>
                <a:srgbClr val="5B90A8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Closed!$I$67:$I$126</c:f>
              <c:numCache/>
            </c:numRef>
          </c:val>
          <c:smooth val="0"/>
        </c:ser>
        <c:ser>
          <c:idx val="7"/>
          <c:order val="7"/>
          <c:tx>
            <c:strRef>
              <c:f>Closed!$J$66</c:f>
            </c:strRef>
          </c:tx>
          <c:spPr>
            <a:ln cmpd="sng">
              <a:solidFill>
                <a:srgbClr val="F09C70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Closed!$J$67:$J$126</c:f>
              <c:numCache/>
            </c:numRef>
          </c:val>
          <c:smooth val="0"/>
        </c:ser>
        <c:ser>
          <c:idx val="8"/>
          <c:order val="8"/>
          <c:tx>
            <c:strRef>
              <c:f>Closed!$K$66</c:f>
            </c:strRef>
          </c:tx>
          <c:spPr>
            <a:ln cmpd="sng">
              <a:solidFill>
                <a:srgbClr val="5E9766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Closed!$K$67:$K$126</c:f>
              <c:numCache/>
            </c:numRef>
          </c:val>
          <c:smooth val="0"/>
        </c:ser>
        <c:ser>
          <c:idx val="9"/>
          <c:order val="9"/>
          <c:tx>
            <c:strRef>
              <c:f>Closed!$L$66</c:f>
            </c:strRef>
          </c:tx>
          <c:spPr>
            <a:ln cmpd="sng">
              <a:solidFill>
                <a:srgbClr val="57BBE2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Closed!$L$67:$L$126</c:f>
              <c:numCache/>
            </c:numRef>
          </c:val>
          <c:smooth val="0"/>
        </c:ser>
        <c:ser>
          <c:idx val="10"/>
          <c:order val="10"/>
          <c:tx>
            <c:strRef>
              <c:f>Closed!$M$66</c:f>
            </c:strRef>
          </c:tx>
          <c:spPr>
            <a:ln cmpd="sng">
              <a:solidFill>
                <a:srgbClr val="BD6BB3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Closed!$M$67:$M$126</c:f>
              <c:numCache/>
            </c:numRef>
          </c:val>
          <c:smooth val="0"/>
        </c:ser>
        <c:ser>
          <c:idx val="11"/>
          <c:order val="11"/>
          <c:tx>
            <c:strRef>
              <c:f>Closed!$N$66</c:f>
            </c:strRef>
          </c:tx>
          <c:spPr>
            <a:ln cmpd="sng">
              <a:solidFill>
                <a:srgbClr val="83C16D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Closed!$N$67:$N$126</c:f>
              <c:numCache/>
            </c:numRef>
          </c:val>
          <c:smooth val="0"/>
        </c:ser>
        <c:ser>
          <c:idx val="12"/>
          <c:order val="12"/>
          <c:tx>
            <c:strRef>
              <c:f>Closed!$O$66</c:f>
            </c:strRef>
          </c:tx>
          <c:spPr>
            <a:ln cmpd="sng">
              <a:solidFill>
                <a:srgbClr val="A1BFCD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Closed!$O$67:$O$126</c:f>
              <c:numCache/>
            </c:numRef>
          </c:val>
          <c:smooth val="0"/>
        </c:ser>
        <c:ser>
          <c:idx val="13"/>
          <c:order val="13"/>
          <c:tx>
            <c:strRef>
              <c:f>Closed!$P$66</c:f>
            </c:strRef>
          </c:tx>
          <c:spPr>
            <a:ln cmpd="sng">
              <a:solidFill>
                <a:srgbClr val="F6C6AD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Closed!$P$67:$P$126</c:f>
              <c:numCache/>
            </c:numRef>
          </c:val>
          <c:smooth val="0"/>
        </c:ser>
        <c:ser>
          <c:idx val="14"/>
          <c:order val="14"/>
          <c:tx>
            <c:strRef>
              <c:f>Closed!$Q$66</c:f>
            </c:strRef>
          </c:tx>
          <c:spPr>
            <a:ln cmpd="sng">
              <a:solidFill>
                <a:srgbClr val="A3C4A7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Closed!$Q$67:$Q$126</c:f>
              <c:numCache/>
            </c:numRef>
          </c:val>
          <c:smooth val="0"/>
        </c:ser>
        <c:ser>
          <c:idx val="15"/>
          <c:order val="15"/>
          <c:tx>
            <c:strRef>
              <c:f>Closed!$R$66</c:f>
            </c:strRef>
          </c:tx>
          <c:spPr>
            <a:ln cmpd="sng">
              <a:solidFill>
                <a:srgbClr val="9FD8EE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Closed!$R$67:$R$126</c:f>
              <c:numCache/>
            </c:numRef>
          </c:val>
          <c:smooth val="0"/>
        </c:ser>
        <c:ser>
          <c:idx val="16"/>
          <c:order val="16"/>
          <c:tx>
            <c:strRef>
              <c:f>Closed!$S$66</c:f>
            </c:strRef>
          </c:tx>
          <c:spPr>
            <a:ln cmpd="sng">
              <a:solidFill>
                <a:srgbClr val="D9AAD4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Closed!$S$67:$S$126</c:f>
              <c:numCache/>
            </c:numRef>
          </c:val>
          <c:smooth val="0"/>
        </c:ser>
        <c:ser>
          <c:idx val="17"/>
          <c:order val="17"/>
          <c:tx>
            <c:strRef>
              <c:f>Closed!$T$66</c:f>
            </c:strRef>
          </c:tx>
          <c:spPr>
            <a:ln cmpd="sng">
              <a:solidFill>
                <a:srgbClr val="B8DCAB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Closed!$T$67:$T$126</c:f>
              <c:numCache/>
            </c:numRef>
          </c:val>
          <c:smooth val="0"/>
        </c:ser>
        <c:ser>
          <c:idx val="18"/>
          <c:order val="18"/>
          <c:tx>
            <c:strRef>
              <c:f>Closed!$U$66</c:f>
            </c:strRef>
          </c:tx>
          <c:spPr>
            <a:ln cmpd="sng">
              <a:solidFill>
                <a:srgbClr val="E8EFF3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Closed!$U$67:$U$126</c:f>
              <c:numCache/>
            </c:numRef>
          </c:val>
          <c:smooth val="0"/>
        </c:ser>
        <c:ser>
          <c:idx val="19"/>
          <c:order val="19"/>
          <c:tx>
            <c:strRef>
              <c:f>Closed!$V$66</c:f>
            </c:strRef>
          </c:tx>
          <c:spPr>
            <a:ln cmpd="sng">
              <a:solidFill>
                <a:srgbClr val="FDF1EB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Closed!$V$67:$V$126</c:f>
              <c:numCache/>
            </c:numRef>
          </c:val>
          <c:smooth val="0"/>
        </c:ser>
        <c:ser>
          <c:idx val="20"/>
          <c:order val="20"/>
          <c:tx>
            <c:strRef>
              <c:f>Closed!$W$66</c:f>
            </c:strRef>
          </c:tx>
          <c:spPr>
            <a:ln cmpd="sng">
              <a:solidFill>
                <a:srgbClr val="E8F0E9"/>
              </a:solidFill>
            </a:ln>
          </c:spPr>
          <c:marker>
            <c:symbol val="none"/>
          </c:marker>
          <c:cat>
            <c:strRef>
              <c:f>Closed!$B$67:$B$126</c:f>
            </c:strRef>
          </c:cat>
          <c:val>
            <c:numRef>
              <c:f>Closed!$W$67:$W$126</c:f>
              <c:numCache/>
            </c:numRef>
          </c:val>
          <c:smooth val="0"/>
        </c:ser>
        <c:axId val="423952399"/>
        <c:axId val="1951049595"/>
      </c:lineChart>
      <c:catAx>
        <c:axId val="423952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Risk Premium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049595"/>
      </c:catAx>
      <c:valAx>
        <c:axId val="1951049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952399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Rendimiento mensual S&amp;P 500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Closed!$B$4:$B$64</c:f>
            </c:strRef>
          </c:cat>
          <c:val>
            <c:numRef>
              <c:f>Closed!$W$4:$W$64</c:f>
              <c:numCache/>
            </c:numRef>
          </c:val>
          <c:smooth val="0"/>
        </c:ser>
        <c:axId val="772421701"/>
        <c:axId val="431265045"/>
      </c:lineChart>
      <c:catAx>
        <c:axId val="772421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1265045"/>
      </c:catAx>
      <c:valAx>
        <c:axId val="431265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421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180975</xdr:colOff>
      <xdr:row>83</xdr:row>
      <xdr:rowOff>114300</xdr:rowOff>
    </xdr:from>
    <xdr:ext cx="8677275" cy="5467350"/>
    <xdr:graphicFrame>
      <xdr:nvGraphicFramePr>
        <xdr:cNvPr id="205348111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66675</xdr:colOff>
      <xdr:row>56</xdr:row>
      <xdr:rowOff>171450</xdr:rowOff>
    </xdr:from>
    <xdr:ext cx="5210175" cy="3228975"/>
    <xdr:graphicFrame>
      <xdr:nvGraphicFramePr>
        <xdr:cNvPr id="781096475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219075</xdr:colOff>
      <xdr:row>0</xdr:row>
      <xdr:rowOff>66675</xdr:rowOff>
    </xdr:from>
    <xdr:ext cx="5715000" cy="3533775"/>
    <xdr:graphicFrame>
      <xdr:nvGraphicFramePr>
        <xdr:cNvPr id="160461944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66675</xdr:colOff>
      <xdr:row>66</xdr:row>
      <xdr:rowOff>161925</xdr:rowOff>
    </xdr:from>
    <xdr:ext cx="5514975" cy="3429000"/>
    <xdr:graphicFrame>
      <xdr:nvGraphicFramePr>
        <xdr:cNvPr id="1444282780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24</xdr:col>
      <xdr:colOff>66675</xdr:colOff>
      <xdr:row>47</xdr:row>
      <xdr:rowOff>171450</xdr:rowOff>
    </xdr:from>
    <xdr:ext cx="5210175" cy="3228975"/>
    <xdr:graphicFrame>
      <xdr:nvGraphicFramePr>
        <xdr:cNvPr id="153378803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C1320" sheet="Hoja3"/>
  </cacheSource>
  <cacheFields>
    <cacheField name="Fecha" numFmtId="14">
      <sharedItems containsSemiMixedTypes="0" containsDate="1" containsString="0">
        <d v="2019-01-02T00:00:00Z"/>
        <d v="2019-01-03T00:00:00Z"/>
        <d v="2019-01-04T00:00:00Z"/>
        <d v="2019-01-07T00:00:00Z"/>
        <d v="2019-01-08T00:00:00Z"/>
        <d v="2019-01-09T00:00:00Z"/>
        <d v="2019-01-10T00:00:00Z"/>
        <d v="2019-01-11T00:00:00Z"/>
        <d v="2019-01-14T00:00:00Z"/>
        <d v="2019-01-15T00:00:00Z"/>
        <d v="2019-01-16T00:00:00Z"/>
        <d v="2019-01-17T00:00:00Z"/>
        <d v="2019-01-18T00:00:00Z"/>
        <d v="2019-01-22T00:00:00Z"/>
        <d v="2019-01-23T00:00:00Z"/>
        <d v="2019-01-24T00:00:00Z"/>
        <d v="2019-01-25T00:00:00Z"/>
        <d v="2019-01-28T00:00:00Z"/>
        <d v="2019-01-29T00:00:00Z"/>
        <d v="2019-01-30T00:00:00Z"/>
        <d v="2019-01-31T00:00:00Z"/>
        <d v="2019-02-01T00:00:00Z"/>
        <d v="2019-02-04T00:00:00Z"/>
        <d v="2019-02-05T00:00:00Z"/>
        <d v="2019-02-06T00:00:00Z"/>
        <d v="2019-02-07T00:00:00Z"/>
        <d v="2019-02-08T00:00:00Z"/>
        <d v="2019-02-11T00:00:00Z"/>
        <d v="2019-02-12T00:00:00Z"/>
        <d v="2019-02-13T00:00:00Z"/>
        <d v="2019-02-14T00:00:00Z"/>
        <d v="2019-02-15T00:00:00Z"/>
        <d v="2019-02-19T00:00:00Z"/>
        <d v="2019-02-20T00:00:00Z"/>
        <d v="2019-02-21T00:00:00Z"/>
        <d v="2019-02-22T00:00:00Z"/>
        <d v="2019-02-25T00:00:00Z"/>
        <d v="2019-02-26T00:00:00Z"/>
        <d v="2019-02-27T00:00:00Z"/>
        <d v="2019-02-28T00:00:00Z"/>
        <d v="2019-03-01T00:00:00Z"/>
        <d v="2019-03-04T00:00:00Z"/>
        <d v="2019-03-05T00:00:00Z"/>
        <d v="2019-03-06T00:00:00Z"/>
        <d v="2019-03-07T00:00:00Z"/>
        <d v="2019-03-08T00:00:00Z"/>
        <d v="2019-03-11T00:00:00Z"/>
        <d v="2019-03-12T00:00:00Z"/>
        <d v="2019-03-13T00:00:00Z"/>
        <d v="2019-03-14T00:00:00Z"/>
        <d v="2019-03-15T00:00:00Z"/>
        <d v="2019-03-18T00:00:00Z"/>
        <d v="2019-03-19T00:00:00Z"/>
        <d v="2019-03-20T00:00:00Z"/>
        <d v="2019-03-21T00:00:00Z"/>
        <d v="2019-03-22T00:00:00Z"/>
        <d v="2019-03-25T00:00:00Z"/>
        <d v="2019-03-26T00:00:00Z"/>
        <d v="2019-03-27T00:00:00Z"/>
        <d v="2019-03-28T00:00:00Z"/>
        <d v="2019-03-29T00:00:00Z"/>
        <d v="2019-04-01T00:00:00Z"/>
        <d v="2019-04-02T00:00:00Z"/>
        <d v="2019-04-03T00:00:00Z"/>
        <d v="2019-04-04T00:00:00Z"/>
        <d v="2019-04-05T00:00:00Z"/>
        <d v="2019-04-08T00:00:00Z"/>
        <d v="2019-04-09T00:00:00Z"/>
        <d v="2019-04-10T00:00:00Z"/>
        <d v="2019-04-11T00:00:00Z"/>
        <d v="2019-04-12T00:00:00Z"/>
        <d v="2019-04-15T00:00:00Z"/>
        <d v="2019-04-16T00:00:00Z"/>
        <d v="2019-04-17T00:00:00Z"/>
        <d v="2019-04-18T00:00:00Z"/>
        <d v="2019-04-22T00:00:00Z"/>
        <d v="2019-04-23T00:00:00Z"/>
        <d v="2019-04-24T00:00:00Z"/>
        <d v="2019-04-25T00:00:00Z"/>
        <d v="2019-04-26T00:00:00Z"/>
        <d v="2019-04-29T00:00:00Z"/>
        <d v="2019-04-30T00:00:00Z"/>
        <d v="2019-05-01T00:00:00Z"/>
        <d v="2019-05-02T00:00:00Z"/>
        <d v="2019-05-03T00:00:00Z"/>
        <d v="2019-05-06T00:00:00Z"/>
        <d v="2019-05-07T00:00:00Z"/>
        <d v="2019-05-08T00:00:00Z"/>
        <d v="2019-05-09T00:00:00Z"/>
        <d v="2019-05-10T00:00:00Z"/>
        <d v="2019-05-13T00:00:00Z"/>
        <d v="2019-05-14T00:00:00Z"/>
        <d v="2019-05-15T00:00:00Z"/>
        <d v="2019-05-16T00:00:00Z"/>
        <d v="2019-05-17T00:00:00Z"/>
        <d v="2019-05-20T00:00:00Z"/>
        <d v="2019-05-21T00:00:00Z"/>
        <d v="2019-05-22T00:00:00Z"/>
        <d v="2019-05-23T00:00:00Z"/>
        <d v="2019-05-24T00:00:00Z"/>
        <d v="2019-05-28T00:00:00Z"/>
        <d v="2019-05-29T00:00:00Z"/>
        <d v="2019-05-30T00:00:00Z"/>
        <d v="2019-05-31T00:00:00Z"/>
        <d v="2019-06-03T00:00:00Z"/>
        <d v="2019-06-04T00:00:00Z"/>
        <d v="2019-06-05T00:00:00Z"/>
        <d v="2019-06-06T00:00:00Z"/>
        <d v="2019-06-07T00:00:00Z"/>
        <d v="2019-06-10T00:00:00Z"/>
        <d v="2019-06-11T00:00:00Z"/>
        <d v="2019-06-12T00:00:00Z"/>
        <d v="2019-06-13T00:00:00Z"/>
        <d v="2019-06-14T00:00:00Z"/>
        <d v="2019-06-17T00:00:00Z"/>
        <d v="2019-06-18T00:00:00Z"/>
        <d v="2019-06-19T00:00:00Z"/>
        <d v="2019-06-20T00:00:00Z"/>
        <d v="2019-06-21T00:00:00Z"/>
        <d v="2019-06-24T00:00:00Z"/>
        <d v="2019-06-25T00:00:00Z"/>
        <d v="2019-06-26T00:00:00Z"/>
        <d v="2019-06-27T00:00:00Z"/>
        <d v="2019-06-28T00:00:00Z"/>
        <d v="2019-07-01T00:00:00Z"/>
        <d v="2019-07-02T00:00:00Z"/>
        <d v="2019-07-03T00:00:00Z"/>
        <d v="2019-07-05T00:00:00Z"/>
        <d v="2019-07-08T00:00:00Z"/>
        <d v="2019-07-09T00:00:00Z"/>
        <d v="2019-07-10T00:00:00Z"/>
        <d v="2019-07-11T00:00:00Z"/>
        <d v="2019-07-12T00:00:00Z"/>
        <d v="2019-07-15T00:00:00Z"/>
        <d v="2019-07-16T00:00:00Z"/>
        <d v="2019-07-17T00:00:00Z"/>
        <d v="2019-07-18T00:00:00Z"/>
        <d v="2019-07-19T00:00:00Z"/>
        <d v="2019-07-22T00:00:00Z"/>
        <d v="2019-07-23T00:00:00Z"/>
        <d v="2019-07-24T00:00:00Z"/>
        <d v="2019-07-25T00:00:00Z"/>
        <d v="2019-07-26T00:00:00Z"/>
        <d v="2019-07-29T00:00:00Z"/>
        <d v="2019-07-30T00:00:00Z"/>
        <d v="2019-07-31T00:00:00Z"/>
        <d v="2019-08-01T00:00:00Z"/>
        <d v="2019-08-02T00:00:00Z"/>
        <d v="2019-08-05T00:00:00Z"/>
        <d v="2019-08-06T00:00:00Z"/>
        <d v="2019-08-07T00:00:00Z"/>
        <d v="2019-08-08T00:00:00Z"/>
        <d v="2019-08-09T00:00:00Z"/>
        <d v="2019-08-12T00:00:00Z"/>
        <d v="2019-08-13T00:00:00Z"/>
        <d v="2019-08-14T00:00:00Z"/>
        <d v="2019-08-15T00:00:00Z"/>
        <d v="2019-08-16T00:00:00Z"/>
        <d v="2019-08-19T00:00:00Z"/>
        <d v="2019-08-20T00:00:00Z"/>
        <d v="2019-08-21T00:00:00Z"/>
        <d v="2019-08-22T00:00:00Z"/>
        <d v="2019-08-23T00:00:00Z"/>
        <d v="2019-08-26T00:00:00Z"/>
        <d v="2019-08-27T00:00:00Z"/>
        <d v="2019-08-28T00:00:00Z"/>
        <d v="2019-08-29T00:00:00Z"/>
        <d v="2019-08-30T00:00:00Z"/>
        <d v="2019-09-03T00:00:00Z"/>
        <d v="2019-09-04T00:00:00Z"/>
        <d v="2019-09-05T00:00:00Z"/>
        <d v="2019-09-06T00:00:00Z"/>
        <d v="2019-09-09T00:00:00Z"/>
        <d v="2019-09-10T00:00:00Z"/>
        <d v="2019-09-11T00:00:00Z"/>
        <d v="2019-09-12T00:00:00Z"/>
        <d v="2019-09-13T00:00:00Z"/>
        <d v="2019-09-16T00:00:00Z"/>
        <d v="2019-09-17T00:00:00Z"/>
        <d v="2019-09-18T00:00:00Z"/>
        <d v="2019-09-19T00:00:00Z"/>
        <d v="2019-09-20T00:00:00Z"/>
        <d v="2019-09-23T00:00:00Z"/>
        <d v="2019-09-24T00:00:00Z"/>
        <d v="2019-09-25T00:00:00Z"/>
        <d v="2019-09-26T00:00:00Z"/>
        <d v="2019-09-27T00:00:00Z"/>
        <d v="2019-09-30T00:00:00Z"/>
        <d v="2019-10-01T00:00:00Z"/>
        <d v="2019-10-02T00:00:00Z"/>
        <d v="2019-10-03T00:00:00Z"/>
        <d v="2019-10-04T00:00:00Z"/>
        <d v="2019-10-07T00:00:00Z"/>
        <d v="2019-10-08T00:00:00Z"/>
        <d v="2019-10-09T00:00:00Z"/>
        <d v="2019-10-10T00:00:00Z"/>
        <d v="2019-10-11T00:00:00Z"/>
        <d v="2019-10-15T00:00:00Z"/>
        <d v="2019-10-16T00:00:00Z"/>
        <d v="2019-10-17T00:00:00Z"/>
        <d v="2019-10-18T00:00:00Z"/>
        <d v="2019-10-21T00:00:00Z"/>
        <d v="2019-10-22T00:00:00Z"/>
        <d v="2019-10-23T00:00:00Z"/>
        <d v="2019-10-24T00:00:00Z"/>
        <d v="2019-10-25T00:00:00Z"/>
        <d v="2019-10-28T00:00:00Z"/>
        <d v="2019-10-29T00:00:00Z"/>
        <d v="2019-10-30T00:00:00Z"/>
        <d v="2019-10-31T00:00:00Z"/>
        <d v="2019-11-01T00:00:00Z"/>
        <d v="2019-11-04T00:00:00Z"/>
        <d v="2019-11-05T00:00:00Z"/>
        <d v="2019-11-06T00:00:00Z"/>
        <d v="2019-11-07T00:00:00Z"/>
        <d v="2019-11-08T00:00:00Z"/>
        <d v="2019-11-12T00:00:00Z"/>
        <d v="2019-11-13T00:00:00Z"/>
        <d v="2019-11-14T00:00:00Z"/>
        <d v="2019-11-15T00:00:00Z"/>
        <d v="2019-11-18T00:00:00Z"/>
        <d v="2019-11-19T00:00:00Z"/>
        <d v="2019-11-20T00:00:00Z"/>
        <d v="2019-11-21T00:00:00Z"/>
        <d v="2019-11-22T00:00:00Z"/>
        <d v="2019-11-25T00:00:00Z"/>
        <d v="2019-11-26T00:00:00Z"/>
        <d v="2019-11-27T00:00:00Z"/>
        <d v="2019-11-29T00:00:00Z"/>
        <d v="2019-12-02T00:00:00Z"/>
        <d v="2019-12-03T00:00:00Z"/>
        <d v="2019-12-04T00:00:00Z"/>
        <d v="2019-12-05T00:00:00Z"/>
        <d v="2019-12-06T00:00:00Z"/>
        <d v="2019-12-09T00:00:00Z"/>
        <d v="2019-12-10T00:00:00Z"/>
        <d v="2019-12-11T00:00:00Z"/>
        <d v="2019-12-12T00:00:00Z"/>
        <d v="2019-12-13T00:00:00Z"/>
        <d v="2019-12-16T00:00:00Z"/>
        <d v="2019-12-17T00:00:00Z"/>
        <d v="2019-12-18T00:00:00Z"/>
        <d v="2019-12-19T00:00:00Z"/>
        <d v="2019-12-20T00:00:00Z"/>
        <d v="2019-12-23T00:00:00Z"/>
        <d v="2019-12-24T00:00:00Z"/>
        <d v="2019-12-26T00:00:00Z"/>
        <d v="2019-12-27T00:00:00Z"/>
        <d v="2019-12-30T00:00:00Z"/>
        <d v="2019-12-31T00:00:00Z"/>
        <d v="2020-01-02T00:00:00Z"/>
        <d v="2020-01-03T00:00:00Z"/>
        <d v="2020-01-06T00:00:00Z"/>
        <d v="2020-01-07T00:00:00Z"/>
        <d v="2020-01-08T00:00:00Z"/>
        <d v="2020-01-09T00:00:00Z"/>
        <d v="2020-01-10T00:00:00Z"/>
        <d v="2020-01-13T00:00:00Z"/>
        <d v="2020-01-14T00:00:00Z"/>
        <d v="2020-01-15T00:00:00Z"/>
        <d v="2020-01-16T00:00:00Z"/>
        <d v="2020-01-17T00:00:00Z"/>
        <d v="2020-01-21T00:00:00Z"/>
        <d v="2020-01-22T00:00:00Z"/>
        <d v="2020-01-23T00:00:00Z"/>
        <d v="2020-01-24T00:00:00Z"/>
        <d v="2020-01-27T00:00:00Z"/>
        <d v="2020-01-28T00:00:00Z"/>
        <d v="2020-01-29T00:00:00Z"/>
        <d v="2020-01-30T00:00:00Z"/>
        <d v="2020-01-31T00:00:00Z"/>
        <d v="2020-02-03T00:00:00Z"/>
        <d v="2020-02-04T00:00:00Z"/>
        <d v="2020-02-05T00:00:00Z"/>
        <d v="2020-02-06T00:00:00Z"/>
        <d v="2020-02-07T00:00:00Z"/>
        <d v="2020-02-10T00:00:00Z"/>
        <d v="2020-02-11T00:00:00Z"/>
        <d v="2020-02-12T00:00:00Z"/>
        <d v="2020-02-13T00:00:00Z"/>
        <d v="2020-02-14T00:00:00Z"/>
        <d v="2020-02-18T00:00:00Z"/>
        <d v="2020-02-19T00:00:00Z"/>
        <d v="2020-02-20T00:00:00Z"/>
        <d v="2020-02-21T00:00:00Z"/>
        <d v="2020-02-24T00:00:00Z"/>
        <d v="2020-02-25T00:00:00Z"/>
        <d v="2020-02-26T00:00:00Z"/>
        <d v="2020-02-27T00:00:00Z"/>
        <d v="2020-02-28T00:00:00Z"/>
        <d v="2020-03-02T00:00:00Z"/>
        <d v="2020-03-03T00:00:00Z"/>
        <d v="2020-03-04T00:00:00Z"/>
        <d v="2020-03-05T00:00:00Z"/>
        <d v="2020-03-06T00:00:00Z"/>
        <d v="2020-03-09T00:00:00Z"/>
        <d v="2020-03-10T00:00:00Z"/>
        <d v="2020-03-11T00:00:00Z"/>
        <d v="2020-03-12T00:00:00Z"/>
        <d v="2020-03-13T00:00:00Z"/>
        <d v="2020-03-16T00:00:00Z"/>
        <d v="2020-03-17T00:00:00Z"/>
        <d v="2020-03-18T00:00:00Z"/>
        <d v="2020-03-19T00:00:00Z"/>
        <d v="2020-03-20T00:00:00Z"/>
        <d v="2020-03-23T00:00:00Z"/>
        <d v="2020-03-24T00:00:00Z"/>
        <d v="2020-03-25T00:00:00Z"/>
        <d v="2020-03-26T00:00:00Z"/>
        <d v="2020-03-27T00:00:00Z"/>
        <d v="2020-03-30T00:00:00Z"/>
        <d v="2020-03-31T00:00:00Z"/>
        <d v="2020-04-01T00:00:00Z"/>
        <d v="2020-04-02T00:00:00Z"/>
        <d v="2020-04-03T00:00:00Z"/>
        <d v="2020-04-06T00:00:00Z"/>
        <d v="2020-04-07T00:00:00Z"/>
        <d v="2020-04-08T00:00:00Z"/>
        <d v="2020-04-09T00:00:00Z"/>
        <d v="2020-04-13T00:00:00Z"/>
        <d v="2020-04-14T00:00:00Z"/>
        <d v="2020-04-15T00:00:00Z"/>
        <d v="2020-04-16T00:00:00Z"/>
        <d v="2020-04-17T00:00:00Z"/>
        <d v="2020-04-20T00:00:00Z"/>
        <d v="2020-04-21T00:00:00Z"/>
        <d v="2020-04-22T00:00:00Z"/>
        <d v="2020-04-23T00:00:00Z"/>
        <d v="2020-04-24T00:00:00Z"/>
        <d v="2020-04-27T00:00:00Z"/>
        <d v="2020-04-28T00:00:00Z"/>
        <d v="2020-04-29T00:00:00Z"/>
        <d v="2020-04-30T00:00:00Z"/>
        <d v="2020-05-01T00:00:00Z"/>
        <d v="2020-05-04T00:00:00Z"/>
        <d v="2020-05-05T00:00:00Z"/>
        <d v="2020-05-06T00:00:00Z"/>
        <d v="2020-05-07T00:00:00Z"/>
        <d v="2020-05-08T00:00:00Z"/>
        <d v="2020-05-11T00:00:00Z"/>
        <d v="2020-05-12T00:00:00Z"/>
        <d v="2020-05-13T00:00:00Z"/>
        <d v="2020-05-14T00:00:00Z"/>
        <d v="2020-05-15T00:00:00Z"/>
        <d v="2020-05-18T00:00:00Z"/>
        <d v="2020-05-19T00:00:00Z"/>
        <d v="2020-05-20T00:00:00Z"/>
        <d v="2020-05-21T00:00:00Z"/>
        <d v="2020-05-22T00:00:00Z"/>
        <d v="2020-05-26T00:00:00Z"/>
        <d v="2020-05-27T00:00:00Z"/>
        <d v="2020-05-28T00:00:00Z"/>
        <d v="2020-05-29T00:00:00Z"/>
        <d v="2020-06-01T00:00:00Z"/>
        <d v="2020-06-02T00:00:00Z"/>
        <d v="2020-06-03T00:00:00Z"/>
        <d v="2020-06-04T00:00:00Z"/>
        <d v="2020-06-05T00:00:00Z"/>
        <d v="2020-06-08T00:00:00Z"/>
        <d v="2020-06-09T00:00:00Z"/>
        <d v="2020-06-10T00:00:00Z"/>
        <d v="2020-06-11T00:00:00Z"/>
        <d v="2020-06-12T00:00:00Z"/>
        <d v="2020-06-15T00:00:00Z"/>
        <d v="2020-06-16T00:00:00Z"/>
        <d v="2020-06-17T00:00:00Z"/>
        <d v="2020-06-18T00:00:00Z"/>
        <d v="2020-06-19T00:00:00Z"/>
        <d v="2020-06-22T00:00:00Z"/>
        <d v="2020-06-23T00:00:00Z"/>
        <d v="2020-06-24T00:00:00Z"/>
        <d v="2020-06-25T00:00:00Z"/>
        <d v="2020-06-26T00:00:00Z"/>
        <d v="2020-06-29T00:00:00Z"/>
        <d v="2020-06-30T00:00:00Z"/>
        <d v="2020-07-01T00:00:00Z"/>
        <d v="2020-07-02T00:00:00Z"/>
        <d v="2020-07-06T00:00:00Z"/>
        <d v="2020-07-07T00:00:00Z"/>
        <d v="2020-07-08T00:00:00Z"/>
        <d v="2020-07-09T00:00:00Z"/>
        <d v="2020-07-10T00:00:00Z"/>
        <d v="2020-07-13T00:00:00Z"/>
        <d v="2020-07-14T00:00:00Z"/>
        <d v="2020-07-15T00:00:00Z"/>
        <d v="2020-07-16T00:00:00Z"/>
        <d v="2020-07-17T00:00:00Z"/>
        <d v="2020-07-20T00:00:00Z"/>
        <d v="2020-07-21T00:00:00Z"/>
        <d v="2020-07-22T00:00:00Z"/>
        <d v="2020-07-23T00:00:00Z"/>
        <d v="2020-07-24T00:00:00Z"/>
        <d v="2020-07-27T00:00:00Z"/>
        <d v="2020-07-28T00:00:00Z"/>
        <d v="2020-07-29T00:00:00Z"/>
        <d v="2020-07-30T00:00:00Z"/>
        <d v="2020-07-31T00:00:00Z"/>
        <d v="2020-08-03T00:00:00Z"/>
        <d v="2020-08-04T00:00:00Z"/>
        <d v="2020-08-05T00:00:00Z"/>
        <d v="2020-08-06T00:00:00Z"/>
        <d v="2020-08-07T00:00:00Z"/>
        <d v="2020-08-10T00:00:00Z"/>
        <d v="2020-08-11T00:00:00Z"/>
        <d v="2020-08-12T00:00:00Z"/>
        <d v="2020-08-13T00:00:00Z"/>
        <d v="2020-08-14T00:00:00Z"/>
        <d v="2020-08-17T00:00:00Z"/>
        <d v="2020-08-18T00:00:00Z"/>
        <d v="2020-08-19T00:00:00Z"/>
        <d v="2020-08-20T00:00:00Z"/>
        <d v="2020-08-21T00:00:00Z"/>
        <d v="2020-08-24T00:00:00Z"/>
        <d v="2020-08-25T00:00:00Z"/>
        <d v="2020-08-26T00:00:00Z"/>
        <d v="2020-08-27T00:00:00Z"/>
        <d v="2020-08-28T00:00:00Z"/>
        <d v="2020-08-31T00:00:00Z"/>
        <d v="2020-09-01T00:00:00Z"/>
        <d v="2020-09-02T00:00:00Z"/>
        <d v="2020-09-03T00:00:00Z"/>
        <d v="2020-09-04T00:00:00Z"/>
        <d v="2020-09-08T00:00:00Z"/>
        <d v="2020-09-09T00:00:00Z"/>
        <d v="2020-09-10T00:00:00Z"/>
        <d v="2020-09-11T00:00:00Z"/>
        <d v="2020-09-14T00:00:00Z"/>
        <d v="2020-09-15T00:00:00Z"/>
        <d v="2020-09-16T00:00:00Z"/>
        <d v="2020-09-17T00:00:00Z"/>
        <d v="2020-09-18T00:00:00Z"/>
        <d v="2020-09-21T00:00:00Z"/>
        <d v="2020-09-22T00:00:00Z"/>
        <d v="2020-09-23T00:00:00Z"/>
        <d v="2020-09-24T00:00:00Z"/>
        <d v="2020-09-25T00:00:00Z"/>
        <d v="2020-09-28T00:00:00Z"/>
        <d v="2020-09-29T00:00:00Z"/>
        <d v="2020-09-30T00:00:00Z"/>
        <d v="2020-10-01T00:00:00Z"/>
        <d v="2020-10-02T00:00:00Z"/>
        <d v="2020-10-05T00:00:00Z"/>
        <d v="2020-10-06T00:00:00Z"/>
        <d v="2020-10-07T00:00:00Z"/>
        <d v="2020-10-08T00:00:00Z"/>
        <d v="2020-10-09T00:00:00Z"/>
        <d v="2020-10-13T00:00:00Z"/>
        <d v="2020-10-14T00:00:00Z"/>
        <d v="2020-10-15T00:00:00Z"/>
        <d v="2020-10-16T00:00:00Z"/>
        <d v="2020-10-19T00:00:00Z"/>
        <d v="2020-10-20T00:00:00Z"/>
        <d v="2020-10-21T00:00:00Z"/>
        <d v="2020-10-22T00:00:00Z"/>
        <d v="2020-10-23T00:00:00Z"/>
        <d v="2020-10-26T00:00:00Z"/>
        <d v="2020-10-27T00:00:00Z"/>
        <d v="2020-10-28T00:00:00Z"/>
        <d v="2020-10-29T00:00:00Z"/>
        <d v="2020-10-30T00:00:00Z"/>
        <d v="2020-11-02T00:00:00Z"/>
        <d v="2020-11-03T00:00:00Z"/>
        <d v="2020-11-04T00:00:00Z"/>
        <d v="2020-11-05T00:00:00Z"/>
        <d v="2020-11-06T00:00:00Z"/>
        <d v="2020-11-09T00:00:00Z"/>
        <d v="2020-11-10T00:00:00Z"/>
        <d v="2020-11-12T00:00:00Z"/>
        <d v="2020-11-13T00:00:00Z"/>
        <d v="2020-11-16T00:00:00Z"/>
        <d v="2020-11-17T00:00:00Z"/>
        <d v="2020-11-18T00:00:00Z"/>
        <d v="2020-11-19T00:00:00Z"/>
        <d v="2020-11-20T00:00:00Z"/>
        <d v="2020-11-23T00:00:00Z"/>
        <d v="2020-11-24T00:00:00Z"/>
        <d v="2020-11-25T00:00:00Z"/>
        <d v="2020-11-27T00:00:00Z"/>
        <d v="2020-11-30T00:00:00Z"/>
        <d v="2020-12-01T00:00:00Z"/>
        <d v="2020-12-02T00:00:00Z"/>
        <d v="2020-12-03T00:00:00Z"/>
        <d v="2020-12-04T00:00:00Z"/>
        <d v="2020-12-07T00:00:00Z"/>
        <d v="2020-12-08T00:00:00Z"/>
        <d v="2020-12-09T00:00:00Z"/>
        <d v="2020-12-10T00:00:00Z"/>
        <d v="2020-12-11T00:00:00Z"/>
        <d v="2020-12-14T00:00:00Z"/>
        <d v="2020-12-15T00:00:00Z"/>
        <d v="2020-12-16T00:00:00Z"/>
        <d v="2020-12-17T00:00:00Z"/>
        <d v="2020-12-18T00:00:00Z"/>
        <d v="2020-12-21T00:00:00Z"/>
        <d v="2020-12-22T00:00:00Z"/>
        <d v="2020-12-23T00:00:00Z"/>
        <d v="2020-12-24T00:00:00Z"/>
        <d v="2020-12-28T00:00:00Z"/>
        <d v="2020-12-29T00:00:00Z"/>
        <d v="2020-12-30T00:00:00Z"/>
        <d v="2020-12-31T00:00:00Z"/>
        <d v="2021-01-04T00:00:00Z"/>
        <d v="2021-01-05T00:00:00Z"/>
        <d v="2021-01-06T00:00:00Z"/>
        <d v="2021-01-07T00:00:00Z"/>
        <d v="2021-01-08T00:00:00Z"/>
        <d v="2021-01-11T00:00:00Z"/>
        <d v="2021-01-12T00:00:00Z"/>
        <d v="2021-01-13T00:00:00Z"/>
        <d v="2021-01-14T00:00:00Z"/>
        <d v="2021-01-15T00:00:00Z"/>
        <d v="2021-01-19T00:00:00Z"/>
        <d v="2021-01-20T00:00:00Z"/>
        <d v="2021-01-21T00:00:00Z"/>
        <d v="2021-01-22T00:00:00Z"/>
        <d v="2021-01-25T00:00:00Z"/>
        <d v="2021-01-26T00:00:00Z"/>
        <d v="2021-01-27T00:00:00Z"/>
        <d v="2021-01-28T00:00:00Z"/>
        <d v="2021-01-29T00:00:00Z"/>
        <d v="2021-02-01T00:00:00Z"/>
        <d v="2021-02-02T00:00:00Z"/>
        <d v="2021-02-03T00:00:00Z"/>
        <d v="2021-02-04T00:00:00Z"/>
        <d v="2021-02-05T00:00:00Z"/>
        <d v="2021-02-08T00:00:00Z"/>
        <d v="2021-02-09T00:00:00Z"/>
        <d v="2021-02-10T00:00:00Z"/>
        <d v="2021-02-11T00:00:00Z"/>
        <d v="2021-02-12T00:00:00Z"/>
        <d v="2021-02-16T00:00:00Z"/>
        <d v="2021-02-17T00:00:00Z"/>
        <d v="2021-02-18T00:00:00Z"/>
        <d v="2021-02-19T00:00:00Z"/>
        <d v="2021-02-22T00:00:00Z"/>
        <d v="2021-02-23T00:00:00Z"/>
        <d v="2021-02-24T00:00:00Z"/>
        <d v="2021-02-25T00:00:00Z"/>
        <d v="2021-02-26T00:00:00Z"/>
        <d v="2021-03-01T00:00:00Z"/>
        <d v="2021-03-02T00:00:00Z"/>
        <d v="2021-03-03T00:00:00Z"/>
        <d v="2021-03-04T00:00:00Z"/>
        <d v="2021-03-05T00:00:00Z"/>
        <d v="2021-03-08T00:00:00Z"/>
        <d v="2021-03-09T00:00:00Z"/>
        <d v="2021-03-10T00:00:00Z"/>
        <d v="2021-03-11T00:00:00Z"/>
        <d v="2021-03-12T00:00:00Z"/>
        <d v="2021-03-15T00:00:00Z"/>
        <d v="2021-03-16T00:00:00Z"/>
        <d v="2021-03-17T00:00:00Z"/>
        <d v="2021-03-18T00:00:00Z"/>
        <d v="2021-03-19T00:00:00Z"/>
        <d v="2021-03-22T00:00:00Z"/>
        <d v="2021-03-23T00:00:00Z"/>
        <d v="2021-03-24T00:00:00Z"/>
        <d v="2021-03-25T00:00:00Z"/>
        <d v="2021-03-26T00:00:00Z"/>
        <d v="2021-03-29T00:00:00Z"/>
        <d v="2021-03-30T00:00:00Z"/>
        <d v="2021-03-31T00:00:00Z"/>
        <d v="2021-04-01T00:00:00Z"/>
        <d v="2021-04-02T00:00:00Z"/>
        <d v="2021-04-05T00:00:00Z"/>
        <d v="2021-04-06T00:00:00Z"/>
        <d v="2021-04-07T00:00:00Z"/>
        <d v="2021-04-08T00:00:00Z"/>
        <d v="2021-04-09T00:00:00Z"/>
        <d v="2021-04-12T00:00:00Z"/>
        <d v="2021-04-13T00:00:00Z"/>
        <d v="2021-04-14T00:00:00Z"/>
        <d v="2021-04-15T00:00:00Z"/>
        <d v="2021-04-16T00:00:00Z"/>
        <d v="2021-04-19T00:00:00Z"/>
        <d v="2021-04-20T00:00:00Z"/>
        <d v="2021-04-21T00:00:00Z"/>
        <d v="2021-04-22T00:00:00Z"/>
        <d v="2021-04-23T00:00:00Z"/>
        <d v="2021-04-26T00:00:00Z"/>
        <d v="2021-04-27T00:00:00Z"/>
        <d v="2021-04-28T00:00:00Z"/>
        <d v="2021-04-29T00:00:00Z"/>
        <d v="2021-04-30T00:00:00Z"/>
        <d v="2021-05-03T00:00:00Z"/>
        <d v="2021-05-04T00:00:00Z"/>
        <d v="2021-05-05T00:00:00Z"/>
        <d v="2021-05-06T00:00:00Z"/>
        <d v="2021-05-07T00:00:00Z"/>
        <d v="2021-05-10T00:00:00Z"/>
        <d v="2021-05-11T00:00:00Z"/>
        <d v="2021-05-12T00:00:00Z"/>
        <d v="2021-05-13T00:00:00Z"/>
        <d v="2021-05-14T00:00:00Z"/>
        <d v="2021-05-17T00:00:00Z"/>
        <d v="2021-05-18T00:00:00Z"/>
        <d v="2021-05-19T00:00:00Z"/>
        <d v="2021-05-20T00:00:00Z"/>
        <d v="2021-05-21T00:00:00Z"/>
        <d v="2021-05-24T00:00:00Z"/>
        <d v="2021-05-25T00:00:00Z"/>
        <d v="2021-05-26T00:00:00Z"/>
        <d v="2021-05-27T00:00:00Z"/>
        <d v="2021-05-28T00:00:00Z"/>
        <d v="2021-06-01T00:00:00Z"/>
        <d v="2021-06-02T00:00:00Z"/>
        <d v="2021-06-03T00:00:00Z"/>
        <d v="2021-06-04T00:00:00Z"/>
        <d v="2021-06-07T00:00:00Z"/>
        <d v="2021-06-08T00:00:00Z"/>
        <d v="2021-06-09T00:00:00Z"/>
        <d v="2021-06-10T00:00:00Z"/>
        <d v="2021-06-11T00:00:00Z"/>
        <d v="2021-06-14T00:00:00Z"/>
        <d v="2021-06-15T00:00:00Z"/>
        <d v="2021-06-16T00:00:00Z"/>
        <d v="2021-06-17T00:00:00Z"/>
        <d v="2021-06-18T00:00:00Z"/>
        <d v="2021-06-21T00:00:00Z"/>
        <d v="2021-06-22T00:00:00Z"/>
        <d v="2021-06-23T00:00:00Z"/>
        <d v="2021-06-24T00:00:00Z"/>
        <d v="2021-06-25T00:00:00Z"/>
        <d v="2021-06-28T00:00:00Z"/>
        <d v="2021-06-29T00:00:00Z"/>
        <d v="2021-06-30T00:00:00Z"/>
        <d v="2021-07-01T00:00:00Z"/>
        <d v="2021-07-02T00:00:00Z"/>
        <d v="2021-07-06T00:00:00Z"/>
        <d v="2021-07-07T00:00:00Z"/>
        <d v="2021-07-08T00:00:00Z"/>
        <d v="2021-07-09T00:00:00Z"/>
        <d v="2021-07-12T00:00:00Z"/>
        <d v="2021-07-13T00:00:00Z"/>
        <d v="2021-07-14T00:00:00Z"/>
        <d v="2021-07-15T00:00:00Z"/>
        <d v="2021-07-16T00:00:00Z"/>
        <d v="2021-07-19T00:00:00Z"/>
        <d v="2021-07-20T00:00:00Z"/>
        <d v="2021-07-21T00:00:00Z"/>
        <d v="2021-07-22T00:00:00Z"/>
        <d v="2021-07-23T00:00:00Z"/>
        <d v="2021-07-26T00:00:00Z"/>
        <d v="2021-07-27T00:00:00Z"/>
        <d v="2021-07-28T00:00:00Z"/>
        <d v="2021-07-29T00:00:00Z"/>
        <d v="2021-07-30T00:00:00Z"/>
        <d v="2021-08-02T00:00:00Z"/>
        <d v="2021-08-03T00:00:00Z"/>
        <d v="2021-08-04T00:00:00Z"/>
        <d v="2021-08-05T00:00:00Z"/>
        <d v="2021-08-06T00:00:00Z"/>
        <d v="2021-08-09T00:00:00Z"/>
        <d v="2021-08-10T00:00:00Z"/>
        <d v="2021-08-11T00:00:00Z"/>
        <d v="2021-08-12T00:00:00Z"/>
        <d v="2021-08-13T00:00:00Z"/>
        <d v="2021-08-16T00:00:00Z"/>
        <d v="2021-08-17T00:00:00Z"/>
        <d v="2021-08-18T00:00:00Z"/>
        <d v="2021-08-19T00:00:00Z"/>
        <d v="2021-08-20T00:00:00Z"/>
        <d v="2021-08-23T00:00:00Z"/>
        <d v="2021-08-24T00:00:00Z"/>
        <d v="2021-08-25T00:00:00Z"/>
        <d v="2021-08-26T00:00:00Z"/>
        <d v="2021-08-27T00:00:00Z"/>
        <d v="2021-08-30T00:00:00Z"/>
        <d v="2021-08-31T00:00:00Z"/>
        <d v="2021-09-01T00:00:00Z"/>
        <d v="2021-09-02T00:00:00Z"/>
        <d v="2021-09-03T00:00:00Z"/>
        <d v="2021-09-07T00:00:00Z"/>
        <d v="2021-09-08T00:00:00Z"/>
        <d v="2021-09-09T00:00:00Z"/>
        <d v="2021-09-10T00:00:00Z"/>
        <d v="2021-09-13T00:00:00Z"/>
        <d v="2021-09-14T00:00:00Z"/>
        <d v="2021-09-15T00:00:00Z"/>
        <d v="2021-09-16T00:00:00Z"/>
        <d v="2021-09-17T00:00:00Z"/>
        <d v="2021-09-20T00:00:00Z"/>
        <d v="2021-09-21T00:00:00Z"/>
        <d v="2021-09-22T00:00:00Z"/>
        <d v="2021-09-23T00:00:00Z"/>
        <d v="2021-09-24T00:00:00Z"/>
        <d v="2021-09-27T00:00:00Z"/>
        <d v="2021-09-28T00:00:00Z"/>
        <d v="2021-09-29T00:00:00Z"/>
        <d v="2021-09-30T00:00:00Z"/>
        <d v="2021-10-01T00:00:00Z"/>
        <d v="2021-10-04T00:00:00Z"/>
        <d v="2021-10-05T00:00:00Z"/>
        <d v="2021-10-06T00:00:00Z"/>
        <d v="2021-10-07T00:00:00Z"/>
        <d v="2021-10-08T00:00:00Z"/>
        <d v="2021-10-12T00:00:00Z"/>
        <d v="2021-10-13T00:00:00Z"/>
        <d v="2021-10-14T00:00:00Z"/>
        <d v="2021-10-15T00:00:00Z"/>
        <d v="2021-10-18T00:00:00Z"/>
        <d v="2021-10-19T00:00:00Z"/>
        <d v="2021-10-20T00:00:00Z"/>
        <d v="2021-10-21T00:00:00Z"/>
        <d v="2021-10-22T00:00:00Z"/>
        <d v="2021-10-25T00:00:00Z"/>
        <d v="2021-10-26T00:00:00Z"/>
        <d v="2021-10-27T00:00:00Z"/>
        <d v="2021-10-28T00:00:00Z"/>
        <d v="2021-10-29T00:00:00Z"/>
        <d v="2021-11-01T00:00:00Z"/>
        <d v="2021-11-02T00:00:00Z"/>
        <d v="2021-11-03T00:00:00Z"/>
        <d v="2021-11-04T00:00:00Z"/>
        <d v="2021-11-05T00:00:00Z"/>
        <d v="2021-11-08T00:00:00Z"/>
        <d v="2021-11-09T00:00:00Z"/>
        <d v="2021-11-10T00:00:00Z"/>
        <d v="2021-11-12T00:00:00Z"/>
        <d v="2021-11-15T00:00:00Z"/>
        <d v="2021-11-16T00:00:00Z"/>
        <d v="2021-11-17T00:00:00Z"/>
        <d v="2021-11-18T00:00:00Z"/>
        <d v="2021-11-19T00:00:00Z"/>
        <d v="2021-11-22T00:00:00Z"/>
        <d v="2021-11-23T00:00:00Z"/>
        <d v="2021-11-24T00:00:00Z"/>
        <d v="2021-11-26T00:00:00Z"/>
        <d v="2021-11-29T00:00:00Z"/>
        <d v="2021-11-30T00:00:00Z"/>
        <d v="2021-12-01T00:00:00Z"/>
        <d v="2021-12-02T00:00:00Z"/>
        <d v="2021-12-03T00:00:00Z"/>
        <d v="2021-12-06T00:00:00Z"/>
        <d v="2021-12-07T00:00:00Z"/>
        <d v="2021-12-08T00:00:00Z"/>
        <d v="2021-12-09T00:00:00Z"/>
        <d v="2021-12-10T00:00:00Z"/>
        <d v="2021-12-13T00:00:00Z"/>
        <d v="2021-12-14T00:00:00Z"/>
        <d v="2021-12-15T00:00:00Z"/>
        <d v="2021-12-16T00:00:00Z"/>
        <d v="2021-12-17T00:00:00Z"/>
        <d v="2021-12-20T00:00:00Z"/>
        <d v="2021-12-21T00:00:00Z"/>
        <d v="2021-12-22T00:00:00Z"/>
        <d v="2021-12-23T00:00:00Z"/>
        <d v="2021-12-27T00:00:00Z"/>
        <d v="2021-12-28T00:00:00Z"/>
        <d v="2021-12-29T00:00:00Z"/>
        <d v="2021-12-30T00:00:00Z"/>
        <d v="2021-12-31T00:00:00Z"/>
        <d v="2022-01-03T00:00:00Z"/>
        <d v="2022-01-04T00:00:00Z"/>
        <d v="2022-01-05T00:00:00Z"/>
        <d v="2022-01-06T00:00:00Z"/>
        <d v="2022-01-07T00:00:00Z"/>
        <d v="2022-01-10T00:00:00Z"/>
        <d v="2022-01-11T00:00:00Z"/>
        <d v="2022-01-12T00:00:00Z"/>
        <d v="2022-01-13T00:00:00Z"/>
        <d v="2022-01-14T00:00:00Z"/>
        <d v="2022-01-18T00:00:00Z"/>
        <d v="2022-01-19T00:00:00Z"/>
        <d v="2022-01-20T00:00:00Z"/>
        <d v="2022-01-21T00:00:00Z"/>
        <d v="2022-01-24T00:00:00Z"/>
        <d v="2022-01-25T00:00:00Z"/>
        <d v="2022-01-26T00:00:00Z"/>
        <d v="2022-01-27T00:00:00Z"/>
        <d v="2022-01-28T00:00:00Z"/>
        <d v="2022-01-31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0T00:00:00Z"/>
        <d v="2022-02-11T00:00:00Z"/>
        <d v="2022-02-14T00:00:00Z"/>
        <d v="2022-02-15T00:00:00Z"/>
        <d v="2022-02-16T00:00:00Z"/>
        <d v="2022-02-17T00:00:00Z"/>
        <d v="2022-02-18T00:00:00Z"/>
        <d v="2022-02-22T00:00:00Z"/>
        <d v="2022-02-23T00:00:00Z"/>
        <d v="2022-02-24T00:00:00Z"/>
        <d v="2022-02-25T00:00:00Z"/>
        <d v="2022-02-28T00:00:00Z"/>
        <d v="2022-03-01T00:00:00Z"/>
        <d v="2022-03-02T00:00:00Z"/>
        <d v="2022-03-03T00:00:00Z"/>
        <d v="2022-03-04T00:00:00Z"/>
        <d v="2022-03-07T00:00:00Z"/>
        <d v="2022-03-08T00:00:00Z"/>
        <d v="2022-03-09T00:00:00Z"/>
        <d v="2022-03-10T00:00:00Z"/>
        <d v="2022-03-11T00:00:00Z"/>
        <d v="2022-03-14T00:00:00Z"/>
        <d v="2022-03-15T00:00:00Z"/>
        <d v="2022-03-16T00:00:00Z"/>
        <d v="2022-03-17T00:00:00Z"/>
        <d v="2022-03-18T00:00:00Z"/>
        <d v="2022-03-21T00:00:00Z"/>
        <d v="2022-03-22T00:00:00Z"/>
        <d v="2022-03-23T00:00:00Z"/>
        <d v="2022-03-24T00:00:00Z"/>
        <d v="2022-03-25T00:00:00Z"/>
        <d v="2022-03-28T00:00:00Z"/>
        <d v="2022-03-29T00:00:00Z"/>
        <d v="2022-03-30T00:00:00Z"/>
        <d v="2022-03-31T00:00:00Z"/>
        <d v="2022-04-01T00:00:00Z"/>
        <d v="2022-04-04T00:00:00Z"/>
        <d v="2022-04-05T00:00:00Z"/>
        <d v="2022-04-06T00:00:00Z"/>
        <d v="2022-04-07T00:00:00Z"/>
        <d v="2022-04-08T00:00:00Z"/>
        <d v="2022-04-11T00:00:00Z"/>
        <d v="2022-04-12T00:00:00Z"/>
        <d v="2022-04-13T00:00:00Z"/>
        <d v="2022-04-14T00:00:00Z"/>
        <d v="2022-04-18T00:00:00Z"/>
        <d v="2022-04-19T00:00:00Z"/>
        <d v="2022-04-20T00:00:00Z"/>
        <d v="2022-04-21T00:00:00Z"/>
        <d v="2022-04-22T00:00:00Z"/>
        <d v="2022-04-25T00:00:00Z"/>
        <d v="2022-04-26T00:00:00Z"/>
        <d v="2022-04-27T00:00:00Z"/>
        <d v="2022-04-28T00:00:00Z"/>
        <d v="2022-04-29T00:00:00Z"/>
        <d v="2022-05-02T00:00:00Z"/>
        <d v="2022-05-03T00:00:00Z"/>
        <d v="2022-05-04T00:00:00Z"/>
        <d v="2022-05-05T00:00:00Z"/>
        <d v="2022-05-06T00:00:00Z"/>
        <d v="2022-05-09T00:00:00Z"/>
        <d v="2022-05-10T00:00:00Z"/>
        <d v="2022-05-11T00:00:00Z"/>
        <d v="2022-05-12T00:00:00Z"/>
        <d v="2022-05-13T00:00:00Z"/>
        <d v="2022-05-16T00:00:00Z"/>
        <d v="2022-05-17T00:00:00Z"/>
        <d v="2022-05-18T00:00:00Z"/>
        <d v="2022-05-19T00:00:00Z"/>
        <d v="2022-05-20T00:00:00Z"/>
        <d v="2022-05-23T00:00:00Z"/>
        <d v="2022-05-24T00:00:00Z"/>
        <d v="2022-05-25T00:00:00Z"/>
        <d v="2022-05-26T00:00:00Z"/>
        <d v="2022-05-27T00:00:00Z"/>
        <d v="2022-05-31T00:00:00Z"/>
        <d v="2022-06-01T00:00:00Z"/>
        <d v="2022-06-02T00:00:00Z"/>
        <d v="2022-06-03T00:00:00Z"/>
        <d v="2022-06-06T00:00:00Z"/>
        <d v="2022-06-07T00:00:00Z"/>
        <d v="2022-06-08T00:00:00Z"/>
        <d v="2022-06-09T00:00:00Z"/>
        <d v="2022-06-10T00:00:00Z"/>
        <d v="2022-06-13T00:00:00Z"/>
        <d v="2022-06-14T00:00:00Z"/>
        <d v="2022-06-15T00:00:00Z"/>
        <d v="2022-06-16T00:00:00Z"/>
        <d v="2022-06-17T00:00:00Z"/>
        <d v="2022-06-21T00:00:00Z"/>
        <d v="2022-06-22T00:00:00Z"/>
        <d v="2022-06-23T00:00:00Z"/>
        <d v="2022-06-24T00:00:00Z"/>
        <d v="2022-06-27T00:00:00Z"/>
        <d v="2022-06-28T00:00:00Z"/>
        <d v="2022-06-29T00:00:00Z"/>
        <d v="2022-06-30T00:00:00Z"/>
        <d v="2022-07-01T00:00:00Z"/>
        <d v="2022-07-05T00:00:00Z"/>
        <d v="2022-07-06T00:00:00Z"/>
        <d v="2022-07-07T00:00:00Z"/>
        <d v="2022-07-08T00:00:00Z"/>
        <d v="2022-07-11T00:00:00Z"/>
        <d v="2022-07-12T00:00:00Z"/>
        <d v="2022-07-13T00:00:00Z"/>
        <d v="2022-07-14T00:00:00Z"/>
        <d v="2022-07-15T00:00:00Z"/>
        <d v="2022-07-18T00:00:00Z"/>
        <d v="2022-07-19T00:00:00Z"/>
        <d v="2022-07-20T00:00:00Z"/>
        <d v="2022-07-21T00:00:00Z"/>
        <d v="2022-07-22T00:00:00Z"/>
        <d v="2022-07-25T00:00:00Z"/>
        <d v="2022-07-26T00:00:00Z"/>
        <d v="2022-07-27T00:00:00Z"/>
        <d v="2022-07-28T00:00:00Z"/>
        <d v="2022-07-29T00:00:00Z"/>
        <d v="2022-08-01T00:00:00Z"/>
        <d v="2022-08-02T00:00:00Z"/>
        <d v="2022-08-03T00:00:00Z"/>
        <d v="2022-08-04T00:00:00Z"/>
        <d v="2022-08-05T00:00:00Z"/>
        <d v="2022-08-08T00:00:00Z"/>
        <d v="2022-08-09T00:00:00Z"/>
        <d v="2022-08-10T00:00:00Z"/>
        <d v="2022-08-11T00:00:00Z"/>
        <d v="2022-08-12T00:00:00Z"/>
        <d v="2022-08-15T00:00:00Z"/>
        <d v="2022-08-16T00:00:00Z"/>
        <d v="2022-08-17T00:00:00Z"/>
        <d v="2022-08-18T00:00:00Z"/>
        <d v="2022-08-19T00:00:00Z"/>
        <d v="2022-08-22T00:00:00Z"/>
        <d v="2022-08-23T00:00:00Z"/>
        <d v="2022-08-24T00:00:00Z"/>
        <d v="2022-08-25T00:00:00Z"/>
        <d v="2022-08-26T00:00:00Z"/>
        <d v="2022-08-29T00:00:00Z"/>
        <d v="2022-08-30T00:00:00Z"/>
        <d v="2022-08-31T00:00:00Z"/>
        <d v="2022-09-01T00:00:00Z"/>
        <d v="2022-09-02T00:00:00Z"/>
        <d v="2022-09-06T00:00:00Z"/>
        <d v="2022-09-07T00:00:00Z"/>
        <d v="2022-09-08T00:00:00Z"/>
        <d v="2022-09-09T00:00:00Z"/>
        <d v="2022-09-12T00:00:00Z"/>
        <d v="2022-09-13T00:00:00Z"/>
        <d v="2022-09-14T00:00:00Z"/>
        <d v="2022-09-15T00:00:00Z"/>
        <d v="2022-09-16T00:00:00Z"/>
        <d v="2022-09-19T00:00:00Z"/>
        <d v="2022-09-20T00:00:00Z"/>
        <d v="2022-09-21T00:00:00Z"/>
        <d v="2022-09-22T00:00:00Z"/>
        <d v="2022-09-23T00:00:00Z"/>
        <d v="2022-09-26T00:00:00Z"/>
        <d v="2022-09-27T00:00:00Z"/>
        <d v="2022-09-28T00:00:00Z"/>
        <d v="2022-09-29T00:00:00Z"/>
        <d v="2022-09-30T00:00:00Z"/>
        <d v="2022-10-03T00:00:00Z"/>
        <d v="2022-10-04T00:00:00Z"/>
        <d v="2022-10-05T00:00:00Z"/>
        <d v="2022-10-06T00:00:00Z"/>
        <d v="2022-10-07T00:00:00Z"/>
        <d v="2022-10-11T00:00:00Z"/>
        <d v="2022-10-12T00:00:00Z"/>
        <d v="2022-10-13T00:00:00Z"/>
        <d v="2022-10-14T00:00:00Z"/>
        <d v="2022-10-17T00:00:00Z"/>
        <d v="2022-10-18T00:00:00Z"/>
        <d v="2022-10-19T00:00:00Z"/>
        <d v="2022-10-20T00:00:00Z"/>
        <d v="2022-10-21T00:00:00Z"/>
        <d v="2022-10-24T00:00:00Z"/>
        <d v="2022-10-25T00:00:00Z"/>
        <d v="2022-10-26T00:00:00Z"/>
        <d v="2022-10-27T00:00:00Z"/>
        <d v="2022-10-28T00:00:00Z"/>
        <d v="2022-10-31T00:00:00Z"/>
        <d v="2022-11-01T00:00:00Z"/>
        <d v="2022-11-02T00:00:00Z"/>
        <d v="2022-11-03T00:00:00Z"/>
        <d v="2022-11-04T00:00:00Z"/>
        <d v="2022-11-07T00:00:00Z"/>
        <d v="2022-11-08T00:00:00Z"/>
        <d v="2022-11-09T00:00:00Z"/>
        <d v="2022-11-10T00:00:00Z"/>
        <d v="2022-11-14T00:00:00Z"/>
        <d v="2022-11-15T00:00:00Z"/>
        <d v="2022-11-16T00:00:00Z"/>
        <d v="2022-11-17T00:00:00Z"/>
        <d v="2022-11-18T00:00:00Z"/>
        <d v="2022-11-21T00:00:00Z"/>
        <d v="2022-11-22T00:00:00Z"/>
        <d v="2022-11-23T00:00:00Z"/>
        <d v="2022-11-25T00:00:00Z"/>
        <d v="2022-11-28T00:00:00Z"/>
        <d v="2022-11-29T00:00:00Z"/>
        <d v="2022-11-30T00:00:00Z"/>
        <d v="2022-12-01T00:00:00Z"/>
        <d v="2022-12-02T00:00:00Z"/>
        <d v="2022-12-05T00:00:00Z"/>
        <d v="2022-12-06T00:00:00Z"/>
        <d v="2022-12-07T00:00:00Z"/>
        <d v="2022-12-08T00:00:00Z"/>
        <d v="2022-12-09T00:00:00Z"/>
        <d v="2022-12-12T00:00:00Z"/>
        <d v="2022-12-13T00:00:00Z"/>
        <d v="2022-12-14T00:00:00Z"/>
        <d v="2022-12-15T00:00:00Z"/>
        <d v="2022-12-16T00:00:00Z"/>
        <d v="2022-12-19T00:00:00Z"/>
        <d v="2022-12-20T00:00:00Z"/>
        <d v="2022-12-21T00:00:00Z"/>
        <d v="2022-12-22T00:00:00Z"/>
        <d v="2022-12-23T00:00:00Z"/>
        <d v="2022-12-27T00:00:00Z"/>
        <d v="2022-12-28T00:00:00Z"/>
        <d v="2022-12-29T00:00:00Z"/>
        <d v="2022-12-30T00:00:00Z"/>
        <d v="2023-01-03T00:00:00Z"/>
        <d v="2023-01-04T00:00:00Z"/>
        <d v="2023-01-05T00:00:00Z"/>
        <d v="2023-01-06T00:00:00Z"/>
        <d v="2023-01-09T00:00:00Z"/>
        <d v="2023-01-10T00:00:00Z"/>
        <d v="2023-01-11T00:00:00Z"/>
        <d v="2023-01-12T00:00:00Z"/>
        <d v="2023-01-13T00:00:00Z"/>
        <d v="2023-01-17T00:00:00Z"/>
        <d v="2023-01-18T00:00:00Z"/>
        <d v="2023-01-19T00:00:00Z"/>
        <d v="2023-01-20T00:00:00Z"/>
        <d v="2023-01-23T00:00:00Z"/>
        <d v="2023-01-24T00:00:00Z"/>
        <d v="2023-01-25T00:00:00Z"/>
        <d v="2023-01-26T00:00:00Z"/>
        <d v="2023-01-27T00:00:00Z"/>
        <d v="2023-01-30T00:00:00Z"/>
        <d v="2023-01-31T00:00:00Z"/>
        <d v="2023-02-01T00:00:00Z"/>
        <d v="2023-02-02T00:00:00Z"/>
        <d v="2023-02-03T00:00:00Z"/>
        <d v="2023-02-06T00:00:00Z"/>
        <d v="2023-02-07T00:00:00Z"/>
        <d v="2023-02-08T00:00:00Z"/>
        <d v="2023-02-09T00:00:00Z"/>
        <d v="2023-02-10T00:00:00Z"/>
        <d v="2023-02-13T00:00:00Z"/>
        <d v="2023-02-14T00:00:00Z"/>
        <d v="2023-02-15T00:00:00Z"/>
        <d v="2023-02-16T00:00:00Z"/>
        <d v="2023-02-17T00:00:00Z"/>
        <d v="2023-02-21T00:00:00Z"/>
        <d v="2023-02-22T00:00:00Z"/>
        <d v="2023-02-23T00:00:00Z"/>
        <d v="2023-02-24T00:00:00Z"/>
        <d v="2023-02-27T00:00:00Z"/>
        <d v="2023-02-28T00:00:00Z"/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6T00:00:00Z"/>
        <d v="2023-03-17T00:00:00Z"/>
        <d v="2023-03-20T00:00:00Z"/>
        <d v="2023-03-21T00:00:00Z"/>
        <d v="2023-03-22T00:00:00Z"/>
        <d v="2023-03-23T00:00:00Z"/>
        <d v="2023-03-24T00:00:00Z"/>
        <d v="2023-03-27T00:00:00Z"/>
        <d v="2023-03-28T00:00:00Z"/>
        <d v="2023-03-29T00:00:00Z"/>
        <d v="2023-03-30T00:00:00Z"/>
        <d v="2023-03-31T00:00:00Z"/>
        <d v="2023-04-03T00:00:00Z"/>
        <d v="2023-04-04T00:00:00Z"/>
        <d v="2023-04-05T00:00:00Z"/>
        <d v="2023-04-06T00:00:00Z"/>
        <d v="2023-04-07T00:00:00Z"/>
        <d v="2023-04-10T00:00:00Z"/>
        <d v="2023-04-11T00:00:00Z"/>
        <d v="2023-04-12T00:00:00Z"/>
        <d v="2023-04-13T00:00:00Z"/>
        <d v="2023-04-14T00:00:00Z"/>
        <d v="2023-04-17T00:00:00Z"/>
        <d v="2023-04-18T00:00:00Z"/>
        <d v="2023-04-19T00:00:00Z"/>
        <d v="2023-04-20T00:00:00Z"/>
        <d v="2023-04-21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8T00:00:00Z"/>
        <d v="2023-05-09T00:00:00Z"/>
        <d v="2023-05-10T00:00:00Z"/>
        <d v="2023-05-11T00:00:00Z"/>
        <d v="2023-05-12T00:00:00Z"/>
        <d v="2023-05-15T00:00:00Z"/>
        <d v="2023-05-16T00:00:00Z"/>
        <d v="2023-05-17T00:00:00Z"/>
        <d v="2023-05-18T00:00:00Z"/>
        <d v="2023-05-19T00:00:00Z"/>
        <d v="2023-05-22T00:00:00Z"/>
        <d v="2023-05-23T00:00:00Z"/>
        <d v="2023-05-24T00:00:00Z"/>
        <d v="2023-05-25T00:00:00Z"/>
        <d v="2023-05-26T00:00:00Z"/>
        <d v="2023-05-30T00:00:00Z"/>
        <d v="2023-05-31T00:00:00Z"/>
        <d v="2023-06-01T00:00:00Z"/>
        <d v="2023-06-02T00:00:00Z"/>
        <d v="2023-06-05T00:00:00Z"/>
        <d v="2023-06-06T00:00:00Z"/>
        <d v="2023-06-07T00:00:00Z"/>
        <d v="2023-06-08T00:00:00Z"/>
        <d v="2023-06-09T00:00:00Z"/>
        <d v="2023-06-12T00:00:00Z"/>
        <d v="2023-06-13T00:00:00Z"/>
        <d v="2023-06-14T00:00:00Z"/>
        <d v="2023-06-15T00:00:00Z"/>
        <d v="2023-06-16T00:00:00Z"/>
        <d v="2023-06-20T00:00:00Z"/>
        <d v="2023-06-21T00:00:00Z"/>
        <d v="2023-06-22T00:00:00Z"/>
        <d v="2023-06-23T00:00:00Z"/>
        <d v="2023-06-26T00:00:00Z"/>
        <d v="2023-06-27T00:00:00Z"/>
        <d v="2023-06-28T00:00:00Z"/>
        <d v="2023-06-29T00:00:00Z"/>
        <d v="2023-06-30T00:00:00Z"/>
        <d v="2023-07-03T00:00:00Z"/>
        <d v="2023-07-05T00:00:00Z"/>
        <d v="2023-07-06T00:00:00Z"/>
        <d v="2023-07-07T00:00:00Z"/>
        <d v="2023-07-10T00:00:00Z"/>
        <d v="2023-07-11T00:00:00Z"/>
        <d v="2023-07-12T00:00:00Z"/>
        <d v="2023-07-13T00:00:00Z"/>
        <d v="2023-07-14T00:00:00Z"/>
        <d v="2023-07-17T00:00:00Z"/>
        <d v="2023-07-18T00:00:00Z"/>
        <d v="2023-07-19T00:00:00Z"/>
        <d v="2023-07-20T00:00:00Z"/>
        <d v="2023-07-21T00:00:00Z"/>
        <d v="2023-07-24T00:00:00Z"/>
        <d v="2023-07-25T00:00:00Z"/>
        <d v="2023-07-26T00:00:00Z"/>
        <d v="2023-07-27T00:00:00Z"/>
        <d v="2023-07-28T00:00:00Z"/>
        <d v="2023-07-31T00:00:00Z"/>
        <d v="2023-08-01T00:00:00Z"/>
        <d v="2023-08-02T00:00:00Z"/>
        <d v="2023-08-03T00:00:00Z"/>
        <d v="2023-08-04T00:00:00Z"/>
        <d v="2023-08-07T00:00:00Z"/>
        <d v="2023-08-08T00:00:00Z"/>
        <d v="2023-08-09T00:00:00Z"/>
        <d v="2023-08-10T00:00:00Z"/>
        <d v="2023-08-11T00:00:00Z"/>
        <d v="2023-08-14T00:00:00Z"/>
        <d v="2023-08-15T00:00:00Z"/>
        <d v="2023-08-16T00:00:00Z"/>
        <d v="2023-08-17T00:00:00Z"/>
        <d v="2023-08-18T00:00:00Z"/>
        <d v="2023-08-21T00:00:00Z"/>
        <d v="2023-08-22T00:00:00Z"/>
        <d v="2023-08-23T00:00:00Z"/>
        <d v="2023-08-24T00:00:00Z"/>
        <d v="2023-08-25T00:00:00Z"/>
        <d v="2023-08-28T00:00:00Z"/>
        <d v="2023-08-29T00:00:00Z"/>
        <d v="2023-08-30T00:00:00Z"/>
        <d v="2023-08-31T00:00:00Z"/>
        <d v="2023-09-01T00:00:00Z"/>
        <d v="2023-09-05T00:00:00Z"/>
        <d v="2023-09-06T00:00:00Z"/>
        <d v="2023-09-07T00:00:00Z"/>
        <d v="2023-09-08T00:00:00Z"/>
        <d v="2023-09-11T00:00:00Z"/>
        <d v="2023-09-12T00:00:00Z"/>
        <d v="2023-09-13T00:00:00Z"/>
        <d v="2023-09-14T00:00:00Z"/>
        <d v="2023-09-15T00:00:00Z"/>
        <d v="2023-09-18T00:00:00Z"/>
        <d v="2023-09-19T00:00:00Z"/>
        <d v="2023-09-20T00:00:00Z"/>
        <d v="2023-09-21T00:00:00Z"/>
        <d v="2023-09-22T00:00:00Z"/>
        <d v="2023-09-25T00:00:00Z"/>
        <d v="2023-09-26T00:00:00Z"/>
        <d v="2023-09-27T00:00:00Z"/>
        <d v="2023-09-28T00:00:00Z"/>
        <d v="2023-09-29T00:00:00Z"/>
        <d v="2023-10-02T00:00:00Z"/>
        <d v="2023-10-03T00:00:00Z"/>
        <d v="2023-10-04T00:00:00Z"/>
        <d v="2023-10-05T00:00:00Z"/>
        <d v="2023-10-06T00:00:00Z"/>
        <d v="2023-10-10T00:00:00Z"/>
        <d v="2023-10-11T00:00:00Z"/>
        <d v="2023-10-12T00:00:00Z"/>
        <d v="2023-10-13T00:00:00Z"/>
        <d v="2023-10-16T00:00:00Z"/>
        <d v="2023-10-17T00:00:00Z"/>
        <d v="2023-10-18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30T00:00:00Z"/>
        <d v="2023-10-31T00:00:00Z"/>
        <d v="2023-11-01T00:00:00Z"/>
        <d v="2023-11-02T00:00:00Z"/>
        <d v="2023-11-03T00:00:00Z"/>
        <d v="2023-11-06T00:00:00Z"/>
        <d v="2023-11-07T00:00:00Z"/>
        <d v="2023-11-08T00:00:00Z"/>
        <d v="2023-11-09T00:00:00Z"/>
        <d v="2023-11-10T00:00:00Z"/>
        <d v="2023-11-13T00:00:00Z"/>
        <d v="2023-11-14T00:00:00Z"/>
        <d v="2023-11-15T00:00:00Z"/>
        <d v="2023-11-16T00:00:00Z"/>
        <d v="2023-11-17T00:00:00Z"/>
        <d v="2023-11-20T00:00:00Z"/>
        <d v="2023-11-21T00:00:00Z"/>
        <d v="2023-11-22T00:00:00Z"/>
        <d v="2023-11-24T00:00:00Z"/>
        <d v="2023-11-27T00:00:00Z"/>
        <d v="2023-11-28T00:00:00Z"/>
        <d v="2023-11-29T00:00:00Z"/>
        <d v="2023-11-30T00:00:00Z"/>
        <d v="2023-12-01T00:00:00Z"/>
        <d v="2023-12-04T00:00:00Z"/>
        <d v="2023-12-05T00:00:00Z"/>
        <d v="2023-12-06T00:00:00Z"/>
        <d v="2023-12-07T00:00:00Z"/>
        <d v="2023-12-08T00:00:00Z"/>
        <d v="2023-12-11T00:00:00Z"/>
        <d v="2023-12-12T00:00:00Z"/>
        <d v="2023-12-13T00:00:00Z"/>
        <d v="2023-12-14T00:00:00Z"/>
        <d v="2023-12-15T00:00:00Z"/>
        <d v="2023-12-18T00:00:00Z"/>
        <d v="2023-12-19T00:00:00Z"/>
        <d v="2023-12-20T00:00:00Z"/>
        <d v="2023-12-21T00:00:00Z"/>
        <d v="2023-12-22T00:00:00Z"/>
        <d v="2023-12-26T00:00:00Z"/>
        <d v="2023-12-27T00:00:00Z"/>
        <d v="2023-12-28T00:00:00Z"/>
        <d v="2023-12-29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1T00:00:00Z"/>
        <d v="2024-01-12T00:00:00Z"/>
        <d v="2024-01-16T00:00:00Z"/>
        <d v="2024-01-17T00:00:00Z"/>
        <d v="2024-01-18T00:00:00Z"/>
        <d v="2024-01-19T00:00:00Z"/>
        <d v="2024-01-22T00:00:00Z"/>
        <d v="2024-01-23T00:00:00Z"/>
        <d v="2024-01-24T00:00:00Z"/>
        <d v="2024-01-25T00:00:00Z"/>
        <d v="2024-01-26T00:00:00Z"/>
        <d v="2024-01-29T00:00:00Z"/>
        <d v="2024-01-30T00:00:00Z"/>
        <d v="2024-01-31T00:00:00Z"/>
        <d v="2024-02-01T00:00:00Z"/>
        <d v="2024-02-02T00:00:00Z"/>
        <d v="2024-02-05T00:00:00Z"/>
        <d v="2024-02-06T00:00:00Z"/>
        <d v="2024-02-07T00:00:00Z"/>
        <d v="2024-02-08T00:00:00Z"/>
        <d v="2024-02-09T00:00:00Z"/>
        <d v="2024-02-12T00:00:00Z"/>
        <d v="2024-02-13T00:00:00Z"/>
        <d v="2024-02-14T00:00:00Z"/>
        <d v="2024-02-15T00:00:00Z"/>
        <d v="2024-02-16T00:00:00Z"/>
        <d v="2024-02-20T00:00:00Z"/>
        <d v="2024-02-21T00:00:00Z"/>
        <d v="2024-02-22T00:00:00Z"/>
        <d v="2024-02-23T00:00:00Z"/>
        <d v="2024-02-26T00:00:00Z"/>
        <d v="2024-02-27T00:00:00Z"/>
        <d v="2024-02-28T00:00:00Z"/>
        <d v="2024-02-29T00:00:00Z"/>
        <d v="2024-03-01T00:00:00Z"/>
        <d v="2024-03-04T00:00:00Z"/>
        <d v="2024-03-05T00:00:00Z"/>
        <d v="2024-03-06T00:00:00Z"/>
        <d v="2024-03-07T00:00:00Z"/>
        <d v="2024-03-08T00:00:00Z"/>
        <d v="2024-03-11T00:00:00Z"/>
        <d v="2024-03-12T00:00:00Z"/>
        <d v="2024-03-13T00:00:00Z"/>
        <d v="2024-03-14T00:00:00Z"/>
        <d v="2024-03-15T00:00:00Z"/>
        <d v="2024-03-18T00:00:00Z"/>
        <d v="2024-03-19T00:00:00Z"/>
        <d v="2024-03-20T00:00:00Z"/>
        <d v="2024-03-21T00:00:00Z"/>
        <d v="2024-03-22T00:00:00Z"/>
        <d v="2024-03-25T00:00:00Z"/>
        <d v="2024-03-26T00:00:00Z"/>
        <d v="2024-03-27T00:00:00Z"/>
        <d v="2024-03-28T00:00:00Z"/>
        <d v="2024-04-01T00:00:00Z"/>
        <d v="2024-04-02T00:00:00Z"/>
        <d v="2024-04-03T00:00:00Z"/>
        <d v="2024-04-04T00:00:00Z"/>
        <d v="2024-04-05T00:00:00Z"/>
        <d v="2024-04-08T00:00:00Z"/>
        <d v="2024-04-09T00:00:00Z"/>
      </sharedItems>
    </cacheField>
    <cacheField name="%" numFmtId="0">
      <sharedItems containsSemiMixedTypes="0" containsString="0" containsNumber="1">
        <n v="2.6"/>
        <n v="2.5"/>
        <n v="2.57"/>
        <n v="2.58"/>
        <n v="2.59"/>
        <n v="2.55"/>
        <n v="2.56"/>
        <n v="2.54"/>
        <n v="2.53"/>
        <n v="2.52"/>
        <n v="2.47"/>
        <n v="2.48"/>
        <n v="2.45"/>
        <n v="2.41"/>
        <n v="2.44"/>
        <n v="2.4"/>
        <n v="2.43"/>
        <n v="2.42"/>
        <n v="2.46"/>
        <n v="2.39"/>
        <n v="2.37"/>
        <n v="2.36"/>
        <n v="2.32"/>
        <n v="2.3"/>
        <n v="2.33"/>
        <n v="2.34"/>
        <n v="2.31"/>
        <n v="2.29"/>
        <n v="2.21"/>
        <n v="2.11"/>
        <n v="2.04"/>
        <n v="2.02"/>
        <n v="1.97"/>
        <n v="2.03"/>
        <n v="2.05"/>
        <n v="2.0"/>
        <n v="1.96"/>
        <n v="1.91"/>
        <n v="1.95"/>
        <n v="1.92"/>
        <n v="1.93"/>
        <n v="1.94"/>
        <n v="1.98"/>
        <n v="1.99"/>
        <n v="1.9"/>
        <n v="1.88"/>
        <n v="1.85"/>
        <n v="1.78"/>
        <n v="1.8"/>
        <n v="1.75"/>
        <n v="1.79"/>
        <n v="1.86"/>
        <n v="1.72"/>
        <n v="1.71"/>
        <n v="1.77"/>
        <n v="1.73"/>
        <n v="1.74"/>
        <n v="1.76"/>
        <n v="1.69"/>
        <n v="1.81"/>
        <n v="1.82"/>
        <n v="1.87"/>
        <n v="1.84"/>
        <n v="1.67"/>
        <n v="1.58"/>
        <n v="1.64"/>
        <n v="1.62"/>
        <n v="1.59"/>
        <n v="1.63"/>
        <n v="1.65"/>
        <n v="1.6"/>
        <n v="1.53"/>
        <n v="1.56"/>
        <n v="1.57"/>
        <n v="1.55"/>
        <n v="1.54"/>
        <n v="1.52"/>
        <n v="1.51"/>
        <n v="1.48"/>
        <n v="1.45"/>
        <n v="1.46"/>
        <n v="1.49"/>
        <n v="1.47"/>
        <n v="1.43"/>
        <n v="1.35"/>
        <n v="1.3"/>
        <n v="1.26"/>
        <n v="1.18"/>
        <n v="0.97"/>
        <n v="0.89"/>
        <n v="0.73"/>
        <n v="0.59"/>
        <n v="0.48"/>
        <n v="0.39"/>
        <n v="0.31"/>
        <n v="0.43"/>
        <n v="0.4"/>
        <n v="0.38"/>
        <n v="0.29"/>
        <n v="0.3"/>
        <n v="0.21"/>
        <n v="0.2"/>
        <n v="0.15"/>
        <n v="0.17"/>
        <n v="0.25"/>
        <n v="0.19"/>
        <n v="0.13"/>
        <n v="0.11"/>
        <n v="0.14"/>
        <n v="0.16"/>
        <n v="0.23"/>
        <n v="0.27"/>
        <n v="0.18"/>
        <n v="0.12"/>
        <n v="0.1"/>
        <n v="0.09"/>
        <n v="0.08"/>
        <n v="0.07"/>
        <n v="0.06"/>
        <n v="0.05"/>
        <n v="0.04"/>
        <n v="0.24"/>
        <n v="0.26"/>
        <n v="0.28"/>
        <n v="0.33"/>
        <n v="0.41"/>
        <n v="0.45"/>
        <n v="0.46"/>
        <n v="0.47"/>
        <n v="0.51"/>
        <n v="0.58"/>
        <n v="0.57"/>
        <n v="0.6"/>
        <n v="0.65"/>
        <n v="0.7"/>
        <n v="0.75"/>
        <n v="0.78"/>
        <n v="0.76"/>
        <n v="0.88"/>
        <n v="0.91"/>
        <n v="1.14"/>
        <n v="1.07"/>
        <n v="1.13"/>
        <n v="1.11"/>
        <n v="1.09"/>
        <n v="1.05"/>
        <n v="1.03"/>
        <n v="1.17"/>
        <n v="1.16"/>
        <n v="1.08"/>
        <n v="1.01"/>
        <n v="1.06"/>
        <n v="1.12"/>
        <n v="1.15"/>
        <n v="1.19"/>
        <n v="1.22"/>
        <n v="1.28"/>
        <n v="1.29"/>
        <n v="1.4"/>
        <n v="2.01"/>
        <n v="2.06"/>
        <n v="2.1"/>
        <n v="2.16"/>
        <n v="2.07"/>
        <n v="2.08"/>
        <n v="2.09"/>
        <n v="2.15"/>
        <n v="2.18"/>
        <n v="2.23"/>
        <n v="2.26"/>
        <n v="2.35"/>
        <n v="2.89"/>
        <n v="3.15"/>
        <n v="2.93"/>
        <n v="2.88"/>
        <n v="2.86"/>
        <n v="2.92"/>
        <n v="2.79"/>
        <n v="2.78"/>
        <n v="2.83"/>
        <n v="2.8"/>
        <n v="2.77"/>
        <n v="2.82"/>
        <n v="2.87"/>
        <n v="2.96"/>
        <n v="2.97"/>
        <n v="3.07"/>
        <n v="3.21"/>
        <n v="3.16"/>
        <n v="3.12"/>
        <n v="3.13"/>
        <n v="3.18"/>
        <n v="3.11"/>
        <n v="3.01"/>
        <n v="3.06"/>
        <n v="3.0"/>
        <n v="2.98"/>
        <n v="3.09"/>
        <n v="3.14"/>
        <n v="3.29"/>
        <n v="3.3"/>
        <n v="3.33"/>
        <n v="3.26"/>
        <n v="3.25"/>
        <n v="3.23"/>
        <n v="3.27"/>
        <n v="3.24"/>
        <n v="3.32"/>
        <n v="3.35"/>
        <n v="3.36"/>
        <n v="3.43"/>
        <n v="3.48"/>
        <n v="3.5"/>
        <n v="3.51"/>
        <n v="3.47"/>
        <n v="3.61"/>
        <n v="3.6"/>
        <n v="3.67"/>
        <n v="3.7"/>
        <n v="3.92"/>
        <n v="3.95"/>
        <n v="4.0"/>
        <n v="3.96"/>
        <n v="4.05"/>
        <n v="4.03"/>
        <n v="4.08"/>
        <n v="4.15"/>
        <n v="4.17"/>
        <n v="4.16"/>
        <n v="3.99"/>
        <n v="3.98"/>
        <n v="4.01"/>
        <n v="4.14"/>
        <n v="4.19"/>
        <n v="4.24"/>
        <n v="4.28"/>
        <n v="4.46"/>
        <n v="4.5"/>
        <n v="4.6"/>
        <n v="4.66"/>
        <n v="4.58"/>
        <n v="4.61"/>
        <n v="4.54"/>
        <n v="4.55"/>
        <n v="4.75"/>
        <n v="4.76"/>
        <n v="4.78"/>
        <n v="4.8"/>
        <n v="4.77"/>
        <n v="4.59"/>
        <n v="4.63"/>
        <n v="4.62"/>
        <n v="4.68"/>
        <n v="4.74"/>
        <n v="4.79"/>
        <n v="4.69"/>
        <n v="4.73"/>
        <n v="4.67"/>
        <n v="4.71"/>
        <n v="4.72"/>
        <n v="4.64"/>
        <n v="4.65"/>
        <n v="4.7"/>
        <n v="4.85"/>
        <n v="4.88"/>
        <n v="4.87"/>
        <n v="4.89"/>
        <n v="4.91"/>
        <n v="4.99"/>
        <n v="4.96"/>
        <n v="5.0"/>
        <n v="5.07"/>
        <n v="5.03"/>
        <n v="5.05"/>
        <n v="5.02"/>
        <n v="5.06"/>
        <n v="5.04"/>
        <n v="5.22"/>
        <n v="5.25"/>
        <n v="5.18"/>
        <n v="4.9"/>
        <n v="4.3"/>
        <n v="4.45"/>
        <n v="4.49"/>
        <n v="4.26"/>
        <n v="4.34"/>
        <n v="4.56"/>
        <n v="4.38"/>
        <n v="4.32"/>
        <n v="4.51"/>
        <n v="4.43"/>
        <n v="4.81"/>
        <n v="4.84"/>
        <n v="4.86"/>
        <n v="4.92"/>
        <n v="5.12"/>
        <n v="5.24"/>
        <n v="5.11"/>
        <n v="5.17"/>
        <n v="5.2"/>
        <n v="5.16"/>
        <n v="5.26"/>
        <n v="5.27"/>
        <n v="5.21"/>
        <n v="5.29"/>
        <n v="5.33"/>
        <n v="5.32"/>
        <n v="5.41"/>
        <n v="5.4"/>
        <n v="5.43"/>
        <n v="5.44"/>
        <n v="5.38"/>
        <n v="5.35"/>
        <n v="5.34"/>
        <n v="5.37"/>
        <n v="5.36"/>
        <n v="5.3"/>
        <n v="5.39"/>
        <n v="5.42"/>
        <n v="5.45"/>
        <n v="5.47"/>
        <n v="5.46"/>
        <n v="5.49"/>
        <n v="5.48"/>
        <n v="5.23"/>
        <n v="5.1"/>
        <n v="5.13"/>
        <n v="5.14"/>
        <n v="4.94"/>
        <n v="4.95"/>
        <n v="4.93"/>
        <n v="4.82"/>
        <n v="4.83"/>
        <n v="4.98"/>
        <n v="4.97"/>
        <n v="5.0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Hoja4" cacheId="0" dataCaption="" compact="0" compactData="0">
  <location ref="A3:B1323" firstHeaderRow="0" firstDataRow="1" firstDataCol="0"/>
  <pivotFields>
    <pivotField name="Fecha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%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</pivotFields>
  <rowFields>
    <field x="0"/>
  </rowFields>
  <dataFields>
    <dataField name="Suma de %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33.44"/>
    <col customWidth="1" min="3" max="3" width="13.44"/>
    <col customWidth="1" min="4" max="4" width="10.56"/>
    <col customWidth="1" min="5" max="5" width="11.44"/>
    <col customWidth="1" min="6" max="6" width="11.33"/>
    <col customWidth="1" min="7" max="7" width="14.78"/>
    <col customWidth="1" min="8" max="8" width="17.0"/>
    <col customWidth="1" min="9" max="9" width="20.67"/>
    <col customWidth="1" min="10" max="10" width="12.78"/>
    <col customWidth="1" min="11" max="11" width="12.44"/>
    <col customWidth="1" min="12" max="12" width="19.11"/>
    <col customWidth="1" min="13" max="13" width="7.67"/>
    <col customWidth="1" min="14" max="14" width="8.33"/>
    <col customWidth="1" min="15" max="15" width="11.11"/>
    <col customWidth="1" min="16" max="16" width="15.0"/>
    <col customWidth="1" min="17" max="17" width="13.44"/>
    <col customWidth="1" min="18" max="18" width="20.33"/>
    <col customWidth="1" min="19" max="19" width="18.44"/>
    <col customWidth="1" min="20" max="20" width="16.44"/>
    <col customWidth="1" min="21" max="21" width="14.33"/>
    <col customWidth="1" min="22" max="22" width="11.0"/>
    <col customWidth="1" min="23" max="25" width="10.56"/>
    <col customWidth="1" min="26" max="32" width="10.0"/>
    <col customWidth="1" min="33" max="34" width="13.56"/>
  </cols>
  <sheetData>
    <row r="1" ht="15.75" customHeight="1">
      <c r="B1" s="1" t="s">
        <v>0</v>
      </c>
      <c r="D1" s="2"/>
      <c r="G1" s="2"/>
    </row>
    <row r="2" ht="15.75" customHeight="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</row>
    <row r="3" ht="15.75" customHeight="1">
      <c r="B3" s="5" t="s">
        <v>22</v>
      </c>
      <c r="C3" s="6">
        <f t="shared" ref="C3:V3" si="1">0.0513/12</f>
        <v>0.004275</v>
      </c>
      <c r="D3" s="6">
        <f t="shared" si="1"/>
        <v>0.004275</v>
      </c>
      <c r="E3" s="6">
        <f t="shared" si="1"/>
        <v>0.004275</v>
      </c>
      <c r="F3" s="6">
        <f t="shared" si="1"/>
        <v>0.004275</v>
      </c>
      <c r="G3" s="6">
        <f t="shared" si="1"/>
        <v>0.004275</v>
      </c>
      <c r="H3" s="6">
        <f t="shared" si="1"/>
        <v>0.004275</v>
      </c>
      <c r="I3" s="6">
        <f t="shared" si="1"/>
        <v>0.004275</v>
      </c>
      <c r="J3" s="6">
        <f t="shared" si="1"/>
        <v>0.004275</v>
      </c>
      <c r="K3" s="6">
        <f t="shared" si="1"/>
        <v>0.004275</v>
      </c>
      <c r="L3" s="6">
        <f t="shared" si="1"/>
        <v>0.004275</v>
      </c>
      <c r="M3" s="6">
        <f t="shared" si="1"/>
        <v>0.004275</v>
      </c>
      <c r="N3" s="6">
        <f t="shared" si="1"/>
        <v>0.004275</v>
      </c>
      <c r="O3" s="6">
        <f t="shared" si="1"/>
        <v>0.004275</v>
      </c>
      <c r="P3" s="6">
        <f t="shared" si="1"/>
        <v>0.004275</v>
      </c>
      <c r="Q3" s="6">
        <f t="shared" si="1"/>
        <v>0.004275</v>
      </c>
      <c r="R3" s="6">
        <f t="shared" si="1"/>
        <v>0.004275</v>
      </c>
      <c r="S3" s="6">
        <f t="shared" si="1"/>
        <v>0.004275</v>
      </c>
      <c r="T3" s="6">
        <f t="shared" si="1"/>
        <v>0.004275</v>
      </c>
      <c r="U3" s="6">
        <f t="shared" si="1"/>
        <v>0.004275</v>
      </c>
      <c r="V3" s="6">
        <f t="shared" si="1"/>
        <v>0.004275</v>
      </c>
    </row>
    <row r="4" ht="15.75" customHeight="1">
      <c r="B4" s="7" t="s">
        <v>23</v>
      </c>
      <c r="C4" s="8">
        <f t="shared" ref="C4:V4" si="2">_xlfn.COVARIANCE.S(C14:C73,$W$14:$W$73)/$W$76</f>
        <v>0.8608297916</v>
      </c>
      <c r="D4" s="8">
        <f t="shared" si="2"/>
        <v>1.243279992</v>
      </c>
      <c r="E4" s="8">
        <f t="shared" si="2"/>
        <v>1.777550231</v>
      </c>
      <c r="F4" s="8">
        <f t="shared" si="2"/>
        <v>1.060608373</v>
      </c>
      <c r="G4" s="8">
        <f t="shared" si="2"/>
        <v>1.123033169</v>
      </c>
      <c r="H4" s="8">
        <f t="shared" si="2"/>
        <v>1.150661651</v>
      </c>
      <c r="I4" s="8">
        <f t="shared" si="2"/>
        <v>0.8917411085</v>
      </c>
      <c r="J4" s="8">
        <f t="shared" si="2"/>
        <v>0.367266705</v>
      </c>
      <c r="K4" s="8">
        <f t="shared" si="2"/>
        <v>1.29339464</v>
      </c>
      <c r="L4" s="8">
        <f t="shared" si="2"/>
        <v>1.157225465</v>
      </c>
      <c r="M4" s="8">
        <f t="shared" si="2"/>
        <v>0.932787047</v>
      </c>
      <c r="N4" s="8">
        <f t="shared" si="2"/>
        <v>2.22813763</v>
      </c>
      <c r="O4" s="8">
        <f t="shared" si="2"/>
        <v>0.4677593017</v>
      </c>
      <c r="P4" s="8">
        <f t="shared" si="2"/>
        <v>0.9610083012</v>
      </c>
      <c r="Q4" s="8">
        <f t="shared" si="2"/>
        <v>1.061464965</v>
      </c>
      <c r="R4" s="8">
        <f t="shared" si="2"/>
        <v>0.5555247404</v>
      </c>
      <c r="S4" s="8">
        <f t="shared" si="2"/>
        <v>0.4329829323</v>
      </c>
      <c r="T4" s="8">
        <f t="shared" si="2"/>
        <v>0.5173340208</v>
      </c>
      <c r="U4" s="8">
        <f t="shared" si="2"/>
        <v>0.987552762</v>
      </c>
      <c r="V4" s="8">
        <f t="shared" si="2"/>
        <v>0.9935040513</v>
      </c>
    </row>
    <row r="5" ht="15.75" customHeight="1">
      <c r="B5" s="7" t="s">
        <v>24</v>
      </c>
      <c r="C5" s="5">
        <v>0.88</v>
      </c>
      <c r="D5" s="5">
        <v>1.28</v>
      </c>
      <c r="E5" s="5">
        <v>1.74</v>
      </c>
      <c r="F5" s="5">
        <v>1.05</v>
      </c>
      <c r="G5" s="5">
        <v>1.16</v>
      </c>
      <c r="H5" s="5">
        <v>1.18</v>
      </c>
      <c r="I5" s="5">
        <v>0.89</v>
      </c>
      <c r="J5" s="5">
        <v>0.37</v>
      </c>
      <c r="K5" s="5">
        <v>1.27</v>
      </c>
      <c r="L5" s="5">
        <v>1.12</v>
      </c>
      <c r="M5" s="5">
        <v>0.95</v>
      </c>
      <c r="N5" s="7">
        <v>2.44</v>
      </c>
      <c r="O5" s="5">
        <v>0.49</v>
      </c>
      <c r="P5" s="5">
        <v>0.96</v>
      </c>
      <c r="Q5" s="5">
        <v>1.07</v>
      </c>
      <c r="R5" s="5">
        <v>0.56</v>
      </c>
      <c r="S5" s="5">
        <v>0.43</v>
      </c>
      <c r="T5" s="5">
        <v>0.53</v>
      </c>
      <c r="U5" s="5">
        <v>0.98</v>
      </c>
      <c r="V5" s="5">
        <v>1.01</v>
      </c>
      <c r="X5" s="9" t="s">
        <v>25</v>
      </c>
      <c r="Y5" s="10" t="s">
        <v>26</v>
      </c>
    </row>
    <row r="6" ht="15.75" customHeight="1">
      <c r="B6" s="5" t="s">
        <v>27</v>
      </c>
      <c r="C6" s="8">
        <f t="shared" ref="C6:V6" si="3">C4-C5</f>
        <v>-0.01917020844</v>
      </c>
      <c r="D6" s="8">
        <f t="shared" si="3"/>
        <v>-0.03672000849</v>
      </c>
      <c r="E6" s="8">
        <f t="shared" si="3"/>
        <v>0.03755023143</v>
      </c>
      <c r="F6" s="8">
        <f t="shared" si="3"/>
        <v>0.01060837311</v>
      </c>
      <c r="G6" s="8">
        <f t="shared" si="3"/>
        <v>-0.03696683118</v>
      </c>
      <c r="H6" s="8">
        <f t="shared" si="3"/>
        <v>-0.02933834928</v>
      </c>
      <c r="I6" s="8">
        <f t="shared" si="3"/>
        <v>0.001741108501</v>
      </c>
      <c r="J6" s="8">
        <f t="shared" si="3"/>
        <v>-0.002733294977</v>
      </c>
      <c r="K6" s="8">
        <f t="shared" si="3"/>
        <v>0.02339463955</v>
      </c>
      <c r="L6" s="8">
        <f t="shared" si="3"/>
        <v>0.03722546455</v>
      </c>
      <c r="M6" s="8">
        <f t="shared" si="3"/>
        <v>-0.01721295298</v>
      </c>
      <c r="N6" s="8">
        <f t="shared" si="3"/>
        <v>-0.2118623697</v>
      </c>
      <c r="O6" s="8">
        <f t="shared" si="3"/>
        <v>-0.02224069827</v>
      </c>
      <c r="P6" s="8">
        <f t="shared" si="3"/>
        <v>0.001008301189</v>
      </c>
      <c r="Q6" s="8">
        <f t="shared" si="3"/>
        <v>-0.008535034837</v>
      </c>
      <c r="R6" s="8">
        <f t="shared" si="3"/>
        <v>-0.004475259582</v>
      </c>
      <c r="S6" s="8">
        <f t="shared" si="3"/>
        <v>0.0029829323</v>
      </c>
      <c r="T6" s="8">
        <f t="shared" si="3"/>
        <v>-0.01266597917</v>
      </c>
      <c r="U6" s="8">
        <f t="shared" si="3"/>
        <v>0.007552761981</v>
      </c>
      <c r="V6" s="8">
        <f t="shared" si="3"/>
        <v>-0.01649594874</v>
      </c>
      <c r="X6" s="11">
        <f>VAR(C6:V6)</f>
        <v>0.002594050619</v>
      </c>
      <c r="Y6" s="11">
        <f>STDEV(C6:V6)</f>
        <v>0.05093182324</v>
      </c>
    </row>
    <row r="7" ht="15.75" customHeight="1">
      <c r="B7" s="7" t="s">
        <v>28</v>
      </c>
      <c r="C7" s="6">
        <f t="shared" ref="C7:V7" si="4">C3+C4*($W$75-C3)</f>
        <v>0.0085350978</v>
      </c>
      <c r="D7" s="6">
        <f t="shared" si="4"/>
        <v>0.01042777771</v>
      </c>
      <c r="E7" s="6">
        <f t="shared" si="4"/>
        <v>0.01307178876</v>
      </c>
      <c r="F7" s="6">
        <f t="shared" si="4"/>
        <v>0.009523767458</v>
      </c>
      <c r="G7" s="6">
        <f t="shared" si="4"/>
        <v>0.009832696979</v>
      </c>
      <c r="H7" s="6">
        <f t="shared" si="4"/>
        <v>0.009969425559</v>
      </c>
      <c r="I7" s="6">
        <f t="shared" si="4"/>
        <v>0.008688072563</v>
      </c>
      <c r="J7" s="6">
        <f t="shared" si="4"/>
        <v>0.006092539422</v>
      </c>
      <c r="K7" s="6">
        <f t="shared" si="4"/>
        <v>0.01067578644</v>
      </c>
      <c r="L7" s="6">
        <f t="shared" si="4"/>
        <v>0.01000190874</v>
      </c>
      <c r="M7" s="6">
        <f t="shared" si="4"/>
        <v>0.008891201816</v>
      </c>
      <c r="N7" s="6">
        <f t="shared" si="4"/>
        <v>0.01530166789</v>
      </c>
      <c r="O7" s="6">
        <f t="shared" si="4"/>
        <v>0.006589859908</v>
      </c>
      <c r="P7" s="6">
        <f t="shared" si="4"/>
        <v>0.009030863923</v>
      </c>
      <c r="Q7" s="6">
        <f t="shared" si="4"/>
        <v>0.009528006584</v>
      </c>
      <c r="R7" s="6">
        <f t="shared" si="4"/>
        <v>0.00702419589</v>
      </c>
      <c r="S7" s="6">
        <f t="shared" si="4"/>
        <v>0.006417757669</v>
      </c>
      <c r="T7" s="6">
        <f t="shared" si="4"/>
        <v>0.006835196622</v>
      </c>
      <c r="U7" s="6">
        <f t="shared" si="4"/>
        <v>0.00916222787</v>
      </c>
      <c r="V7" s="6">
        <f t="shared" si="4"/>
        <v>0.009191679772</v>
      </c>
    </row>
    <row r="8" ht="15.75" customHeight="1">
      <c r="B8" s="7" t="s">
        <v>29</v>
      </c>
      <c r="C8" s="6">
        <f t="shared" ref="C8:V8" si="5">POWER(1+C7,12)-1</f>
        <v>0.1073685858</v>
      </c>
      <c r="D8" s="6">
        <f t="shared" si="5"/>
        <v>0.1325654868</v>
      </c>
      <c r="E8" s="6">
        <f t="shared" si="5"/>
        <v>0.1686451458</v>
      </c>
      <c r="F8" s="6">
        <f t="shared" si="5"/>
        <v>0.120465728</v>
      </c>
      <c r="G8" s="6">
        <f t="shared" si="5"/>
        <v>0.1245872134</v>
      </c>
      <c r="H8" s="6">
        <f t="shared" si="5"/>
        <v>0.126415767</v>
      </c>
      <c r="I8" s="6">
        <f t="shared" si="5"/>
        <v>0.1093858582</v>
      </c>
      <c r="J8" s="6">
        <f t="shared" si="5"/>
        <v>0.07561077103</v>
      </c>
      <c r="K8" s="6">
        <f t="shared" si="5"/>
        <v>0.1359058418</v>
      </c>
      <c r="L8" s="6">
        <f t="shared" si="5"/>
        <v>0.1268505846</v>
      </c>
      <c r="M8" s="6">
        <f t="shared" si="5"/>
        <v>0.1120697224</v>
      </c>
      <c r="N8" s="6">
        <f t="shared" si="5"/>
        <v>0.1998893412</v>
      </c>
      <c r="O8" s="6">
        <f t="shared" si="5"/>
        <v>0.08200835309</v>
      </c>
      <c r="P8" s="6">
        <f t="shared" si="5"/>
        <v>0.1139184725</v>
      </c>
      <c r="Q8" s="6">
        <f t="shared" si="5"/>
        <v>0.1205221891</v>
      </c>
      <c r="R8" s="6">
        <f t="shared" si="5"/>
        <v>0.08762421019</v>
      </c>
      <c r="S8" s="6">
        <f t="shared" si="5"/>
        <v>0.079790476</v>
      </c>
      <c r="T8" s="6">
        <f t="shared" si="5"/>
        <v>0.08517722083</v>
      </c>
      <c r="U8" s="6">
        <f t="shared" si="5"/>
        <v>0.1156599481</v>
      </c>
      <c r="V8" s="6">
        <f t="shared" si="5"/>
        <v>0.1160507306</v>
      </c>
    </row>
    <row r="9" ht="15.75" customHeight="1">
      <c r="B9" s="5" t="s">
        <v>30</v>
      </c>
      <c r="C9" s="12">
        <f t="shared" ref="C9:V9" si="6">(C75-C3)/C77</f>
        <v>0.2643133059</v>
      </c>
      <c r="D9" s="12">
        <f t="shared" si="6"/>
        <v>0.2030375181</v>
      </c>
      <c r="E9" s="12">
        <f t="shared" si="6"/>
        <v>0.3125225828</v>
      </c>
      <c r="F9" s="12">
        <f t="shared" si="6"/>
        <v>0.1527017537</v>
      </c>
      <c r="G9" s="12">
        <f t="shared" si="6"/>
        <v>0.07272195109</v>
      </c>
      <c r="H9" s="12">
        <f t="shared" si="6"/>
        <v>0.09890235073</v>
      </c>
      <c r="I9" s="12">
        <f t="shared" si="6"/>
        <v>0.1027152329</v>
      </c>
      <c r="J9" s="12">
        <f t="shared" si="6"/>
        <v>0.344674944</v>
      </c>
      <c r="K9" s="12">
        <f t="shared" si="6"/>
        <v>0.2488891811</v>
      </c>
      <c r="L9" s="12">
        <f t="shared" si="6"/>
        <v>0.07120307312</v>
      </c>
      <c r="M9" s="12">
        <f t="shared" si="6"/>
        <v>0.07322599394</v>
      </c>
      <c r="N9" s="12">
        <f t="shared" si="6"/>
        <v>0.1733850397</v>
      </c>
      <c r="O9" s="12">
        <f t="shared" si="6"/>
        <v>0.1247921566</v>
      </c>
      <c r="P9" s="12">
        <f t="shared" si="6"/>
        <v>0.06758273716</v>
      </c>
      <c r="Q9" s="12">
        <f t="shared" si="6"/>
        <v>0.0804596622</v>
      </c>
      <c r="R9" s="12">
        <f t="shared" si="6"/>
        <v>0.1200804168</v>
      </c>
      <c r="S9" s="12">
        <f t="shared" si="6"/>
        <v>0.08195819281</v>
      </c>
      <c r="T9" s="12">
        <f t="shared" si="6"/>
        <v>-0.02499307154</v>
      </c>
      <c r="U9" s="12">
        <f t="shared" si="6"/>
        <v>0.08799269346</v>
      </c>
      <c r="V9" s="12">
        <f t="shared" si="6"/>
        <v>0.1309014814</v>
      </c>
    </row>
    <row r="10" ht="15.75" customHeight="1">
      <c r="B10" s="1" t="s">
        <v>31</v>
      </c>
      <c r="C10" s="13" t="s">
        <v>32</v>
      </c>
      <c r="D10" s="2">
        <f>TODAY()</f>
        <v>45413</v>
      </c>
      <c r="F10" s="13" t="s">
        <v>33</v>
      </c>
      <c r="G10" s="2">
        <f>D10-(365*J10)</f>
        <v>43588</v>
      </c>
      <c r="I10" s="13" t="s">
        <v>34</v>
      </c>
      <c r="J10" s="13">
        <v>5.0</v>
      </c>
    </row>
    <row r="11" ht="15.75" customHeight="1"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35</v>
      </c>
      <c r="X11" s="4" t="s">
        <v>36</v>
      </c>
      <c r="Z11" s="14"/>
      <c r="AA11" s="15" t="s">
        <v>37</v>
      </c>
      <c r="AB11" s="16"/>
      <c r="AC11" s="16"/>
      <c r="AD11" s="16"/>
      <c r="AE11" s="16"/>
      <c r="AF11" s="17"/>
      <c r="AG11" s="14"/>
      <c r="AH11" s="18"/>
    </row>
    <row r="12" ht="15.75" customHeight="1">
      <c r="B12" s="4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44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49</v>
      </c>
      <c r="N12" s="3" t="s">
        <v>50</v>
      </c>
      <c r="O12" s="3" t="s">
        <v>51</v>
      </c>
      <c r="P12" s="3" t="s">
        <v>52</v>
      </c>
      <c r="Q12" s="3" t="s">
        <v>53</v>
      </c>
      <c r="R12" s="3" t="s">
        <v>54</v>
      </c>
      <c r="S12" s="3" t="s">
        <v>55</v>
      </c>
      <c r="T12" s="3" t="s">
        <v>56</v>
      </c>
      <c r="U12" s="3" t="s">
        <v>57</v>
      </c>
      <c r="V12" s="3" t="s">
        <v>58</v>
      </c>
      <c r="W12" s="4" t="s">
        <v>59</v>
      </c>
      <c r="X12" s="4" t="s">
        <v>60</v>
      </c>
      <c r="Z12" s="14"/>
      <c r="AA12" s="15" t="s">
        <v>61</v>
      </c>
      <c r="AB12" s="16"/>
      <c r="AC12" s="17"/>
      <c r="AD12" s="15" t="s">
        <v>62</v>
      </c>
      <c r="AE12" s="16"/>
      <c r="AF12" s="17"/>
      <c r="AH12" s="18"/>
    </row>
    <row r="13" ht="15.75" customHeight="1"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  <c r="J13" s="4" t="s">
        <v>71</v>
      </c>
      <c r="K13" s="4" t="s">
        <v>72</v>
      </c>
      <c r="L13" s="4" t="s">
        <v>73</v>
      </c>
      <c r="M13" s="4" t="s">
        <v>74</v>
      </c>
      <c r="N13" s="4" t="s">
        <v>75</v>
      </c>
      <c r="O13" s="4" t="s">
        <v>76</v>
      </c>
      <c r="P13" s="4" t="s">
        <v>77</v>
      </c>
      <c r="Q13" s="4" t="s">
        <v>78</v>
      </c>
      <c r="R13" s="4" t="s">
        <v>79</v>
      </c>
      <c r="S13" s="4" t="s">
        <v>80</v>
      </c>
      <c r="T13" s="4" t="s">
        <v>56</v>
      </c>
      <c r="U13" s="4" t="s">
        <v>81</v>
      </c>
      <c r="V13" s="4" t="s">
        <v>82</v>
      </c>
      <c r="W13" s="4" t="s">
        <v>35</v>
      </c>
      <c r="X13" s="4" t="s">
        <v>36</v>
      </c>
      <c r="Z13" s="19" t="s">
        <v>83</v>
      </c>
      <c r="AA13" s="20" t="str">
        <f t="array" ref="AA13:AC35">TRANSPOSE(B75:X77)</f>
        <v>Media</v>
      </c>
      <c r="AB13" s="21" t="s">
        <v>25</v>
      </c>
      <c r="AC13" s="20" t="s">
        <v>84</v>
      </c>
      <c r="AD13" s="20" t="str">
        <f t="array" ref="AD13:AF34">TRANSPOSE(B146:W148)</f>
        <v>Media</v>
      </c>
      <c r="AE13" s="22" t="s">
        <v>25</v>
      </c>
      <c r="AF13" s="23" t="s">
        <v>84</v>
      </c>
      <c r="AG13" s="24"/>
      <c r="AH13" s="24"/>
    </row>
    <row r="14" ht="15.75" customHeight="1">
      <c r="B14" s="25">
        <v>43586.0</v>
      </c>
      <c r="C14" s="26">
        <v>-0.0544415792270507</v>
      </c>
      <c r="D14" s="26">
        <v>-0.136475731253856</v>
      </c>
      <c r="E14" s="26">
        <v>-0.289820426214807</v>
      </c>
      <c r="F14" s="26">
        <v>-0.0802526511086138</v>
      </c>
      <c r="G14" s="26">
        <v>-0.081875349078865</v>
      </c>
      <c r="H14" s="26">
        <v>-0.0859589238608264</v>
      </c>
      <c r="I14" s="26">
        <v>-0.0932266554903001</v>
      </c>
      <c r="J14" s="26">
        <v>-0.00944295749877484</v>
      </c>
      <c r="K14" s="26">
        <v>-0.23530899454736</v>
      </c>
      <c r="L14" s="26">
        <v>-0.0833369756029846</v>
      </c>
      <c r="M14" s="26">
        <v>-0.0190328231034531</v>
      </c>
      <c r="N14" s="26">
        <v>-0.253945372035559</v>
      </c>
      <c r="O14" s="26">
        <v>-0.0137069042486827</v>
      </c>
      <c r="P14" s="26">
        <v>-0.126085305797925</v>
      </c>
      <c r="Q14" s="26">
        <v>-0.00947991839714394</v>
      </c>
      <c r="R14" s="26">
        <v>0.0367719398098028</v>
      </c>
      <c r="S14" s="26">
        <v>-0.0270676120317383</v>
      </c>
      <c r="T14" s="26">
        <v>-0.0738356036611162</v>
      </c>
      <c r="U14" s="26">
        <v>-0.0704142233629677</v>
      </c>
      <c r="V14" s="26">
        <v>-0.084895394063016</v>
      </c>
      <c r="W14" s="26">
        <v>-0.068040894082874</v>
      </c>
      <c r="X14" s="26">
        <v>0.002</v>
      </c>
      <c r="Z14" s="27" t="str">
        <f t="array" ref="Z14:Z35">TRANSPOSE(C11:X11)</f>
        <v>MSFT</v>
      </c>
      <c r="AA14" s="28">
        <v>0.02036553852332309</v>
      </c>
      <c r="AB14" s="28">
        <v>0.003705980293113064</v>
      </c>
      <c r="AC14" s="28">
        <v>0.06087676316225316</v>
      </c>
      <c r="AD14" s="28">
        <v>0.018558871856656424</v>
      </c>
      <c r="AE14" s="29">
        <v>0.003702887079937668</v>
      </c>
      <c r="AF14" s="29">
        <v>0.060851352326284976</v>
      </c>
      <c r="AG14" s="30"/>
      <c r="AH14" s="30"/>
    </row>
    <row r="15" ht="15.75" customHeight="1">
      <c r="B15" s="31">
        <v>43617.0</v>
      </c>
      <c r="C15" s="26">
        <v>0.0835384511498299</v>
      </c>
      <c r="D15" s="26">
        <v>0.126520378492122</v>
      </c>
      <c r="E15" s="26">
        <v>0.193732034605791</v>
      </c>
      <c r="F15" s="26">
        <v>-0.0216516268146763</v>
      </c>
      <c r="G15" s="26">
        <v>0.0646557766535753</v>
      </c>
      <c r="H15" s="26">
        <v>0.0838885783629734</v>
      </c>
      <c r="I15" s="26">
        <v>0.0767565311406358</v>
      </c>
      <c r="J15" s="26">
        <v>-0.039842095685226</v>
      </c>
      <c r="K15" s="26">
        <v>0.134474371660776</v>
      </c>
      <c r="L15" s="26">
        <v>0.0536500626521053</v>
      </c>
      <c r="M15" s="26">
        <v>0.0745507187643384</v>
      </c>
      <c r="N15" s="26">
        <v>0.188012109448714</v>
      </c>
      <c r="O15" s="26">
        <v>0.0907557932373216</v>
      </c>
      <c r="P15" s="26">
        <v>0.0909509828563021</v>
      </c>
      <c r="Q15" s="26">
        <v>0.0505512873877602</v>
      </c>
      <c r="R15" s="26">
        <v>0.00909829763385367</v>
      </c>
      <c r="S15" s="26">
        <v>0.0634386980673907</v>
      </c>
      <c r="T15" s="26">
        <v>0.0669636907873352</v>
      </c>
      <c r="U15" s="26">
        <v>0.0911596643940851</v>
      </c>
      <c r="V15" s="26">
        <v>0.118573320880428</v>
      </c>
      <c r="W15" s="26">
        <v>0.0666583015630261</v>
      </c>
      <c r="X15" s="26">
        <v>0.002</v>
      </c>
      <c r="Z15" s="27" t="s">
        <v>3</v>
      </c>
      <c r="AA15" s="28">
        <v>0.02160419031976691</v>
      </c>
      <c r="AB15" s="28">
        <v>0.0072845705002931365</v>
      </c>
      <c r="AC15" s="28">
        <v>0.08534969537317129</v>
      </c>
      <c r="AD15" s="28">
        <v>0.019797523653100228</v>
      </c>
      <c r="AE15" s="29">
        <v>0.007329048259528854</v>
      </c>
      <c r="AF15" s="29">
        <v>0.08560986076106451</v>
      </c>
      <c r="AG15" s="30"/>
      <c r="AH15" s="30"/>
    </row>
    <row r="16" ht="15.75" customHeight="1">
      <c r="B16" s="31">
        <v>43647.0</v>
      </c>
      <c r="C16" s="26">
        <v>0.017096884457192</v>
      </c>
      <c r="D16" s="26">
        <v>0.0736171854628867</v>
      </c>
      <c r="E16" s="26">
        <v>0.0269731289995491</v>
      </c>
      <c r="F16" s="26">
        <v>0.11782408943068</v>
      </c>
      <c r="G16" s="26">
        <v>-0.0142806685752095</v>
      </c>
      <c r="H16" s="26">
        <v>0.00635284730211911</v>
      </c>
      <c r="I16" s="26">
        <v>-0.0369846532041505</v>
      </c>
      <c r="J16" s="26">
        <v>-0.0167472734646209</v>
      </c>
      <c r="K16" s="26">
        <v>0.0169143929705817</v>
      </c>
      <c r="L16" s="26">
        <v>0.0368786085590581</v>
      </c>
      <c r="M16" s="26">
        <v>0.0253177761893381</v>
      </c>
      <c r="N16" s="26">
        <v>0.0780923729231799</v>
      </c>
      <c r="O16" s="26">
        <v>-9.96082048165113E-4</v>
      </c>
      <c r="P16" s="26">
        <v>-0.0300709913959898</v>
      </c>
      <c r="Q16" s="26">
        <v>0.0288394628422962</v>
      </c>
      <c r="R16" s="26">
        <v>0.0247025539270174</v>
      </c>
      <c r="S16" s="26">
        <v>0.0737298216439106</v>
      </c>
      <c r="T16" s="26">
        <v>-0.0672611381133976</v>
      </c>
      <c r="U16" s="26">
        <v>0.034122301055719</v>
      </c>
      <c r="V16" s="26">
        <v>-0.011830261007516</v>
      </c>
      <c r="W16" s="26">
        <v>0.0130427248337053</v>
      </c>
      <c r="X16" s="26">
        <v>0.0018</v>
      </c>
      <c r="Z16" s="27" t="s">
        <v>4</v>
      </c>
      <c r="AA16" s="28">
        <v>0.04961075647674591</v>
      </c>
      <c r="AB16" s="28">
        <v>0.021043546017108658</v>
      </c>
      <c r="AC16" s="28">
        <v>0.14506393768648587</v>
      </c>
      <c r="AD16" s="28">
        <v>0.04780408981007926</v>
      </c>
      <c r="AE16" s="29">
        <v>0.020989539491451138</v>
      </c>
      <c r="AF16" s="29">
        <v>0.14487767078280606</v>
      </c>
      <c r="AG16" s="30"/>
      <c r="AH16" s="30"/>
    </row>
    <row r="17" ht="15.75" customHeight="1">
      <c r="B17" s="31">
        <v>43678.0</v>
      </c>
      <c r="C17" s="26">
        <v>0.0116004095952181</v>
      </c>
      <c r="D17" s="26">
        <v>-0.0203904144038634</v>
      </c>
      <c r="E17" s="26">
        <v>-0.00719785794468107</v>
      </c>
      <c r="F17" s="26">
        <v>-0.0229757590003626</v>
      </c>
      <c r="G17" s="26">
        <v>-0.0496880810081277</v>
      </c>
      <c r="H17" s="26">
        <v>-0.0450721540131792</v>
      </c>
      <c r="I17" s="26">
        <v>-0.00988164303332599</v>
      </c>
      <c r="J17" s="26">
        <v>0.0362331632306566</v>
      </c>
      <c r="K17" s="26">
        <v>-0.025672380530479</v>
      </c>
      <c r="L17" s="26">
        <v>-0.0473285653109993</v>
      </c>
      <c r="M17" s="26">
        <v>0.0157182753681155</v>
      </c>
      <c r="N17" s="26">
        <v>-0.068516948275979</v>
      </c>
      <c r="O17" s="26">
        <v>0.034547552976788</v>
      </c>
      <c r="P17" s="26">
        <v>-0.0823762176049637</v>
      </c>
      <c r="Q17" s="26">
        <v>0.0340899687866976</v>
      </c>
      <c r="R17" s="26">
        <v>-0.0621719572371734</v>
      </c>
      <c r="S17" s="26">
        <v>0.0248383204585888</v>
      </c>
      <c r="T17" s="26">
        <v>-0.0143863860064508</v>
      </c>
      <c r="U17" s="26">
        <v>0.0644246525308279</v>
      </c>
      <c r="V17" s="26">
        <v>-0.0742578696539384</v>
      </c>
      <c r="W17" s="26">
        <v>-0.0182572817432622</v>
      </c>
      <c r="X17" s="26">
        <v>0.0016</v>
      </c>
      <c r="Z17" s="27" t="s">
        <v>5</v>
      </c>
      <c r="AA17" s="28">
        <v>0.016123452209605618</v>
      </c>
      <c r="AB17" s="28">
        <v>0.0060205364902789415</v>
      </c>
      <c r="AC17" s="28">
        <v>0.0775921161605929</v>
      </c>
      <c r="AD17" s="28">
        <v>0.01431678554293896</v>
      </c>
      <c r="AE17" s="29">
        <v>0.006030595093424538</v>
      </c>
      <c r="AF17" s="29">
        <v>0.07765690628285767</v>
      </c>
      <c r="AG17" s="30"/>
      <c r="AH17" s="30"/>
    </row>
    <row r="18" ht="15.75" customHeight="1">
      <c r="B18" s="31">
        <v>43709.0</v>
      </c>
      <c r="C18" s="26">
        <v>0.0117755273341675</v>
      </c>
      <c r="D18" s="26">
        <v>0.0742148951533128</v>
      </c>
      <c r="E18" s="26">
        <v>0.0394037440020578</v>
      </c>
      <c r="F18" s="26">
        <v>0.0253862377601623</v>
      </c>
      <c r="G18" s="26">
        <v>-0.0229951158921583</v>
      </c>
      <c r="H18" s="26">
        <v>-0.0417380152705932</v>
      </c>
      <c r="I18" s="26">
        <v>0.0224105848457083</v>
      </c>
      <c r="J18" s="26">
        <v>-0.00455204728560501</v>
      </c>
      <c r="K18" s="26">
        <v>-0.0235193285528095</v>
      </c>
      <c r="L18" s="26">
        <v>0.0688471465873824</v>
      </c>
      <c r="M18" s="26">
        <v>-0.0485072715226888</v>
      </c>
      <c r="N18" s="26">
        <v>0.0654495648893877</v>
      </c>
      <c r="O18" s="26">
        <v>0.0428646821820386</v>
      </c>
      <c r="P18" s="26">
        <v>0.0429875474494308</v>
      </c>
      <c r="Q18" s="26">
        <v>-0.0354508376974499</v>
      </c>
      <c r="R18" s="26">
        <v>-0.0739499835423125</v>
      </c>
      <c r="S18" s="26">
        <v>0.033934931315662</v>
      </c>
      <c r="T18" s="26">
        <v>0.0153802646799708</v>
      </c>
      <c r="U18" s="26">
        <v>0.0178726463992921</v>
      </c>
      <c r="V18" s="26">
        <v>0.0554815131482043</v>
      </c>
      <c r="W18" s="26">
        <v>0.0170352505910719</v>
      </c>
      <c r="X18" s="26">
        <v>0.0016</v>
      </c>
      <c r="Z18" s="27" t="s">
        <v>6</v>
      </c>
      <c r="AA18" s="28">
        <v>0.010978452432476655</v>
      </c>
      <c r="AB18" s="28">
        <v>0.00849700785051668</v>
      </c>
      <c r="AC18" s="28">
        <v>0.09217921593567978</v>
      </c>
      <c r="AD18" s="28">
        <v>0.009171785765809983</v>
      </c>
      <c r="AE18" s="29">
        <v>0.00847538983812152</v>
      </c>
      <c r="AF18" s="29">
        <v>0.09206188048330058</v>
      </c>
      <c r="AG18" s="30"/>
      <c r="AH18" s="30"/>
    </row>
    <row r="19" ht="15.75" customHeight="1">
      <c r="B19" s="31">
        <v>43739.0</v>
      </c>
      <c r="C19" s="26">
        <v>0.0307388231996833</v>
      </c>
      <c r="D19" s="26">
        <v>0.104976325142486</v>
      </c>
      <c r="E19" s="26">
        <v>0.143946996073251</v>
      </c>
      <c r="F19" s="26">
        <v>0.0303740287141544</v>
      </c>
      <c r="G19" s="26">
        <v>0.0232034079525647</v>
      </c>
      <c r="H19" s="26">
        <v>0.0734379111515581</v>
      </c>
      <c r="I19" s="26">
        <v>0.0216841472552312</v>
      </c>
      <c r="J19" s="26">
        <v>0.0187798001014564</v>
      </c>
      <c r="K19" s="26">
        <v>0.0681653599884706</v>
      </c>
      <c r="L19" s="26">
        <v>0.0596195664381095</v>
      </c>
      <c r="M19" s="26">
        <v>0.0390508513684388</v>
      </c>
      <c r="N19" s="26">
        <v>0.268061252705169</v>
      </c>
      <c r="O19" s="26">
        <v>-0.0120370250521879</v>
      </c>
      <c r="P19" s="26">
        <v>-0.0440079573321297</v>
      </c>
      <c r="Q19" s="26">
        <v>0.0191115175504467</v>
      </c>
      <c r="R19" s="26">
        <v>0.155536639279852</v>
      </c>
      <c r="S19" s="26">
        <v>0.00104466210311779</v>
      </c>
      <c r="T19" s="26">
        <v>0.0203509972147365</v>
      </c>
      <c r="U19" s="26">
        <v>0.0170612225238146</v>
      </c>
      <c r="V19" s="26">
        <v>-0.00986123077090997</v>
      </c>
      <c r="W19" s="26">
        <v>0.0202258421533174</v>
      </c>
      <c r="X19" s="26">
        <v>0.0014</v>
      </c>
      <c r="Z19" s="27" t="s">
        <v>7</v>
      </c>
      <c r="AA19" s="28">
        <v>0.01624048670171537</v>
      </c>
      <c r="AB19" s="28">
        <v>0.014636846175285587</v>
      </c>
      <c r="AC19" s="28">
        <v>0.1209828342174442</v>
      </c>
      <c r="AD19" s="28">
        <v>0.0144338200350487</v>
      </c>
      <c r="AE19" s="29">
        <v>0.014541599281014199</v>
      </c>
      <c r="AF19" s="29">
        <v>0.1205885536898681</v>
      </c>
      <c r="AG19" s="30"/>
      <c r="AH19" s="30"/>
    </row>
    <row r="20" ht="15.75" customHeight="1">
      <c r="B20" s="31">
        <v>43770.0</v>
      </c>
      <c r="C20" s="26">
        <v>0.0543648149212305</v>
      </c>
      <c r="D20" s="26">
        <v>0.0716959577604659</v>
      </c>
      <c r="E20" s="26">
        <v>0.075293995403483</v>
      </c>
      <c r="F20" s="26">
        <v>0.0353465889290361</v>
      </c>
      <c r="G20" s="26">
        <v>0.0134958215597722</v>
      </c>
      <c r="H20" s="26">
        <v>0.0508131590368665</v>
      </c>
      <c r="I20" s="26">
        <v>0.0356718709421129</v>
      </c>
      <c r="J20" s="26">
        <v>0.0294011177365328</v>
      </c>
      <c r="K20" s="26">
        <v>0.0767460298499225</v>
      </c>
      <c r="L20" s="26">
        <v>0.0612870713282049</v>
      </c>
      <c r="M20" s="26">
        <v>0.0311001280787712</v>
      </c>
      <c r="N20" s="26">
        <v>0.0465921761998493</v>
      </c>
      <c r="O20" s="26">
        <v>0.0154856596047241</v>
      </c>
      <c r="P20" s="26">
        <v>0.00825368364636043</v>
      </c>
      <c r="Q20" s="26">
        <v>0.0554232585919507</v>
      </c>
      <c r="R20" s="26">
        <v>0.102122125595955</v>
      </c>
      <c r="S20" s="26">
        <v>-0.0135059341328055</v>
      </c>
      <c r="T20" s="26">
        <v>0.0404467692090184</v>
      </c>
      <c r="U20" s="26">
        <v>-0.0618538665761669</v>
      </c>
      <c r="V20" s="26">
        <v>0.0342816032322267</v>
      </c>
      <c r="W20" s="26">
        <v>0.0334802660713782</v>
      </c>
      <c r="X20" s="26">
        <v>0.0014</v>
      </c>
      <c r="Z20" s="27" t="s">
        <v>8</v>
      </c>
      <c r="AA20" s="28">
        <v>0.010350357570358395</v>
      </c>
      <c r="AB20" s="28">
        <v>0.003498436350172903</v>
      </c>
      <c r="AC20" s="28">
        <v>0.059147581101621584</v>
      </c>
      <c r="AD20" s="28">
        <v>0.008543690903691729</v>
      </c>
      <c r="AE20" s="29">
        <v>0.003506083398442721</v>
      </c>
      <c r="AF20" s="29">
        <v>0.059212189610271304</v>
      </c>
      <c r="AG20" s="30"/>
      <c r="AH20" s="30"/>
    </row>
    <row r="21" ht="15.75" customHeight="1">
      <c r="B21" s="31">
        <v>43800.0</v>
      </c>
      <c r="C21" s="26">
        <v>0.0442978684509234</v>
      </c>
      <c r="D21" s="26">
        <v>0.0972019369877421</v>
      </c>
      <c r="E21" s="26">
        <v>0.0829005048020808</v>
      </c>
      <c r="F21" s="26">
        <v>0.0267087984855553</v>
      </c>
      <c r="G21" s="26">
        <v>0.0257863501091444</v>
      </c>
      <c r="H21" s="26">
        <v>0.017744803701627</v>
      </c>
      <c r="I21" s="26">
        <v>0.0277546772620551</v>
      </c>
      <c r="J21" s="26">
        <v>0.119048477960579</v>
      </c>
      <c r="K21" s="26">
        <v>-6.01102707588726E-4</v>
      </c>
      <c r="L21" s="26">
        <v>0.0563654084150561</v>
      </c>
      <c r="M21" s="26">
        <v>0.0198796647542769</v>
      </c>
      <c r="N21" s="26">
        <v>0.2373597433902</v>
      </c>
      <c r="O21" s="26">
        <v>-0.00210122652599075</v>
      </c>
      <c r="P21" s="26">
        <v>0.0359174184091355</v>
      </c>
      <c r="Q21" s="26">
        <v>0.0215299470455289</v>
      </c>
      <c r="R21" s="26">
        <v>0.0491864302257313</v>
      </c>
      <c r="S21" s="26">
        <v>0.0230006623305023</v>
      </c>
      <c r="T21" s="26">
        <v>0.0660686063250902</v>
      </c>
      <c r="U21" s="26">
        <v>-0.00970632012910185</v>
      </c>
      <c r="V21" s="26">
        <v>-0.0579340639044209</v>
      </c>
      <c r="W21" s="26">
        <v>0.0281887562985421</v>
      </c>
      <c r="X21" s="26">
        <v>0.0013</v>
      </c>
      <c r="Z21" s="27" t="s">
        <v>9</v>
      </c>
      <c r="AA21" s="28">
        <v>0.03227831668697074</v>
      </c>
      <c r="AB21" s="28">
        <v>0.006600844717981688</v>
      </c>
      <c r="AC21" s="28">
        <v>0.0812455827598134</v>
      </c>
      <c r="AD21" s="28">
        <v>0.030471650020304077</v>
      </c>
      <c r="AE21" s="29">
        <v>0.006584503705586469</v>
      </c>
      <c r="AF21" s="29">
        <v>0.08114495489915852</v>
      </c>
      <c r="AG21" s="30"/>
      <c r="AH21" s="30"/>
    </row>
    <row r="22" ht="15.75" customHeight="1">
      <c r="B22" s="31">
        <v>43831.0</v>
      </c>
      <c r="C22" s="26">
        <v>0.0764561497385415</v>
      </c>
      <c r="D22" s="26">
        <v>0.0526017563181108</v>
      </c>
      <c r="E22" s="26">
        <v>0.00479075796853739</v>
      </c>
      <c r="F22" s="26">
        <v>0.0674023603290033</v>
      </c>
      <c r="G22" s="26">
        <v>0.0834803026322692</v>
      </c>
      <c r="H22" s="26">
        <v>-0.0164066767537385</v>
      </c>
      <c r="I22" s="26">
        <v>-0.00918112300542402</v>
      </c>
      <c r="J22" s="26">
        <v>0.0605932533122058</v>
      </c>
      <c r="K22" s="26">
        <v>-0.0248908052184689</v>
      </c>
      <c r="L22" s="26">
        <v>-0.0518218340572075</v>
      </c>
      <c r="M22" s="26">
        <v>0.0572442614713661</v>
      </c>
      <c r="N22" s="26">
        <v>0.441578342497559</v>
      </c>
      <c r="O22" s="26">
        <v>-0.0328154161397478</v>
      </c>
      <c r="P22" s="26">
        <v>-0.116279510403833</v>
      </c>
      <c r="Q22" s="26">
        <v>0.0564808787579863</v>
      </c>
      <c r="R22" s="26">
        <v>-0.0722194067659036</v>
      </c>
      <c r="S22" s="26">
        <v>-0.0022441828208739</v>
      </c>
      <c r="T22" s="26">
        <v>0.0203577009841491</v>
      </c>
      <c r="U22" s="26">
        <v>0.0499230523372314</v>
      </c>
      <c r="V22" s="26">
        <v>-0.0100541816969021</v>
      </c>
      <c r="W22" s="26">
        <v>-0.00162941960244258</v>
      </c>
      <c r="X22" s="26">
        <v>0.0013</v>
      </c>
      <c r="Z22" s="27" t="s">
        <v>10</v>
      </c>
      <c r="AA22" s="28">
        <v>0.02668775349910858</v>
      </c>
      <c r="AB22" s="28">
        <v>0.008109207095095277</v>
      </c>
      <c r="AC22" s="28">
        <v>0.09005113600113702</v>
      </c>
      <c r="AD22" s="28">
        <v>0.024881086832441914</v>
      </c>
      <c r="AE22" s="29">
        <v>0.00808411766773943</v>
      </c>
      <c r="AF22" s="29">
        <v>0.08991172152583572</v>
      </c>
      <c r="AG22" s="30"/>
      <c r="AH22" s="30"/>
    </row>
    <row r="23" ht="15.75" customHeight="1">
      <c r="B23" s="31">
        <v>43862.0</v>
      </c>
      <c r="C23" s="26">
        <v>-0.0494923740393865</v>
      </c>
      <c r="D23" s="26">
        <v>-0.124200718304464</v>
      </c>
      <c r="E23" s="26">
        <v>0.133029375927531</v>
      </c>
      <c r="F23" s="26">
        <v>-0.0675068335666606</v>
      </c>
      <c r="G23" s="26">
        <v>-0.0642332025612376</v>
      </c>
      <c r="H23" s="26">
        <v>-0.0478817455540535</v>
      </c>
      <c r="I23" s="26">
        <v>-0.0840385459933722</v>
      </c>
      <c r="J23" s="26">
        <v>-0.101754405270018</v>
      </c>
      <c r="K23" s="26">
        <v>-0.112757278467212</v>
      </c>
      <c r="L23" s="26">
        <v>-0.124588133201448</v>
      </c>
      <c r="M23" s="26">
        <v>-0.0904670442953148</v>
      </c>
      <c r="N23" s="26">
        <v>0.0264242527971854</v>
      </c>
      <c r="O23" s="26">
        <v>-0.0613231727972717</v>
      </c>
      <c r="P23" s="26">
        <v>-0.188651989805951</v>
      </c>
      <c r="Q23" s="26">
        <v>-0.0834762999305803</v>
      </c>
      <c r="R23" s="26">
        <v>-0.0663483838156745</v>
      </c>
      <c r="S23" s="26">
        <v>-0.0899243798409747</v>
      </c>
      <c r="T23" s="26">
        <v>-0.101657888882925</v>
      </c>
      <c r="U23" s="26">
        <v>-0.046023376920643</v>
      </c>
      <c r="V23" s="26">
        <v>-0.0542550150862823</v>
      </c>
      <c r="W23" s="26">
        <v>-0.0878595369083878</v>
      </c>
      <c r="X23" s="26">
        <v>0.0013</v>
      </c>
      <c r="Z23" s="27" t="s">
        <v>11</v>
      </c>
      <c r="AA23" s="28">
        <v>0.01006735551923004</v>
      </c>
      <c r="AB23" s="28">
        <v>0.00661778941501781</v>
      </c>
      <c r="AC23" s="28">
        <v>0.0813497966501319</v>
      </c>
      <c r="AD23" s="28">
        <v>0.008260688852563368</v>
      </c>
      <c r="AE23" s="29">
        <v>0.006603190037288333</v>
      </c>
      <c r="AF23" s="29">
        <v>0.08126001499685029</v>
      </c>
      <c r="AG23" s="30"/>
      <c r="AH23" s="30"/>
    </row>
    <row r="24" ht="15.75" customHeight="1">
      <c r="B24" s="31">
        <v>43891.0</v>
      </c>
      <c r="C24" s="26">
        <v>-0.0241727394325658</v>
      </c>
      <c r="D24" s="26">
        <v>-0.06994385239182</v>
      </c>
      <c r="E24" s="26">
        <v>-0.0236506867619172</v>
      </c>
      <c r="F24" s="26">
        <v>-0.142010152948371</v>
      </c>
      <c r="G24" s="26">
        <v>0.0344213021895948</v>
      </c>
      <c r="H24" s="26">
        <v>-0.143144799447146</v>
      </c>
      <c r="I24" s="26">
        <v>-0.120968506568812</v>
      </c>
      <c r="J24" s="26">
        <v>0.100314086004989</v>
      </c>
      <c r="K24" s="26">
        <v>-0.139596844173504</v>
      </c>
      <c r="L24" s="26">
        <v>-0.254395279009567</v>
      </c>
      <c r="M24" s="26">
        <v>-0.119090434892856</v>
      </c>
      <c r="N24" s="26">
        <v>-0.242781458172296</v>
      </c>
      <c r="O24" s="26">
        <v>0.0536955629712492</v>
      </c>
      <c r="P24" s="26">
        <v>-0.289365062542092</v>
      </c>
      <c r="Q24" s="26">
        <v>-0.183624759100626</v>
      </c>
      <c r="R24" s="26">
        <v>-0.022128839321619</v>
      </c>
      <c r="S24" s="26">
        <v>-0.0289407252336363</v>
      </c>
      <c r="T24" s="26">
        <v>-0.018869825876628</v>
      </c>
      <c r="U24" s="26">
        <v>-0.154204216390571</v>
      </c>
      <c r="V24" s="26">
        <v>-0.0231116485799189</v>
      </c>
      <c r="W24" s="26">
        <v>-0.133667724670374</v>
      </c>
      <c r="X24" s="26">
        <v>0.0012</v>
      </c>
      <c r="Z24" s="27" t="s">
        <v>12</v>
      </c>
      <c r="AA24" s="28">
        <v>0.00919987468320156</v>
      </c>
      <c r="AB24" s="28">
        <v>0.0045233460868376865</v>
      </c>
      <c r="AC24" s="28">
        <v>0.06725582567211325</v>
      </c>
      <c r="AD24" s="28">
        <v>0.0073932080165348925</v>
      </c>
      <c r="AE24" s="29">
        <v>0.004513471272320593</v>
      </c>
      <c r="AF24" s="29">
        <v>0.06718237322632026</v>
      </c>
      <c r="AG24" s="30"/>
      <c r="AH24" s="30"/>
    </row>
    <row r="25" ht="15.75" customHeight="1">
      <c r="B25" s="31">
        <v>43922.0</v>
      </c>
      <c r="C25" s="26">
        <v>0.1278005479858</v>
      </c>
      <c r="D25" s="26">
        <v>0.144424128547676</v>
      </c>
      <c r="E25" s="26">
        <v>0.103279319470029</v>
      </c>
      <c r="F25" s="26">
        <v>0.147557516259628</v>
      </c>
      <c r="G25" s="26">
        <v>0.238150476151496</v>
      </c>
      <c r="H25" s="26">
        <v>0.204798886322965</v>
      </c>
      <c r="I25" s="26">
        <v>0.0244751337515675</v>
      </c>
      <c r="J25" s="26">
        <v>0.10864224161522</v>
      </c>
      <c r="K25" s="26">
        <v>0.152777009095667</v>
      </c>
      <c r="L25" s="26">
        <v>0.0617023039005084</v>
      </c>
      <c r="M25" s="26">
        <v>0.103671109271629</v>
      </c>
      <c r="N25" s="26">
        <v>0.400209534736769</v>
      </c>
      <c r="O25" s="26">
        <v>0.0718808759614316</v>
      </c>
      <c r="P25" s="26">
        <v>0.202010638923085</v>
      </c>
      <c r="Q25" s="26">
        <v>0.129544036237821</v>
      </c>
      <c r="R25" s="26">
        <v>0.163706502337956</v>
      </c>
      <c r="S25" s="26">
        <v>0.0691020084362777</v>
      </c>
      <c r="T25" s="26">
        <v>0.134712649402356</v>
      </c>
      <c r="U25" s="26">
        <v>0.169965934018337</v>
      </c>
      <c r="V25" s="26">
        <v>0.0916731910033552</v>
      </c>
      <c r="W25" s="26">
        <v>0.119420838760177</v>
      </c>
      <c r="X25" s="26">
        <v>7.0E-4</v>
      </c>
      <c r="Z25" s="27" t="s">
        <v>13</v>
      </c>
      <c r="AA25" s="28">
        <v>0.039580674221561446</v>
      </c>
      <c r="AB25" s="28">
        <v>0.041463482389056436</v>
      </c>
      <c r="AC25" s="28">
        <v>0.20362583919791818</v>
      </c>
      <c r="AD25" s="28">
        <v>0.03777400755489479</v>
      </c>
      <c r="AE25" s="29">
        <v>0.04162366627026619</v>
      </c>
      <c r="AF25" s="29">
        <v>0.20401878901284115</v>
      </c>
      <c r="AG25" s="30"/>
      <c r="AH25" s="30"/>
    </row>
    <row r="26" ht="15.75" customHeight="1">
      <c r="B26" s="31">
        <v>43952.0</v>
      </c>
      <c r="C26" s="26">
        <v>0.0222931528861722</v>
      </c>
      <c r="D26" s="26">
        <v>0.0789632049412456</v>
      </c>
      <c r="E26" s="26">
        <v>0.194461830758434</v>
      </c>
      <c r="F26" s="26">
        <v>0.062475851146008</v>
      </c>
      <c r="G26" s="26">
        <v>-0.0128673719361027</v>
      </c>
      <c r="H26" s="26">
        <v>0.0949059010991272</v>
      </c>
      <c r="I26" s="26">
        <v>-0.00954583731535513</v>
      </c>
      <c r="J26" s="26">
        <v>-0.0109884903873138</v>
      </c>
      <c r="K26" s="26">
        <v>0.0698466209624517</v>
      </c>
      <c r="L26" s="26">
        <v>0.0263943513701737</v>
      </c>
      <c r="M26" s="26">
        <v>0.0884090159940117</v>
      </c>
      <c r="N26" s="26">
        <v>0.0657304995157162</v>
      </c>
      <c r="O26" s="26">
        <v>0.0204399184630585</v>
      </c>
      <c r="P26" s="26">
        <v>-0.0217544060548262</v>
      </c>
      <c r="Q26" s="26">
        <v>0.0916279034957932</v>
      </c>
      <c r="R26" s="26">
        <v>0.0414578105347763</v>
      </c>
      <c r="S26" s="26">
        <v>-0.0100353220580921</v>
      </c>
      <c r="T26" s="26">
        <v>-0.00863488391308143</v>
      </c>
      <c r="U26" s="26">
        <v>0.122507890210616</v>
      </c>
      <c r="V26" s="26">
        <v>0.0197293491130538</v>
      </c>
      <c r="W26" s="26">
        <v>0.0442865329490969</v>
      </c>
      <c r="X26" s="26">
        <v>1.0E-4</v>
      </c>
      <c r="Z26" s="27" t="s">
        <v>14</v>
      </c>
      <c r="AA26" s="28">
        <v>0.010721081003905893</v>
      </c>
      <c r="AB26" s="28">
        <v>0.002668191137147804</v>
      </c>
      <c r="AC26" s="28">
        <v>0.05165453646242316</v>
      </c>
      <c r="AD26" s="28">
        <v>0.008914414337239227</v>
      </c>
      <c r="AE26" s="29">
        <v>0.002662385121586725</v>
      </c>
      <c r="AF26" s="29">
        <v>0.05159830541390603</v>
      </c>
      <c r="AG26" s="30"/>
      <c r="AH26" s="30"/>
    </row>
    <row r="27" ht="15.75" customHeight="1">
      <c r="B27" s="31">
        <v>43983.0</v>
      </c>
      <c r="C27" s="26">
        <v>0.107644924994094</v>
      </c>
      <c r="D27" s="26">
        <v>0.140189880210273</v>
      </c>
      <c r="E27" s="26">
        <v>0.0677605350528198</v>
      </c>
      <c r="F27" s="26">
        <v>-0.0108503562540248</v>
      </c>
      <c r="G27" s="26">
        <v>0.121834133121491</v>
      </c>
      <c r="H27" s="26">
        <v>0.00875810219376574</v>
      </c>
      <c r="I27" s="26">
        <v>-0.0388414745045369</v>
      </c>
      <c r="J27" s="26">
        <v>0.0755489469196888</v>
      </c>
      <c r="K27" s="26">
        <v>0.0802566443518094</v>
      </c>
      <c r="L27" s="26">
        <v>-0.0339685912890532</v>
      </c>
      <c r="M27" s="26">
        <v>-0.00898584023883216</v>
      </c>
      <c r="N27" s="26">
        <v>0.257108657023234</v>
      </c>
      <c r="O27" s="26">
        <v>-0.0307196211215703</v>
      </c>
      <c r="P27" s="26">
        <v>0.00257183085897422</v>
      </c>
      <c r="Q27" s="26">
        <v>-0.0173992716502618</v>
      </c>
      <c r="R27" s="26">
        <v>-0.0330142365957141</v>
      </c>
      <c r="S27" s="26">
        <v>0.0310018032582387</v>
      </c>
      <c r="T27" s="26">
        <v>-0.0492265147831186</v>
      </c>
      <c r="U27" s="26">
        <v>0.00813657099505464</v>
      </c>
      <c r="V27" s="26">
        <v>0.0275146314244133</v>
      </c>
      <c r="W27" s="26">
        <v>0.0182213743567192</v>
      </c>
      <c r="X27" s="26">
        <v>1.0E-4</v>
      </c>
      <c r="Z27" s="27" t="s">
        <v>15</v>
      </c>
      <c r="AA27" s="28">
        <v>0.01098378422924684</v>
      </c>
      <c r="AB27" s="28">
        <v>0.009854080233465852</v>
      </c>
      <c r="AC27" s="28">
        <v>0.09926771999731762</v>
      </c>
      <c r="AD27" s="28">
        <v>0.009177117562580168</v>
      </c>
      <c r="AE27" s="29">
        <v>0.009877437742535102</v>
      </c>
      <c r="AF27" s="29">
        <v>0.09938529942871381</v>
      </c>
      <c r="AG27" s="30"/>
      <c r="AH27" s="30"/>
    </row>
    <row r="28" ht="15.75" customHeight="1">
      <c r="B28" s="31">
        <v>44013.0</v>
      </c>
      <c r="C28" s="26">
        <v>0.00734361954090398</v>
      </c>
      <c r="D28" s="26">
        <v>0.152834276416728</v>
      </c>
      <c r="E28" s="26">
        <v>0.111645758849841</v>
      </c>
      <c r="F28" s="26">
        <v>0.0481166846206709</v>
      </c>
      <c r="G28" s="26">
        <v>0.137248893267287</v>
      </c>
      <c r="H28" s="26">
        <v>0.110775806297819</v>
      </c>
      <c r="I28" s="26">
        <v>0.0923469823110527</v>
      </c>
      <c r="J28" s="26">
        <v>-0.0883968059348708</v>
      </c>
      <c r="K28" s="26">
        <v>0.0138552867199626</v>
      </c>
      <c r="L28" s="26">
        <v>0.0270596040285617</v>
      </c>
      <c r="M28" s="26">
        <v>-0.014443484912823</v>
      </c>
      <c r="N28" s="26">
        <v>0.281420674044561</v>
      </c>
      <c r="O28" s="26">
        <v>0.0772514639878981</v>
      </c>
      <c r="P28" s="26">
        <v>-0.0608483128948007</v>
      </c>
      <c r="Q28" s="26">
        <v>0.0424736527462997</v>
      </c>
      <c r="R28" s="26">
        <v>0.0304985929297998</v>
      </c>
      <c r="S28" s="26">
        <v>0.0922109154069072</v>
      </c>
      <c r="T28" s="26">
        <v>0.0358290098080678</v>
      </c>
      <c r="U28" s="26">
        <v>0.06403168991944</v>
      </c>
      <c r="V28" s="26">
        <v>0.00325119369823564</v>
      </c>
      <c r="W28" s="26">
        <v>0.0536368016345059</v>
      </c>
      <c r="X28" s="26">
        <v>1.0E-4</v>
      </c>
      <c r="Z28" s="27" t="s">
        <v>16</v>
      </c>
      <c r="AA28" s="28">
        <v>0.01053612386725679</v>
      </c>
      <c r="AB28" s="28">
        <v>0.006055474529000067</v>
      </c>
      <c r="AC28" s="28">
        <v>0.07781692957833833</v>
      </c>
      <c r="AD28" s="28">
        <v>0.008729457200590124</v>
      </c>
      <c r="AE28" s="29">
        <v>0.00604876814308446</v>
      </c>
      <c r="AF28" s="29">
        <v>0.07777382685122586</v>
      </c>
      <c r="AG28" s="30"/>
      <c r="AH28" s="30"/>
    </row>
    <row r="29" ht="15.75" customHeight="1">
      <c r="B29" s="31">
        <v>44044.0</v>
      </c>
      <c r="C29" s="26">
        <v>0.095394393823524</v>
      </c>
      <c r="D29" s="26">
        <v>0.194233278404301</v>
      </c>
      <c r="E29" s="26">
        <v>0.231105140736902</v>
      </c>
      <c r="F29" s="26">
        <v>0.0908923262702099</v>
      </c>
      <c r="G29" s="26">
        <v>0.0866005735066658</v>
      </c>
      <c r="H29" s="26">
        <v>0.144820797042373</v>
      </c>
      <c r="I29" s="26">
        <v>0.107686927805965</v>
      </c>
      <c r="J29" s="26">
        <v>-0.0127225709341149</v>
      </c>
      <c r="K29" s="26">
        <v>0.0916441275948045</v>
      </c>
      <c r="L29" s="26">
        <v>0.0457730206376672</v>
      </c>
      <c r="M29" s="26">
        <v>0.107411848290555</v>
      </c>
      <c r="N29" s="26">
        <v>0.554719319937125</v>
      </c>
      <c r="O29" s="26">
        <v>0.0704860570869037</v>
      </c>
      <c r="P29" s="26">
        <v>-0.052194046966726</v>
      </c>
      <c r="Q29" s="26">
        <v>0.150578991079208</v>
      </c>
      <c r="R29" s="26">
        <v>0.0317576744735865</v>
      </c>
      <c r="S29" s="26">
        <v>0.0598196927236676</v>
      </c>
      <c r="T29" s="26">
        <v>0.0511529035648992</v>
      </c>
      <c r="U29" s="26">
        <v>0.0710523958538771</v>
      </c>
      <c r="V29" s="26">
        <v>0.0356406535364313</v>
      </c>
      <c r="W29" s="26">
        <v>0.0677190830043573</v>
      </c>
      <c r="X29" s="26">
        <v>1.0E-4</v>
      </c>
      <c r="Z29" s="27" t="s">
        <v>17</v>
      </c>
      <c r="AA29" s="28">
        <v>0.011807751483245118</v>
      </c>
      <c r="AB29" s="28">
        <v>0.003935164627269713</v>
      </c>
      <c r="AC29" s="28">
        <v>0.0627308905346458</v>
      </c>
      <c r="AD29" s="28">
        <v>0.01000108481657844</v>
      </c>
      <c r="AE29" s="29">
        <v>0.003988394804825971</v>
      </c>
      <c r="AF29" s="29">
        <v>0.06315373943660003</v>
      </c>
      <c r="AG29" s="30"/>
      <c r="AH29" s="30"/>
    </row>
    <row r="30" ht="15.75" customHeight="1">
      <c r="B30" s="31">
        <v>44075.0</v>
      </c>
      <c r="C30" s="26">
        <v>-0.0673611851909191</v>
      </c>
      <c r="D30" s="26">
        <v>-0.106370041854979</v>
      </c>
      <c r="E30" s="26">
        <v>0.0115966205028056</v>
      </c>
      <c r="F30" s="26">
        <v>-0.106026949380457</v>
      </c>
      <c r="G30" s="26">
        <v>-0.0916533252923745</v>
      </c>
      <c r="H30" s="26">
        <v>-0.112892291264219</v>
      </c>
      <c r="I30" s="26">
        <v>-0.0236680540524828</v>
      </c>
      <c r="J30" s="26">
        <v>0.00236599110703421</v>
      </c>
      <c r="K30" s="26">
        <v>0.0482757101632483</v>
      </c>
      <c r="L30" s="26">
        <v>-0.0399116942867554</v>
      </c>
      <c r="M30" s="26">
        <v>-0.0568609697734655</v>
      </c>
      <c r="N30" s="26">
        <v>-0.149762305956246</v>
      </c>
      <c r="O30" s="26">
        <v>0.0117077842938696</v>
      </c>
      <c r="P30" s="26">
        <v>-0.131822975296</v>
      </c>
      <c r="Q30" s="26">
        <v>-0.0575147009155621</v>
      </c>
      <c r="R30" s="26">
        <v>-0.00249890922039095</v>
      </c>
      <c r="S30" s="26">
        <v>0.00475998926134579</v>
      </c>
      <c r="T30" s="26">
        <v>-0.0233401762673306</v>
      </c>
      <c r="U30" s="26">
        <v>-0.0260519564112094</v>
      </c>
      <c r="V30" s="26">
        <v>0.0424285292002557</v>
      </c>
      <c r="W30" s="26">
        <v>-0.0400181199831781</v>
      </c>
      <c r="X30" s="26">
        <v>1.0E-4</v>
      </c>
      <c r="Z30" s="27" t="s">
        <v>18</v>
      </c>
      <c r="AA30" s="28">
        <v>0.008376310948436763</v>
      </c>
      <c r="AB30" s="28">
        <v>0.0025041517748261026</v>
      </c>
      <c r="AC30" s="28">
        <v>0.050041500525325</v>
      </c>
      <c r="AD30" s="28">
        <v>0.0065696442817700955</v>
      </c>
      <c r="AE30" s="29">
        <v>0.0025149629563520955</v>
      </c>
      <c r="AF30" s="29">
        <v>0.05014940634097372</v>
      </c>
      <c r="AG30" s="30"/>
      <c r="AH30" s="30"/>
    </row>
    <row r="31" ht="15.75" customHeight="1">
      <c r="B31" s="31">
        <v>44105.0</v>
      </c>
      <c r="C31" s="26">
        <v>-0.0380858127397315</v>
      </c>
      <c r="D31" s="26">
        <v>-0.0618884146817474</v>
      </c>
      <c r="E31" s="26">
        <v>-0.0762022087958309</v>
      </c>
      <c r="F31" s="26">
        <v>0.0977572819788418</v>
      </c>
      <c r="G31" s="26">
        <v>-0.0364089187036105</v>
      </c>
      <c r="H31" s="26">
        <v>0.00460941458798397</v>
      </c>
      <c r="I31" s="26">
        <v>-0.0532379522632889</v>
      </c>
      <c r="J31" s="26">
        <v>-0.126280645851715</v>
      </c>
      <c r="K31" s="26">
        <v>-0.0320816455274844</v>
      </c>
      <c r="L31" s="26">
        <v>0.0182190505971389</v>
      </c>
      <c r="M31" s="26">
        <v>-0.0957553263954064</v>
      </c>
      <c r="N31" s="26">
        <v>-0.100371770516843</v>
      </c>
      <c r="O31" s="26">
        <v>-0.0083254213599467</v>
      </c>
      <c r="P31" s="26">
        <v>-0.0510940045503495</v>
      </c>
      <c r="Q31" s="26">
        <v>-0.158368343035665</v>
      </c>
      <c r="R31" s="26">
        <v>-0.0173822826644004</v>
      </c>
      <c r="S31" s="26">
        <v>-0.0136916622718823</v>
      </c>
      <c r="T31" s="26">
        <v>-0.0823567368871242</v>
      </c>
      <c r="U31" s="26">
        <v>-0.0351561174368239</v>
      </c>
      <c r="V31" s="26">
        <v>-0.0620179900666722</v>
      </c>
      <c r="W31" s="26">
        <v>-0.0280556922855541</v>
      </c>
      <c r="X31" s="26">
        <v>1.0E-4</v>
      </c>
      <c r="Z31" s="27" t="s">
        <v>19</v>
      </c>
      <c r="AA31" s="28">
        <v>0.0030013315935957384</v>
      </c>
      <c r="AB31" s="28">
        <v>0.002597009197639154</v>
      </c>
      <c r="AC31" s="28">
        <v>0.05096085946723381</v>
      </c>
      <c r="AD31" s="28">
        <v>0.0011946649269290717</v>
      </c>
      <c r="AE31" s="29">
        <v>0.0026244990688449065</v>
      </c>
      <c r="AF31" s="29">
        <v>0.05122986500904435</v>
      </c>
      <c r="AG31" s="30"/>
      <c r="AH31" s="30"/>
    </row>
    <row r="32" ht="15.75" customHeight="1">
      <c r="B32" s="31">
        <v>44136.0</v>
      </c>
      <c r="C32" s="26">
        <v>0.055711187524207</v>
      </c>
      <c r="D32" s="26">
        <v>0.089481089204682</v>
      </c>
      <c r="E32" s="26">
        <v>0.066921609312221</v>
      </c>
      <c r="F32" s="26">
        <v>0.0821049517789418</v>
      </c>
      <c r="G32" s="26">
        <v>0.0425228214045442</v>
      </c>
      <c r="H32" s="26">
        <v>0.0513371021003076</v>
      </c>
      <c r="I32" s="26">
        <v>0.125556434113543</v>
      </c>
      <c r="J32" s="26">
        <v>0.110139624178711</v>
      </c>
      <c r="K32" s="26">
        <v>0.13853131407535</v>
      </c>
      <c r="L32" s="26">
        <v>0.193527925986181</v>
      </c>
      <c r="M32" s="26">
        <v>0.146360785534774</v>
      </c>
      <c r="N32" s="26">
        <v>0.380308519365004</v>
      </c>
      <c r="O32" s="26">
        <v>0.0963905502809037</v>
      </c>
      <c r="P32" s="26">
        <v>0.156075720723718</v>
      </c>
      <c r="Q32" s="26">
        <v>0.154611126964405</v>
      </c>
      <c r="R32" s="26">
        <v>0.0973516471685381</v>
      </c>
      <c r="S32" s="26">
        <v>0.0183648996560912</v>
      </c>
      <c r="T32" s="26">
        <v>0.0537407981385681</v>
      </c>
      <c r="U32" s="26">
        <v>0.0393347082998526</v>
      </c>
      <c r="V32" s="26">
        <v>0.0323307543396414</v>
      </c>
      <c r="W32" s="26">
        <v>0.1021464279066</v>
      </c>
      <c r="X32" s="26">
        <v>1.0E-4</v>
      </c>
      <c r="Z32" s="27" t="s">
        <v>20</v>
      </c>
      <c r="AA32" s="28">
        <v>0.010706798611902341</v>
      </c>
      <c r="AB32" s="28">
        <v>0.005342833641695901</v>
      </c>
      <c r="AC32" s="28">
        <v>0.07309468955879012</v>
      </c>
      <c r="AD32" s="28">
        <v>0.008900131945235671</v>
      </c>
      <c r="AE32" s="29">
        <v>0.005356213544315547</v>
      </c>
      <c r="AF32" s="29">
        <v>0.07318615678060672</v>
      </c>
      <c r="AG32" s="30"/>
      <c r="AH32" s="30"/>
    </row>
    <row r="33" ht="15.75" customHeight="1">
      <c r="B33" s="31">
        <v>44166.0</v>
      </c>
      <c r="C33" s="26">
        <v>0.0408793010737061</v>
      </c>
      <c r="D33" s="26">
        <v>0.110195933266076</v>
      </c>
      <c r="E33" s="26">
        <v>-0.0261954352587155</v>
      </c>
      <c r="F33" s="26">
        <v>-0.00100366624160324</v>
      </c>
      <c r="G33" s="26">
        <v>0.0276719582359686</v>
      </c>
      <c r="H33" s="26">
        <v>-0.0138515196467436</v>
      </c>
      <c r="I33" s="26">
        <v>0.0128479195265386</v>
      </c>
      <c r="J33" s="26">
        <v>0.152870024027751</v>
      </c>
      <c r="K33" s="26">
        <v>0.0864696251994868</v>
      </c>
      <c r="L33" s="26">
        <v>0.0750709256933702</v>
      </c>
      <c r="M33" s="26">
        <v>0.040570753007595</v>
      </c>
      <c r="N33" s="26">
        <v>0.217730752747176</v>
      </c>
      <c r="O33" s="26">
        <v>-0.0582098789135859</v>
      </c>
      <c r="P33" s="26">
        <v>0.101762387006068</v>
      </c>
      <c r="Q33" s="26">
        <v>0.0589400593116272</v>
      </c>
      <c r="R33" s="26">
        <v>0.0417514510119215</v>
      </c>
      <c r="S33" s="26">
        <v>0.00194244913238905</v>
      </c>
      <c r="T33" s="26">
        <v>0.0910635050223715</v>
      </c>
      <c r="U33" s="26">
        <v>-0.0434300093552937</v>
      </c>
      <c r="V33" s="26">
        <v>0.114002744794108</v>
      </c>
      <c r="W33" s="26">
        <v>0.0364490478405916</v>
      </c>
      <c r="X33" s="26">
        <v>1.0E-4</v>
      </c>
      <c r="Z33" s="27" t="s">
        <v>21</v>
      </c>
      <c r="AA33" s="28">
        <v>0.01442034428529515</v>
      </c>
      <c r="AB33" s="28">
        <v>0.006006817760240529</v>
      </c>
      <c r="AC33" s="28">
        <v>0.07750366288273432</v>
      </c>
      <c r="AD33" s="28">
        <v>0.012613677618628482</v>
      </c>
      <c r="AE33" s="29">
        <v>0.005998807035267938</v>
      </c>
      <c r="AF33" s="29">
        <v>0.07745196598710673</v>
      </c>
      <c r="AG33" s="30"/>
      <c r="AH33" s="30"/>
    </row>
    <row r="34" ht="15.75" customHeight="1">
      <c r="B34" s="31">
        <v>44197.0</v>
      </c>
      <c r="C34" s="26">
        <v>0.0419973171447049</v>
      </c>
      <c r="D34" s="26">
        <v>-0.00551695570890081</v>
      </c>
      <c r="E34" s="26">
        <v>-0.00471511271411081</v>
      </c>
      <c r="F34" s="26">
        <v>0.0417489951074127</v>
      </c>
      <c r="G34" s="26">
        <v>-0.0156985928593742</v>
      </c>
      <c r="H34" s="26">
        <v>-0.0558199385832496</v>
      </c>
      <c r="I34" s="26">
        <v>-0.0174015792525313</v>
      </c>
      <c r="J34" s="26">
        <v>0.2084425539074</v>
      </c>
      <c r="K34" s="26">
        <v>0.0369663365710402</v>
      </c>
      <c r="L34" s="26">
        <v>0.0125129624183872</v>
      </c>
      <c r="M34" s="26">
        <v>-0.123853167873672</v>
      </c>
      <c r="N34" s="26">
        <v>0.11734370145157</v>
      </c>
      <c r="O34" s="26">
        <v>-0.0220695801068765</v>
      </c>
      <c r="P34" s="26">
        <v>0.0841768822392909</v>
      </c>
      <c r="Q34" s="26">
        <v>-0.12090832345982</v>
      </c>
      <c r="R34" s="26">
        <v>-0.0464002077735493</v>
      </c>
      <c r="S34" s="26">
        <v>-0.0818110585353075</v>
      </c>
      <c r="T34" s="26">
        <v>0.0358841832593458</v>
      </c>
      <c r="U34" s="26">
        <v>0.0248254958520806</v>
      </c>
      <c r="V34" s="26">
        <v>-0.0681207676321283</v>
      </c>
      <c r="W34" s="26">
        <v>-0.0111991376508885</v>
      </c>
      <c r="X34" s="26">
        <v>1.0E-4</v>
      </c>
      <c r="Z34" s="27" t="s">
        <v>35</v>
      </c>
      <c r="AA34" s="28">
        <v>0.00922382709918249</v>
      </c>
      <c r="AB34" s="28">
        <v>0.0028257437158183303</v>
      </c>
      <c r="AC34" s="28">
        <v>0.05315772489317362</v>
      </c>
      <c r="AD34" s="28">
        <v>0.007417160432515821</v>
      </c>
      <c r="AE34" s="29">
        <v>0.0028315741637566965</v>
      </c>
      <c r="AF34" s="29">
        <v>0.05321253765567563</v>
      </c>
      <c r="AG34" s="30"/>
      <c r="AH34" s="30"/>
    </row>
    <row r="35" ht="15.75" customHeight="1">
      <c r="B35" s="31">
        <v>44228.0</v>
      </c>
      <c r="C35" s="26">
        <v>0.00180910351279164</v>
      </c>
      <c r="D35" s="26">
        <v>-0.0845618462997958</v>
      </c>
      <c r="E35" s="26">
        <v>0.0542929866445534</v>
      </c>
      <c r="F35" s="26">
        <v>0.101170319942983</v>
      </c>
      <c r="G35" s="26">
        <v>-0.0359675607144858</v>
      </c>
      <c r="H35" s="26">
        <v>-0.00275213289202532</v>
      </c>
      <c r="I35" s="26">
        <v>0.0539863764073682</v>
      </c>
      <c r="J35" s="26">
        <v>-0.0149206167178726</v>
      </c>
      <c r="K35" s="26">
        <v>0.042097960273977</v>
      </c>
      <c r="L35" s="26">
        <v>0.141513157282925</v>
      </c>
      <c r="M35" s="26">
        <v>0.0944392965239868</v>
      </c>
      <c r="N35" s="26">
        <v>-0.161038203365702</v>
      </c>
      <c r="O35" s="26">
        <v>-0.0782174935346928</v>
      </c>
      <c r="P35" s="26">
        <v>0.192711914407446</v>
      </c>
      <c r="Q35" s="26">
        <v>0.113480370847845</v>
      </c>
      <c r="R35" s="26">
        <v>-0.00408508121434722</v>
      </c>
      <c r="S35" s="26">
        <v>-0.0311719254519601</v>
      </c>
      <c r="T35" s="26">
        <v>-0.0290452800217518</v>
      </c>
      <c r="U35" s="26">
        <v>-0.0471779028547668</v>
      </c>
      <c r="V35" s="26">
        <v>0.0691539256699253</v>
      </c>
      <c r="W35" s="26">
        <v>0.0257568766725366</v>
      </c>
      <c r="X35" s="26">
        <v>1.0E-4</v>
      </c>
      <c r="Z35" s="27" t="s">
        <v>36</v>
      </c>
      <c r="AA35" s="28">
        <v>0.001806666666666667</v>
      </c>
      <c r="AB35" s="28">
        <v>2.8643615819209047E-6</v>
      </c>
      <c r="AC35" s="28">
        <v>0.0016924424899892182</v>
      </c>
      <c r="AD35" s="32"/>
      <c r="AE35" s="33"/>
      <c r="AF35" s="33"/>
      <c r="AG35" s="30"/>
      <c r="AH35" s="30"/>
    </row>
    <row r="36" ht="15.75" customHeight="1">
      <c r="B36" s="31">
        <v>44256.0</v>
      </c>
      <c r="C36" s="26">
        <v>0.0167831947646217</v>
      </c>
      <c r="D36" s="26">
        <v>0.00880593216806534</v>
      </c>
      <c r="E36" s="26">
        <v>-0.0270683088026916</v>
      </c>
      <c r="F36" s="26">
        <v>0.0198859499764899</v>
      </c>
      <c r="G36" s="26">
        <v>3.71715053915573E-4</v>
      </c>
      <c r="H36" s="26">
        <v>0.133895235212302</v>
      </c>
      <c r="I36" s="26">
        <v>0.0603433448150617</v>
      </c>
      <c r="J36" s="26">
        <v>-0.0881603960627639</v>
      </c>
      <c r="K36" s="26">
        <v>-0.0133044793364832</v>
      </c>
      <c r="L36" s="26">
        <v>0.0338043507237858</v>
      </c>
      <c r="M36" s="26">
        <v>-0.00156092064827447</v>
      </c>
      <c r="N36" s="26">
        <v>-0.0112698361729913</v>
      </c>
      <c r="O36" s="26">
        <v>0.044485446018183</v>
      </c>
      <c r="P36" s="26">
        <v>0.0433385791064746</v>
      </c>
      <c r="Q36" s="26">
        <v>0.00619803498269461</v>
      </c>
      <c r="R36" s="26">
        <v>0.113284716558664</v>
      </c>
      <c r="S36" s="26">
        <v>0.091971100289191</v>
      </c>
      <c r="T36" s="26">
        <v>0.0427125239367897</v>
      </c>
      <c r="U36" s="26">
        <v>0.166854573580453</v>
      </c>
      <c r="V36" s="26">
        <v>0.0841003613555675</v>
      </c>
      <c r="W36" s="26">
        <v>0.0415628072825466</v>
      </c>
      <c r="X36" s="26">
        <v>1.0E-4</v>
      </c>
      <c r="AE36" s="30"/>
      <c r="AF36" s="30"/>
      <c r="AG36" s="30"/>
      <c r="AH36" s="30"/>
    </row>
    <row r="37" ht="15.75" customHeight="1">
      <c r="B37" s="31">
        <v>44287.0</v>
      </c>
      <c r="C37" s="26">
        <v>0.0672863380206318</v>
      </c>
      <c r="D37" s="26">
        <v>0.0734527453407916</v>
      </c>
      <c r="E37" s="26">
        <v>0.117643039393632</v>
      </c>
      <c r="F37" s="26">
        <v>0.131975076970114</v>
      </c>
      <c r="G37" s="26">
        <v>0.113920239853823</v>
      </c>
      <c r="H37" s="26">
        <v>0.0986904030873201</v>
      </c>
      <c r="I37" s="26">
        <v>0.0734843166527176</v>
      </c>
      <c r="J37" s="26">
        <v>-0.0219171001667513</v>
      </c>
      <c r="K37" s="26">
        <v>-0.00843384465247386</v>
      </c>
      <c r="L37" s="26">
        <v>0.0103254141329514</v>
      </c>
      <c r="M37" s="26">
        <v>0.0981270291832073</v>
      </c>
      <c r="N37" s="26">
        <v>0.0602925645449018</v>
      </c>
      <c r="O37" s="26">
        <v>0.033761588514901</v>
      </c>
      <c r="P37" s="26">
        <v>0.0249416455806933</v>
      </c>
      <c r="Q37" s="26">
        <v>0.0705064574542776</v>
      </c>
      <c r="R37" s="26">
        <v>0.0729242259919748</v>
      </c>
      <c r="S37" s="26">
        <v>-0.0149530891792515</v>
      </c>
      <c r="T37" s="26">
        <v>-0.00990596377365934</v>
      </c>
      <c r="U37" s="26">
        <v>0.0648403372010342</v>
      </c>
      <c r="V37" s="26">
        <v>0.0770454802579973</v>
      </c>
      <c r="W37" s="26">
        <v>0.0510973304680564</v>
      </c>
      <c r="X37" s="26">
        <v>1.0E-4</v>
      </c>
      <c r="AE37" s="30"/>
      <c r="AF37" s="30"/>
      <c r="AG37" s="30"/>
      <c r="AH37" s="30"/>
    </row>
    <row r="38" ht="15.75" customHeight="1">
      <c r="B38" s="31">
        <v>44317.0</v>
      </c>
      <c r="C38" s="26">
        <v>-0.00996306605991818</v>
      </c>
      <c r="D38" s="26">
        <v>-0.0535135866323672</v>
      </c>
      <c r="E38" s="26">
        <v>0.0790712159020784</v>
      </c>
      <c r="F38" s="26">
        <v>0.00142236355664001</v>
      </c>
      <c r="G38" s="26">
        <v>-0.0730764715351207</v>
      </c>
      <c r="H38" s="26">
        <v>0.0111654921447778</v>
      </c>
      <c r="I38" s="26">
        <v>0.0513587227308158</v>
      </c>
      <c r="J38" s="26">
        <v>0.088788112765312</v>
      </c>
      <c r="K38" s="26">
        <v>0.0347464911199346</v>
      </c>
      <c r="L38" s="26">
        <v>0.071483283111423</v>
      </c>
      <c r="M38" s="26">
        <v>-0.0271682096228704</v>
      </c>
      <c r="N38" s="26">
        <v>-0.126372343015143</v>
      </c>
      <c r="O38" s="26">
        <v>0.0150390262700147</v>
      </c>
      <c r="P38" s="26">
        <v>0.0195488553270286</v>
      </c>
      <c r="Q38" s="26">
        <v>-0.0566775206954407</v>
      </c>
      <c r="R38" s="26">
        <v>0.0323692082763817</v>
      </c>
      <c r="S38" s="26">
        <v>0.01703867357481</v>
      </c>
      <c r="T38" s="26">
        <v>0.0392847273907712</v>
      </c>
      <c r="U38" s="26">
        <v>-0.0148153748353768</v>
      </c>
      <c r="V38" s="26">
        <v>0.0425024803899174</v>
      </c>
      <c r="W38" s="26">
        <v>0.00547149271672327</v>
      </c>
      <c r="X38" s="26">
        <v>1.0E-4</v>
      </c>
      <c r="AE38" s="30"/>
      <c r="AF38" s="30"/>
      <c r="AG38" s="30"/>
      <c r="AH38" s="30"/>
    </row>
    <row r="39" ht="15.75" customHeight="1">
      <c r="B39" s="31">
        <v>44348.0</v>
      </c>
      <c r="C39" s="26">
        <v>0.0838762510132485</v>
      </c>
      <c r="D39" s="26">
        <v>0.0961972875759767</v>
      </c>
      <c r="E39" s="26">
        <v>0.208102677074313</v>
      </c>
      <c r="F39" s="26">
        <v>0.0354054090546967</v>
      </c>
      <c r="G39" s="26">
        <v>0.0651836136808834</v>
      </c>
      <c r="H39" s="26">
        <v>0.0561320122908375</v>
      </c>
      <c r="I39" s="26">
        <v>-0.0406146792740153</v>
      </c>
      <c r="J39" s="26">
        <v>0.143382974858424</v>
      </c>
      <c r="K39" s="26">
        <v>0.00950316473590956</v>
      </c>
      <c r="L39" s="26">
        <v>-0.0544260267950805</v>
      </c>
      <c r="M39" s="26">
        <v>0.0297323476213878</v>
      </c>
      <c r="N39" s="26">
        <v>0.0835479545168312</v>
      </c>
      <c r="O39" s="26">
        <v>-0.00321709309387556</v>
      </c>
      <c r="P39" s="26">
        <v>0.0920647772915821</v>
      </c>
      <c r="Q39" s="26">
        <v>0.0124301798353985</v>
      </c>
      <c r="R39" s="26">
        <v>-0.0282652424843664</v>
      </c>
      <c r="S39" s="26">
        <v>5.93068013601117E-4</v>
      </c>
      <c r="T39" s="26">
        <v>-0.0207889686074654</v>
      </c>
      <c r="U39" s="26">
        <v>-6.29816501318218E-5</v>
      </c>
      <c r="V39" s="26">
        <v>-0.0114959102586736</v>
      </c>
      <c r="W39" s="26">
        <v>0.0219708725661225</v>
      </c>
      <c r="X39" s="26">
        <v>1.0E-4</v>
      </c>
      <c r="AE39" s="30"/>
      <c r="AF39" s="30"/>
      <c r="AG39" s="30"/>
      <c r="AH39" s="30"/>
    </row>
    <row r="40" ht="15.75" customHeight="1">
      <c r="B40" s="31">
        <v>44378.0</v>
      </c>
      <c r="C40" s="26">
        <v>0.0504234308975213</v>
      </c>
      <c r="D40" s="26">
        <v>0.0629582567656245</v>
      </c>
      <c r="E40" s="26">
        <v>-0.0252647782218725</v>
      </c>
      <c r="F40" s="26">
        <v>0.0984924225890332</v>
      </c>
      <c r="G40" s="26">
        <v>-0.0332696300584337</v>
      </c>
      <c r="H40" s="26">
        <v>0.0244042923120309</v>
      </c>
      <c r="I40" s="26">
        <v>0.0013304153364577</v>
      </c>
      <c r="J40" s="26">
        <v>0.0591268176212114</v>
      </c>
      <c r="K40" s="26">
        <v>0.0255896102567494</v>
      </c>
      <c r="L40" s="26">
        <v>-0.0244709928316952</v>
      </c>
      <c r="M40" s="26">
        <v>0.052364092478413</v>
      </c>
      <c r="N40" s="26">
        <v>0.0109738463664549</v>
      </c>
      <c r="O40" s="26">
        <v>0.0107910159944405</v>
      </c>
      <c r="P40" s="26">
        <v>-0.0914021208498024</v>
      </c>
      <c r="Q40" s="26">
        <v>0.055538120139079</v>
      </c>
      <c r="R40" s="26">
        <v>0.032649091229806</v>
      </c>
      <c r="S40" s="26">
        <v>0.0526893364318916</v>
      </c>
      <c r="T40" s="26">
        <v>0.0442880164001115</v>
      </c>
      <c r="U40" s="26">
        <v>0.0339766180766615</v>
      </c>
      <c r="V40" s="26">
        <v>0.112860586605836</v>
      </c>
      <c r="W40" s="26">
        <v>0.0224931759222513</v>
      </c>
      <c r="X40" s="26">
        <v>0.0</v>
      </c>
      <c r="AE40" s="30"/>
      <c r="AF40" s="30"/>
      <c r="AG40" s="30"/>
      <c r="AH40" s="30"/>
    </row>
    <row r="41" ht="15.75" customHeight="1">
      <c r="B41" s="31">
        <v>44409.0</v>
      </c>
      <c r="C41" s="26">
        <v>0.0578562523726195</v>
      </c>
      <c r="D41" s="26">
        <v>0.0401141144485625</v>
      </c>
      <c r="E41" s="26">
        <v>0.138028031154744</v>
      </c>
      <c r="F41" s="26">
        <v>0.071398509978653</v>
      </c>
      <c r="G41" s="26">
        <v>0.0421339362682003</v>
      </c>
      <c r="H41" s="26">
        <v>0.0627652795531646</v>
      </c>
      <c r="I41" s="26">
        <v>0.0265234868877301</v>
      </c>
      <c r="J41" s="26">
        <v>0.0589658651316996</v>
      </c>
      <c r="K41" s="26">
        <v>0.0240391335125791</v>
      </c>
      <c r="L41" s="26">
        <v>0.0581753205420126</v>
      </c>
      <c r="M41" s="26">
        <v>-0.0727571944918616</v>
      </c>
      <c r="N41" s="26">
        <v>0.0682242677325451</v>
      </c>
      <c r="O41" s="26">
        <v>0.0381947872171157</v>
      </c>
      <c r="P41" s="26">
        <v>-0.0544339857265478</v>
      </c>
      <c r="Q41" s="26">
        <v>-0.107401223227632</v>
      </c>
      <c r="R41" s="26">
        <v>0.00977692724062546</v>
      </c>
      <c r="S41" s="26">
        <v>0.00739401409364662</v>
      </c>
      <c r="T41" s="26">
        <v>0.00538637887908077</v>
      </c>
      <c r="U41" s="26">
        <v>-0.00614340033447489</v>
      </c>
      <c r="V41" s="26">
        <v>0.0262618251965781</v>
      </c>
      <c r="W41" s="26">
        <v>0.0285781431597926</v>
      </c>
      <c r="X41" s="26">
        <v>1.0E-4</v>
      </c>
      <c r="AE41" s="30"/>
      <c r="AF41" s="30"/>
      <c r="AG41" s="30"/>
      <c r="AH41" s="30"/>
    </row>
    <row r="42" ht="15.75" customHeight="1">
      <c r="B42" s="31">
        <v>44440.0</v>
      </c>
      <c r="C42" s="26">
        <v>-0.0664935340132247</v>
      </c>
      <c r="D42" s="26">
        <v>-0.0689645742942873</v>
      </c>
      <c r="E42" s="26">
        <v>-0.077308489093399</v>
      </c>
      <c r="F42" s="26">
        <v>-0.0792263951164052</v>
      </c>
      <c r="G42" s="26">
        <v>-0.0550034408590771</v>
      </c>
      <c r="H42" s="26">
        <v>-0.111388410368425</v>
      </c>
      <c r="I42" s="26">
        <v>-0.0459352532772742</v>
      </c>
      <c r="J42" s="26">
        <v>-0.108225058124506</v>
      </c>
      <c r="K42" s="26">
        <v>-0.0250079564023882</v>
      </c>
      <c r="L42" s="26">
        <v>0.0231133305180577</v>
      </c>
      <c r="M42" s="26">
        <v>-0.0267461729712556</v>
      </c>
      <c r="N42" s="26">
        <v>0.0526326120295522</v>
      </c>
      <c r="O42" s="26">
        <v>-0.057010473231615</v>
      </c>
      <c r="P42" s="26">
        <v>0.090936538756929</v>
      </c>
      <c r="Q42" s="26">
        <v>0.00417925980197145</v>
      </c>
      <c r="R42" s="26">
        <v>-0.0632916579974817</v>
      </c>
      <c r="S42" s="26">
        <v>-0.0183570211329983</v>
      </c>
      <c r="T42" s="26">
        <v>-0.0636131600350932</v>
      </c>
      <c r="U42" s="26">
        <v>0.00635675463337123</v>
      </c>
      <c r="V42" s="26">
        <v>-0.0226947656133384</v>
      </c>
      <c r="W42" s="26">
        <v>-0.0487377927828332</v>
      </c>
      <c r="X42" s="26">
        <v>1.0E-4</v>
      </c>
      <c r="AE42" s="30"/>
      <c r="AF42" s="30"/>
      <c r="AG42" s="30"/>
      <c r="AH42" s="30"/>
    </row>
    <row r="43" ht="15.75" customHeight="1">
      <c r="B43" s="31">
        <v>44470.0</v>
      </c>
      <c r="C43" s="26">
        <v>0.162366237267919</v>
      </c>
      <c r="D43" s="26">
        <v>0.0570013692585886</v>
      </c>
      <c r="E43" s="26">
        <v>0.210396030096607</v>
      </c>
      <c r="F43" s="26">
        <v>0.102104148455</v>
      </c>
      <c r="G43" s="26">
        <v>0.0262547650596138</v>
      </c>
      <c r="H43" s="26">
        <v>-0.0477344757143469</v>
      </c>
      <c r="I43" s="26">
        <v>0.0502650926287538</v>
      </c>
      <c r="J43" s="26">
        <v>0.0976876444107312</v>
      </c>
      <c r="K43" s="26">
        <v>0.0993204292541138</v>
      </c>
      <c r="L43" s="26">
        <v>0.037176582040879</v>
      </c>
      <c r="M43" s="26">
        <v>-0.0505492474038072</v>
      </c>
      <c r="N43" s="26">
        <v>0.362230201890539</v>
      </c>
      <c r="O43" s="26">
        <v>0.0695571102005585</v>
      </c>
      <c r="P43" s="26">
        <v>0.0917180593819424</v>
      </c>
      <c r="Q43" s="26">
        <v>-0.0356009650512917</v>
      </c>
      <c r="R43" s="26">
        <v>0.167709127175107</v>
      </c>
      <c r="S43" s="26">
        <v>0.022561809815917</v>
      </c>
      <c r="T43" s="26">
        <v>0.00850868550440585</v>
      </c>
      <c r="U43" s="26">
        <v>0.129459907867965</v>
      </c>
      <c r="V43" s="26">
        <v>0.0963219058566888</v>
      </c>
      <c r="W43" s="26">
        <v>0.0668581752839893</v>
      </c>
      <c r="X43" s="26">
        <v>1.0E-4</v>
      </c>
      <c r="AE43" s="30"/>
      <c r="AF43" s="30"/>
      <c r="AG43" s="30"/>
      <c r="AH43" s="30"/>
    </row>
    <row r="44" ht="15.75" customHeight="1">
      <c r="B44" s="31">
        <v>44501.0</v>
      </c>
      <c r="C44" s="26">
        <v>-0.0031107752004921</v>
      </c>
      <c r="D44" s="26">
        <v>0.0984610213016323</v>
      </c>
      <c r="E44" s="26">
        <v>0.245338239730433</v>
      </c>
      <c r="F44" s="26">
        <v>-0.0424180584537753</v>
      </c>
      <c r="G44" s="26">
        <v>0.0391473463336241</v>
      </c>
      <c r="H44" s="26">
        <v>0.00274673072265235</v>
      </c>
      <c r="I44" s="26">
        <v>-0.0366193376442145</v>
      </c>
      <c r="J44" s="26">
        <v>-0.0267318616873477</v>
      </c>
      <c r="K44" s="26">
        <v>0.0405640180440258</v>
      </c>
      <c r="L44" s="26">
        <v>-0.0613088120437249</v>
      </c>
      <c r="M44" s="26">
        <v>-0.0888288010033662</v>
      </c>
      <c r="N44" s="26">
        <v>0.0272378476797208</v>
      </c>
      <c r="O44" s="26">
        <v>-0.0606288688047867</v>
      </c>
      <c r="P44" s="26">
        <v>-0.0745256507367486</v>
      </c>
      <c r="Q44" s="26">
        <v>-0.0621002761268095</v>
      </c>
      <c r="R44" s="26">
        <v>-0.0359276991961731</v>
      </c>
      <c r="S44" s="26">
        <v>0.0172385776606939</v>
      </c>
      <c r="T44" s="26">
        <v>-0.0436065624707599</v>
      </c>
      <c r="U44" s="26">
        <v>0.0747938819299994</v>
      </c>
      <c r="V44" s="26">
        <v>-0.0522521729583244</v>
      </c>
      <c r="W44" s="26">
        <v>-0.00836862565520527</v>
      </c>
      <c r="X44" s="26">
        <v>1.0E-4</v>
      </c>
      <c r="AE44" s="30"/>
      <c r="AF44" s="30"/>
      <c r="AG44" s="30"/>
      <c r="AH44" s="30"/>
    </row>
    <row r="45" ht="15.75" customHeight="1">
      <c r="B45" s="31">
        <v>44531.0</v>
      </c>
      <c r="C45" s="26">
        <v>0.0190121669443469</v>
      </c>
      <c r="D45" s="26">
        <v>0.0730612149619885</v>
      </c>
      <c r="E45" s="26">
        <v>-0.105271948408252</v>
      </c>
      <c r="F45" s="26">
        <v>0.0206075527738588</v>
      </c>
      <c r="G45" s="26">
        <v>-0.0505062029498115</v>
      </c>
      <c r="H45" s="26">
        <v>0.0359900632199825</v>
      </c>
      <c r="I45" s="26">
        <v>0.0775458186513335</v>
      </c>
      <c r="J45" s="26">
        <v>0.110849437306277</v>
      </c>
      <c r="K45" s="26">
        <v>0.183816404494888</v>
      </c>
      <c r="L45" s="26">
        <v>-0.00302678600014419</v>
      </c>
      <c r="M45" s="26">
        <v>0.113647085946092</v>
      </c>
      <c r="N45" s="26">
        <v>-0.0799684398665093</v>
      </c>
      <c r="O45" s="26">
        <v>0.0284612228430299</v>
      </c>
      <c r="P45" s="26">
        <v>0.035659167870083</v>
      </c>
      <c r="Q45" s="26">
        <v>0.131894627624158</v>
      </c>
      <c r="R45" s="26">
        <v>0.122558988225614</v>
      </c>
      <c r="S45" s="26">
        <v>0.123469082279925</v>
      </c>
      <c r="T45" s="26">
        <v>0.0991945896388527</v>
      </c>
      <c r="U45" s="26">
        <v>0.0353142353861472</v>
      </c>
      <c r="V45" s="26">
        <v>-0.0396792969498877</v>
      </c>
      <c r="W45" s="26">
        <v>0.0426886481613966</v>
      </c>
      <c r="X45" s="26">
        <v>1.0E-4</v>
      </c>
      <c r="AE45" s="30"/>
      <c r="AF45" s="30"/>
      <c r="AG45" s="30"/>
      <c r="AH45" s="30"/>
    </row>
    <row r="46" ht="15.75" customHeight="1">
      <c r="B46" s="31">
        <v>44562.0</v>
      </c>
      <c r="C46" s="26">
        <v>-0.0783345073168931</v>
      </c>
      <c r="D46" s="26">
        <v>-0.0158369000559096</v>
      </c>
      <c r="E46" s="26">
        <v>-0.183144738410279</v>
      </c>
      <c r="F46" s="26">
        <v>-0.0681921826243449</v>
      </c>
      <c r="G46" s="26">
        <v>-0.108509814183866</v>
      </c>
      <c r="H46" s="26">
        <v>-0.071118750337471</v>
      </c>
      <c r="I46" s="26">
        <v>0.0458234777738222</v>
      </c>
      <c r="J46" s="26">
        <v>-0.118348888572726</v>
      </c>
      <c r="K46" s="26">
        <v>-0.120911906453537</v>
      </c>
      <c r="L46" s="26">
        <v>-0.0635493972186152</v>
      </c>
      <c r="M46" s="26">
        <v>0.042726728592859</v>
      </c>
      <c r="N46" s="26">
        <v>-0.120597475430588</v>
      </c>
      <c r="O46" s="26">
        <v>-0.0302909496489463</v>
      </c>
      <c r="P46" s="26">
        <v>0.21622302578532</v>
      </c>
      <c r="Q46" s="26">
        <v>0.072608130123529</v>
      </c>
      <c r="R46" s="26">
        <v>-0.0574367332682335</v>
      </c>
      <c r="S46" s="26">
        <v>-0.0193197892012896</v>
      </c>
      <c r="T46" s="26">
        <v>0.00710601110368877</v>
      </c>
      <c r="U46" s="26">
        <v>-0.1188681360852</v>
      </c>
      <c r="V46" s="26">
        <v>-0.0718963720923085</v>
      </c>
      <c r="W46" s="26">
        <v>-0.0540182299992834</v>
      </c>
      <c r="X46" s="26">
        <v>2.0E-4</v>
      </c>
      <c r="AE46" s="30"/>
      <c r="AF46" s="30"/>
      <c r="AG46" s="30"/>
      <c r="AH46" s="30"/>
    </row>
    <row r="47" ht="15.75" customHeight="1">
      <c r="B47" s="31">
        <v>44593.0</v>
      </c>
      <c r="C47" s="26">
        <v>-0.0399876448532602</v>
      </c>
      <c r="D47" s="26">
        <v>-0.0568556139353748</v>
      </c>
      <c r="E47" s="26">
        <v>-0.00413333047566856</v>
      </c>
      <c r="F47" s="26">
        <v>-0.00182342126921123</v>
      </c>
      <c r="G47" s="26">
        <v>0.0263230079104701</v>
      </c>
      <c r="H47" s="26">
        <v>-0.395033192945126</v>
      </c>
      <c r="I47" s="26">
        <v>0.0265749973980853</v>
      </c>
      <c r="J47" s="26">
        <v>0.0184122117993219</v>
      </c>
      <c r="K47" s="26">
        <v>0.00265924162664244</v>
      </c>
      <c r="L47" s="26">
        <v>-0.0408643732720273</v>
      </c>
      <c r="M47" s="26">
        <v>-0.0454531359238784</v>
      </c>
      <c r="N47" s="26">
        <v>-0.0733970111991109</v>
      </c>
      <c r="O47" s="26">
        <v>-0.033824968136958</v>
      </c>
      <c r="P47" s="26">
        <v>0.0318722648611867</v>
      </c>
      <c r="Q47" s="26">
        <v>-0.0671308618833952</v>
      </c>
      <c r="R47" s="26">
        <v>0.00695859241767334</v>
      </c>
      <c r="S47" s="26">
        <v>-0.0234469088688035</v>
      </c>
      <c r="T47" s="26">
        <v>-0.0458429151935859</v>
      </c>
      <c r="U47" s="26">
        <v>-0.150103156398877</v>
      </c>
      <c r="V47" s="26">
        <v>-0.0623761180993425</v>
      </c>
      <c r="W47" s="26">
        <v>-0.0318627610217115</v>
      </c>
      <c r="X47" s="26">
        <v>3.0E-4</v>
      </c>
      <c r="AE47" s="30"/>
      <c r="AF47" s="30"/>
      <c r="AG47" s="30"/>
      <c r="AH47" s="30"/>
    </row>
    <row r="48" ht="15.75" customHeight="1">
      <c r="B48" s="31">
        <v>44621.0</v>
      </c>
      <c r="C48" s="26">
        <v>0.0334304083132063</v>
      </c>
      <c r="D48" s="26">
        <v>0.0571557310540228</v>
      </c>
      <c r="E48" s="26">
        <v>0.112405401529021</v>
      </c>
      <c r="F48" s="26">
        <v>0.0292624997163348</v>
      </c>
      <c r="G48" s="26">
        <v>0.0596239189556125</v>
      </c>
      <c r="H48" s="26">
        <v>0.0522973933788745</v>
      </c>
      <c r="I48" s="26">
        <v>0.0933710287333232</v>
      </c>
      <c r="J48" s="26">
        <v>0.140189460934987</v>
      </c>
      <c r="K48" s="26">
        <v>0.0694374909790559</v>
      </c>
      <c r="L48" s="26">
        <v>-0.039412587679891</v>
      </c>
      <c r="M48" s="26">
        <v>0.0274326472337634</v>
      </c>
      <c r="N48" s="26">
        <v>0.213504290014758</v>
      </c>
      <c r="O48" s="26">
        <v>0.0969498886992183</v>
      </c>
      <c r="P48" s="26">
        <v>0.0628343676020395</v>
      </c>
      <c r="Q48" s="26">
        <v>-0.00957954873859716</v>
      </c>
      <c r="R48" s="26">
        <v>0.0692074910054978</v>
      </c>
      <c r="S48" s="26">
        <v>-0.0200206354332027</v>
      </c>
      <c r="T48" s="26">
        <v>0.0805109476819059</v>
      </c>
      <c r="U48" s="26">
        <v>-0.0536575677086411</v>
      </c>
      <c r="V48" s="26">
        <v>0.0852438384732513</v>
      </c>
      <c r="W48" s="26">
        <v>0.0351482862715227</v>
      </c>
      <c r="X48" s="26">
        <v>7.0E-4</v>
      </c>
      <c r="AE48" s="30"/>
      <c r="AF48" s="30"/>
      <c r="AG48" s="30"/>
      <c r="AH48" s="30"/>
    </row>
    <row r="49" ht="15.75" customHeight="1">
      <c r="B49" s="31">
        <v>44652.0</v>
      </c>
      <c r="C49" s="26">
        <v>-0.105212913823755</v>
      </c>
      <c r="D49" s="26">
        <v>-0.102177506242351</v>
      </c>
      <c r="E49" s="26">
        <v>-0.385895335550343</v>
      </c>
      <c r="F49" s="26">
        <v>-0.197800973855753</v>
      </c>
      <c r="G49" s="26">
        <v>-0.27118568007318</v>
      </c>
      <c r="H49" s="26">
        <v>-0.103633112707164</v>
      </c>
      <c r="I49" s="26">
        <v>-0.0890872500093319</v>
      </c>
      <c r="J49" s="26">
        <v>0.0199142379955137</v>
      </c>
      <c r="K49" s="26">
        <v>-0.120603744467657</v>
      </c>
      <c r="L49" s="26">
        <v>-0.132860817105205</v>
      </c>
      <c r="M49" s="26">
        <v>-0.0397384207848763</v>
      </c>
      <c r="N49" s="26">
        <v>-0.213125289379359</v>
      </c>
      <c r="O49" s="26">
        <v>0.0308236919041904</v>
      </c>
      <c r="P49" s="26">
        <v>0.0316996485502695</v>
      </c>
      <c r="Q49" s="26">
        <v>0.0166495143934914</v>
      </c>
      <c r="R49" s="26">
        <v>1.66376414112434E-4</v>
      </c>
      <c r="S49" s="26">
        <v>0.0494752858140932</v>
      </c>
      <c r="T49" s="26">
        <v>0.0180608058420109</v>
      </c>
      <c r="U49" s="26">
        <v>0.00958512190963585</v>
      </c>
      <c r="V49" s="26">
        <v>-0.119658088544874</v>
      </c>
      <c r="W49" s="26">
        <v>-0.0920678249074223</v>
      </c>
      <c r="X49" s="26">
        <v>8.0E-4</v>
      </c>
      <c r="AE49" s="30"/>
      <c r="AF49" s="30"/>
      <c r="AG49" s="30"/>
      <c r="AH49" s="30"/>
    </row>
    <row r="50" ht="15.75" customHeight="1">
      <c r="B50" s="31">
        <v>44682.0</v>
      </c>
      <c r="C50" s="26">
        <v>-0.0205692116923775</v>
      </c>
      <c r="D50" s="26">
        <v>-0.057505517957199</v>
      </c>
      <c r="E50" s="26">
        <v>0.00671716688171147</v>
      </c>
      <c r="F50" s="26">
        <v>-0.00304993213253967</v>
      </c>
      <c r="G50" s="26">
        <v>-0.0333130878922201</v>
      </c>
      <c r="H50" s="26">
        <v>-0.034663808347542</v>
      </c>
      <c r="I50" s="26">
        <v>-0.0214468720728212</v>
      </c>
      <c r="J50" s="26">
        <v>0.0704090779858815</v>
      </c>
      <c r="K50" s="26">
        <v>0.0453836709746084</v>
      </c>
      <c r="L50" s="26">
        <v>0.109783540779134</v>
      </c>
      <c r="M50" s="26">
        <v>-0.00451464547263058</v>
      </c>
      <c r="N50" s="26">
        <v>-0.138340062324422</v>
      </c>
      <c r="O50" s="26">
        <v>-0.173432540053035</v>
      </c>
      <c r="P50" s="26">
        <v>0.118759981754743</v>
      </c>
      <c r="Q50" s="26">
        <v>-0.0138924197410837</v>
      </c>
      <c r="R50" s="26">
        <v>-0.0234163167560833</v>
      </c>
      <c r="S50" s="26">
        <v>-0.0766095861878574</v>
      </c>
      <c r="T50" s="26">
        <v>-0.00516682642033646</v>
      </c>
      <c r="U50" s="26">
        <v>0.00779232393301681</v>
      </c>
      <c r="V50" s="26">
        <v>-0.0164654587771822</v>
      </c>
      <c r="W50" s="26">
        <v>5.31762907606247E-5</v>
      </c>
      <c r="X50" s="26">
        <v>0.0014</v>
      </c>
      <c r="AE50" s="30"/>
      <c r="AF50" s="30"/>
      <c r="AG50" s="30"/>
      <c r="AH50" s="30"/>
    </row>
    <row r="51" ht="15.75" customHeight="1">
      <c r="B51" s="31">
        <v>44713.0</v>
      </c>
      <c r="C51" s="26">
        <v>-0.0545830494850078</v>
      </c>
      <c r="D51" s="26">
        <v>-0.0834686939776688</v>
      </c>
      <c r="E51" s="26">
        <v>-0.208430696271684</v>
      </c>
      <c r="F51" s="26">
        <v>-0.0431002043574729</v>
      </c>
      <c r="G51" s="26">
        <v>-0.123817822608772</v>
      </c>
      <c r="H51" s="26">
        <v>-0.183044879199459</v>
      </c>
      <c r="I51" s="26">
        <v>-0.146133942878945</v>
      </c>
      <c r="J51" s="26">
        <v>0.0372092678428296</v>
      </c>
      <c r="K51" s="26">
        <v>-0.177434627861435</v>
      </c>
      <c r="L51" s="26">
        <v>-0.16061213019408</v>
      </c>
      <c r="M51" s="26">
        <v>-0.0728344874921792</v>
      </c>
      <c r="N51" s="26">
        <v>-0.118657126438366</v>
      </c>
      <c r="O51" s="26">
        <v>-0.0527391124164431</v>
      </c>
      <c r="P51" s="26">
        <v>-0.104004466181026</v>
      </c>
      <c r="Q51" s="26">
        <v>-0.126074498777928</v>
      </c>
      <c r="R51" s="26">
        <v>0.0333559196498457</v>
      </c>
      <c r="S51" s="26">
        <v>-0.0280471987237998</v>
      </c>
      <c r="T51" s="26">
        <v>-0.00491006199577574</v>
      </c>
      <c r="U51" s="26">
        <v>-0.0987944096350558</v>
      </c>
      <c r="V51" s="26">
        <v>-0.0289180425654725</v>
      </c>
      <c r="W51" s="26">
        <v>-0.0876515818048179</v>
      </c>
      <c r="X51" s="26">
        <v>0.0018</v>
      </c>
      <c r="AE51" s="30"/>
      <c r="AF51" s="30"/>
      <c r="AG51" s="30"/>
      <c r="AH51" s="30"/>
    </row>
    <row r="52" ht="15.75" customHeight="1">
      <c r="B52" s="31">
        <v>44743.0</v>
      </c>
      <c r="C52" s="26">
        <v>0.0890145700589865</v>
      </c>
      <c r="D52" s="26">
        <v>0.172804499426543</v>
      </c>
      <c r="E52" s="26">
        <v>0.181003533742327</v>
      </c>
      <c r="F52" s="26">
        <v>0.0653366596259182</v>
      </c>
      <c r="G52" s="26">
        <v>0.239486059136549</v>
      </c>
      <c r="H52" s="26">
        <v>-0.0134229192030129</v>
      </c>
      <c r="I52" s="26">
        <v>0.0962354852884984</v>
      </c>
      <c r="J52" s="26">
        <v>0.0166996841993527</v>
      </c>
      <c r="K52" s="26">
        <v>0.10560208920415</v>
      </c>
      <c r="L52" s="26">
        <v>0.0241271007025604</v>
      </c>
      <c r="M52" s="26">
        <v>0.0744599441245762</v>
      </c>
      <c r="N52" s="26">
        <v>0.280480149002648</v>
      </c>
      <c r="O52" s="26">
        <v>0.0826081128057926</v>
      </c>
      <c r="P52" s="26">
        <v>0.123836524873223</v>
      </c>
      <c r="Q52" s="26">
        <v>0.114608153353539</v>
      </c>
      <c r="R52" s="26">
        <v>0.0579499739691221</v>
      </c>
      <c r="S52" s="26">
        <v>-0.0345276434350606</v>
      </c>
      <c r="T52" s="26">
        <v>-0.0169874761795528</v>
      </c>
      <c r="U52" s="26">
        <v>0.0990936565714413</v>
      </c>
      <c r="V52" s="26">
        <v>0.108019183127983</v>
      </c>
      <c r="W52" s="26">
        <v>0.0872013846897159</v>
      </c>
      <c r="X52" s="26">
        <v>0.0018</v>
      </c>
      <c r="AE52" s="30"/>
      <c r="AF52" s="30"/>
      <c r="AG52" s="30"/>
      <c r="AH52" s="30"/>
    </row>
    <row r="53" ht="15.75" customHeight="1">
      <c r="B53" s="31">
        <v>44774.0</v>
      </c>
      <c r="C53" s="26">
        <v>-0.0711094085847487</v>
      </c>
      <c r="D53" s="26">
        <v>-0.0330934422341406</v>
      </c>
      <c r="E53" s="26">
        <v>-0.18508931454717</v>
      </c>
      <c r="F53" s="26">
        <v>-0.0721788076672026</v>
      </c>
      <c r="G53" s="26">
        <v>-0.0625299223798943</v>
      </c>
      <c r="H53" s="26">
        <v>0.0237876447540144</v>
      </c>
      <c r="I53" s="26">
        <v>-0.0681378689439955</v>
      </c>
      <c r="J53" s="26">
        <v>-0.0902786215839951</v>
      </c>
      <c r="K53" s="26">
        <v>-0.0703369608071589</v>
      </c>
      <c r="L53" s="26">
        <v>-0.00542375842084495</v>
      </c>
      <c r="M53" s="26">
        <v>-0.065258647829422</v>
      </c>
      <c r="N53" s="26">
        <v>-0.0752502714701532</v>
      </c>
      <c r="O53" s="26">
        <v>0.00377930681723089</v>
      </c>
      <c r="P53" s="26">
        <v>-0.0139208719649331</v>
      </c>
      <c r="Q53" s="26">
        <v>-0.0852871713544548</v>
      </c>
      <c r="R53" s="26">
        <v>-0.0433538984826554</v>
      </c>
      <c r="S53" s="26">
        <v>-5.3645973724391E-4</v>
      </c>
      <c r="T53" s="26">
        <v>-0.0785254923937906</v>
      </c>
      <c r="U53" s="26">
        <v>-0.0424931923958617</v>
      </c>
      <c r="V53" s="26">
        <v>-0.0441030134414307</v>
      </c>
      <c r="W53" s="26">
        <v>-0.0433670306634054</v>
      </c>
      <c r="X53" s="26">
        <v>0.0023</v>
      </c>
      <c r="AE53" s="30"/>
      <c r="AF53" s="30"/>
      <c r="AG53" s="30"/>
      <c r="AH53" s="30"/>
    </row>
    <row r="54" ht="15.75" customHeight="1">
      <c r="B54" s="31">
        <v>44805.0</v>
      </c>
      <c r="C54" s="26">
        <v>-0.113589917130901</v>
      </c>
      <c r="D54" s="26">
        <v>-0.127556114669045</v>
      </c>
      <c r="E54" s="26">
        <v>-0.217873773121649</v>
      </c>
      <c r="F54" s="26">
        <v>-0.123470491655424</v>
      </c>
      <c r="G54" s="26">
        <v>-0.11498657575779</v>
      </c>
      <c r="H54" s="26">
        <v>-0.183021471286284</v>
      </c>
      <c r="I54" s="26">
        <v>-0.050319107861588</v>
      </c>
      <c r="J54" s="26">
        <v>0.0741206104013102</v>
      </c>
      <c r="K54" s="26">
        <v>-0.116979495594409</v>
      </c>
      <c r="L54" s="26">
        <v>-0.0846400705610288</v>
      </c>
      <c r="M54" s="26">
        <v>-0.110261567352156</v>
      </c>
      <c r="N54" s="26">
        <v>-0.0383139923082399</v>
      </c>
      <c r="O54" s="26">
        <v>-0.017390062661219</v>
      </c>
      <c r="P54" s="26">
        <v>-0.0809336648877724</v>
      </c>
      <c r="Q54" s="26">
        <v>-0.131714116039232</v>
      </c>
      <c r="R54" s="26">
        <v>-0.0279017500944127</v>
      </c>
      <c r="S54" s="26">
        <v>-0.0885548065890869</v>
      </c>
      <c r="T54" s="26">
        <v>0.0191389248343994</v>
      </c>
      <c r="U54" s="26">
        <v>-0.0377308261419122</v>
      </c>
      <c r="V54" s="26">
        <v>-0.194069369387391</v>
      </c>
      <c r="W54" s="26">
        <v>-0.0980491666209926</v>
      </c>
      <c r="X54" s="26">
        <v>0.0025</v>
      </c>
      <c r="AE54" s="30"/>
      <c r="AF54" s="30"/>
      <c r="AG54" s="30"/>
      <c r="AH54" s="30"/>
    </row>
    <row r="55" ht="15.75" customHeight="1">
      <c r="B55" s="31">
        <v>44835.0</v>
      </c>
      <c r="C55" s="26">
        <v>-0.00331157934895068</v>
      </c>
      <c r="D55" s="26">
        <v>0.103955832415814</v>
      </c>
      <c r="E55" s="26">
        <v>0.106341082090971</v>
      </c>
      <c r="F55" s="26">
        <v>-0.0119900402288087</v>
      </c>
      <c r="G55" s="26">
        <v>-0.098110533548468</v>
      </c>
      <c r="H55" s="26">
        <v>-0.375980688549819</v>
      </c>
      <c r="I55" s="26">
        <v>0.099956861328817</v>
      </c>
      <c r="J55" s="26">
        <v>0.113157337285755</v>
      </c>
      <c r="K55" s="26">
        <v>0.0654912068183581</v>
      </c>
      <c r="L55" s="26">
        <v>0.186141948903573</v>
      </c>
      <c r="M55" s="26">
        <v>0.153676104342982</v>
      </c>
      <c r="N55" s="26">
        <v>-0.153346759888839</v>
      </c>
      <c r="O55" s="26">
        <v>0.0929240947302461</v>
      </c>
      <c r="P55" s="26">
        <v>0.23835181770478</v>
      </c>
      <c r="Q55" s="26">
        <v>0.143391607485019</v>
      </c>
      <c r="R55" s="26">
        <v>0.0977336475433114</v>
      </c>
      <c r="S55" s="26">
        <v>0.0645632086283796</v>
      </c>
      <c r="T55" s="26">
        <v>0.0629266474250169</v>
      </c>
      <c r="U55" s="26">
        <v>0.0706152114204504</v>
      </c>
      <c r="V55" s="26">
        <v>0.245585144249386</v>
      </c>
      <c r="W55" s="26">
        <v>0.0768345644688556</v>
      </c>
      <c r="X55" s="34">
        <v>0.0029</v>
      </c>
      <c r="AE55" s="30"/>
      <c r="AF55" s="30"/>
      <c r="AG55" s="30"/>
      <c r="AH55" s="30"/>
    </row>
    <row r="56" ht="15.75" customHeight="1">
      <c r="B56" s="31">
        <v>44866.0</v>
      </c>
      <c r="C56" s="26">
        <v>0.0945149182473627</v>
      </c>
      <c r="D56" s="26">
        <v>-0.035242677154368</v>
      </c>
      <c r="E56" s="26">
        <v>0.226206085022286</v>
      </c>
      <c r="F56" s="26">
        <v>0.0663158092753883</v>
      </c>
      <c r="G56" s="26">
        <v>-0.0593198454481267</v>
      </c>
      <c r="H56" s="26">
        <v>0.237213207908531</v>
      </c>
      <c r="I56" s="26">
        <v>0.0766560344866967</v>
      </c>
      <c r="J56" s="26">
        <v>0.0245248223116336</v>
      </c>
      <c r="K56" s="26">
        <v>0.158801276832397</v>
      </c>
      <c r="L56" s="26">
        <v>0.102135186340631</v>
      </c>
      <c r="M56" s="26">
        <v>0.046405871447889</v>
      </c>
      <c r="N56" s="26">
        <v>-0.155866120901254</v>
      </c>
      <c r="O56" s="26">
        <v>0.0684916018696835</v>
      </c>
      <c r="P56" s="26">
        <v>0.00477158809038994</v>
      </c>
      <c r="Q56" s="26">
        <v>0.0841035772307906</v>
      </c>
      <c r="R56" s="26">
        <v>-0.0134011755393259</v>
      </c>
      <c r="S56" s="26">
        <v>0.10926420791363</v>
      </c>
      <c r="T56" s="26">
        <v>0.0229006251246272</v>
      </c>
      <c r="U56" s="26">
        <v>0.0899140356616111</v>
      </c>
      <c r="V56" s="26">
        <v>0.0667234529803553</v>
      </c>
      <c r="W56" s="26">
        <v>0.052357976097649</v>
      </c>
      <c r="X56" s="26">
        <v>0.0033</v>
      </c>
      <c r="AE56" s="30"/>
      <c r="AF56" s="30"/>
      <c r="AG56" s="30"/>
      <c r="AH56" s="30"/>
    </row>
    <row r="57" ht="15.75" customHeight="1">
      <c r="B57" s="31">
        <v>44896.0</v>
      </c>
      <c r="C57" s="26">
        <v>-0.0591095909314836</v>
      </c>
      <c r="D57" s="26">
        <v>-0.128761727005753</v>
      </c>
      <c r="E57" s="26">
        <v>-0.14643779106794</v>
      </c>
      <c r="F57" s="26">
        <v>-0.135074401604031</v>
      </c>
      <c r="G57" s="26">
        <v>-0.139140640872432</v>
      </c>
      <c r="H57" s="26">
        <v>0.0187893411934791</v>
      </c>
      <c r="I57" s="26">
        <v>-0.0309188364675839</v>
      </c>
      <c r="J57" s="26">
        <v>-0.011435976204648</v>
      </c>
      <c r="K57" s="26">
        <v>0.0145928889186843</v>
      </c>
      <c r="L57" s="26">
        <v>-0.0299711088912768</v>
      </c>
      <c r="M57" s="26">
        <v>-0.0412810481978152</v>
      </c>
      <c r="N57" s="26">
        <v>-0.457813193967624</v>
      </c>
      <c r="O57" s="26">
        <v>-0.0722927098240166</v>
      </c>
      <c r="P57" s="26">
        <v>-0.00136652763531575</v>
      </c>
      <c r="Q57" s="26">
        <v>-0.0246273486508179</v>
      </c>
      <c r="R57" s="26">
        <v>-0.0326207977092959</v>
      </c>
      <c r="S57" s="26">
        <v>0.0159620651062885</v>
      </c>
      <c r="T57" s="26">
        <v>-0.00117943470539418</v>
      </c>
      <c r="U57" s="26">
        <v>-0.0193821423689333</v>
      </c>
      <c r="V57" s="26">
        <v>-0.0156584047321432</v>
      </c>
      <c r="W57" s="26">
        <v>-0.0607818253766682</v>
      </c>
      <c r="X57" s="34">
        <v>0.004</v>
      </c>
    </row>
    <row r="58" ht="15.75" customHeight="1">
      <c r="B58" s="31">
        <v>44927.0</v>
      </c>
      <c r="C58" s="26">
        <v>0.0327735297263887</v>
      </c>
      <c r="D58" s="26">
        <v>0.104829404331109</v>
      </c>
      <c r="E58" s="26">
        <v>0.290330130711004</v>
      </c>
      <c r="F58" s="26">
        <v>0.113555264787982</v>
      </c>
      <c r="G58" s="26">
        <v>0.205173502852432</v>
      </c>
      <c r="H58" s="26">
        <v>0.213423879810837</v>
      </c>
      <c r="I58" s="26">
        <v>0.00844592619137859</v>
      </c>
      <c r="J58" s="26">
        <v>-0.0611184257353763</v>
      </c>
      <c r="K58" s="26">
        <v>0.0535559806618376</v>
      </c>
      <c r="L58" s="26">
        <v>0.0427707837880787</v>
      </c>
      <c r="M58" s="26">
        <v>0.102608378382882</v>
      </c>
      <c r="N58" s="26">
        <v>0.340915767213649</v>
      </c>
      <c r="O58" s="26">
        <v>0.0183257399160421</v>
      </c>
      <c r="P58" s="26">
        <v>0.0504724588796893</v>
      </c>
      <c r="Q58" s="26">
        <v>0.0636969412123881</v>
      </c>
      <c r="R58" s="26">
        <v>-0.0571518308684615</v>
      </c>
      <c r="S58" s="26">
        <v>-0.0624821008473842</v>
      </c>
      <c r="T58" s="26">
        <v>-0.0778467463626202</v>
      </c>
      <c r="U58" s="26">
        <v>0.0259692080571669</v>
      </c>
      <c r="V58" s="26">
        <v>0.0790067988279907</v>
      </c>
      <c r="W58" s="26">
        <v>0.0599211818343497</v>
      </c>
      <c r="X58" s="26">
        <v>0.0039</v>
      </c>
    </row>
    <row r="59" ht="15.75" customHeight="1">
      <c r="B59" s="31">
        <v>44958.0</v>
      </c>
      <c r="C59" s="26">
        <v>0.00647592660612931</v>
      </c>
      <c r="D59" s="26">
        <v>0.0213925894006255</v>
      </c>
      <c r="E59" s="26">
        <v>0.172531659259245</v>
      </c>
      <c r="F59" s="26">
        <v>-0.0930262563047631</v>
      </c>
      <c r="G59" s="26">
        <v>-0.0902516638521893</v>
      </c>
      <c r="H59" s="26">
        <v>0.160698205151164</v>
      </c>
      <c r="I59" s="26">
        <v>-0.0205617638931211</v>
      </c>
      <c r="J59" s="26">
        <v>-0.100577520609947</v>
      </c>
      <c r="K59" s="26">
        <v>0.0157385098472197</v>
      </c>
      <c r="L59" s="26">
        <v>0.0312918949237027</v>
      </c>
      <c r="M59" s="26">
        <v>-0.0456371388809468</v>
      </c>
      <c r="N59" s="26">
        <v>0.171904972651892</v>
      </c>
      <c r="O59" s="26">
        <v>-0.0121680672592296</v>
      </c>
      <c r="P59" s="26">
        <v>-0.0540145891985893</v>
      </c>
      <c r="Q59" s="26">
        <v>-0.0405672492945054</v>
      </c>
      <c r="R59" s="26">
        <v>-0.0476949864120547</v>
      </c>
      <c r="S59" s="26">
        <v>-0.028184140829532</v>
      </c>
      <c r="T59" s="26">
        <v>-0.0641878508397573</v>
      </c>
      <c r="U59" s="26">
        <v>-0.0890859456217253</v>
      </c>
      <c r="V59" s="26">
        <v>-0.00831243773895881</v>
      </c>
      <c r="W59" s="26">
        <v>-0.0264594788597931</v>
      </c>
      <c r="X59" s="26">
        <v>0.0039</v>
      </c>
    </row>
    <row r="60" ht="15.75" customHeight="1">
      <c r="B60" s="31">
        <v>44986.0</v>
      </c>
      <c r="C60" s="26">
        <v>0.147364879581789</v>
      </c>
      <c r="D60" s="26">
        <v>0.11364713194365</v>
      </c>
      <c r="E60" s="26">
        <v>0.179366521759395</v>
      </c>
      <c r="F60" s="26">
        <v>0.1413153140412</v>
      </c>
      <c r="G60" s="26">
        <v>0.0918019370386446</v>
      </c>
      <c r="H60" s="26">
        <v>0.191860079618418</v>
      </c>
      <c r="I60" s="26">
        <v>0.0116948851272958</v>
      </c>
      <c r="J60" s="26">
        <v>0.101684249190883</v>
      </c>
      <c r="K60" s="26">
        <v>0.0765040119796573</v>
      </c>
      <c r="L60" s="26">
        <v>-0.0953729133815087</v>
      </c>
      <c r="M60" s="26">
        <v>0.0267446667870935</v>
      </c>
      <c r="N60" s="26">
        <v>0.00847113976398991</v>
      </c>
      <c r="O60" s="26">
        <v>0.0367470434019525</v>
      </c>
      <c r="P60" s="26">
        <v>0.0053882781422864</v>
      </c>
      <c r="Q60" s="26">
        <v>0.0225973059747388</v>
      </c>
      <c r="R60" s="26">
        <v>-0.00706352426563944</v>
      </c>
      <c r="S60" s="26">
        <v>0.0778036052026961</v>
      </c>
      <c r="T60" s="26">
        <v>0.0184559373889369</v>
      </c>
      <c r="U60" s="26">
        <v>-0.00480009864357191</v>
      </c>
      <c r="V60" s="26">
        <v>0.0612435944282297</v>
      </c>
      <c r="W60" s="26">
        <v>0.0344512926982636</v>
      </c>
      <c r="X60" s="26">
        <v>0.0039</v>
      </c>
    </row>
    <row r="61" ht="15.75" customHeight="1">
      <c r="B61" s="31">
        <v>45017.0</v>
      </c>
      <c r="C61" s="26">
        <v>0.063692722568768</v>
      </c>
      <c r="D61" s="26">
        <v>0.0285750023894312</v>
      </c>
      <c r="E61" s="26">
        <v>-8.38603520344177E-4</v>
      </c>
      <c r="F61" s="26">
        <v>0.0342099308258088</v>
      </c>
      <c r="G61" s="26">
        <v>0.020696303102252</v>
      </c>
      <c r="H61" s="26">
        <v>0.125668194785216</v>
      </c>
      <c r="I61" s="26">
        <v>0.0620923685984019</v>
      </c>
      <c r="J61" s="26">
        <v>0.142106373878314</v>
      </c>
      <c r="K61" s="26">
        <v>-0.0165511177798606</v>
      </c>
      <c r="L61" s="26">
        <v>0.0590750970378392</v>
      </c>
      <c r="M61" s="26">
        <v>0.0317362009733958</v>
      </c>
      <c r="N61" s="26">
        <v>-0.233183709760704</v>
      </c>
      <c r="O61" s="26">
        <v>0.0276822708285878</v>
      </c>
      <c r="P61" s="26">
        <v>0.0761770921286775</v>
      </c>
      <c r="Q61" s="26">
        <v>0.044718521922007</v>
      </c>
      <c r="R61" s="26">
        <v>0.0439887491262435</v>
      </c>
      <c r="S61" s="26">
        <v>0.0504253574535371</v>
      </c>
      <c r="T61" s="26">
        <v>0.0546105384777488</v>
      </c>
      <c r="U61" s="26">
        <v>0.0254141414122424</v>
      </c>
      <c r="V61" s="26">
        <v>0.019186377029268</v>
      </c>
      <c r="W61" s="26">
        <v>0.0145361776495622</v>
      </c>
      <c r="X61" s="26">
        <v>0.0042</v>
      </c>
    </row>
    <row r="62" ht="15.75" customHeight="1">
      <c r="B62" s="31">
        <v>45047.0</v>
      </c>
      <c r="C62" s="26">
        <v>0.066507780964065</v>
      </c>
      <c r="D62" s="26">
        <v>0.0436469002087754</v>
      </c>
      <c r="E62" s="26">
        <v>0.310008344253788</v>
      </c>
      <c r="F62" s="26">
        <v>0.135125575601271</v>
      </c>
      <c r="G62" s="26">
        <v>0.134076570262199</v>
      </c>
      <c r="H62" s="26">
        <v>0.0967012611729638</v>
      </c>
      <c r="I62" s="26">
        <v>-0.0229987247467692</v>
      </c>
      <c r="J62" s="26">
        <v>0.0814679538878048</v>
      </c>
      <c r="K62" s="26">
        <v>0.254363829100105</v>
      </c>
      <c r="L62" s="26">
        <v>-0.0106537283732031</v>
      </c>
      <c r="M62" s="26">
        <v>-0.0515805106120891</v>
      </c>
      <c r="N62" s="26">
        <v>0.216021889183696</v>
      </c>
      <c r="O62" s="26">
        <v>-0.0275332433551171</v>
      </c>
      <c r="P62" s="26">
        <v>-0.146825841885267</v>
      </c>
      <c r="Q62" s="26">
        <v>-0.0387304881586788</v>
      </c>
      <c r="R62" s="26">
        <v>-0.00990485536961349</v>
      </c>
      <c r="S62" s="26">
        <v>-0.0867056248189292</v>
      </c>
      <c r="T62" s="26">
        <v>-0.0542233985391757</v>
      </c>
      <c r="U62" s="26">
        <v>-0.0585450525492954</v>
      </c>
      <c r="V62" s="26">
        <v>0.11612660690104</v>
      </c>
      <c r="W62" s="26">
        <v>0.00247927143327248</v>
      </c>
      <c r="X62" s="26">
        <v>0.0038</v>
      </c>
    </row>
    <row r="63" ht="15.75" customHeight="1">
      <c r="B63" s="31">
        <v>45078.0</v>
      </c>
      <c r="C63" s="26">
        <v>0.0385142949960739</v>
      </c>
      <c r="D63" s="26">
        <v>0.0915245850580423</v>
      </c>
      <c r="E63" s="26">
        <v>0.111626139365068</v>
      </c>
      <c r="F63" s="26">
        <v>-0.0261383211641662</v>
      </c>
      <c r="G63" s="26">
        <v>0.0779864104047547</v>
      </c>
      <c r="H63" s="26">
        <v>0.0807399090296902</v>
      </c>
      <c r="I63" s="26">
        <v>0.0601922058406671</v>
      </c>
      <c r="J63" s="26">
        <v>0.0906293540744687</v>
      </c>
      <c r="K63" s="26">
        <v>0.0710223524430601</v>
      </c>
      <c r="L63" s="26">
        <v>0.069243417720362</v>
      </c>
      <c r="M63" s="26">
        <v>0.0737326551888841</v>
      </c>
      <c r="N63" s="26">
        <v>0.249689451860362</v>
      </c>
      <c r="O63" s="26">
        <v>0.0716353228582194</v>
      </c>
      <c r="P63" s="26">
        <v>0.0570665750571739</v>
      </c>
      <c r="Q63" s="26">
        <v>0.0746204297996093</v>
      </c>
      <c r="R63" s="26">
        <v>-0.0136381124267965</v>
      </c>
      <c r="S63" s="26">
        <v>0.0628265305463997</v>
      </c>
      <c r="T63" s="26">
        <v>0.0727966023142095</v>
      </c>
      <c r="U63" s="26">
        <v>0.0987723372491126</v>
      </c>
      <c r="V63" s="26">
        <v>0.11700654378538</v>
      </c>
      <c r="W63" s="26">
        <v>0.0627188649146418</v>
      </c>
      <c r="X63" s="26">
        <v>0.0041</v>
      </c>
    </row>
    <row r="64" ht="15.75" customHeight="1">
      <c r="B64" s="31">
        <v>45108.0</v>
      </c>
      <c r="C64" s="26">
        <v>-0.013659553052495</v>
      </c>
      <c r="D64" s="26">
        <v>0.0127044405265763</v>
      </c>
      <c r="E64" s="26">
        <v>0.0996341870328025</v>
      </c>
      <c r="F64" s="26">
        <v>0.103253068010897</v>
      </c>
      <c r="G64" s="26">
        <v>0.0251489708465408</v>
      </c>
      <c r="H64" s="26">
        <v>0.104523868951872</v>
      </c>
      <c r="I64" s="26">
        <v>0.0316350312157378</v>
      </c>
      <c r="J64" s="26">
        <v>-0.0312521674451572</v>
      </c>
      <c r="K64" s="26">
        <v>0.0406722743783796</v>
      </c>
      <c r="L64" s="26">
        <v>0.0825782104345441</v>
      </c>
      <c r="M64" s="26">
        <v>0.00105209317411342</v>
      </c>
      <c r="N64" s="26">
        <v>0.0213916088116142</v>
      </c>
      <c r="O64" s="26">
        <v>0.0169067268521222</v>
      </c>
      <c r="P64" s="26">
        <v>-9.32137743166364E-5</v>
      </c>
      <c r="Q64" s="26">
        <v>0.00248869649214479</v>
      </c>
      <c r="R64" s="26">
        <v>0.0562455904733018</v>
      </c>
      <c r="S64" s="26">
        <v>0.0296086740806332</v>
      </c>
      <c r="T64" s="26">
        <v>0.0120702894847142</v>
      </c>
      <c r="U64" s="26">
        <v>0.0720270399830067</v>
      </c>
      <c r="V64" s="26">
        <v>-0.0157416492760774</v>
      </c>
      <c r="W64" s="26">
        <v>0.0306639509077039</v>
      </c>
      <c r="X64" s="26">
        <v>0.0043</v>
      </c>
    </row>
    <row r="65" ht="15.75" customHeight="1">
      <c r="B65" s="31">
        <v>45139.0</v>
      </c>
      <c r="C65" s="26">
        <v>-0.0245913102268441</v>
      </c>
      <c r="D65" s="26">
        <v>-0.044657787558715</v>
      </c>
      <c r="E65" s="26">
        <v>0.0546740069444073</v>
      </c>
      <c r="F65" s="26">
        <v>0.0256624366098837</v>
      </c>
      <c r="G65" s="26">
        <v>0.0318772769993473</v>
      </c>
      <c r="H65" s="26">
        <v>-0.0739485745377136</v>
      </c>
      <c r="I65" s="26">
        <v>0.0231419581321931</v>
      </c>
      <c r="J65" s="26">
        <v>0.198217739033399</v>
      </c>
      <c r="K65" s="26">
        <v>0.0266163788358933</v>
      </c>
      <c r="L65" s="26">
        <v>-0.0696334762778501</v>
      </c>
      <c r="M65" s="26">
        <v>0.032894320100097</v>
      </c>
      <c r="N65" s="26">
        <v>-0.0355882601133255</v>
      </c>
      <c r="O65" s="26">
        <v>0.0170562867643865</v>
      </c>
      <c r="P65" s="26">
        <v>0.0361710783318182</v>
      </c>
      <c r="Q65" s="26">
        <v>0.0469593687369319</v>
      </c>
      <c r="R65" s="26">
        <v>-0.0606320117505843</v>
      </c>
      <c r="S65" s="26">
        <v>-0.00633840673615857</v>
      </c>
      <c r="T65" s="26">
        <v>-0.0355433803494916</v>
      </c>
      <c r="U65" s="26">
        <v>-0.0106604895176771</v>
      </c>
      <c r="V65" s="26">
        <v>0.0301018856007886</v>
      </c>
      <c r="W65" s="26">
        <v>-0.0178752038429939</v>
      </c>
      <c r="X65" s="26">
        <v>0.0045</v>
      </c>
    </row>
    <row r="66" ht="15.75" customHeight="1">
      <c r="B66" s="31">
        <v>45170.0</v>
      </c>
      <c r="C66" s="26">
        <v>-0.0352159473931907</v>
      </c>
      <c r="D66" s="26">
        <v>-0.0915097380372863</v>
      </c>
      <c r="E66" s="26">
        <v>-0.126301113597972</v>
      </c>
      <c r="F66" s="26">
        <v>-0.0397760375839055</v>
      </c>
      <c r="G66" s="26">
        <v>-0.0821945626626202</v>
      </c>
      <c r="H66" s="26">
        <v>0.0144943911175875</v>
      </c>
      <c r="I66" s="26">
        <v>-0.0278695712753701</v>
      </c>
      <c r="J66" s="26">
        <v>-0.0291441654886691</v>
      </c>
      <c r="K66" s="26">
        <v>-0.105385740030636</v>
      </c>
      <c r="L66" s="26">
        <v>-0.00899259487084164</v>
      </c>
      <c r="M66" s="26">
        <v>-0.064028447463131</v>
      </c>
      <c r="N66" s="26">
        <v>-0.0309290265797751</v>
      </c>
      <c r="O66" s="26">
        <v>-0.0130698783657611</v>
      </c>
      <c r="P66" s="26">
        <v>0.064042555676581</v>
      </c>
      <c r="Q66" s="26">
        <v>-0.0413885767166173</v>
      </c>
      <c r="R66" s="26">
        <v>0.0563175562108353</v>
      </c>
      <c r="S66" s="26">
        <v>-0.0565106305099323</v>
      </c>
      <c r="T66" s="26">
        <v>-0.0301325657291182</v>
      </c>
      <c r="U66" s="26">
        <v>-0.0826791104336996</v>
      </c>
      <c r="V66" s="26">
        <v>-0.128052402560024</v>
      </c>
      <c r="W66" s="26">
        <v>-0.0499461679232821</v>
      </c>
      <c r="X66" s="26">
        <v>0.0045</v>
      </c>
    </row>
    <row r="67" ht="15.75" customHeight="1">
      <c r="B67" s="31">
        <v>45200.0</v>
      </c>
      <c r="C67" s="26">
        <v>0.0684204592925741</v>
      </c>
      <c r="D67" s="26">
        <v>-0.00257332278235833</v>
      </c>
      <c r="E67" s="26">
        <v>-0.0644638232728101</v>
      </c>
      <c r="F67" s="26">
        <v>-0.0532015204804168</v>
      </c>
      <c r="G67" s="26">
        <v>0.0458940197477521</v>
      </c>
      <c r="H67" s="26">
        <v>0.00352461587367848</v>
      </c>
      <c r="I67" s="26">
        <v>-0.0259401834368687</v>
      </c>
      <c r="J67" s="26">
        <v>0.0307980813867252</v>
      </c>
      <c r="K67" s="26">
        <v>0.0183388316209541</v>
      </c>
      <c r="L67" s="26">
        <v>-0.0419662249829356</v>
      </c>
      <c r="M67" s="26">
        <v>0.0218882330959423</v>
      </c>
      <c r="N67" s="26">
        <v>-0.219831982835233</v>
      </c>
      <c r="O67" s="26">
        <v>0.0215261967863881</v>
      </c>
      <c r="P67" s="26">
        <v>-0.10509603415028</v>
      </c>
      <c r="Q67" s="26">
        <v>-0.0506674063162674</v>
      </c>
      <c r="R67" s="26">
        <v>0.0642451157256654</v>
      </c>
      <c r="S67" s="26">
        <v>0.0281880446107092</v>
      </c>
      <c r="T67" s="26">
        <v>-0.0487452788721796</v>
      </c>
      <c r="U67" s="26">
        <v>-0.0595557142340417</v>
      </c>
      <c r="V67" s="26">
        <v>-0.0240791029910409</v>
      </c>
      <c r="W67" s="26">
        <v>-0.0222248410014034</v>
      </c>
      <c r="X67" s="26">
        <v>0.0045</v>
      </c>
    </row>
    <row r="68" ht="15.75" customHeight="1">
      <c r="B68" s="31">
        <v>45231.0</v>
      </c>
      <c r="C68" s="26">
        <v>0.113927455975498</v>
      </c>
      <c r="D68" s="26">
        <v>0.106443188170121</v>
      </c>
      <c r="E68" s="26">
        <v>0.137050307536696</v>
      </c>
      <c r="F68" s="26">
        <v>0.0658824920564864</v>
      </c>
      <c r="G68" s="26">
        <v>0.0931972814945067</v>
      </c>
      <c r="H68" s="26">
        <v>0.0824119081244786</v>
      </c>
      <c r="I68" s="26">
        <v>0.0532543195309468</v>
      </c>
      <c r="J68" s="26">
        <v>0.0648453758000711</v>
      </c>
      <c r="K68" s="26">
        <v>0.0955510009603899</v>
      </c>
      <c r="L68" s="26">
        <v>0.122814960808156</v>
      </c>
      <c r="M68" s="26">
        <v>0.0878192329034805</v>
      </c>
      <c r="N68" s="26">
        <v>0.178463655826424</v>
      </c>
      <c r="O68" s="26">
        <v>-0.0483955668142415</v>
      </c>
      <c r="P68" s="26">
        <v>-0.0298214251887567</v>
      </c>
      <c r="Q68" s="26">
        <v>0.0963842447081819</v>
      </c>
      <c r="R68" s="26">
        <v>0.0319907777666228</v>
      </c>
      <c r="S68" s="26">
        <v>0.0292873492970768</v>
      </c>
      <c r="T68" s="26">
        <v>0.0417222523923347</v>
      </c>
      <c r="U68" s="26">
        <v>0.0963665424152626</v>
      </c>
      <c r="V68" s="26">
        <v>0.120446533391665</v>
      </c>
      <c r="W68" s="26">
        <v>0.0854244482007529</v>
      </c>
      <c r="X68" s="26">
        <v>0.0046</v>
      </c>
    </row>
    <row r="69" ht="15.75" customHeight="1">
      <c r="B69" s="31">
        <v>45261.0</v>
      </c>
      <c r="C69" s="26">
        <v>-0.00557562432937942</v>
      </c>
      <c r="D69" s="26">
        <v>0.0148077448623424</v>
      </c>
      <c r="E69" s="26">
        <v>0.0571749931452842</v>
      </c>
      <c r="F69" s="26">
        <v>0.0526166735349563</v>
      </c>
      <c r="G69" s="26">
        <v>0.0392628770663673</v>
      </c>
      <c r="H69" s="26">
        <v>0.0787651357688642</v>
      </c>
      <c r="I69" s="26">
        <v>-0.00932107415800029</v>
      </c>
      <c r="J69" s="26">
        <v>-0.0119877300650607</v>
      </c>
      <c r="K69" s="26">
        <v>0.187147553766655</v>
      </c>
      <c r="L69" s="26">
        <v>0.0860179047832248</v>
      </c>
      <c r="M69" s="26">
        <v>0.0163234166057344</v>
      </c>
      <c r="N69" s="26">
        <v>0.0343901334470273</v>
      </c>
      <c r="O69" s="26">
        <v>0.0125105724194909</v>
      </c>
      <c r="P69" s="26">
        <v>-0.0181285518587045</v>
      </c>
      <c r="Q69" s="26">
        <v>0.0301805819676982</v>
      </c>
      <c r="R69" s="26">
        <v>-0.0491094253132195</v>
      </c>
      <c r="S69" s="26">
        <v>-0.0465324801787847</v>
      </c>
      <c r="T69" s="26">
        <v>0.0213354726411833</v>
      </c>
      <c r="U69" s="26">
        <v>0.10695197174584</v>
      </c>
      <c r="V69" s="26">
        <v>-0.0973516921275995</v>
      </c>
      <c r="W69" s="26">
        <v>0.0432790354316083</v>
      </c>
      <c r="X69" s="26">
        <v>0.0045</v>
      </c>
    </row>
    <row r="70" ht="15.75" customHeight="1">
      <c r="B70" s="31">
        <v>45292.0</v>
      </c>
      <c r="C70" s="26">
        <v>0.0557006604930173</v>
      </c>
      <c r="D70" s="26">
        <v>-0.0431447025006626</v>
      </c>
      <c r="E70" s="26">
        <v>0.217147036895332</v>
      </c>
      <c r="F70" s="26">
        <v>0.00293079769160717</v>
      </c>
      <c r="G70" s="26">
        <v>0.021228865942429</v>
      </c>
      <c r="H70" s="26">
        <v>0.0973217614803326</v>
      </c>
      <c r="I70" s="26">
        <v>0.0731822571892514</v>
      </c>
      <c r="J70" s="26">
        <v>0.102145674393166</v>
      </c>
      <c r="K70" s="26">
        <v>0.0601272683296095</v>
      </c>
      <c r="L70" s="26">
        <v>0.0247355172838258</v>
      </c>
      <c r="M70" s="26">
        <v>0.0483967822068246</v>
      </c>
      <c r="N70" s="26">
        <v>-0.28270416031167</v>
      </c>
      <c r="O70" s="26">
        <v>0.0507892489998295</v>
      </c>
      <c r="P70" s="26">
        <v>0.0279123698193752</v>
      </c>
      <c r="Q70" s="26">
        <v>0.0518992428726643</v>
      </c>
      <c r="R70" s="26">
        <v>-0.0249719898581909</v>
      </c>
      <c r="S70" s="26">
        <v>0.0698387133392399</v>
      </c>
      <c r="T70" s="26">
        <v>0.0136865890251897</v>
      </c>
      <c r="U70" s="26">
        <v>0.0183277066335337</v>
      </c>
      <c r="V70" s="26">
        <v>0.0577694179679169</v>
      </c>
      <c r="W70" s="26">
        <v>0.0157706938864257</v>
      </c>
      <c r="X70" s="26">
        <v>0.0042</v>
      </c>
    </row>
    <row r="71" ht="15.75" customHeight="1">
      <c r="B71" s="31">
        <v>45323.0</v>
      </c>
      <c r="C71" s="26">
        <v>0.0395998809011431</v>
      </c>
      <c r="D71" s="26">
        <v>-0.019992403946715</v>
      </c>
      <c r="E71" s="26">
        <v>0.251388443686053</v>
      </c>
      <c r="F71" s="26">
        <v>-0.0117749731689247</v>
      </c>
      <c r="G71" s="26">
        <v>0.130078261099845</v>
      </c>
      <c r="H71" s="26">
        <v>0.228165033036048</v>
      </c>
      <c r="I71" s="26">
        <v>0.0647274438373415</v>
      </c>
      <c r="J71" s="26">
        <v>0.154772288943282</v>
      </c>
      <c r="K71" s="26">
        <v>0.0972266518603971</v>
      </c>
      <c r="L71" s="26">
        <v>0.0710945324060726</v>
      </c>
      <c r="M71" s="26">
        <v>0.0337503051118464</v>
      </c>
      <c r="N71" s="26">
        <v>0.0750153037644478</v>
      </c>
      <c r="O71" s="26">
        <v>0.0620581710570667</v>
      </c>
      <c r="P71" s="26">
        <v>0.0164958697133107</v>
      </c>
      <c r="Q71" s="26">
        <v>0.056849255466918</v>
      </c>
      <c r="R71" s="26">
        <v>-0.036091182687317</v>
      </c>
      <c r="S71" s="26">
        <v>0.0176853138309542</v>
      </c>
      <c r="T71" s="26">
        <v>0.0154868029212489</v>
      </c>
      <c r="U71" s="26">
        <v>0.0754204495482179</v>
      </c>
      <c r="V71" s="26">
        <v>0.00368836963979142</v>
      </c>
      <c r="W71" s="26">
        <v>0.050427528312772</v>
      </c>
      <c r="X71" s="26">
        <v>0.004</v>
      </c>
    </row>
    <row r="72" ht="15.75" customHeight="1">
      <c r="B72" s="31">
        <v>45352.0</v>
      </c>
      <c r="C72" s="26">
        <v>0.0188190266523536</v>
      </c>
      <c r="D72" s="26">
        <v>-0.0513730376920982</v>
      </c>
      <c r="E72" s="26">
        <v>0.132892884686767</v>
      </c>
      <c r="F72" s="26">
        <v>0.0862345809046219</v>
      </c>
      <c r="G72" s="26">
        <v>0.0202729146215757</v>
      </c>
      <c r="H72" s="26">
        <v>-0.00826622277113808</v>
      </c>
      <c r="I72" s="26">
        <v>0.0267993562633033</v>
      </c>
      <c r="J72" s="26">
        <v>0.0334585202640046</v>
      </c>
      <c r="K72" s="26">
        <v>0.0189808290762551</v>
      </c>
      <c r="L72" s="26">
        <v>0.0737469966120856</v>
      </c>
      <c r="M72" s="26">
        <v>-0.0108126457243021</v>
      </c>
      <c r="N72" s="26">
        <v>-0.138383423039513</v>
      </c>
      <c r="O72" s="26">
        <v>0.026268521363165</v>
      </c>
      <c r="P72" s="26">
        <v>0.115529297307848</v>
      </c>
      <c r="Q72" s="26">
        <v>0.014242159317123</v>
      </c>
      <c r="R72" s="26">
        <v>0.00222609118828113</v>
      </c>
      <c r="S72" s="26">
        <v>0.0206115677116134</v>
      </c>
      <c r="T72" s="26">
        <v>-0.0124009654330367</v>
      </c>
      <c r="U72" s="26">
        <v>0.00782512893502726</v>
      </c>
      <c r="V72" s="26">
        <v>0.11754424560627</v>
      </c>
      <c r="W72" s="26">
        <v>0.030547420111743</v>
      </c>
      <c r="X72" s="26">
        <v>0.0039</v>
      </c>
    </row>
    <row r="73" ht="15.75" customHeight="1">
      <c r="B73" s="31">
        <v>45383.0</v>
      </c>
      <c r="C73" s="26">
        <v>0.00280077248100668</v>
      </c>
      <c r="D73" s="26">
        <v>0.0291375228453492</v>
      </c>
      <c r="E73" s="26">
        <v>-0.0242623363469599</v>
      </c>
      <c r="F73" s="26">
        <v>0.0440685787681225</v>
      </c>
      <c r="G73" s="26">
        <v>0.0313796167364355</v>
      </c>
      <c r="H73" s="26">
        <v>0.0527852564575953</v>
      </c>
      <c r="I73" s="26">
        <v>-0.0419104751554261</v>
      </c>
      <c r="J73" s="26">
        <v>-0.0344176318092586</v>
      </c>
      <c r="K73" s="26">
        <v>0.018230083947402</v>
      </c>
      <c r="L73" s="26">
        <v>-0.0914783366759588</v>
      </c>
      <c r="M73" s="26">
        <v>-0.0112425342431927</v>
      </c>
      <c r="N73" s="26">
        <v>-0.027334133354322</v>
      </c>
      <c r="O73" s="26">
        <v>0.00290131957027387</v>
      </c>
      <c r="P73" s="26">
        <v>0.0349133543252014</v>
      </c>
      <c r="Q73" s="26">
        <v>-0.0341973155447511</v>
      </c>
      <c r="R73" s="26">
        <v>-0.115062263491779</v>
      </c>
      <c r="S73" s="26">
        <v>-0.0435864577962249</v>
      </c>
      <c r="T73" s="26">
        <v>-0.0698330688736741</v>
      </c>
      <c r="U73" s="26">
        <v>-0.106285903835265</v>
      </c>
      <c r="V73" s="35">
        <v>-0.0364826640186963</v>
      </c>
      <c r="W73" s="26">
        <v>-0.0252360600583805</v>
      </c>
      <c r="X73" s="34">
        <v>0.0041</v>
      </c>
    </row>
    <row r="74" ht="15.75" customHeight="1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ht="15.75" customHeight="1">
      <c r="B75" s="36" t="s">
        <v>85</v>
      </c>
      <c r="C75" s="38">
        <f t="shared" ref="C75:X75" si="7">AVERAGE(C14:C73)</f>
        <v>0.02036553852</v>
      </c>
      <c r="D75" s="38">
        <f t="shared" si="7"/>
        <v>0.02160419032</v>
      </c>
      <c r="E75" s="38">
        <f t="shared" si="7"/>
        <v>0.04961075648</v>
      </c>
      <c r="F75" s="38">
        <f t="shared" si="7"/>
        <v>0.01612345221</v>
      </c>
      <c r="G75" s="38">
        <f t="shared" si="7"/>
        <v>0.01097845243</v>
      </c>
      <c r="H75" s="38">
        <f t="shared" si="7"/>
        <v>0.0162404867</v>
      </c>
      <c r="I75" s="38">
        <f t="shared" si="7"/>
        <v>0.01035035757</v>
      </c>
      <c r="J75" s="38">
        <f t="shared" si="7"/>
        <v>0.03227831669</v>
      </c>
      <c r="K75" s="38">
        <f t="shared" si="7"/>
        <v>0.0266877535</v>
      </c>
      <c r="L75" s="38">
        <f t="shared" si="7"/>
        <v>0.01006735552</v>
      </c>
      <c r="M75" s="38">
        <f t="shared" si="7"/>
        <v>0.009199874683</v>
      </c>
      <c r="N75" s="38">
        <f t="shared" si="7"/>
        <v>0.03958067422</v>
      </c>
      <c r="O75" s="38">
        <f t="shared" si="7"/>
        <v>0.010721081</v>
      </c>
      <c r="P75" s="38">
        <f t="shared" si="7"/>
        <v>0.01098378423</v>
      </c>
      <c r="Q75" s="38">
        <f t="shared" si="7"/>
        <v>0.01053612387</v>
      </c>
      <c r="R75" s="38">
        <f t="shared" si="7"/>
        <v>0.01180775148</v>
      </c>
      <c r="S75" s="38">
        <f t="shared" si="7"/>
        <v>0.008376310948</v>
      </c>
      <c r="T75" s="38">
        <f t="shared" si="7"/>
        <v>0.003001331594</v>
      </c>
      <c r="U75" s="38">
        <f t="shared" si="7"/>
        <v>0.01070679861</v>
      </c>
      <c r="V75" s="38">
        <f t="shared" si="7"/>
        <v>0.01442034429</v>
      </c>
      <c r="W75" s="38">
        <f t="shared" si="7"/>
        <v>0.009223827099</v>
      </c>
      <c r="X75" s="38">
        <f t="shared" si="7"/>
        <v>0.001806666667</v>
      </c>
    </row>
    <row r="76" ht="15.75" customHeight="1">
      <c r="A76" s="6"/>
      <c r="B76" s="39" t="s">
        <v>25</v>
      </c>
      <c r="C76" s="40">
        <f t="shared" ref="C76:X76" si="8">_xlfn.VAR.S(C14:C73)</f>
        <v>0.003705980293</v>
      </c>
      <c r="D76" s="40">
        <f t="shared" si="8"/>
        <v>0.0072845705</v>
      </c>
      <c r="E76" s="40">
        <f t="shared" si="8"/>
        <v>0.02104354602</v>
      </c>
      <c r="F76" s="40">
        <f t="shared" si="8"/>
        <v>0.00602053649</v>
      </c>
      <c r="G76" s="40">
        <f t="shared" si="8"/>
        <v>0.008497007851</v>
      </c>
      <c r="H76" s="40">
        <f t="shared" si="8"/>
        <v>0.01463684618</v>
      </c>
      <c r="I76" s="40">
        <f t="shared" si="8"/>
        <v>0.00349843635</v>
      </c>
      <c r="J76" s="40">
        <f t="shared" si="8"/>
        <v>0.006600844718</v>
      </c>
      <c r="K76" s="40">
        <f t="shared" si="8"/>
        <v>0.008109207095</v>
      </c>
      <c r="L76" s="40">
        <f t="shared" si="8"/>
        <v>0.006617789415</v>
      </c>
      <c r="M76" s="40">
        <f t="shared" si="8"/>
        <v>0.004523346087</v>
      </c>
      <c r="N76" s="40">
        <f t="shared" si="8"/>
        <v>0.04146348239</v>
      </c>
      <c r="O76" s="40">
        <f t="shared" si="8"/>
        <v>0.002668191137</v>
      </c>
      <c r="P76" s="40">
        <f t="shared" si="8"/>
        <v>0.009854080233</v>
      </c>
      <c r="Q76" s="40">
        <f t="shared" si="8"/>
        <v>0.006055474529</v>
      </c>
      <c r="R76" s="40">
        <f t="shared" si="8"/>
        <v>0.003935164627</v>
      </c>
      <c r="S76" s="40">
        <f t="shared" si="8"/>
        <v>0.002504151775</v>
      </c>
      <c r="T76" s="40">
        <f t="shared" si="8"/>
        <v>0.002597009198</v>
      </c>
      <c r="U76" s="40">
        <f t="shared" si="8"/>
        <v>0.005342833642</v>
      </c>
      <c r="V76" s="40">
        <f t="shared" si="8"/>
        <v>0.00600681776</v>
      </c>
      <c r="W76" s="40">
        <f t="shared" si="8"/>
        <v>0.002825743716</v>
      </c>
      <c r="X76" s="40">
        <f t="shared" si="8"/>
        <v>0.000002864361582</v>
      </c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5.75" customHeight="1">
      <c r="B77" s="3" t="s">
        <v>84</v>
      </c>
      <c r="C77" s="40">
        <f t="shared" ref="C77:X77" si="9">_xlfn.STDEV.S(C14:C73)</f>
        <v>0.06087676316</v>
      </c>
      <c r="D77" s="40">
        <f t="shared" si="9"/>
        <v>0.08534969537</v>
      </c>
      <c r="E77" s="40">
        <f t="shared" si="9"/>
        <v>0.1450639377</v>
      </c>
      <c r="F77" s="40">
        <f t="shared" si="9"/>
        <v>0.07759211616</v>
      </c>
      <c r="G77" s="40">
        <f t="shared" si="9"/>
        <v>0.09217921594</v>
      </c>
      <c r="H77" s="40">
        <f t="shared" si="9"/>
        <v>0.1209828342</v>
      </c>
      <c r="I77" s="40">
        <f t="shared" si="9"/>
        <v>0.0591475811</v>
      </c>
      <c r="J77" s="40">
        <f t="shared" si="9"/>
        <v>0.08124558276</v>
      </c>
      <c r="K77" s="40">
        <f t="shared" si="9"/>
        <v>0.090051136</v>
      </c>
      <c r="L77" s="40">
        <f t="shared" si="9"/>
        <v>0.08134979665</v>
      </c>
      <c r="M77" s="40">
        <f t="shared" si="9"/>
        <v>0.06725582567</v>
      </c>
      <c r="N77" s="40">
        <f t="shared" si="9"/>
        <v>0.2036258392</v>
      </c>
      <c r="O77" s="40">
        <f t="shared" si="9"/>
        <v>0.05165453646</v>
      </c>
      <c r="P77" s="40">
        <f t="shared" si="9"/>
        <v>0.09926772</v>
      </c>
      <c r="Q77" s="40">
        <f t="shared" si="9"/>
        <v>0.07781692958</v>
      </c>
      <c r="R77" s="40">
        <f t="shared" si="9"/>
        <v>0.06273089053</v>
      </c>
      <c r="S77" s="40">
        <f t="shared" si="9"/>
        <v>0.05004150053</v>
      </c>
      <c r="T77" s="40">
        <f t="shared" si="9"/>
        <v>0.05096085947</v>
      </c>
      <c r="U77" s="40">
        <f t="shared" si="9"/>
        <v>0.07309468956</v>
      </c>
      <c r="V77" s="40">
        <f t="shared" si="9"/>
        <v>0.07750366288</v>
      </c>
      <c r="W77" s="40">
        <f t="shared" si="9"/>
        <v>0.05315772489</v>
      </c>
      <c r="X77" s="40">
        <f t="shared" si="9"/>
        <v>0.00169244249</v>
      </c>
    </row>
    <row r="78" ht="15.75" customHeight="1"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3"/>
    </row>
    <row r="79" ht="15.75" customHeight="1">
      <c r="W79" s="4"/>
      <c r="X79" s="4"/>
    </row>
    <row r="80" ht="15.75" customHeight="1"/>
    <row r="81" ht="15.75" customHeight="1"/>
    <row r="82" ht="15.75" customHeight="1"/>
    <row r="83" ht="15.75" customHeight="1"/>
    <row r="84" ht="15.75" customHeight="1">
      <c r="B84" s="3" t="s">
        <v>86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  <c r="J84" s="4" t="s">
        <v>9</v>
      </c>
      <c r="K84" s="4" t="s">
        <v>10</v>
      </c>
      <c r="L84" s="4" t="s">
        <v>11</v>
      </c>
      <c r="M84" s="4" t="s">
        <v>12</v>
      </c>
      <c r="N84" s="4" t="s">
        <v>13</v>
      </c>
      <c r="O84" s="4" t="s">
        <v>14</v>
      </c>
      <c r="P84" s="4" t="s">
        <v>15</v>
      </c>
      <c r="Q84" s="4" t="s">
        <v>16</v>
      </c>
      <c r="R84" s="4" t="s">
        <v>17</v>
      </c>
      <c r="S84" s="4" t="s">
        <v>18</v>
      </c>
      <c r="T84" s="4" t="s">
        <v>19</v>
      </c>
      <c r="U84" s="4" t="s">
        <v>20</v>
      </c>
      <c r="V84" s="4" t="s">
        <v>21</v>
      </c>
      <c r="W84" s="4" t="s">
        <v>35</v>
      </c>
      <c r="X84" s="3" t="s">
        <v>87</v>
      </c>
    </row>
    <row r="85" ht="15.75" customHeight="1">
      <c r="B85" s="31">
        <v>43586.0</v>
      </c>
      <c r="C85" s="41">
        <f t="shared" ref="C85:W85" si="10">C14-$X14</f>
        <v>-0.05644157923</v>
      </c>
      <c r="D85" s="41">
        <f t="shared" si="10"/>
        <v>-0.1384757313</v>
      </c>
      <c r="E85" s="41">
        <f t="shared" si="10"/>
        <v>-0.2918204262</v>
      </c>
      <c r="F85" s="41">
        <f t="shared" si="10"/>
        <v>-0.08225265111</v>
      </c>
      <c r="G85" s="41">
        <f t="shared" si="10"/>
        <v>-0.08387534908</v>
      </c>
      <c r="H85" s="41">
        <f t="shared" si="10"/>
        <v>-0.08795892386</v>
      </c>
      <c r="I85" s="41">
        <f t="shared" si="10"/>
        <v>-0.09522665549</v>
      </c>
      <c r="J85" s="41">
        <f t="shared" si="10"/>
        <v>-0.0114429575</v>
      </c>
      <c r="K85" s="41">
        <f t="shared" si="10"/>
        <v>-0.2373089945</v>
      </c>
      <c r="L85" s="41">
        <f t="shared" si="10"/>
        <v>-0.0853369756</v>
      </c>
      <c r="M85" s="41">
        <f t="shared" si="10"/>
        <v>-0.0210328231</v>
      </c>
      <c r="N85" s="41">
        <f t="shared" si="10"/>
        <v>-0.255945372</v>
      </c>
      <c r="O85" s="41">
        <f t="shared" si="10"/>
        <v>-0.01570690425</v>
      </c>
      <c r="P85" s="41">
        <f t="shared" si="10"/>
        <v>-0.1280853058</v>
      </c>
      <c r="Q85" s="41">
        <f t="shared" si="10"/>
        <v>-0.0114799184</v>
      </c>
      <c r="R85" s="41">
        <f t="shared" si="10"/>
        <v>0.03477193981</v>
      </c>
      <c r="S85" s="41">
        <f t="shared" si="10"/>
        <v>-0.02906761203</v>
      </c>
      <c r="T85" s="41">
        <f t="shared" si="10"/>
        <v>-0.07583560366</v>
      </c>
      <c r="U85" s="41">
        <f t="shared" si="10"/>
        <v>-0.07241422336</v>
      </c>
      <c r="V85" s="41">
        <f t="shared" si="10"/>
        <v>-0.08689539406</v>
      </c>
      <c r="W85" s="41">
        <f t="shared" si="10"/>
        <v>-0.07004089408</v>
      </c>
      <c r="X85" s="13">
        <f t="shared" ref="X85:X144" si="12">COUNTIF(B85:W85,"&lt;0")</f>
        <v>20</v>
      </c>
    </row>
    <row r="86" ht="15.75" customHeight="1">
      <c r="B86" s="31">
        <v>43617.0</v>
      </c>
      <c r="C86" s="41">
        <f t="shared" ref="C86:W86" si="11">C15-$X15</f>
        <v>0.08153845115</v>
      </c>
      <c r="D86" s="41">
        <f t="shared" si="11"/>
        <v>0.1245203785</v>
      </c>
      <c r="E86" s="41">
        <f t="shared" si="11"/>
        <v>0.1917320346</v>
      </c>
      <c r="F86" s="41">
        <f t="shared" si="11"/>
        <v>-0.02365162681</v>
      </c>
      <c r="G86" s="41">
        <f t="shared" si="11"/>
        <v>0.06265577665</v>
      </c>
      <c r="H86" s="41">
        <f t="shared" si="11"/>
        <v>0.08188857836</v>
      </c>
      <c r="I86" s="41">
        <f t="shared" si="11"/>
        <v>0.07475653114</v>
      </c>
      <c r="J86" s="41">
        <f t="shared" si="11"/>
        <v>-0.04184209569</v>
      </c>
      <c r="K86" s="41">
        <f t="shared" si="11"/>
        <v>0.1324743717</v>
      </c>
      <c r="L86" s="41">
        <f t="shared" si="11"/>
        <v>0.05165006265</v>
      </c>
      <c r="M86" s="41">
        <f t="shared" si="11"/>
        <v>0.07255071876</v>
      </c>
      <c r="N86" s="41">
        <f t="shared" si="11"/>
        <v>0.1860121094</v>
      </c>
      <c r="O86" s="41">
        <f t="shared" si="11"/>
        <v>0.08875579324</v>
      </c>
      <c r="P86" s="41">
        <f t="shared" si="11"/>
        <v>0.08895098286</v>
      </c>
      <c r="Q86" s="41">
        <f t="shared" si="11"/>
        <v>0.04855128739</v>
      </c>
      <c r="R86" s="41">
        <f t="shared" si="11"/>
        <v>0.007098297634</v>
      </c>
      <c r="S86" s="41">
        <f t="shared" si="11"/>
        <v>0.06143869807</v>
      </c>
      <c r="T86" s="41">
        <f t="shared" si="11"/>
        <v>0.06496369079</v>
      </c>
      <c r="U86" s="41">
        <f t="shared" si="11"/>
        <v>0.08915966439</v>
      </c>
      <c r="V86" s="41">
        <f t="shared" si="11"/>
        <v>0.1165733209</v>
      </c>
      <c r="W86" s="41">
        <f t="shared" si="11"/>
        <v>0.06465830156</v>
      </c>
      <c r="X86" s="13">
        <f t="shared" si="12"/>
        <v>2</v>
      </c>
    </row>
    <row r="87" ht="15.75" customHeight="1">
      <c r="B87" s="31">
        <v>43647.0</v>
      </c>
      <c r="C87" s="41">
        <f t="shared" ref="C87:W87" si="13">C16-$X16</f>
        <v>0.01529688446</v>
      </c>
      <c r="D87" s="41">
        <f t="shared" si="13"/>
        <v>0.07181718546</v>
      </c>
      <c r="E87" s="41">
        <f t="shared" si="13"/>
        <v>0.025173129</v>
      </c>
      <c r="F87" s="41">
        <f t="shared" si="13"/>
        <v>0.1160240894</v>
      </c>
      <c r="G87" s="41">
        <f t="shared" si="13"/>
        <v>-0.01608066858</v>
      </c>
      <c r="H87" s="41">
        <f t="shared" si="13"/>
        <v>0.004552847302</v>
      </c>
      <c r="I87" s="41">
        <f t="shared" si="13"/>
        <v>-0.0387846532</v>
      </c>
      <c r="J87" s="41">
        <f t="shared" si="13"/>
        <v>-0.01854727346</v>
      </c>
      <c r="K87" s="41">
        <f t="shared" si="13"/>
        <v>0.01511439297</v>
      </c>
      <c r="L87" s="41">
        <f t="shared" si="13"/>
        <v>0.03507860856</v>
      </c>
      <c r="M87" s="41">
        <f t="shared" si="13"/>
        <v>0.02351777619</v>
      </c>
      <c r="N87" s="41">
        <f t="shared" si="13"/>
        <v>0.07629237292</v>
      </c>
      <c r="O87" s="41">
        <f t="shared" si="13"/>
        <v>-0.002796082048</v>
      </c>
      <c r="P87" s="41">
        <f t="shared" si="13"/>
        <v>-0.0318709914</v>
      </c>
      <c r="Q87" s="41">
        <f t="shared" si="13"/>
        <v>0.02703946284</v>
      </c>
      <c r="R87" s="41">
        <f t="shared" si="13"/>
        <v>0.02290255393</v>
      </c>
      <c r="S87" s="41">
        <f t="shared" si="13"/>
        <v>0.07192982164</v>
      </c>
      <c r="T87" s="41">
        <f t="shared" si="13"/>
        <v>-0.06906113811</v>
      </c>
      <c r="U87" s="41">
        <f t="shared" si="13"/>
        <v>0.03232230106</v>
      </c>
      <c r="V87" s="41">
        <f t="shared" si="13"/>
        <v>-0.01363026101</v>
      </c>
      <c r="W87" s="41">
        <f t="shared" si="13"/>
        <v>0.01124272483</v>
      </c>
      <c r="X87" s="13">
        <f t="shared" si="12"/>
        <v>7</v>
      </c>
    </row>
    <row r="88" ht="15.75" customHeight="1">
      <c r="B88" s="31">
        <v>43678.0</v>
      </c>
      <c r="C88" s="41">
        <f t="shared" ref="C88:W88" si="14">C17-$X17</f>
        <v>0.0100004096</v>
      </c>
      <c r="D88" s="41">
        <f t="shared" si="14"/>
        <v>-0.0219904144</v>
      </c>
      <c r="E88" s="41">
        <f t="shared" si="14"/>
        <v>-0.008797857945</v>
      </c>
      <c r="F88" s="41">
        <f t="shared" si="14"/>
        <v>-0.024575759</v>
      </c>
      <c r="G88" s="41">
        <f t="shared" si="14"/>
        <v>-0.05128808101</v>
      </c>
      <c r="H88" s="41">
        <f t="shared" si="14"/>
        <v>-0.04667215401</v>
      </c>
      <c r="I88" s="41">
        <f t="shared" si="14"/>
        <v>-0.01148164303</v>
      </c>
      <c r="J88" s="41">
        <f t="shared" si="14"/>
        <v>0.03463316323</v>
      </c>
      <c r="K88" s="41">
        <f t="shared" si="14"/>
        <v>-0.02727238053</v>
      </c>
      <c r="L88" s="41">
        <f t="shared" si="14"/>
        <v>-0.04892856531</v>
      </c>
      <c r="M88" s="41">
        <f t="shared" si="14"/>
        <v>0.01411827537</v>
      </c>
      <c r="N88" s="41">
        <f t="shared" si="14"/>
        <v>-0.07011694828</v>
      </c>
      <c r="O88" s="41">
        <f t="shared" si="14"/>
        <v>0.03294755298</v>
      </c>
      <c r="P88" s="41">
        <f t="shared" si="14"/>
        <v>-0.0839762176</v>
      </c>
      <c r="Q88" s="41">
        <f t="shared" si="14"/>
        <v>0.03248996879</v>
      </c>
      <c r="R88" s="41">
        <f t="shared" si="14"/>
        <v>-0.06377195724</v>
      </c>
      <c r="S88" s="41">
        <f t="shared" si="14"/>
        <v>0.02323832046</v>
      </c>
      <c r="T88" s="41">
        <f t="shared" si="14"/>
        <v>-0.01598638601</v>
      </c>
      <c r="U88" s="41">
        <f t="shared" si="14"/>
        <v>0.06282465253</v>
      </c>
      <c r="V88" s="41">
        <f t="shared" si="14"/>
        <v>-0.07585786965</v>
      </c>
      <c r="W88" s="41">
        <f t="shared" si="14"/>
        <v>-0.01985728174</v>
      </c>
      <c r="X88" s="13">
        <f t="shared" si="12"/>
        <v>14</v>
      </c>
    </row>
    <row r="89" ht="15.75" customHeight="1">
      <c r="B89" s="31">
        <v>43709.0</v>
      </c>
      <c r="C89" s="41">
        <f t="shared" ref="C89:W89" si="15">C18-$X18</f>
        <v>0.01017552733</v>
      </c>
      <c r="D89" s="41">
        <f t="shared" si="15"/>
        <v>0.07261489515</v>
      </c>
      <c r="E89" s="41">
        <f t="shared" si="15"/>
        <v>0.037803744</v>
      </c>
      <c r="F89" s="41">
        <f t="shared" si="15"/>
        <v>0.02378623776</v>
      </c>
      <c r="G89" s="41">
        <f t="shared" si="15"/>
        <v>-0.02459511589</v>
      </c>
      <c r="H89" s="41">
        <f t="shared" si="15"/>
        <v>-0.04333801527</v>
      </c>
      <c r="I89" s="41">
        <f t="shared" si="15"/>
        <v>0.02081058485</v>
      </c>
      <c r="J89" s="41">
        <f t="shared" si="15"/>
        <v>-0.006152047286</v>
      </c>
      <c r="K89" s="41">
        <f t="shared" si="15"/>
        <v>-0.02511932855</v>
      </c>
      <c r="L89" s="41">
        <f t="shared" si="15"/>
        <v>0.06724714659</v>
      </c>
      <c r="M89" s="41">
        <f t="shared" si="15"/>
        <v>-0.05010727152</v>
      </c>
      <c r="N89" s="41">
        <f t="shared" si="15"/>
        <v>0.06384956489</v>
      </c>
      <c r="O89" s="41">
        <f t="shared" si="15"/>
        <v>0.04126468218</v>
      </c>
      <c r="P89" s="41">
        <f t="shared" si="15"/>
        <v>0.04138754745</v>
      </c>
      <c r="Q89" s="41">
        <f t="shared" si="15"/>
        <v>-0.0370508377</v>
      </c>
      <c r="R89" s="41">
        <f t="shared" si="15"/>
        <v>-0.07554998354</v>
      </c>
      <c r="S89" s="41">
        <f t="shared" si="15"/>
        <v>0.03233493132</v>
      </c>
      <c r="T89" s="41">
        <f t="shared" si="15"/>
        <v>0.01378026468</v>
      </c>
      <c r="U89" s="41">
        <f t="shared" si="15"/>
        <v>0.0162726464</v>
      </c>
      <c r="V89" s="41">
        <f t="shared" si="15"/>
        <v>0.05388151315</v>
      </c>
      <c r="W89" s="41">
        <f t="shared" si="15"/>
        <v>0.01543525059</v>
      </c>
      <c r="X89" s="13">
        <f t="shared" si="12"/>
        <v>7</v>
      </c>
    </row>
    <row r="90" ht="15.75" customHeight="1">
      <c r="B90" s="31">
        <v>43739.0</v>
      </c>
      <c r="C90" s="41">
        <f t="shared" ref="C90:W90" si="16">C19-$X19</f>
        <v>0.0293388232</v>
      </c>
      <c r="D90" s="41">
        <f t="shared" si="16"/>
        <v>0.1035763251</v>
      </c>
      <c r="E90" s="41">
        <f t="shared" si="16"/>
        <v>0.1425469961</v>
      </c>
      <c r="F90" s="41">
        <f t="shared" si="16"/>
        <v>0.02897402871</v>
      </c>
      <c r="G90" s="41">
        <f t="shared" si="16"/>
        <v>0.02180340795</v>
      </c>
      <c r="H90" s="41">
        <f t="shared" si="16"/>
        <v>0.07203791115</v>
      </c>
      <c r="I90" s="41">
        <f t="shared" si="16"/>
        <v>0.02028414726</v>
      </c>
      <c r="J90" s="41">
        <f t="shared" si="16"/>
        <v>0.0173798001</v>
      </c>
      <c r="K90" s="41">
        <f t="shared" si="16"/>
        <v>0.06676535999</v>
      </c>
      <c r="L90" s="41">
        <f t="shared" si="16"/>
        <v>0.05821956644</v>
      </c>
      <c r="M90" s="41">
        <f t="shared" si="16"/>
        <v>0.03765085137</v>
      </c>
      <c r="N90" s="41">
        <f t="shared" si="16"/>
        <v>0.2666612527</v>
      </c>
      <c r="O90" s="41">
        <f t="shared" si="16"/>
        <v>-0.01343702505</v>
      </c>
      <c r="P90" s="41">
        <f t="shared" si="16"/>
        <v>-0.04540795733</v>
      </c>
      <c r="Q90" s="41">
        <f t="shared" si="16"/>
        <v>0.01771151755</v>
      </c>
      <c r="R90" s="41">
        <f t="shared" si="16"/>
        <v>0.1541366393</v>
      </c>
      <c r="S90" s="41">
        <f t="shared" si="16"/>
        <v>-0.0003553378969</v>
      </c>
      <c r="T90" s="41">
        <f t="shared" si="16"/>
        <v>0.01895099721</v>
      </c>
      <c r="U90" s="41">
        <f t="shared" si="16"/>
        <v>0.01566122252</v>
      </c>
      <c r="V90" s="41">
        <f t="shared" si="16"/>
        <v>-0.01126123077</v>
      </c>
      <c r="W90" s="41">
        <f t="shared" si="16"/>
        <v>0.01882584215</v>
      </c>
      <c r="X90" s="13">
        <f t="shared" si="12"/>
        <v>4</v>
      </c>
    </row>
    <row r="91" ht="15.75" customHeight="1">
      <c r="B91" s="31">
        <v>43770.0</v>
      </c>
      <c r="C91" s="41">
        <f t="shared" ref="C91:W91" si="17">C20-$X20</f>
        <v>0.05296481492</v>
      </c>
      <c r="D91" s="41">
        <f t="shared" si="17"/>
        <v>0.07029595776</v>
      </c>
      <c r="E91" s="41">
        <f t="shared" si="17"/>
        <v>0.0738939954</v>
      </c>
      <c r="F91" s="41">
        <f t="shared" si="17"/>
        <v>0.03394658893</v>
      </c>
      <c r="G91" s="41">
        <f t="shared" si="17"/>
        <v>0.01209582156</v>
      </c>
      <c r="H91" s="41">
        <f t="shared" si="17"/>
        <v>0.04941315904</v>
      </c>
      <c r="I91" s="41">
        <f t="shared" si="17"/>
        <v>0.03427187094</v>
      </c>
      <c r="J91" s="41">
        <f t="shared" si="17"/>
        <v>0.02800111774</v>
      </c>
      <c r="K91" s="41">
        <f t="shared" si="17"/>
        <v>0.07534602985</v>
      </c>
      <c r="L91" s="41">
        <f t="shared" si="17"/>
        <v>0.05988707133</v>
      </c>
      <c r="M91" s="41">
        <f t="shared" si="17"/>
        <v>0.02970012808</v>
      </c>
      <c r="N91" s="41">
        <f t="shared" si="17"/>
        <v>0.0451921762</v>
      </c>
      <c r="O91" s="41">
        <f t="shared" si="17"/>
        <v>0.0140856596</v>
      </c>
      <c r="P91" s="41">
        <f t="shared" si="17"/>
        <v>0.006853683646</v>
      </c>
      <c r="Q91" s="41">
        <f t="shared" si="17"/>
        <v>0.05402325859</v>
      </c>
      <c r="R91" s="41">
        <f t="shared" si="17"/>
        <v>0.1007221256</v>
      </c>
      <c r="S91" s="41">
        <f t="shared" si="17"/>
        <v>-0.01490593413</v>
      </c>
      <c r="T91" s="41">
        <f t="shared" si="17"/>
        <v>0.03904676921</v>
      </c>
      <c r="U91" s="41">
        <f t="shared" si="17"/>
        <v>-0.06325386658</v>
      </c>
      <c r="V91" s="41">
        <f t="shared" si="17"/>
        <v>0.03288160323</v>
      </c>
      <c r="W91" s="41">
        <f t="shared" si="17"/>
        <v>0.03208026607</v>
      </c>
      <c r="X91" s="13">
        <f t="shared" si="12"/>
        <v>2</v>
      </c>
    </row>
    <row r="92" ht="15.75" customHeight="1">
      <c r="B92" s="31">
        <v>43800.0</v>
      </c>
      <c r="C92" s="41">
        <f t="shared" ref="C92:W92" si="18">C21-$X21</f>
        <v>0.04299786845</v>
      </c>
      <c r="D92" s="41">
        <f t="shared" si="18"/>
        <v>0.09590193699</v>
      </c>
      <c r="E92" s="41">
        <f t="shared" si="18"/>
        <v>0.0816005048</v>
      </c>
      <c r="F92" s="41">
        <f t="shared" si="18"/>
        <v>0.02540879849</v>
      </c>
      <c r="G92" s="41">
        <f t="shared" si="18"/>
        <v>0.02448635011</v>
      </c>
      <c r="H92" s="41">
        <f t="shared" si="18"/>
        <v>0.0164448037</v>
      </c>
      <c r="I92" s="41">
        <f t="shared" si="18"/>
        <v>0.02645467726</v>
      </c>
      <c r="J92" s="41">
        <f t="shared" si="18"/>
        <v>0.117748478</v>
      </c>
      <c r="K92" s="41">
        <f t="shared" si="18"/>
        <v>-0.001901102708</v>
      </c>
      <c r="L92" s="41">
        <f t="shared" si="18"/>
        <v>0.05506540842</v>
      </c>
      <c r="M92" s="41">
        <f t="shared" si="18"/>
        <v>0.01857966475</v>
      </c>
      <c r="N92" s="41">
        <f t="shared" si="18"/>
        <v>0.2360597434</v>
      </c>
      <c r="O92" s="41">
        <f t="shared" si="18"/>
        <v>-0.003401226526</v>
      </c>
      <c r="P92" s="41">
        <f t="shared" si="18"/>
        <v>0.03461741841</v>
      </c>
      <c r="Q92" s="41">
        <f t="shared" si="18"/>
        <v>0.02022994705</v>
      </c>
      <c r="R92" s="41">
        <f t="shared" si="18"/>
        <v>0.04788643023</v>
      </c>
      <c r="S92" s="41">
        <f t="shared" si="18"/>
        <v>0.02170066233</v>
      </c>
      <c r="T92" s="41">
        <f t="shared" si="18"/>
        <v>0.06476860633</v>
      </c>
      <c r="U92" s="41">
        <f t="shared" si="18"/>
        <v>-0.01100632013</v>
      </c>
      <c r="V92" s="41">
        <f t="shared" si="18"/>
        <v>-0.0592340639</v>
      </c>
      <c r="W92" s="41">
        <f t="shared" si="18"/>
        <v>0.0268887563</v>
      </c>
      <c r="X92" s="13">
        <f t="shared" si="12"/>
        <v>4</v>
      </c>
    </row>
    <row r="93" ht="15.75" customHeight="1">
      <c r="B93" s="31">
        <v>43831.0</v>
      </c>
      <c r="C93" s="41">
        <f t="shared" ref="C93:W93" si="19">C22-$X22</f>
        <v>0.07515614974</v>
      </c>
      <c r="D93" s="41">
        <f t="shared" si="19"/>
        <v>0.05130175632</v>
      </c>
      <c r="E93" s="41">
        <f t="shared" si="19"/>
        <v>0.003490757969</v>
      </c>
      <c r="F93" s="41">
        <f t="shared" si="19"/>
        <v>0.06610236033</v>
      </c>
      <c r="G93" s="41">
        <f t="shared" si="19"/>
        <v>0.08218030263</v>
      </c>
      <c r="H93" s="41">
        <f t="shared" si="19"/>
        <v>-0.01770667675</v>
      </c>
      <c r="I93" s="41">
        <f t="shared" si="19"/>
        <v>-0.01048112301</v>
      </c>
      <c r="J93" s="41">
        <f t="shared" si="19"/>
        <v>0.05929325331</v>
      </c>
      <c r="K93" s="41">
        <f t="shared" si="19"/>
        <v>-0.02619080522</v>
      </c>
      <c r="L93" s="41">
        <f t="shared" si="19"/>
        <v>-0.05312183406</v>
      </c>
      <c r="M93" s="41">
        <f t="shared" si="19"/>
        <v>0.05594426147</v>
      </c>
      <c r="N93" s="41">
        <f t="shared" si="19"/>
        <v>0.4402783425</v>
      </c>
      <c r="O93" s="41">
        <f t="shared" si="19"/>
        <v>-0.03411541614</v>
      </c>
      <c r="P93" s="41">
        <f t="shared" si="19"/>
        <v>-0.1175795104</v>
      </c>
      <c r="Q93" s="41">
        <f t="shared" si="19"/>
        <v>0.05518087876</v>
      </c>
      <c r="R93" s="41">
        <f t="shared" si="19"/>
        <v>-0.07351940677</v>
      </c>
      <c r="S93" s="41">
        <f t="shared" si="19"/>
        <v>-0.003544182821</v>
      </c>
      <c r="T93" s="41">
        <f t="shared" si="19"/>
        <v>0.01905770098</v>
      </c>
      <c r="U93" s="41">
        <f t="shared" si="19"/>
        <v>0.04862305234</v>
      </c>
      <c r="V93" s="41">
        <f t="shared" si="19"/>
        <v>-0.0113541817</v>
      </c>
      <c r="W93" s="41">
        <f t="shared" si="19"/>
        <v>-0.002929419602</v>
      </c>
      <c r="X93" s="13">
        <f t="shared" si="12"/>
        <v>10</v>
      </c>
    </row>
    <row r="94" ht="15.75" customHeight="1">
      <c r="B94" s="31">
        <v>43862.0</v>
      </c>
      <c r="C94" s="41">
        <f t="shared" ref="C94:W94" si="20">C23-$X23</f>
        <v>-0.05079237404</v>
      </c>
      <c r="D94" s="41">
        <f t="shared" si="20"/>
        <v>-0.1255007183</v>
      </c>
      <c r="E94" s="41">
        <f t="shared" si="20"/>
        <v>0.1317293759</v>
      </c>
      <c r="F94" s="41">
        <f t="shared" si="20"/>
        <v>-0.06880683357</v>
      </c>
      <c r="G94" s="41">
        <f t="shared" si="20"/>
        <v>-0.06553320256</v>
      </c>
      <c r="H94" s="41">
        <f t="shared" si="20"/>
        <v>-0.04918174555</v>
      </c>
      <c r="I94" s="41">
        <f t="shared" si="20"/>
        <v>-0.08533854599</v>
      </c>
      <c r="J94" s="41">
        <f t="shared" si="20"/>
        <v>-0.1030544053</v>
      </c>
      <c r="K94" s="41">
        <f t="shared" si="20"/>
        <v>-0.1140572785</v>
      </c>
      <c r="L94" s="41">
        <f t="shared" si="20"/>
        <v>-0.1258881332</v>
      </c>
      <c r="M94" s="41">
        <f t="shared" si="20"/>
        <v>-0.0917670443</v>
      </c>
      <c r="N94" s="41">
        <f t="shared" si="20"/>
        <v>0.0251242528</v>
      </c>
      <c r="O94" s="41">
        <f t="shared" si="20"/>
        <v>-0.0626231728</v>
      </c>
      <c r="P94" s="41">
        <f t="shared" si="20"/>
        <v>-0.1899519898</v>
      </c>
      <c r="Q94" s="41">
        <f t="shared" si="20"/>
        <v>-0.08477629993</v>
      </c>
      <c r="R94" s="41">
        <f t="shared" si="20"/>
        <v>-0.06764838382</v>
      </c>
      <c r="S94" s="41">
        <f t="shared" si="20"/>
        <v>-0.09122437984</v>
      </c>
      <c r="T94" s="41">
        <f t="shared" si="20"/>
        <v>-0.1029578889</v>
      </c>
      <c r="U94" s="41">
        <f t="shared" si="20"/>
        <v>-0.04732337692</v>
      </c>
      <c r="V94" s="41">
        <f t="shared" si="20"/>
        <v>-0.05555501509</v>
      </c>
      <c r="W94" s="41">
        <f t="shared" si="20"/>
        <v>-0.08915953691</v>
      </c>
      <c r="X94" s="13">
        <f t="shared" si="12"/>
        <v>19</v>
      </c>
    </row>
    <row r="95" ht="15.75" customHeight="1">
      <c r="B95" s="31">
        <v>43891.0</v>
      </c>
      <c r="C95" s="41">
        <f t="shared" ref="C95:W95" si="21">C24-$X24</f>
        <v>-0.02537273943</v>
      </c>
      <c r="D95" s="41">
        <f t="shared" si="21"/>
        <v>-0.07114385239</v>
      </c>
      <c r="E95" s="41">
        <f t="shared" si="21"/>
        <v>-0.02485068676</v>
      </c>
      <c r="F95" s="41">
        <f t="shared" si="21"/>
        <v>-0.1432101529</v>
      </c>
      <c r="G95" s="41">
        <f t="shared" si="21"/>
        <v>0.03322130219</v>
      </c>
      <c r="H95" s="41">
        <f t="shared" si="21"/>
        <v>-0.1443447994</v>
      </c>
      <c r="I95" s="41">
        <f t="shared" si="21"/>
        <v>-0.1221685066</v>
      </c>
      <c r="J95" s="41">
        <f t="shared" si="21"/>
        <v>0.099114086</v>
      </c>
      <c r="K95" s="41">
        <f t="shared" si="21"/>
        <v>-0.1407968442</v>
      </c>
      <c r="L95" s="41">
        <f t="shared" si="21"/>
        <v>-0.255595279</v>
      </c>
      <c r="M95" s="41">
        <f t="shared" si="21"/>
        <v>-0.1202904349</v>
      </c>
      <c r="N95" s="41">
        <f t="shared" si="21"/>
        <v>-0.2439814582</v>
      </c>
      <c r="O95" s="41">
        <f t="shared" si="21"/>
        <v>0.05249556297</v>
      </c>
      <c r="P95" s="41">
        <f t="shared" si="21"/>
        <v>-0.2905650625</v>
      </c>
      <c r="Q95" s="41">
        <f t="shared" si="21"/>
        <v>-0.1848247591</v>
      </c>
      <c r="R95" s="41">
        <f t="shared" si="21"/>
        <v>-0.02332883932</v>
      </c>
      <c r="S95" s="41">
        <f t="shared" si="21"/>
        <v>-0.03014072523</v>
      </c>
      <c r="T95" s="41">
        <f t="shared" si="21"/>
        <v>-0.02006982588</v>
      </c>
      <c r="U95" s="41">
        <f t="shared" si="21"/>
        <v>-0.1554042164</v>
      </c>
      <c r="V95" s="41">
        <f t="shared" si="21"/>
        <v>-0.02431164858</v>
      </c>
      <c r="W95" s="41">
        <f t="shared" si="21"/>
        <v>-0.1348677247</v>
      </c>
      <c r="X95" s="13">
        <f t="shared" si="12"/>
        <v>18</v>
      </c>
    </row>
    <row r="96" ht="15.75" customHeight="1">
      <c r="B96" s="31">
        <v>43922.0</v>
      </c>
      <c r="C96" s="41">
        <f t="shared" ref="C96:W96" si="22">C25-$X25</f>
        <v>0.127100548</v>
      </c>
      <c r="D96" s="41">
        <f t="shared" si="22"/>
        <v>0.1437241285</v>
      </c>
      <c r="E96" s="41">
        <f t="shared" si="22"/>
        <v>0.1025793195</v>
      </c>
      <c r="F96" s="41">
        <f t="shared" si="22"/>
        <v>0.1468575163</v>
      </c>
      <c r="G96" s="41">
        <f t="shared" si="22"/>
        <v>0.2374504762</v>
      </c>
      <c r="H96" s="41">
        <f t="shared" si="22"/>
        <v>0.2040988863</v>
      </c>
      <c r="I96" s="41">
        <f t="shared" si="22"/>
        <v>0.02377513375</v>
      </c>
      <c r="J96" s="41">
        <f t="shared" si="22"/>
        <v>0.1079422416</v>
      </c>
      <c r="K96" s="41">
        <f t="shared" si="22"/>
        <v>0.1520770091</v>
      </c>
      <c r="L96" s="41">
        <f t="shared" si="22"/>
        <v>0.0610023039</v>
      </c>
      <c r="M96" s="41">
        <f t="shared" si="22"/>
        <v>0.1029711093</v>
      </c>
      <c r="N96" s="41">
        <f t="shared" si="22"/>
        <v>0.3995095347</v>
      </c>
      <c r="O96" s="41">
        <f t="shared" si="22"/>
        <v>0.07118087596</v>
      </c>
      <c r="P96" s="41">
        <f t="shared" si="22"/>
        <v>0.2013106389</v>
      </c>
      <c r="Q96" s="41">
        <f t="shared" si="22"/>
        <v>0.1288440362</v>
      </c>
      <c r="R96" s="41">
        <f t="shared" si="22"/>
        <v>0.1630065023</v>
      </c>
      <c r="S96" s="41">
        <f t="shared" si="22"/>
        <v>0.06840200844</v>
      </c>
      <c r="T96" s="41">
        <f t="shared" si="22"/>
        <v>0.1340126494</v>
      </c>
      <c r="U96" s="41">
        <f t="shared" si="22"/>
        <v>0.169265934</v>
      </c>
      <c r="V96" s="41">
        <f t="shared" si="22"/>
        <v>0.090973191</v>
      </c>
      <c r="W96" s="41">
        <f t="shared" si="22"/>
        <v>0.1187208388</v>
      </c>
      <c r="X96" s="13">
        <f t="shared" si="12"/>
        <v>0</v>
      </c>
    </row>
    <row r="97" ht="15.75" customHeight="1">
      <c r="B97" s="31">
        <v>43952.0</v>
      </c>
      <c r="C97" s="41">
        <f t="shared" ref="C97:W97" si="23">C26-$X26</f>
        <v>0.02219315289</v>
      </c>
      <c r="D97" s="41">
        <f t="shared" si="23"/>
        <v>0.07886320494</v>
      </c>
      <c r="E97" s="41">
        <f t="shared" si="23"/>
        <v>0.1943618308</v>
      </c>
      <c r="F97" s="41">
        <f t="shared" si="23"/>
        <v>0.06237585115</v>
      </c>
      <c r="G97" s="41">
        <f t="shared" si="23"/>
        <v>-0.01296737194</v>
      </c>
      <c r="H97" s="41">
        <f t="shared" si="23"/>
        <v>0.0948059011</v>
      </c>
      <c r="I97" s="41">
        <f t="shared" si="23"/>
        <v>-0.009645837315</v>
      </c>
      <c r="J97" s="41">
        <f t="shared" si="23"/>
        <v>-0.01108849039</v>
      </c>
      <c r="K97" s="41">
        <f t="shared" si="23"/>
        <v>0.06974662096</v>
      </c>
      <c r="L97" s="41">
        <f t="shared" si="23"/>
        <v>0.02629435137</v>
      </c>
      <c r="M97" s="41">
        <f t="shared" si="23"/>
        <v>0.08830901599</v>
      </c>
      <c r="N97" s="41">
        <f t="shared" si="23"/>
        <v>0.06563049952</v>
      </c>
      <c r="O97" s="41">
        <f t="shared" si="23"/>
        <v>0.02033991846</v>
      </c>
      <c r="P97" s="41">
        <f t="shared" si="23"/>
        <v>-0.02185440605</v>
      </c>
      <c r="Q97" s="41">
        <f t="shared" si="23"/>
        <v>0.0915279035</v>
      </c>
      <c r="R97" s="41">
        <f t="shared" si="23"/>
        <v>0.04135781053</v>
      </c>
      <c r="S97" s="41">
        <f t="shared" si="23"/>
        <v>-0.01013532206</v>
      </c>
      <c r="T97" s="41">
        <f t="shared" si="23"/>
        <v>-0.008734883913</v>
      </c>
      <c r="U97" s="41">
        <f t="shared" si="23"/>
        <v>0.1224078902</v>
      </c>
      <c r="V97" s="41">
        <f t="shared" si="23"/>
        <v>0.01962934911</v>
      </c>
      <c r="W97" s="41">
        <f t="shared" si="23"/>
        <v>0.04418653295</v>
      </c>
      <c r="X97" s="13">
        <f t="shared" si="12"/>
        <v>6</v>
      </c>
    </row>
    <row r="98" ht="15.75" customHeight="1">
      <c r="B98" s="31">
        <v>43983.0</v>
      </c>
      <c r="C98" s="41">
        <f t="shared" ref="C98:W98" si="24">C27-$X27</f>
        <v>0.107544925</v>
      </c>
      <c r="D98" s="41">
        <f t="shared" si="24"/>
        <v>0.1400898802</v>
      </c>
      <c r="E98" s="41">
        <f t="shared" si="24"/>
        <v>0.06766053505</v>
      </c>
      <c r="F98" s="41">
        <f t="shared" si="24"/>
        <v>-0.01095035625</v>
      </c>
      <c r="G98" s="41">
        <f t="shared" si="24"/>
        <v>0.1217341331</v>
      </c>
      <c r="H98" s="41">
        <f t="shared" si="24"/>
        <v>0.008658102194</v>
      </c>
      <c r="I98" s="41">
        <f t="shared" si="24"/>
        <v>-0.0389414745</v>
      </c>
      <c r="J98" s="41">
        <f t="shared" si="24"/>
        <v>0.07544894692</v>
      </c>
      <c r="K98" s="41">
        <f t="shared" si="24"/>
        <v>0.08015664435</v>
      </c>
      <c r="L98" s="41">
        <f t="shared" si="24"/>
        <v>-0.03406859129</v>
      </c>
      <c r="M98" s="41">
        <f t="shared" si="24"/>
        <v>-0.009085840239</v>
      </c>
      <c r="N98" s="41">
        <f t="shared" si="24"/>
        <v>0.257008657</v>
      </c>
      <c r="O98" s="41">
        <f t="shared" si="24"/>
        <v>-0.03081962112</v>
      </c>
      <c r="P98" s="41">
        <f t="shared" si="24"/>
        <v>0.002471830859</v>
      </c>
      <c r="Q98" s="41">
        <f t="shared" si="24"/>
        <v>-0.01749927165</v>
      </c>
      <c r="R98" s="41">
        <f t="shared" si="24"/>
        <v>-0.0331142366</v>
      </c>
      <c r="S98" s="41">
        <f t="shared" si="24"/>
        <v>0.03090180326</v>
      </c>
      <c r="T98" s="41">
        <f t="shared" si="24"/>
        <v>-0.04932651478</v>
      </c>
      <c r="U98" s="41">
        <f t="shared" si="24"/>
        <v>0.008036570995</v>
      </c>
      <c r="V98" s="41">
        <f t="shared" si="24"/>
        <v>0.02741463142</v>
      </c>
      <c r="W98" s="41">
        <f t="shared" si="24"/>
        <v>0.01812137436</v>
      </c>
      <c r="X98" s="13">
        <f t="shared" si="12"/>
        <v>8</v>
      </c>
    </row>
    <row r="99" ht="15.75" customHeight="1">
      <c r="B99" s="31">
        <v>44013.0</v>
      </c>
      <c r="C99" s="41">
        <f t="shared" ref="C99:W99" si="25">C28-$X28</f>
        <v>0.007243619541</v>
      </c>
      <c r="D99" s="41">
        <f t="shared" si="25"/>
        <v>0.1527342764</v>
      </c>
      <c r="E99" s="41">
        <f t="shared" si="25"/>
        <v>0.1115457588</v>
      </c>
      <c r="F99" s="41">
        <f t="shared" si="25"/>
        <v>0.04801668462</v>
      </c>
      <c r="G99" s="41">
        <f t="shared" si="25"/>
        <v>0.1371488933</v>
      </c>
      <c r="H99" s="41">
        <f t="shared" si="25"/>
        <v>0.1106758063</v>
      </c>
      <c r="I99" s="41">
        <f t="shared" si="25"/>
        <v>0.09224698231</v>
      </c>
      <c r="J99" s="41">
        <f t="shared" si="25"/>
        <v>-0.08849680593</v>
      </c>
      <c r="K99" s="41">
        <f t="shared" si="25"/>
        <v>0.01375528672</v>
      </c>
      <c r="L99" s="41">
        <f t="shared" si="25"/>
        <v>0.02695960403</v>
      </c>
      <c r="M99" s="41">
        <f t="shared" si="25"/>
        <v>-0.01454348491</v>
      </c>
      <c r="N99" s="41">
        <f t="shared" si="25"/>
        <v>0.281320674</v>
      </c>
      <c r="O99" s="41">
        <f t="shared" si="25"/>
        <v>0.07715146399</v>
      </c>
      <c r="P99" s="41">
        <f t="shared" si="25"/>
        <v>-0.06094831289</v>
      </c>
      <c r="Q99" s="41">
        <f t="shared" si="25"/>
        <v>0.04237365275</v>
      </c>
      <c r="R99" s="41">
        <f t="shared" si="25"/>
        <v>0.03039859293</v>
      </c>
      <c r="S99" s="41">
        <f t="shared" si="25"/>
        <v>0.09211091541</v>
      </c>
      <c r="T99" s="41">
        <f t="shared" si="25"/>
        <v>0.03572900981</v>
      </c>
      <c r="U99" s="41">
        <f t="shared" si="25"/>
        <v>0.06393168992</v>
      </c>
      <c r="V99" s="41">
        <f t="shared" si="25"/>
        <v>0.003151193698</v>
      </c>
      <c r="W99" s="41">
        <f t="shared" si="25"/>
        <v>0.05353680163</v>
      </c>
      <c r="X99" s="13">
        <f t="shared" si="12"/>
        <v>3</v>
      </c>
    </row>
    <row r="100" ht="15.75" customHeight="1">
      <c r="B100" s="31">
        <v>44044.0</v>
      </c>
      <c r="C100" s="41">
        <f t="shared" ref="C100:W100" si="26">C29-$X29</f>
        <v>0.09529439382</v>
      </c>
      <c r="D100" s="41">
        <f t="shared" si="26"/>
        <v>0.1941332784</v>
      </c>
      <c r="E100" s="41">
        <f t="shared" si="26"/>
        <v>0.2310051407</v>
      </c>
      <c r="F100" s="41">
        <f t="shared" si="26"/>
        <v>0.09079232627</v>
      </c>
      <c r="G100" s="41">
        <f t="shared" si="26"/>
        <v>0.08650057351</v>
      </c>
      <c r="H100" s="41">
        <f t="shared" si="26"/>
        <v>0.144720797</v>
      </c>
      <c r="I100" s="41">
        <f t="shared" si="26"/>
        <v>0.1075869278</v>
      </c>
      <c r="J100" s="41">
        <f t="shared" si="26"/>
        <v>-0.01282257093</v>
      </c>
      <c r="K100" s="41">
        <f t="shared" si="26"/>
        <v>0.09154412759</v>
      </c>
      <c r="L100" s="41">
        <f t="shared" si="26"/>
        <v>0.04567302064</v>
      </c>
      <c r="M100" s="41">
        <f t="shared" si="26"/>
        <v>0.1073118483</v>
      </c>
      <c r="N100" s="41">
        <f t="shared" si="26"/>
        <v>0.5546193199</v>
      </c>
      <c r="O100" s="41">
        <f t="shared" si="26"/>
        <v>0.07038605709</v>
      </c>
      <c r="P100" s="41">
        <f t="shared" si="26"/>
        <v>-0.05229404697</v>
      </c>
      <c r="Q100" s="41">
        <f t="shared" si="26"/>
        <v>0.1504789911</v>
      </c>
      <c r="R100" s="41">
        <f t="shared" si="26"/>
        <v>0.03165767447</v>
      </c>
      <c r="S100" s="41">
        <f t="shared" si="26"/>
        <v>0.05971969272</v>
      </c>
      <c r="T100" s="41">
        <f t="shared" si="26"/>
        <v>0.05105290356</v>
      </c>
      <c r="U100" s="41">
        <f t="shared" si="26"/>
        <v>0.07095239585</v>
      </c>
      <c r="V100" s="41">
        <f t="shared" si="26"/>
        <v>0.03554065354</v>
      </c>
      <c r="W100" s="41">
        <f t="shared" si="26"/>
        <v>0.067619083</v>
      </c>
      <c r="X100" s="13">
        <f t="shared" si="12"/>
        <v>2</v>
      </c>
    </row>
    <row r="101" ht="15.75" customHeight="1">
      <c r="B101" s="31">
        <v>44075.0</v>
      </c>
      <c r="C101" s="41">
        <f t="shared" ref="C101:W101" si="27">C30-$X30</f>
        <v>-0.06746118519</v>
      </c>
      <c r="D101" s="41">
        <f t="shared" si="27"/>
        <v>-0.1064700419</v>
      </c>
      <c r="E101" s="41">
        <f t="shared" si="27"/>
        <v>0.0114966205</v>
      </c>
      <c r="F101" s="41">
        <f t="shared" si="27"/>
        <v>-0.1061269494</v>
      </c>
      <c r="G101" s="41">
        <f t="shared" si="27"/>
        <v>-0.09175332529</v>
      </c>
      <c r="H101" s="41">
        <f t="shared" si="27"/>
        <v>-0.1129922913</v>
      </c>
      <c r="I101" s="41">
        <f t="shared" si="27"/>
        <v>-0.02376805405</v>
      </c>
      <c r="J101" s="41">
        <f t="shared" si="27"/>
        <v>0.002265991107</v>
      </c>
      <c r="K101" s="41">
        <f t="shared" si="27"/>
        <v>0.04817571016</v>
      </c>
      <c r="L101" s="41">
        <f t="shared" si="27"/>
        <v>-0.04001169429</v>
      </c>
      <c r="M101" s="41">
        <f t="shared" si="27"/>
        <v>-0.05696096977</v>
      </c>
      <c r="N101" s="41">
        <f t="shared" si="27"/>
        <v>-0.149862306</v>
      </c>
      <c r="O101" s="41">
        <f t="shared" si="27"/>
        <v>0.01160778429</v>
      </c>
      <c r="P101" s="41">
        <f t="shared" si="27"/>
        <v>-0.1319229753</v>
      </c>
      <c r="Q101" s="41">
        <f t="shared" si="27"/>
        <v>-0.05761470092</v>
      </c>
      <c r="R101" s="41">
        <f t="shared" si="27"/>
        <v>-0.00259890922</v>
      </c>
      <c r="S101" s="41">
        <f t="shared" si="27"/>
        <v>0.004659989261</v>
      </c>
      <c r="T101" s="41">
        <f t="shared" si="27"/>
        <v>-0.02344017627</v>
      </c>
      <c r="U101" s="41">
        <f t="shared" si="27"/>
        <v>-0.02615195641</v>
      </c>
      <c r="V101" s="41">
        <f t="shared" si="27"/>
        <v>0.0423285292</v>
      </c>
      <c r="W101" s="41">
        <f t="shared" si="27"/>
        <v>-0.04011811998</v>
      </c>
      <c r="X101" s="13">
        <f t="shared" si="12"/>
        <v>15</v>
      </c>
    </row>
    <row r="102" ht="15.75" customHeight="1">
      <c r="B102" s="31">
        <v>44105.0</v>
      </c>
      <c r="C102" s="41">
        <f t="shared" ref="C102:W102" si="28">C31-$X31</f>
        <v>-0.03818581274</v>
      </c>
      <c r="D102" s="41">
        <f t="shared" si="28"/>
        <v>-0.06198841468</v>
      </c>
      <c r="E102" s="41">
        <f t="shared" si="28"/>
        <v>-0.0763022088</v>
      </c>
      <c r="F102" s="41">
        <f t="shared" si="28"/>
        <v>0.09765728198</v>
      </c>
      <c r="G102" s="41">
        <f t="shared" si="28"/>
        <v>-0.0365089187</v>
      </c>
      <c r="H102" s="41">
        <f t="shared" si="28"/>
        <v>0.004509414588</v>
      </c>
      <c r="I102" s="41">
        <f t="shared" si="28"/>
        <v>-0.05333795226</v>
      </c>
      <c r="J102" s="41">
        <f t="shared" si="28"/>
        <v>-0.1263806459</v>
      </c>
      <c r="K102" s="41">
        <f t="shared" si="28"/>
        <v>-0.03218164553</v>
      </c>
      <c r="L102" s="41">
        <f t="shared" si="28"/>
        <v>0.0181190506</v>
      </c>
      <c r="M102" s="41">
        <f t="shared" si="28"/>
        <v>-0.0958553264</v>
      </c>
      <c r="N102" s="41">
        <f t="shared" si="28"/>
        <v>-0.1004717705</v>
      </c>
      <c r="O102" s="41">
        <f t="shared" si="28"/>
        <v>-0.00842542136</v>
      </c>
      <c r="P102" s="41">
        <f t="shared" si="28"/>
        <v>-0.05119400455</v>
      </c>
      <c r="Q102" s="41">
        <f t="shared" si="28"/>
        <v>-0.158468343</v>
      </c>
      <c r="R102" s="41">
        <f t="shared" si="28"/>
        <v>-0.01748228266</v>
      </c>
      <c r="S102" s="41">
        <f t="shared" si="28"/>
        <v>-0.01379166227</v>
      </c>
      <c r="T102" s="41">
        <f t="shared" si="28"/>
        <v>-0.08245673689</v>
      </c>
      <c r="U102" s="41">
        <f t="shared" si="28"/>
        <v>-0.03525611744</v>
      </c>
      <c r="V102" s="41">
        <f t="shared" si="28"/>
        <v>-0.06211799007</v>
      </c>
      <c r="W102" s="41">
        <f t="shared" si="28"/>
        <v>-0.02815569229</v>
      </c>
      <c r="X102" s="13">
        <f t="shared" si="12"/>
        <v>18</v>
      </c>
    </row>
    <row r="103" ht="15.75" customHeight="1">
      <c r="B103" s="31">
        <v>44136.0</v>
      </c>
      <c r="C103" s="41">
        <f t="shared" ref="C103:W103" si="29">C32-$X32</f>
        <v>0.05561118752</v>
      </c>
      <c r="D103" s="41">
        <f t="shared" si="29"/>
        <v>0.0893810892</v>
      </c>
      <c r="E103" s="41">
        <f t="shared" si="29"/>
        <v>0.06682160931</v>
      </c>
      <c r="F103" s="41">
        <f t="shared" si="29"/>
        <v>0.08200495178</v>
      </c>
      <c r="G103" s="41">
        <f t="shared" si="29"/>
        <v>0.0424228214</v>
      </c>
      <c r="H103" s="41">
        <f t="shared" si="29"/>
        <v>0.0512371021</v>
      </c>
      <c r="I103" s="41">
        <f t="shared" si="29"/>
        <v>0.1254564341</v>
      </c>
      <c r="J103" s="41">
        <f t="shared" si="29"/>
        <v>0.1100396242</v>
      </c>
      <c r="K103" s="41">
        <f t="shared" si="29"/>
        <v>0.1384313141</v>
      </c>
      <c r="L103" s="41">
        <f t="shared" si="29"/>
        <v>0.193427926</v>
      </c>
      <c r="M103" s="41">
        <f t="shared" si="29"/>
        <v>0.1462607855</v>
      </c>
      <c r="N103" s="41">
        <f t="shared" si="29"/>
        <v>0.3802085194</v>
      </c>
      <c r="O103" s="41">
        <f t="shared" si="29"/>
        <v>0.09629055028</v>
      </c>
      <c r="P103" s="41">
        <f t="shared" si="29"/>
        <v>0.1559757207</v>
      </c>
      <c r="Q103" s="41">
        <f t="shared" si="29"/>
        <v>0.154511127</v>
      </c>
      <c r="R103" s="41">
        <f t="shared" si="29"/>
        <v>0.09725164717</v>
      </c>
      <c r="S103" s="41">
        <f t="shared" si="29"/>
        <v>0.01826489966</v>
      </c>
      <c r="T103" s="41">
        <f t="shared" si="29"/>
        <v>0.05364079814</v>
      </c>
      <c r="U103" s="41">
        <f t="shared" si="29"/>
        <v>0.0392347083</v>
      </c>
      <c r="V103" s="41">
        <f t="shared" si="29"/>
        <v>0.03223075434</v>
      </c>
      <c r="W103" s="41">
        <f t="shared" si="29"/>
        <v>0.1020464279</v>
      </c>
      <c r="X103" s="13">
        <f t="shared" si="12"/>
        <v>0</v>
      </c>
    </row>
    <row r="104" ht="15.75" customHeight="1">
      <c r="B104" s="31">
        <v>44166.0</v>
      </c>
      <c r="C104" s="41">
        <f t="shared" ref="C104:W104" si="30">C33-$X33</f>
        <v>0.04077930107</v>
      </c>
      <c r="D104" s="41">
        <f t="shared" si="30"/>
        <v>0.1100959333</v>
      </c>
      <c r="E104" s="41">
        <f t="shared" si="30"/>
        <v>-0.02629543526</v>
      </c>
      <c r="F104" s="41">
        <f t="shared" si="30"/>
        <v>-0.001103666242</v>
      </c>
      <c r="G104" s="41">
        <f t="shared" si="30"/>
        <v>0.02757195824</v>
      </c>
      <c r="H104" s="41">
        <f t="shared" si="30"/>
        <v>-0.01395151965</v>
      </c>
      <c r="I104" s="41">
        <f t="shared" si="30"/>
        <v>0.01274791953</v>
      </c>
      <c r="J104" s="41">
        <f t="shared" si="30"/>
        <v>0.152770024</v>
      </c>
      <c r="K104" s="41">
        <f t="shared" si="30"/>
        <v>0.0863696252</v>
      </c>
      <c r="L104" s="41">
        <f t="shared" si="30"/>
        <v>0.07497092569</v>
      </c>
      <c r="M104" s="41">
        <f t="shared" si="30"/>
        <v>0.04047075301</v>
      </c>
      <c r="N104" s="41">
        <f t="shared" si="30"/>
        <v>0.2176307527</v>
      </c>
      <c r="O104" s="41">
        <f t="shared" si="30"/>
        <v>-0.05830987891</v>
      </c>
      <c r="P104" s="41">
        <f t="shared" si="30"/>
        <v>0.101662387</v>
      </c>
      <c r="Q104" s="41">
        <f t="shared" si="30"/>
        <v>0.05884005931</v>
      </c>
      <c r="R104" s="41">
        <f t="shared" si="30"/>
        <v>0.04165145101</v>
      </c>
      <c r="S104" s="41">
        <f t="shared" si="30"/>
        <v>0.001842449132</v>
      </c>
      <c r="T104" s="41">
        <f t="shared" si="30"/>
        <v>0.09096350502</v>
      </c>
      <c r="U104" s="41">
        <f t="shared" si="30"/>
        <v>-0.04353000936</v>
      </c>
      <c r="V104" s="41">
        <f t="shared" si="30"/>
        <v>0.1139027448</v>
      </c>
      <c r="W104" s="41">
        <f t="shared" si="30"/>
        <v>0.03634904784</v>
      </c>
      <c r="X104" s="13">
        <f t="shared" si="12"/>
        <v>5</v>
      </c>
    </row>
    <row r="105" ht="15.75" customHeight="1">
      <c r="B105" s="31">
        <v>44197.0</v>
      </c>
      <c r="C105" s="41">
        <f t="shared" ref="C105:W105" si="31">C34-$X34</f>
        <v>0.04189731714</v>
      </c>
      <c r="D105" s="41">
        <f t="shared" si="31"/>
        <v>-0.005616955709</v>
      </c>
      <c r="E105" s="41">
        <f t="shared" si="31"/>
        <v>-0.004815112714</v>
      </c>
      <c r="F105" s="41">
        <f t="shared" si="31"/>
        <v>0.04164899511</v>
      </c>
      <c r="G105" s="41">
        <f t="shared" si="31"/>
        <v>-0.01579859286</v>
      </c>
      <c r="H105" s="41">
        <f t="shared" si="31"/>
        <v>-0.05591993858</v>
      </c>
      <c r="I105" s="41">
        <f t="shared" si="31"/>
        <v>-0.01750157925</v>
      </c>
      <c r="J105" s="41">
        <f t="shared" si="31"/>
        <v>0.2083425539</v>
      </c>
      <c r="K105" s="41">
        <f t="shared" si="31"/>
        <v>0.03686633657</v>
      </c>
      <c r="L105" s="41">
        <f t="shared" si="31"/>
        <v>0.01241296242</v>
      </c>
      <c r="M105" s="41">
        <f t="shared" si="31"/>
        <v>-0.1239531679</v>
      </c>
      <c r="N105" s="41">
        <f t="shared" si="31"/>
        <v>0.1172437015</v>
      </c>
      <c r="O105" s="41">
        <f t="shared" si="31"/>
        <v>-0.02216958011</v>
      </c>
      <c r="P105" s="41">
        <f t="shared" si="31"/>
        <v>0.08407688224</v>
      </c>
      <c r="Q105" s="41">
        <f t="shared" si="31"/>
        <v>-0.1210083235</v>
      </c>
      <c r="R105" s="41">
        <f t="shared" si="31"/>
        <v>-0.04650020777</v>
      </c>
      <c r="S105" s="41">
        <f t="shared" si="31"/>
        <v>-0.08191105854</v>
      </c>
      <c r="T105" s="41">
        <f t="shared" si="31"/>
        <v>0.03578418326</v>
      </c>
      <c r="U105" s="41">
        <f t="shared" si="31"/>
        <v>0.02472549585</v>
      </c>
      <c r="V105" s="41">
        <f t="shared" si="31"/>
        <v>-0.06822076763</v>
      </c>
      <c r="W105" s="41">
        <f t="shared" si="31"/>
        <v>-0.01129913765</v>
      </c>
      <c r="X105" s="13">
        <f t="shared" si="12"/>
        <v>12</v>
      </c>
    </row>
    <row r="106" ht="15.75" customHeight="1">
      <c r="B106" s="31">
        <v>44228.0</v>
      </c>
      <c r="C106" s="41">
        <f t="shared" ref="C106:W106" si="32">C35-$X35</f>
        <v>0.001709103513</v>
      </c>
      <c r="D106" s="41">
        <f t="shared" si="32"/>
        <v>-0.0846618463</v>
      </c>
      <c r="E106" s="41">
        <f t="shared" si="32"/>
        <v>0.05419298664</v>
      </c>
      <c r="F106" s="41">
        <f t="shared" si="32"/>
        <v>0.1010703199</v>
      </c>
      <c r="G106" s="41">
        <f t="shared" si="32"/>
        <v>-0.03606756071</v>
      </c>
      <c r="H106" s="41">
        <f t="shared" si="32"/>
        <v>-0.002852132892</v>
      </c>
      <c r="I106" s="41">
        <f t="shared" si="32"/>
        <v>0.05388637641</v>
      </c>
      <c r="J106" s="41">
        <f t="shared" si="32"/>
        <v>-0.01502061672</v>
      </c>
      <c r="K106" s="41">
        <f t="shared" si="32"/>
        <v>0.04199796027</v>
      </c>
      <c r="L106" s="41">
        <f t="shared" si="32"/>
        <v>0.1414131573</v>
      </c>
      <c r="M106" s="41">
        <f t="shared" si="32"/>
        <v>0.09433929652</v>
      </c>
      <c r="N106" s="41">
        <f t="shared" si="32"/>
        <v>-0.1611382034</v>
      </c>
      <c r="O106" s="41">
        <f t="shared" si="32"/>
        <v>-0.07831749353</v>
      </c>
      <c r="P106" s="41">
        <f t="shared" si="32"/>
        <v>0.1926119144</v>
      </c>
      <c r="Q106" s="41">
        <f t="shared" si="32"/>
        <v>0.1133803708</v>
      </c>
      <c r="R106" s="41">
        <f t="shared" si="32"/>
        <v>-0.004185081214</v>
      </c>
      <c r="S106" s="41">
        <f t="shared" si="32"/>
        <v>-0.03127192545</v>
      </c>
      <c r="T106" s="41">
        <f t="shared" si="32"/>
        <v>-0.02914528002</v>
      </c>
      <c r="U106" s="41">
        <f t="shared" si="32"/>
        <v>-0.04727790285</v>
      </c>
      <c r="V106" s="41">
        <f t="shared" si="32"/>
        <v>0.06905392567</v>
      </c>
      <c r="W106" s="41">
        <f t="shared" si="32"/>
        <v>0.02565687667</v>
      </c>
      <c r="X106" s="13">
        <f t="shared" si="12"/>
        <v>10</v>
      </c>
    </row>
    <row r="107" ht="15.75" customHeight="1">
      <c r="B107" s="31">
        <v>44256.0</v>
      </c>
      <c r="C107" s="41">
        <f t="shared" ref="C107:W107" si="33">C36-$X36</f>
        <v>0.01668319476</v>
      </c>
      <c r="D107" s="41">
        <f t="shared" si="33"/>
        <v>0.008705932168</v>
      </c>
      <c r="E107" s="41">
        <f t="shared" si="33"/>
        <v>-0.0271683088</v>
      </c>
      <c r="F107" s="41">
        <f t="shared" si="33"/>
        <v>0.01978594998</v>
      </c>
      <c r="G107" s="41">
        <f t="shared" si="33"/>
        <v>0.0002717150539</v>
      </c>
      <c r="H107" s="41">
        <f t="shared" si="33"/>
        <v>0.1337952352</v>
      </c>
      <c r="I107" s="41">
        <f t="shared" si="33"/>
        <v>0.06024334482</v>
      </c>
      <c r="J107" s="41">
        <f t="shared" si="33"/>
        <v>-0.08826039606</v>
      </c>
      <c r="K107" s="41">
        <f t="shared" si="33"/>
        <v>-0.01340447934</v>
      </c>
      <c r="L107" s="41">
        <f t="shared" si="33"/>
        <v>0.03370435072</v>
      </c>
      <c r="M107" s="41">
        <f t="shared" si="33"/>
        <v>-0.001660920648</v>
      </c>
      <c r="N107" s="41">
        <f t="shared" si="33"/>
        <v>-0.01136983617</v>
      </c>
      <c r="O107" s="41">
        <f t="shared" si="33"/>
        <v>0.04438544602</v>
      </c>
      <c r="P107" s="41">
        <f t="shared" si="33"/>
        <v>0.04323857911</v>
      </c>
      <c r="Q107" s="41">
        <f t="shared" si="33"/>
        <v>0.006098034983</v>
      </c>
      <c r="R107" s="41">
        <f t="shared" si="33"/>
        <v>0.1131847166</v>
      </c>
      <c r="S107" s="41">
        <f t="shared" si="33"/>
        <v>0.09187110029</v>
      </c>
      <c r="T107" s="41">
        <f t="shared" si="33"/>
        <v>0.04261252394</v>
      </c>
      <c r="U107" s="41">
        <f t="shared" si="33"/>
        <v>0.1667545736</v>
      </c>
      <c r="V107" s="41">
        <f t="shared" si="33"/>
        <v>0.08400036136</v>
      </c>
      <c r="W107" s="41">
        <f t="shared" si="33"/>
        <v>0.04146280728</v>
      </c>
      <c r="X107" s="13">
        <f t="shared" si="12"/>
        <v>5</v>
      </c>
    </row>
    <row r="108" ht="15.75" customHeight="1">
      <c r="B108" s="31">
        <v>44287.0</v>
      </c>
      <c r="C108" s="41">
        <f t="shared" ref="C108:W108" si="34">C37-$X37</f>
        <v>0.06718633802</v>
      </c>
      <c r="D108" s="41">
        <f t="shared" si="34"/>
        <v>0.07335274534</v>
      </c>
      <c r="E108" s="41">
        <f t="shared" si="34"/>
        <v>0.1175430394</v>
      </c>
      <c r="F108" s="41">
        <f t="shared" si="34"/>
        <v>0.131875077</v>
      </c>
      <c r="G108" s="41">
        <f t="shared" si="34"/>
        <v>0.1138202399</v>
      </c>
      <c r="H108" s="41">
        <f t="shared" si="34"/>
        <v>0.09859040309</v>
      </c>
      <c r="I108" s="41">
        <f t="shared" si="34"/>
        <v>0.07338431665</v>
      </c>
      <c r="J108" s="41">
        <f t="shared" si="34"/>
        <v>-0.02201710017</v>
      </c>
      <c r="K108" s="41">
        <f t="shared" si="34"/>
        <v>-0.008533844652</v>
      </c>
      <c r="L108" s="41">
        <f t="shared" si="34"/>
        <v>0.01022541413</v>
      </c>
      <c r="M108" s="41">
        <f t="shared" si="34"/>
        <v>0.09802702918</v>
      </c>
      <c r="N108" s="41">
        <f t="shared" si="34"/>
        <v>0.06019256454</v>
      </c>
      <c r="O108" s="41">
        <f t="shared" si="34"/>
        <v>0.03366158851</v>
      </c>
      <c r="P108" s="41">
        <f t="shared" si="34"/>
        <v>0.02484164558</v>
      </c>
      <c r="Q108" s="41">
        <f t="shared" si="34"/>
        <v>0.07040645745</v>
      </c>
      <c r="R108" s="41">
        <f t="shared" si="34"/>
        <v>0.07282422599</v>
      </c>
      <c r="S108" s="41">
        <f t="shared" si="34"/>
        <v>-0.01505308918</v>
      </c>
      <c r="T108" s="41">
        <f t="shared" si="34"/>
        <v>-0.01000596377</v>
      </c>
      <c r="U108" s="41">
        <f t="shared" si="34"/>
        <v>0.0647403372</v>
      </c>
      <c r="V108" s="41">
        <f t="shared" si="34"/>
        <v>0.07694548026</v>
      </c>
      <c r="W108" s="41">
        <f t="shared" si="34"/>
        <v>0.05099733047</v>
      </c>
      <c r="X108" s="13">
        <f t="shared" si="12"/>
        <v>4</v>
      </c>
    </row>
    <row r="109" ht="15.75" customHeight="1">
      <c r="B109" s="31">
        <v>44317.0</v>
      </c>
      <c r="C109" s="41">
        <f t="shared" ref="C109:W109" si="35">C38-$X38</f>
        <v>-0.01006306606</v>
      </c>
      <c r="D109" s="41">
        <f t="shared" si="35"/>
        <v>-0.05361358663</v>
      </c>
      <c r="E109" s="41">
        <f t="shared" si="35"/>
        <v>0.0789712159</v>
      </c>
      <c r="F109" s="41">
        <f t="shared" si="35"/>
        <v>0.001322363557</v>
      </c>
      <c r="G109" s="41">
        <f t="shared" si="35"/>
        <v>-0.07317647154</v>
      </c>
      <c r="H109" s="41">
        <f t="shared" si="35"/>
        <v>0.01106549214</v>
      </c>
      <c r="I109" s="41">
        <f t="shared" si="35"/>
        <v>0.05125872273</v>
      </c>
      <c r="J109" s="41">
        <f t="shared" si="35"/>
        <v>0.08868811277</v>
      </c>
      <c r="K109" s="41">
        <f t="shared" si="35"/>
        <v>0.03464649112</v>
      </c>
      <c r="L109" s="41">
        <f t="shared" si="35"/>
        <v>0.07138328311</v>
      </c>
      <c r="M109" s="41">
        <f t="shared" si="35"/>
        <v>-0.02726820962</v>
      </c>
      <c r="N109" s="41">
        <f t="shared" si="35"/>
        <v>-0.126472343</v>
      </c>
      <c r="O109" s="41">
        <f t="shared" si="35"/>
        <v>0.01493902627</v>
      </c>
      <c r="P109" s="41">
        <f t="shared" si="35"/>
        <v>0.01944885533</v>
      </c>
      <c r="Q109" s="41">
        <f t="shared" si="35"/>
        <v>-0.0567775207</v>
      </c>
      <c r="R109" s="41">
        <f t="shared" si="35"/>
        <v>0.03226920828</v>
      </c>
      <c r="S109" s="41">
        <f t="shared" si="35"/>
        <v>0.01693867357</v>
      </c>
      <c r="T109" s="41">
        <f t="shared" si="35"/>
        <v>0.03918472739</v>
      </c>
      <c r="U109" s="41">
        <f t="shared" si="35"/>
        <v>-0.01491537484</v>
      </c>
      <c r="V109" s="41">
        <f t="shared" si="35"/>
        <v>0.04240248039</v>
      </c>
      <c r="W109" s="41">
        <f t="shared" si="35"/>
        <v>0.005371492717</v>
      </c>
      <c r="X109" s="13">
        <f t="shared" si="12"/>
        <v>7</v>
      </c>
    </row>
    <row r="110" ht="15.75" customHeight="1">
      <c r="B110" s="31">
        <v>44348.0</v>
      </c>
      <c r="C110" s="41">
        <f t="shared" ref="C110:W110" si="36">C39-$X39</f>
        <v>0.08377625101</v>
      </c>
      <c r="D110" s="41">
        <f t="shared" si="36"/>
        <v>0.09609728758</v>
      </c>
      <c r="E110" s="41">
        <f t="shared" si="36"/>
        <v>0.2080026771</v>
      </c>
      <c r="F110" s="41">
        <f t="shared" si="36"/>
        <v>0.03530540905</v>
      </c>
      <c r="G110" s="41">
        <f t="shared" si="36"/>
        <v>0.06508361368</v>
      </c>
      <c r="H110" s="41">
        <f t="shared" si="36"/>
        <v>0.05603201229</v>
      </c>
      <c r="I110" s="41">
        <f t="shared" si="36"/>
        <v>-0.04071467927</v>
      </c>
      <c r="J110" s="41">
        <f t="shared" si="36"/>
        <v>0.1432829749</v>
      </c>
      <c r="K110" s="41">
        <f t="shared" si="36"/>
        <v>0.009403164736</v>
      </c>
      <c r="L110" s="41">
        <f t="shared" si="36"/>
        <v>-0.0545260268</v>
      </c>
      <c r="M110" s="41">
        <f t="shared" si="36"/>
        <v>0.02963234762</v>
      </c>
      <c r="N110" s="41">
        <f t="shared" si="36"/>
        <v>0.08344795452</v>
      </c>
      <c r="O110" s="41">
        <f t="shared" si="36"/>
        <v>-0.003317093094</v>
      </c>
      <c r="P110" s="41">
        <f t="shared" si="36"/>
        <v>0.09196477729</v>
      </c>
      <c r="Q110" s="41">
        <f t="shared" si="36"/>
        <v>0.01233017984</v>
      </c>
      <c r="R110" s="41">
        <f t="shared" si="36"/>
        <v>-0.02836524248</v>
      </c>
      <c r="S110" s="41">
        <f t="shared" si="36"/>
        <v>0.0004930680136</v>
      </c>
      <c r="T110" s="41">
        <f t="shared" si="36"/>
        <v>-0.02088896861</v>
      </c>
      <c r="U110" s="41">
        <f t="shared" si="36"/>
        <v>-0.0001629816501</v>
      </c>
      <c r="V110" s="41">
        <f t="shared" si="36"/>
        <v>-0.01159591026</v>
      </c>
      <c r="W110" s="41">
        <f t="shared" si="36"/>
        <v>0.02187087257</v>
      </c>
      <c r="X110" s="13">
        <f t="shared" si="12"/>
        <v>7</v>
      </c>
    </row>
    <row r="111" ht="15.75" customHeight="1">
      <c r="B111" s="31">
        <v>44378.0</v>
      </c>
      <c r="C111" s="41">
        <f t="shared" ref="C111:W111" si="37">C40-$X40</f>
        <v>0.0504234309</v>
      </c>
      <c r="D111" s="41">
        <f t="shared" si="37"/>
        <v>0.06295825677</v>
      </c>
      <c r="E111" s="41">
        <f t="shared" si="37"/>
        <v>-0.02526477822</v>
      </c>
      <c r="F111" s="41">
        <f t="shared" si="37"/>
        <v>0.09849242259</v>
      </c>
      <c r="G111" s="41">
        <f t="shared" si="37"/>
        <v>-0.03326963006</v>
      </c>
      <c r="H111" s="41">
        <f t="shared" si="37"/>
        <v>0.02440429231</v>
      </c>
      <c r="I111" s="41">
        <f t="shared" si="37"/>
        <v>0.001330415336</v>
      </c>
      <c r="J111" s="41">
        <f t="shared" si="37"/>
        <v>0.05912681762</v>
      </c>
      <c r="K111" s="41">
        <f t="shared" si="37"/>
        <v>0.02558961026</v>
      </c>
      <c r="L111" s="41">
        <f t="shared" si="37"/>
        <v>-0.02447099283</v>
      </c>
      <c r="M111" s="41">
        <f t="shared" si="37"/>
        <v>0.05236409248</v>
      </c>
      <c r="N111" s="41">
        <f t="shared" si="37"/>
        <v>0.01097384637</v>
      </c>
      <c r="O111" s="41">
        <f t="shared" si="37"/>
        <v>0.01079101599</v>
      </c>
      <c r="P111" s="41">
        <f t="shared" si="37"/>
        <v>-0.09140212085</v>
      </c>
      <c r="Q111" s="41">
        <f t="shared" si="37"/>
        <v>0.05553812014</v>
      </c>
      <c r="R111" s="41">
        <f t="shared" si="37"/>
        <v>0.03264909123</v>
      </c>
      <c r="S111" s="41">
        <f t="shared" si="37"/>
        <v>0.05268933643</v>
      </c>
      <c r="T111" s="41">
        <f t="shared" si="37"/>
        <v>0.0442880164</v>
      </c>
      <c r="U111" s="41">
        <f t="shared" si="37"/>
        <v>0.03397661808</v>
      </c>
      <c r="V111" s="41">
        <f t="shared" si="37"/>
        <v>0.1128605866</v>
      </c>
      <c r="W111" s="41">
        <f t="shared" si="37"/>
        <v>0.02249317592</v>
      </c>
      <c r="X111" s="13">
        <f t="shared" si="12"/>
        <v>4</v>
      </c>
    </row>
    <row r="112" ht="15.75" customHeight="1">
      <c r="B112" s="31">
        <v>44409.0</v>
      </c>
      <c r="C112" s="41">
        <f t="shared" ref="C112:W112" si="38">C41-$X41</f>
        <v>0.05775625237</v>
      </c>
      <c r="D112" s="41">
        <f t="shared" si="38"/>
        <v>0.04001411445</v>
      </c>
      <c r="E112" s="41">
        <f t="shared" si="38"/>
        <v>0.1379280312</v>
      </c>
      <c r="F112" s="41">
        <f t="shared" si="38"/>
        <v>0.07129850998</v>
      </c>
      <c r="G112" s="41">
        <f t="shared" si="38"/>
        <v>0.04203393627</v>
      </c>
      <c r="H112" s="41">
        <f t="shared" si="38"/>
        <v>0.06266527955</v>
      </c>
      <c r="I112" s="41">
        <f t="shared" si="38"/>
        <v>0.02642348689</v>
      </c>
      <c r="J112" s="41">
        <f t="shared" si="38"/>
        <v>0.05886586513</v>
      </c>
      <c r="K112" s="41">
        <f t="shared" si="38"/>
        <v>0.02393913351</v>
      </c>
      <c r="L112" s="41">
        <f t="shared" si="38"/>
        <v>0.05807532054</v>
      </c>
      <c r="M112" s="41">
        <f t="shared" si="38"/>
        <v>-0.07285719449</v>
      </c>
      <c r="N112" s="41">
        <f t="shared" si="38"/>
        <v>0.06812426773</v>
      </c>
      <c r="O112" s="41">
        <f t="shared" si="38"/>
        <v>0.03809478722</v>
      </c>
      <c r="P112" s="41">
        <f t="shared" si="38"/>
        <v>-0.05453398573</v>
      </c>
      <c r="Q112" s="41">
        <f t="shared" si="38"/>
        <v>-0.1075012232</v>
      </c>
      <c r="R112" s="41">
        <f t="shared" si="38"/>
        <v>0.009676927241</v>
      </c>
      <c r="S112" s="41">
        <f t="shared" si="38"/>
        <v>0.007294014094</v>
      </c>
      <c r="T112" s="41">
        <f t="shared" si="38"/>
        <v>0.005286378879</v>
      </c>
      <c r="U112" s="41">
        <f t="shared" si="38"/>
        <v>-0.006243400334</v>
      </c>
      <c r="V112" s="41">
        <f t="shared" si="38"/>
        <v>0.0261618252</v>
      </c>
      <c r="W112" s="41">
        <f t="shared" si="38"/>
        <v>0.02847814316</v>
      </c>
      <c r="X112" s="13">
        <f t="shared" si="12"/>
        <v>4</v>
      </c>
    </row>
    <row r="113" ht="15.75" customHeight="1">
      <c r="B113" s="31">
        <v>44440.0</v>
      </c>
      <c r="C113" s="41">
        <f t="shared" ref="C113:W113" si="39">C42-$X42</f>
        <v>-0.06659353401</v>
      </c>
      <c r="D113" s="41">
        <f t="shared" si="39"/>
        <v>-0.06906457429</v>
      </c>
      <c r="E113" s="41">
        <f t="shared" si="39"/>
        <v>-0.07740848909</v>
      </c>
      <c r="F113" s="41">
        <f t="shared" si="39"/>
        <v>-0.07932639512</v>
      </c>
      <c r="G113" s="41">
        <f t="shared" si="39"/>
        <v>-0.05510344086</v>
      </c>
      <c r="H113" s="41">
        <f t="shared" si="39"/>
        <v>-0.1114884104</v>
      </c>
      <c r="I113" s="41">
        <f t="shared" si="39"/>
        <v>-0.04603525328</v>
      </c>
      <c r="J113" s="41">
        <f t="shared" si="39"/>
        <v>-0.1083250581</v>
      </c>
      <c r="K113" s="41">
        <f t="shared" si="39"/>
        <v>-0.0251079564</v>
      </c>
      <c r="L113" s="41">
        <f t="shared" si="39"/>
        <v>0.02301333052</v>
      </c>
      <c r="M113" s="41">
        <f t="shared" si="39"/>
        <v>-0.02684617297</v>
      </c>
      <c r="N113" s="41">
        <f t="shared" si="39"/>
        <v>0.05253261203</v>
      </c>
      <c r="O113" s="41">
        <f t="shared" si="39"/>
        <v>-0.05711047323</v>
      </c>
      <c r="P113" s="41">
        <f t="shared" si="39"/>
        <v>0.09083653876</v>
      </c>
      <c r="Q113" s="41">
        <f t="shared" si="39"/>
        <v>0.004079259802</v>
      </c>
      <c r="R113" s="41">
        <f t="shared" si="39"/>
        <v>-0.063391658</v>
      </c>
      <c r="S113" s="41">
        <f t="shared" si="39"/>
        <v>-0.01845702113</v>
      </c>
      <c r="T113" s="41">
        <f t="shared" si="39"/>
        <v>-0.06371316004</v>
      </c>
      <c r="U113" s="41">
        <f t="shared" si="39"/>
        <v>0.006256754633</v>
      </c>
      <c r="V113" s="41">
        <f t="shared" si="39"/>
        <v>-0.02279476561</v>
      </c>
      <c r="W113" s="41">
        <f t="shared" si="39"/>
        <v>-0.04883779278</v>
      </c>
      <c r="X113" s="13">
        <f t="shared" si="12"/>
        <v>16</v>
      </c>
    </row>
    <row r="114" ht="15.75" customHeight="1">
      <c r="B114" s="31">
        <v>44470.0</v>
      </c>
      <c r="C114" s="41">
        <f t="shared" ref="C114:W114" si="40">C43-$X43</f>
        <v>0.1622662373</v>
      </c>
      <c r="D114" s="41">
        <f t="shared" si="40"/>
        <v>0.05690136926</v>
      </c>
      <c r="E114" s="41">
        <f t="shared" si="40"/>
        <v>0.2102960301</v>
      </c>
      <c r="F114" s="41">
        <f t="shared" si="40"/>
        <v>0.1020041485</v>
      </c>
      <c r="G114" s="41">
        <f t="shared" si="40"/>
        <v>0.02615476506</v>
      </c>
      <c r="H114" s="41">
        <f t="shared" si="40"/>
        <v>-0.04783447571</v>
      </c>
      <c r="I114" s="41">
        <f t="shared" si="40"/>
        <v>0.05016509263</v>
      </c>
      <c r="J114" s="41">
        <f t="shared" si="40"/>
        <v>0.09758764441</v>
      </c>
      <c r="K114" s="41">
        <f t="shared" si="40"/>
        <v>0.09922042925</v>
      </c>
      <c r="L114" s="41">
        <f t="shared" si="40"/>
        <v>0.03707658204</v>
      </c>
      <c r="M114" s="41">
        <f t="shared" si="40"/>
        <v>-0.0506492474</v>
      </c>
      <c r="N114" s="41">
        <f t="shared" si="40"/>
        <v>0.3621302019</v>
      </c>
      <c r="O114" s="41">
        <f t="shared" si="40"/>
        <v>0.0694571102</v>
      </c>
      <c r="P114" s="41">
        <f t="shared" si="40"/>
        <v>0.09161805938</v>
      </c>
      <c r="Q114" s="41">
        <f t="shared" si="40"/>
        <v>-0.03570096505</v>
      </c>
      <c r="R114" s="41">
        <f t="shared" si="40"/>
        <v>0.1676091272</v>
      </c>
      <c r="S114" s="41">
        <f t="shared" si="40"/>
        <v>0.02246180982</v>
      </c>
      <c r="T114" s="41">
        <f t="shared" si="40"/>
        <v>0.008408685504</v>
      </c>
      <c r="U114" s="41">
        <f t="shared" si="40"/>
        <v>0.1293599079</v>
      </c>
      <c r="V114" s="41">
        <f t="shared" si="40"/>
        <v>0.09622190586</v>
      </c>
      <c r="W114" s="41">
        <f t="shared" si="40"/>
        <v>0.06675817528</v>
      </c>
      <c r="X114" s="13">
        <f t="shared" si="12"/>
        <v>3</v>
      </c>
    </row>
    <row r="115" ht="15.75" customHeight="1">
      <c r="B115" s="31">
        <v>44501.0</v>
      </c>
      <c r="C115" s="41">
        <f t="shared" ref="C115:W115" si="41">C44-$X44</f>
        <v>-0.0032107752</v>
      </c>
      <c r="D115" s="41">
        <f t="shared" si="41"/>
        <v>0.0983610213</v>
      </c>
      <c r="E115" s="41">
        <f t="shared" si="41"/>
        <v>0.2452382397</v>
      </c>
      <c r="F115" s="41">
        <f t="shared" si="41"/>
        <v>-0.04251805845</v>
      </c>
      <c r="G115" s="41">
        <f t="shared" si="41"/>
        <v>0.03904734633</v>
      </c>
      <c r="H115" s="41">
        <f t="shared" si="41"/>
        <v>0.002646730723</v>
      </c>
      <c r="I115" s="41">
        <f t="shared" si="41"/>
        <v>-0.03671933764</v>
      </c>
      <c r="J115" s="41">
        <f t="shared" si="41"/>
        <v>-0.02683186169</v>
      </c>
      <c r="K115" s="41">
        <f t="shared" si="41"/>
        <v>0.04046401804</v>
      </c>
      <c r="L115" s="41">
        <f t="shared" si="41"/>
        <v>-0.06140881204</v>
      </c>
      <c r="M115" s="41">
        <f t="shared" si="41"/>
        <v>-0.088928801</v>
      </c>
      <c r="N115" s="41">
        <f t="shared" si="41"/>
        <v>0.02713784768</v>
      </c>
      <c r="O115" s="41">
        <f t="shared" si="41"/>
        <v>-0.0607288688</v>
      </c>
      <c r="P115" s="41">
        <f t="shared" si="41"/>
        <v>-0.07462565074</v>
      </c>
      <c r="Q115" s="41">
        <f t="shared" si="41"/>
        <v>-0.06220027613</v>
      </c>
      <c r="R115" s="41">
        <f t="shared" si="41"/>
        <v>-0.0360276992</v>
      </c>
      <c r="S115" s="41">
        <f t="shared" si="41"/>
        <v>0.01713857766</v>
      </c>
      <c r="T115" s="41">
        <f t="shared" si="41"/>
        <v>-0.04370656247</v>
      </c>
      <c r="U115" s="41">
        <f t="shared" si="41"/>
        <v>0.07469388193</v>
      </c>
      <c r="V115" s="41">
        <f t="shared" si="41"/>
        <v>-0.05235217296</v>
      </c>
      <c r="W115" s="41">
        <f t="shared" si="41"/>
        <v>-0.008468625655</v>
      </c>
      <c r="X115" s="13">
        <f t="shared" si="12"/>
        <v>13</v>
      </c>
    </row>
    <row r="116" ht="15.75" customHeight="1">
      <c r="B116" s="31">
        <v>44531.0</v>
      </c>
      <c r="C116" s="41">
        <f t="shared" ref="C116:W116" si="42">C45-$X45</f>
        <v>0.01891216694</v>
      </c>
      <c r="D116" s="41">
        <f t="shared" si="42"/>
        <v>0.07296121496</v>
      </c>
      <c r="E116" s="41">
        <f t="shared" si="42"/>
        <v>-0.1053719484</v>
      </c>
      <c r="F116" s="41">
        <f t="shared" si="42"/>
        <v>0.02050755277</v>
      </c>
      <c r="G116" s="41">
        <f t="shared" si="42"/>
        <v>-0.05060620295</v>
      </c>
      <c r="H116" s="41">
        <f t="shared" si="42"/>
        <v>0.03589006322</v>
      </c>
      <c r="I116" s="41">
        <f t="shared" si="42"/>
        <v>0.07744581865</v>
      </c>
      <c r="J116" s="41">
        <f t="shared" si="42"/>
        <v>0.1107494373</v>
      </c>
      <c r="K116" s="41">
        <f t="shared" si="42"/>
        <v>0.1837164045</v>
      </c>
      <c r="L116" s="41">
        <f t="shared" si="42"/>
        <v>-0.003126786</v>
      </c>
      <c r="M116" s="41">
        <f t="shared" si="42"/>
        <v>0.1135470859</v>
      </c>
      <c r="N116" s="41">
        <f t="shared" si="42"/>
        <v>-0.08006843987</v>
      </c>
      <c r="O116" s="41">
        <f t="shared" si="42"/>
        <v>0.02836122284</v>
      </c>
      <c r="P116" s="41">
        <f t="shared" si="42"/>
        <v>0.03555916787</v>
      </c>
      <c r="Q116" s="41">
        <f t="shared" si="42"/>
        <v>0.1317946276</v>
      </c>
      <c r="R116" s="41">
        <f t="shared" si="42"/>
        <v>0.1224589882</v>
      </c>
      <c r="S116" s="41">
        <f t="shared" si="42"/>
        <v>0.1233690823</v>
      </c>
      <c r="T116" s="41">
        <f t="shared" si="42"/>
        <v>0.09909458964</v>
      </c>
      <c r="U116" s="41">
        <f t="shared" si="42"/>
        <v>0.03521423539</v>
      </c>
      <c r="V116" s="41">
        <f t="shared" si="42"/>
        <v>-0.03977929695</v>
      </c>
      <c r="W116" s="41">
        <f t="shared" si="42"/>
        <v>0.04258864816</v>
      </c>
      <c r="X116" s="13">
        <f t="shared" si="12"/>
        <v>5</v>
      </c>
    </row>
    <row r="117" ht="15.75" customHeight="1">
      <c r="B117" s="31">
        <v>44562.0</v>
      </c>
      <c r="C117" s="41">
        <f t="shared" ref="C117:W117" si="43">C46-$X46</f>
        <v>-0.07853450732</v>
      </c>
      <c r="D117" s="41">
        <f t="shared" si="43"/>
        <v>-0.01603690006</v>
      </c>
      <c r="E117" s="41">
        <f t="shared" si="43"/>
        <v>-0.1833447384</v>
      </c>
      <c r="F117" s="41">
        <f t="shared" si="43"/>
        <v>-0.06839218262</v>
      </c>
      <c r="G117" s="41">
        <f t="shared" si="43"/>
        <v>-0.1087098142</v>
      </c>
      <c r="H117" s="41">
        <f t="shared" si="43"/>
        <v>-0.07131875034</v>
      </c>
      <c r="I117" s="41">
        <f t="shared" si="43"/>
        <v>0.04562347777</v>
      </c>
      <c r="J117" s="41">
        <f t="shared" si="43"/>
        <v>-0.1185488886</v>
      </c>
      <c r="K117" s="41">
        <f t="shared" si="43"/>
        <v>-0.1211119065</v>
      </c>
      <c r="L117" s="41">
        <f t="shared" si="43"/>
        <v>-0.06374939722</v>
      </c>
      <c r="M117" s="41">
        <f t="shared" si="43"/>
        <v>0.04252672859</v>
      </c>
      <c r="N117" s="41">
        <f t="shared" si="43"/>
        <v>-0.1207974754</v>
      </c>
      <c r="O117" s="41">
        <f t="shared" si="43"/>
        <v>-0.03049094965</v>
      </c>
      <c r="P117" s="41">
        <f t="shared" si="43"/>
        <v>0.2160230258</v>
      </c>
      <c r="Q117" s="41">
        <f t="shared" si="43"/>
        <v>0.07240813012</v>
      </c>
      <c r="R117" s="41">
        <f t="shared" si="43"/>
        <v>-0.05763673327</v>
      </c>
      <c r="S117" s="41">
        <f t="shared" si="43"/>
        <v>-0.0195197892</v>
      </c>
      <c r="T117" s="41">
        <f t="shared" si="43"/>
        <v>0.006906011104</v>
      </c>
      <c r="U117" s="41">
        <f t="shared" si="43"/>
        <v>-0.1190681361</v>
      </c>
      <c r="V117" s="41">
        <f t="shared" si="43"/>
        <v>-0.07209637209</v>
      </c>
      <c r="W117" s="41">
        <f t="shared" si="43"/>
        <v>-0.05421823</v>
      </c>
      <c r="X117" s="13">
        <f t="shared" si="12"/>
        <v>16</v>
      </c>
    </row>
    <row r="118" ht="15.75" customHeight="1">
      <c r="B118" s="31">
        <v>44593.0</v>
      </c>
      <c r="C118" s="41">
        <f t="shared" ref="C118:W118" si="44">C47-$X47</f>
        <v>-0.04028764485</v>
      </c>
      <c r="D118" s="41">
        <f t="shared" si="44"/>
        <v>-0.05715561394</v>
      </c>
      <c r="E118" s="41">
        <f t="shared" si="44"/>
        <v>-0.004433330476</v>
      </c>
      <c r="F118" s="41">
        <f t="shared" si="44"/>
        <v>-0.002123421269</v>
      </c>
      <c r="G118" s="41">
        <f t="shared" si="44"/>
        <v>0.02602300791</v>
      </c>
      <c r="H118" s="41">
        <f t="shared" si="44"/>
        <v>-0.3953331929</v>
      </c>
      <c r="I118" s="41">
        <f t="shared" si="44"/>
        <v>0.0262749974</v>
      </c>
      <c r="J118" s="41">
        <f t="shared" si="44"/>
        <v>0.0181122118</v>
      </c>
      <c r="K118" s="41">
        <f t="shared" si="44"/>
        <v>0.002359241627</v>
      </c>
      <c r="L118" s="41">
        <f t="shared" si="44"/>
        <v>-0.04116437327</v>
      </c>
      <c r="M118" s="41">
        <f t="shared" si="44"/>
        <v>-0.04575313592</v>
      </c>
      <c r="N118" s="41">
        <f t="shared" si="44"/>
        <v>-0.0736970112</v>
      </c>
      <c r="O118" s="41">
        <f t="shared" si="44"/>
        <v>-0.03412496814</v>
      </c>
      <c r="P118" s="41">
        <f t="shared" si="44"/>
        <v>0.03157226486</v>
      </c>
      <c r="Q118" s="41">
        <f t="shared" si="44"/>
        <v>-0.06743086188</v>
      </c>
      <c r="R118" s="41">
        <f t="shared" si="44"/>
        <v>0.006658592418</v>
      </c>
      <c r="S118" s="41">
        <f t="shared" si="44"/>
        <v>-0.02374690887</v>
      </c>
      <c r="T118" s="41">
        <f t="shared" si="44"/>
        <v>-0.04614291519</v>
      </c>
      <c r="U118" s="41">
        <f t="shared" si="44"/>
        <v>-0.1504031564</v>
      </c>
      <c r="V118" s="41">
        <f t="shared" si="44"/>
        <v>-0.0626761181</v>
      </c>
      <c r="W118" s="41">
        <f t="shared" si="44"/>
        <v>-0.03216276102</v>
      </c>
      <c r="X118" s="13">
        <f t="shared" si="12"/>
        <v>15</v>
      </c>
    </row>
    <row r="119" ht="15.75" customHeight="1">
      <c r="B119" s="31">
        <v>44621.0</v>
      </c>
      <c r="C119" s="41">
        <f t="shared" ref="C119:W119" si="45">C48-$X48</f>
        <v>0.03273040831</v>
      </c>
      <c r="D119" s="41">
        <f t="shared" si="45"/>
        <v>0.05645573105</v>
      </c>
      <c r="E119" s="41">
        <f t="shared" si="45"/>
        <v>0.1117054015</v>
      </c>
      <c r="F119" s="41">
        <f t="shared" si="45"/>
        <v>0.02856249972</v>
      </c>
      <c r="G119" s="41">
        <f t="shared" si="45"/>
        <v>0.05892391896</v>
      </c>
      <c r="H119" s="41">
        <f t="shared" si="45"/>
        <v>0.05159739338</v>
      </c>
      <c r="I119" s="41">
        <f t="shared" si="45"/>
        <v>0.09267102873</v>
      </c>
      <c r="J119" s="41">
        <f t="shared" si="45"/>
        <v>0.1394894609</v>
      </c>
      <c r="K119" s="41">
        <f t="shared" si="45"/>
        <v>0.06873749098</v>
      </c>
      <c r="L119" s="41">
        <f t="shared" si="45"/>
        <v>-0.04011258768</v>
      </c>
      <c r="M119" s="41">
        <f t="shared" si="45"/>
        <v>0.02673264723</v>
      </c>
      <c r="N119" s="41">
        <f t="shared" si="45"/>
        <v>0.21280429</v>
      </c>
      <c r="O119" s="41">
        <f t="shared" si="45"/>
        <v>0.0962498887</v>
      </c>
      <c r="P119" s="41">
        <f t="shared" si="45"/>
        <v>0.0621343676</v>
      </c>
      <c r="Q119" s="41">
        <f t="shared" si="45"/>
        <v>-0.01027954874</v>
      </c>
      <c r="R119" s="41">
        <f t="shared" si="45"/>
        <v>0.06850749101</v>
      </c>
      <c r="S119" s="41">
        <f t="shared" si="45"/>
        <v>-0.02072063543</v>
      </c>
      <c r="T119" s="41">
        <f t="shared" si="45"/>
        <v>0.07981094768</v>
      </c>
      <c r="U119" s="41">
        <f t="shared" si="45"/>
        <v>-0.05435756771</v>
      </c>
      <c r="V119" s="41">
        <f t="shared" si="45"/>
        <v>0.08454383847</v>
      </c>
      <c r="W119" s="41">
        <f t="shared" si="45"/>
        <v>0.03444828627</v>
      </c>
      <c r="X119" s="13">
        <f t="shared" si="12"/>
        <v>4</v>
      </c>
    </row>
    <row r="120" ht="15.75" customHeight="1">
      <c r="B120" s="31">
        <v>44652.0</v>
      </c>
      <c r="C120" s="41">
        <f t="shared" ref="C120:W120" si="46">C49-$X49</f>
        <v>-0.1060129138</v>
      </c>
      <c r="D120" s="41">
        <f t="shared" si="46"/>
        <v>-0.1029775062</v>
      </c>
      <c r="E120" s="41">
        <f t="shared" si="46"/>
        <v>-0.3866953356</v>
      </c>
      <c r="F120" s="41">
        <f t="shared" si="46"/>
        <v>-0.1986009739</v>
      </c>
      <c r="G120" s="41">
        <f t="shared" si="46"/>
        <v>-0.2719856801</v>
      </c>
      <c r="H120" s="41">
        <f t="shared" si="46"/>
        <v>-0.1044331127</v>
      </c>
      <c r="I120" s="41">
        <f t="shared" si="46"/>
        <v>-0.08988725001</v>
      </c>
      <c r="J120" s="41">
        <f t="shared" si="46"/>
        <v>0.019114238</v>
      </c>
      <c r="K120" s="41">
        <f t="shared" si="46"/>
        <v>-0.1214037445</v>
      </c>
      <c r="L120" s="41">
        <f t="shared" si="46"/>
        <v>-0.1336608171</v>
      </c>
      <c r="M120" s="41">
        <f t="shared" si="46"/>
        <v>-0.04053842078</v>
      </c>
      <c r="N120" s="41">
        <f t="shared" si="46"/>
        <v>-0.2139252894</v>
      </c>
      <c r="O120" s="41">
        <f t="shared" si="46"/>
        <v>0.0300236919</v>
      </c>
      <c r="P120" s="41">
        <f t="shared" si="46"/>
        <v>0.03089964855</v>
      </c>
      <c r="Q120" s="41">
        <f t="shared" si="46"/>
        <v>0.01584951439</v>
      </c>
      <c r="R120" s="41">
        <f t="shared" si="46"/>
        <v>-0.0006336235859</v>
      </c>
      <c r="S120" s="41">
        <f t="shared" si="46"/>
        <v>0.04867528581</v>
      </c>
      <c r="T120" s="41">
        <f t="shared" si="46"/>
        <v>0.01726080584</v>
      </c>
      <c r="U120" s="41">
        <f t="shared" si="46"/>
        <v>0.00878512191</v>
      </c>
      <c r="V120" s="41">
        <f t="shared" si="46"/>
        <v>-0.1204580885</v>
      </c>
      <c r="W120" s="41">
        <f t="shared" si="46"/>
        <v>-0.09286782491</v>
      </c>
      <c r="X120" s="13">
        <f t="shared" si="12"/>
        <v>14</v>
      </c>
    </row>
    <row r="121" ht="15.75" customHeight="1">
      <c r="B121" s="31">
        <v>44682.0</v>
      </c>
      <c r="C121" s="41">
        <f t="shared" ref="C121:W121" si="47">C50-$X50</f>
        <v>-0.02196921169</v>
      </c>
      <c r="D121" s="41">
        <f t="shared" si="47"/>
        <v>-0.05890551796</v>
      </c>
      <c r="E121" s="41">
        <f t="shared" si="47"/>
        <v>0.005317166882</v>
      </c>
      <c r="F121" s="41">
        <f t="shared" si="47"/>
        <v>-0.004449932133</v>
      </c>
      <c r="G121" s="41">
        <f t="shared" si="47"/>
        <v>-0.03471308789</v>
      </c>
      <c r="H121" s="41">
        <f t="shared" si="47"/>
        <v>-0.03606380835</v>
      </c>
      <c r="I121" s="41">
        <f t="shared" si="47"/>
        <v>-0.02284687207</v>
      </c>
      <c r="J121" s="41">
        <f t="shared" si="47"/>
        <v>0.06900907799</v>
      </c>
      <c r="K121" s="41">
        <f t="shared" si="47"/>
        <v>0.04398367097</v>
      </c>
      <c r="L121" s="41">
        <f t="shared" si="47"/>
        <v>0.1083835408</v>
      </c>
      <c r="M121" s="41">
        <f t="shared" si="47"/>
        <v>-0.005914645473</v>
      </c>
      <c r="N121" s="41">
        <f t="shared" si="47"/>
        <v>-0.1397400623</v>
      </c>
      <c r="O121" s="41">
        <f t="shared" si="47"/>
        <v>-0.1748325401</v>
      </c>
      <c r="P121" s="41">
        <f t="shared" si="47"/>
        <v>0.1173599818</v>
      </c>
      <c r="Q121" s="41">
        <f t="shared" si="47"/>
        <v>-0.01529241974</v>
      </c>
      <c r="R121" s="41">
        <f t="shared" si="47"/>
        <v>-0.02481631676</v>
      </c>
      <c r="S121" s="41">
        <f t="shared" si="47"/>
        <v>-0.07800958619</v>
      </c>
      <c r="T121" s="41">
        <f t="shared" si="47"/>
        <v>-0.00656682642</v>
      </c>
      <c r="U121" s="41">
        <f t="shared" si="47"/>
        <v>0.006392323933</v>
      </c>
      <c r="V121" s="41">
        <f t="shared" si="47"/>
        <v>-0.01786545878</v>
      </c>
      <c r="W121" s="41">
        <f t="shared" si="47"/>
        <v>-0.001346823709</v>
      </c>
      <c r="X121" s="13">
        <f t="shared" si="12"/>
        <v>15</v>
      </c>
    </row>
    <row r="122" ht="15.75" customHeight="1">
      <c r="B122" s="31">
        <v>44713.0</v>
      </c>
      <c r="C122" s="41">
        <f t="shared" ref="C122:W122" si="48">C51-$X51</f>
        <v>-0.05638304949</v>
      </c>
      <c r="D122" s="41">
        <f t="shared" si="48"/>
        <v>-0.08526869398</v>
      </c>
      <c r="E122" s="41">
        <f t="shared" si="48"/>
        <v>-0.2102306963</v>
      </c>
      <c r="F122" s="41">
        <f t="shared" si="48"/>
        <v>-0.04490020436</v>
      </c>
      <c r="G122" s="41">
        <f t="shared" si="48"/>
        <v>-0.1256178226</v>
      </c>
      <c r="H122" s="41">
        <f t="shared" si="48"/>
        <v>-0.1848448792</v>
      </c>
      <c r="I122" s="41">
        <f t="shared" si="48"/>
        <v>-0.1479339429</v>
      </c>
      <c r="J122" s="41">
        <f t="shared" si="48"/>
        <v>0.03540926784</v>
      </c>
      <c r="K122" s="41">
        <f t="shared" si="48"/>
        <v>-0.1792346279</v>
      </c>
      <c r="L122" s="41">
        <f t="shared" si="48"/>
        <v>-0.1624121302</v>
      </c>
      <c r="M122" s="41">
        <f t="shared" si="48"/>
        <v>-0.07463448749</v>
      </c>
      <c r="N122" s="41">
        <f t="shared" si="48"/>
        <v>-0.1204571264</v>
      </c>
      <c r="O122" s="41">
        <f t="shared" si="48"/>
        <v>-0.05453911242</v>
      </c>
      <c r="P122" s="41">
        <f t="shared" si="48"/>
        <v>-0.1058044662</v>
      </c>
      <c r="Q122" s="41">
        <f t="shared" si="48"/>
        <v>-0.1278744988</v>
      </c>
      <c r="R122" s="41">
        <f t="shared" si="48"/>
        <v>0.03155591965</v>
      </c>
      <c r="S122" s="41">
        <f t="shared" si="48"/>
        <v>-0.02984719872</v>
      </c>
      <c r="T122" s="41">
        <f t="shared" si="48"/>
        <v>-0.006710061996</v>
      </c>
      <c r="U122" s="41">
        <f t="shared" si="48"/>
        <v>-0.1005944096</v>
      </c>
      <c r="V122" s="41">
        <f t="shared" si="48"/>
        <v>-0.03071804257</v>
      </c>
      <c r="W122" s="41">
        <f t="shared" si="48"/>
        <v>-0.0894515818</v>
      </c>
      <c r="X122" s="13">
        <f t="shared" si="12"/>
        <v>19</v>
      </c>
    </row>
    <row r="123" ht="15.75" customHeight="1">
      <c r="B123" s="31">
        <v>44743.0</v>
      </c>
      <c r="C123" s="41">
        <f t="shared" ref="C123:W123" si="49">C52-$X52</f>
        <v>0.08721457006</v>
      </c>
      <c r="D123" s="41">
        <f t="shared" si="49"/>
        <v>0.1710044994</v>
      </c>
      <c r="E123" s="41">
        <f t="shared" si="49"/>
        <v>0.1792035337</v>
      </c>
      <c r="F123" s="41">
        <f t="shared" si="49"/>
        <v>0.06353665963</v>
      </c>
      <c r="G123" s="41">
        <f t="shared" si="49"/>
        <v>0.2376860591</v>
      </c>
      <c r="H123" s="41">
        <f t="shared" si="49"/>
        <v>-0.0152229192</v>
      </c>
      <c r="I123" s="41">
        <f t="shared" si="49"/>
        <v>0.09443548529</v>
      </c>
      <c r="J123" s="41">
        <f t="shared" si="49"/>
        <v>0.0148996842</v>
      </c>
      <c r="K123" s="41">
        <f t="shared" si="49"/>
        <v>0.1038020892</v>
      </c>
      <c r="L123" s="41">
        <f t="shared" si="49"/>
        <v>0.0223271007</v>
      </c>
      <c r="M123" s="41">
        <f t="shared" si="49"/>
        <v>0.07265994412</v>
      </c>
      <c r="N123" s="41">
        <f t="shared" si="49"/>
        <v>0.278680149</v>
      </c>
      <c r="O123" s="41">
        <f t="shared" si="49"/>
        <v>0.08080811281</v>
      </c>
      <c r="P123" s="41">
        <f t="shared" si="49"/>
        <v>0.1220365249</v>
      </c>
      <c r="Q123" s="41">
        <f t="shared" si="49"/>
        <v>0.1128081534</v>
      </c>
      <c r="R123" s="41">
        <f t="shared" si="49"/>
        <v>0.05614997397</v>
      </c>
      <c r="S123" s="41">
        <f t="shared" si="49"/>
        <v>-0.03632764344</v>
      </c>
      <c r="T123" s="41">
        <f t="shared" si="49"/>
        <v>-0.01878747618</v>
      </c>
      <c r="U123" s="41">
        <f t="shared" si="49"/>
        <v>0.09729365657</v>
      </c>
      <c r="V123" s="41">
        <f t="shared" si="49"/>
        <v>0.1062191831</v>
      </c>
      <c r="W123" s="41">
        <f t="shared" si="49"/>
        <v>0.08540138469</v>
      </c>
      <c r="X123" s="13">
        <f t="shared" si="12"/>
        <v>3</v>
      </c>
    </row>
    <row r="124" ht="15.75" customHeight="1">
      <c r="B124" s="31">
        <v>44774.0</v>
      </c>
      <c r="C124" s="41">
        <f t="shared" ref="C124:W124" si="50">C53-$X53</f>
        <v>-0.07340940858</v>
      </c>
      <c r="D124" s="41">
        <f t="shared" si="50"/>
        <v>-0.03539344223</v>
      </c>
      <c r="E124" s="41">
        <f t="shared" si="50"/>
        <v>-0.1873893145</v>
      </c>
      <c r="F124" s="41">
        <f t="shared" si="50"/>
        <v>-0.07447880767</v>
      </c>
      <c r="G124" s="41">
        <f t="shared" si="50"/>
        <v>-0.06482992238</v>
      </c>
      <c r="H124" s="41">
        <f t="shared" si="50"/>
        <v>0.02148764475</v>
      </c>
      <c r="I124" s="41">
        <f t="shared" si="50"/>
        <v>-0.07043786894</v>
      </c>
      <c r="J124" s="41">
        <f t="shared" si="50"/>
        <v>-0.09257862158</v>
      </c>
      <c r="K124" s="41">
        <f t="shared" si="50"/>
        <v>-0.07263696081</v>
      </c>
      <c r="L124" s="41">
        <f t="shared" si="50"/>
        <v>-0.007723758421</v>
      </c>
      <c r="M124" s="41">
        <f t="shared" si="50"/>
        <v>-0.06755864783</v>
      </c>
      <c r="N124" s="41">
        <f t="shared" si="50"/>
        <v>-0.07755027147</v>
      </c>
      <c r="O124" s="41">
        <f t="shared" si="50"/>
        <v>0.001479306817</v>
      </c>
      <c r="P124" s="41">
        <f t="shared" si="50"/>
        <v>-0.01622087196</v>
      </c>
      <c r="Q124" s="41">
        <f t="shared" si="50"/>
        <v>-0.08758717135</v>
      </c>
      <c r="R124" s="41">
        <f t="shared" si="50"/>
        <v>-0.04565389848</v>
      </c>
      <c r="S124" s="41">
        <f t="shared" si="50"/>
        <v>-0.002836459737</v>
      </c>
      <c r="T124" s="41">
        <f t="shared" si="50"/>
        <v>-0.08082549239</v>
      </c>
      <c r="U124" s="41">
        <f t="shared" si="50"/>
        <v>-0.0447931924</v>
      </c>
      <c r="V124" s="41">
        <f t="shared" si="50"/>
        <v>-0.04640301344</v>
      </c>
      <c r="W124" s="41">
        <f t="shared" si="50"/>
        <v>-0.04566703066</v>
      </c>
      <c r="X124" s="13">
        <f t="shared" si="12"/>
        <v>19</v>
      </c>
    </row>
    <row r="125" ht="15.75" customHeight="1">
      <c r="B125" s="31">
        <v>44805.0</v>
      </c>
      <c r="C125" s="41">
        <f t="shared" ref="C125:W125" si="51">C54-$X54</f>
        <v>-0.1160899171</v>
      </c>
      <c r="D125" s="41">
        <f t="shared" si="51"/>
        <v>-0.1300561147</v>
      </c>
      <c r="E125" s="41">
        <f t="shared" si="51"/>
        <v>-0.2203737731</v>
      </c>
      <c r="F125" s="41">
        <f t="shared" si="51"/>
        <v>-0.1259704917</v>
      </c>
      <c r="G125" s="41">
        <f t="shared" si="51"/>
        <v>-0.1174865758</v>
      </c>
      <c r="H125" s="41">
        <f t="shared" si="51"/>
        <v>-0.1855214713</v>
      </c>
      <c r="I125" s="41">
        <f t="shared" si="51"/>
        <v>-0.05281910786</v>
      </c>
      <c r="J125" s="41">
        <f t="shared" si="51"/>
        <v>0.0716206104</v>
      </c>
      <c r="K125" s="41">
        <f t="shared" si="51"/>
        <v>-0.1194794956</v>
      </c>
      <c r="L125" s="41">
        <f t="shared" si="51"/>
        <v>-0.08714007056</v>
      </c>
      <c r="M125" s="41">
        <f t="shared" si="51"/>
        <v>-0.1127615674</v>
      </c>
      <c r="N125" s="41">
        <f t="shared" si="51"/>
        <v>-0.04081399231</v>
      </c>
      <c r="O125" s="41">
        <f t="shared" si="51"/>
        <v>-0.01989006266</v>
      </c>
      <c r="P125" s="41">
        <f t="shared" si="51"/>
        <v>-0.08343366489</v>
      </c>
      <c r="Q125" s="41">
        <f t="shared" si="51"/>
        <v>-0.134214116</v>
      </c>
      <c r="R125" s="41">
        <f t="shared" si="51"/>
        <v>-0.03040175009</v>
      </c>
      <c r="S125" s="41">
        <f t="shared" si="51"/>
        <v>-0.09105480659</v>
      </c>
      <c r="T125" s="41">
        <f t="shared" si="51"/>
        <v>0.01663892483</v>
      </c>
      <c r="U125" s="41">
        <f t="shared" si="51"/>
        <v>-0.04023082614</v>
      </c>
      <c r="V125" s="41">
        <f t="shared" si="51"/>
        <v>-0.1965693694</v>
      </c>
      <c r="W125" s="41">
        <f t="shared" si="51"/>
        <v>-0.1005491666</v>
      </c>
      <c r="X125" s="13">
        <f t="shared" si="12"/>
        <v>19</v>
      </c>
    </row>
    <row r="126" ht="15.75" customHeight="1">
      <c r="B126" s="31">
        <v>44835.0</v>
      </c>
      <c r="C126" s="41">
        <f t="shared" ref="C126:W126" si="52">C55-$X55</f>
        <v>-0.006211579349</v>
      </c>
      <c r="D126" s="41">
        <f t="shared" si="52"/>
        <v>0.1010558324</v>
      </c>
      <c r="E126" s="41">
        <f t="shared" si="52"/>
        <v>0.1034410821</v>
      </c>
      <c r="F126" s="41">
        <f t="shared" si="52"/>
        <v>-0.01489004023</v>
      </c>
      <c r="G126" s="41">
        <f t="shared" si="52"/>
        <v>-0.1010105335</v>
      </c>
      <c r="H126" s="41">
        <f t="shared" si="52"/>
        <v>-0.3788806885</v>
      </c>
      <c r="I126" s="41">
        <f t="shared" si="52"/>
        <v>0.09705686133</v>
      </c>
      <c r="J126" s="41">
        <f t="shared" si="52"/>
        <v>0.1102573373</v>
      </c>
      <c r="K126" s="41">
        <f t="shared" si="52"/>
        <v>0.06259120682</v>
      </c>
      <c r="L126" s="41">
        <f t="shared" si="52"/>
        <v>0.1832419489</v>
      </c>
      <c r="M126" s="41">
        <f t="shared" si="52"/>
        <v>0.1507761043</v>
      </c>
      <c r="N126" s="41">
        <f t="shared" si="52"/>
        <v>-0.1562467599</v>
      </c>
      <c r="O126" s="41">
        <f t="shared" si="52"/>
        <v>0.09002409473</v>
      </c>
      <c r="P126" s="41">
        <f t="shared" si="52"/>
        <v>0.2354518177</v>
      </c>
      <c r="Q126" s="41">
        <f t="shared" si="52"/>
        <v>0.1404916075</v>
      </c>
      <c r="R126" s="41">
        <f t="shared" si="52"/>
        <v>0.09483364754</v>
      </c>
      <c r="S126" s="41">
        <f t="shared" si="52"/>
        <v>0.06166320863</v>
      </c>
      <c r="T126" s="41">
        <f t="shared" si="52"/>
        <v>0.06002664743</v>
      </c>
      <c r="U126" s="41">
        <f t="shared" si="52"/>
        <v>0.06771521142</v>
      </c>
      <c r="V126" s="41">
        <f t="shared" si="52"/>
        <v>0.2426851442</v>
      </c>
      <c r="W126" s="41">
        <f t="shared" si="52"/>
        <v>0.07393456447</v>
      </c>
      <c r="X126" s="13">
        <f t="shared" si="12"/>
        <v>5</v>
      </c>
    </row>
    <row r="127" ht="15.75" customHeight="1">
      <c r="B127" s="31">
        <v>44866.0</v>
      </c>
      <c r="C127" s="41">
        <f t="shared" ref="C127:W127" si="53">C56-$X56</f>
        <v>0.09121491825</v>
      </c>
      <c r="D127" s="41">
        <f t="shared" si="53"/>
        <v>-0.03854267715</v>
      </c>
      <c r="E127" s="41">
        <f t="shared" si="53"/>
        <v>0.222906085</v>
      </c>
      <c r="F127" s="41">
        <f t="shared" si="53"/>
        <v>0.06301580928</v>
      </c>
      <c r="G127" s="41">
        <f t="shared" si="53"/>
        <v>-0.06261984545</v>
      </c>
      <c r="H127" s="41">
        <f t="shared" si="53"/>
        <v>0.2339132079</v>
      </c>
      <c r="I127" s="41">
        <f t="shared" si="53"/>
        <v>0.07335603449</v>
      </c>
      <c r="J127" s="41">
        <f t="shared" si="53"/>
        <v>0.02122482231</v>
      </c>
      <c r="K127" s="41">
        <f t="shared" si="53"/>
        <v>0.1555012768</v>
      </c>
      <c r="L127" s="41">
        <f t="shared" si="53"/>
        <v>0.09883518634</v>
      </c>
      <c r="M127" s="41">
        <f t="shared" si="53"/>
        <v>0.04310587145</v>
      </c>
      <c r="N127" s="41">
        <f t="shared" si="53"/>
        <v>-0.1591661209</v>
      </c>
      <c r="O127" s="41">
        <f t="shared" si="53"/>
        <v>0.06519160187</v>
      </c>
      <c r="P127" s="41">
        <f t="shared" si="53"/>
        <v>0.00147158809</v>
      </c>
      <c r="Q127" s="41">
        <f t="shared" si="53"/>
        <v>0.08080357723</v>
      </c>
      <c r="R127" s="41">
        <f t="shared" si="53"/>
        <v>-0.01670117554</v>
      </c>
      <c r="S127" s="41">
        <f t="shared" si="53"/>
        <v>0.1059642079</v>
      </c>
      <c r="T127" s="41">
        <f t="shared" si="53"/>
        <v>0.01960062512</v>
      </c>
      <c r="U127" s="41">
        <f t="shared" si="53"/>
        <v>0.08661403566</v>
      </c>
      <c r="V127" s="41">
        <f t="shared" si="53"/>
        <v>0.06342345298</v>
      </c>
      <c r="W127" s="41">
        <f t="shared" si="53"/>
        <v>0.0490579761</v>
      </c>
      <c r="X127" s="13">
        <f t="shared" si="12"/>
        <v>4</v>
      </c>
    </row>
    <row r="128" ht="15.75" customHeight="1">
      <c r="B128" s="31">
        <v>44896.0</v>
      </c>
      <c r="C128" s="41">
        <f t="shared" ref="C128:W128" si="54">C57-$X57</f>
        <v>-0.06310959093</v>
      </c>
      <c r="D128" s="41">
        <f t="shared" si="54"/>
        <v>-0.132761727</v>
      </c>
      <c r="E128" s="41">
        <f t="shared" si="54"/>
        <v>-0.1504377911</v>
      </c>
      <c r="F128" s="41">
        <f t="shared" si="54"/>
        <v>-0.1390744016</v>
      </c>
      <c r="G128" s="41">
        <f t="shared" si="54"/>
        <v>-0.1431406409</v>
      </c>
      <c r="H128" s="41">
        <f t="shared" si="54"/>
        <v>0.01478934119</v>
      </c>
      <c r="I128" s="41">
        <f t="shared" si="54"/>
        <v>-0.03491883647</v>
      </c>
      <c r="J128" s="41">
        <f t="shared" si="54"/>
        <v>-0.0154359762</v>
      </c>
      <c r="K128" s="41">
        <f t="shared" si="54"/>
        <v>0.01059288892</v>
      </c>
      <c r="L128" s="41">
        <f t="shared" si="54"/>
        <v>-0.03397110889</v>
      </c>
      <c r="M128" s="41">
        <f t="shared" si="54"/>
        <v>-0.0452810482</v>
      </c>
      <c r="N128" s="41">
        <f t="shared" si="54"/>
        <v>-0.461813194</v>
      </c>
      <c r="O128" s="41">
        <f t="shared" si="54"/>
        <v>-0.07629270982</v>
      </c>
      <c r="P128" s="41">
        <f t="shared" si="54"/>
        <v>-0.005366527635</v>
      </c>
      <c r="Q128" s="41">
        <f t="shared" si="54"/>
        <v>-0.02862734865</v>
      </c>
      <c r="R128" s="41">
        <f t="shared" si="54"/>
        <v>-0.03662079771</v>
      </c>
      <c r="S128" s="41">
        <f t="shared" si="54"/>
        <v>0.01196206511</v>
      </c>
      <c r="T128" s="41">
        <f t="shared" si="54"/>
        <v>-0.005179434705</v>
      </c>
      <c r="U128" s="41">
        <f t="shared" si="54"/>
        <v>-0.02338214237</v>
      </c>
      <c r="V128" s="41">
        <f t="shared" si="54"/>
        <v>-0.01965840473</v>
      </c>
      <c r="W128" s="41">
        <f t="shared" si="54"/>
        <v>-0.06478182538</v>
      </c>
      <c r="X128" s="13">
        <f t="shared" si="12"/>
        <v>18</v>
      </c>
    </row>
    <row r="129" ht="15.75" customHeight="1">
      <c r="B129" s="31">
        <v>44927.0</v>
      </c>
      <c r="C129" s="41">
        <f t="shared" ref="C129:W129" si="55">C58-$X58</f>
        <v>0.02887352973</v>
      </c>
      <c r="D129" s="41">
        <f t="shared" si="55"/>
        <v>0.1009294043</v>
      </c>
      <c r="E129" s="41">
        <f t="shared" si="55"/>
        <v>0.2864301307</v>
      </c>
      <c r="F129" s="41">
        <f t="shared" si="55"/>
        <v>0.1096552648</v>
      </c>
      <c r="G129" s="41">
        <f t="shared" si="55"/>
        <v>0.2012735029</v>
      </c>
      <c r="H129" s="41">
        <f t="shared" si="55"/>
        <v>0.2095238798</v>
      </c>
      <c r="I129" s="41">
        <f t="shared" si="55"/>
        <v>0.004545926191</v>
      </c>
      <c r="J129" s="41">
        <f t="shared" si="55"/>
        <v>-0.06501842574</v>
      </c>
      <c r="K129" s="41">
        <f t="shared" si="55"/>
        <v>0.04965598066</v>
      </c>
      <c r="L129" s="41">
        <f t="shared" si="55"/>
        <v>0.03887078379</v>
      </c>
      <c r="M129" s="41">
        <f t="shared" si="55"/>
        <v>0.09870837838</v>
      </c>
      <c r="N129" s="41">
        <f t="shared" si="55"/>
        <v>0.3370157672</v>
      </c>
      <c r="O129" s="41">
        <f t="shared" si="55"/>
        <v>0.01442573992</v>
      </c>
      <c r="P129" s="41">
        <f t="shared" si="55"/>
        <v>0.04657245888</v>
      </c>
      <c r="Q129" s="41">
        <f t="shared" si="55"/>
        <v>0.05979694121</v>
      </c>
      <c r="R129" s="41">
        <f t="shared" si="55"/>
        <v>-0.06105183087</v>
      </c>
      <c r="S129" s="41">
        <f t="shared" si="55"/>
        <v>-0.06638210085</v>
      </c>
      <c r="T129" s="41">
        <f t="shared" si="55"/>
        <v>-0.08174674636</v>
      </c>
      <c r="U129" s="41">
        <f t="shared" si="55"/>
        <v>0.02206920806</v>
      </c>
      <c r="V129" s="41">
        <f t="shared" si="55"/>
        <v>0.07510679883</v>
      </c>
      <c r="W129" s="41">
        <f t="shared" si="55"/>
        <v>0.05602118183</v>
      </c>
      <c r="X129" s="13">
        <f t="shared" si="12"/>
        <v>4</v>
      </c>
    </row>
    <row r="130" ht="15.75" customHeight="1">
      <c r="B130" s="31">
        <v>44958.0</v>
      </c>
      <c r="C130" s="41">
        <f t="shared" ref="C130:W130" si="56">C59-$X59</f>
        <v>0.002575926606</v>
      </c>
      <c r="D130" s="41">
        <f t="shared" si="56"/>
        <v>0.0174925894</v>
      </c>
      <c r="E130" s="41">
        <f t="shared" si="56"/>
        <v>0.1686316593</v>
      </c>
      <c r="F130" s="41">
        <f t="shared" si="56"/>
        <v>-0.0969262563</v>
      </c>
      <c r="G130" s="41">
        <f t="shared" si="56"/>
        <v>-0.09415166385</v>
      </c>
      <c r="H130" s="41">
        <f t="shared" si="56"/>
        <v>0.1567982052</v>
      </c>
      <c r="I130" s="41">
        <f t="shared" si="56"/>
        <v>-0.02446176389</v>
      </c>
      <c r="J130" s="41">
        <f t="shared" si="56"/>
        <v>-0.1044775206</v>
      </c>
      <c r="K130" s="41">
        <f t="shared" si="56"/>
        <v>0.01183850985</v>
      </c>
      <c r="L130" s="41">
        <f t="shared" si="56"/>
        <v>0.02739189492</v>
      </c>
      <c r="M130" s="41">
        <f t="shared" si="56"/>
        <v>-0.04953713888</v>
      </c>
      <c r="N130" s="41">
        <f t="shared" si="56"/>
        <v>0.1680049727</v>
      </c>
      <c r="O130" s="41">
        <f t="shared" si="56"/>
        <v>-0.01606806726</v>
      </c>
      <c r="P130" s="41">
        <f t="shared" si="56"/>
        <v>-0.0579145892</v>
      </c>
      <c r="Q130" s="41">
        <f t="shared" si="56"/>
        <v>-0.04446724929</v>
      </c>
      <c r="R130" s="41">
        <f t="shared" si="56"/>
        <v>-0.05159498641</v>
      </c>
      <c r="S130" s="41">
        <f t="shared" si="56"/>
        <v>-0.03208414083</v>
      </c>
      <c r="T130" s="41">
        <f t="shared" si="56"/>
        <v>-0.06808785084</v>
      </c>
      <c r="U130" s="41">
        <f t="shared" si="56"/>
        <v>-0.09298594562</v>
      </c>
      <c r="V130" s="41">
        <f t="shared" si="56"/>
        <v>-0.01221243774</v>
      </c>
      <c r="W130" s="41">
        <f t="shared" si="56"/>
        <v>-0.03035947886</v>
      </c>
      <c r="X130" s="13">
        <f t="shared" si="12"/>
        <v>14</v>
      </c>
    </row>
    <row r="131" ht="15.75" customHeight="1">
      <c r="B131" s="31">
        <v>44986.0</v>
      </c>
      <c r="C131" s="41">
        <f t="shared" ref="C131:W131" si="57">C60-$X60</f>
        <v>0.1434648796</v>
      </c>
      <c r="D131" s="41">
        <f t="shared" si="57"/>
        <v>0.1097471319</v>
      </c>
      <c r="E131" s="41">
        <f t="shared" si="57"/>
        <v>0.1754665218</v>
      </c>
      <c r="F131" s="41">
        <f t="shared" si="57"/>
        <v>0.137415314</v>
      </c>
      <c r="G131" s="41">
        <f t="shared" si="57"/>
        <v>0.08790193704</v>
      </c>
      <c r="H131" s="41">
        <f t="shared" si="57"/>
        <v>0.1879600796</v>
      </c>
      <c r="I131" s="41">
        <f t="shared" si="57"/>
        <v>0.007794885127</v>
      </c>
      <c r="J131" s="41">
        <f t="shared" si="57"/>
        <v>0.09778424919</v>
      </c>
      <c r="K131" s="41">
        <f t="shared" si="57"/>
        <v>0.07260401198</v>
      </c>
      <c r="L131" s="41">
        <f t="shared" si="57"/>
        <v>-0.09927291338</v>
      </c>
      <c r="M131" s="41">
        <f t="shared" si="57"/>
        <v>0.02284466679</v>
      </c>
      <c r="N131" s="41">
        <f t="shared" si="57"/>
        <v>0.004571139764</v>
      </c>
      <c r="O131" s="41">
        <f t="shared" si="57"/>
        <v>0.0328470434</v>
      </c>
      <c r="P131" s="41">
        <f t="shared" si="57"/>
        <v>0.001488278142</v>
      </c>
      <c r="Q131" s="41">
        <f t="shared" si="57"/>
        <v>0.01869730597</v>
      </c>
      <c r="R131" s="41">
        <f t="shared" si="57"/>
        <v>-0.01096352427</v>
      </c>
      <c r="S131" s="41">
        <f t="shared" si="57"/>
        <v>0.0739036052</v>
      </c>
      <c r="T131" s="41">
        <f t="shared" si="57"/>
        <v>0.01455593739</v>
      </c>
      <c r="U131" s="41">
        <f t="shared" si="57"/>
        <v>-0.008700098644</v>
      </c>
      <c r="V131" s="41">
        <f t="shared" si="57"/>
        <v>0.05734359443</v>
      </c>
      <c r="W131" s="41">
        <f t="shared" si="57"/>
        <v>0.0305512927</v>
      </c>
      <c r="X131" s="13">
        <f t="shared" si="12"/>
        <v>3</v>
      </c>
    </row>
    <row r="132" ht="15.75" customHeight="1">
      <c r="B132" s="31">
        <v>45017.0</v>
      </c>
      <c r="C132" s="41">
        <f t="shared" ref="C132:W132" si="58">C61-$X61</f>
        <v>0.05949272257</v>
      </c>
      <c r="D132" s="41">
        <f t="shared" si="58"/>
        <v>0.02437500239</v>
      </c>
      <c r="E132" s="41">
        <f t="shared" si="58"/>
        <v>-0.00503860352</v>
      </c>
      <c r="F132" s="41">
        <f t="shared" si="58"/>
        <v>0.03000993083</v>
      </c>
      <c r="G132" s="41">
        <f t="shared" si="58"/>
        <v>0.0164963031</v>
      </c>
      <c r="H132" s="41">
        <f t="shared" si="58"/>
        <v>0.1214681948</v>
      </c>
      <c r="I132" s="41">
        <f t="shared" si="58"/>
        <v>0.0578923686</v>
      </c>
      <c r="J132" s="41">
        <f t="shared" si="58"/>
        <v>0.1379063739</v>
      </c>
      <c r="K132" s="41">
        <f t="shared" si="58"/>
        <v>-0.02075111778</v>
      </c>
      <c r="L132" s="41">
        <f t="shared" si="58"/>
        <v>0.05487509704</v>
      </c>
      <c r="M132" s="41">
        <f t="shared" si="58"/>
        <v>0.02753620097</v>
      </c>
      <c r="N132" s="41">
        <f t="shared" si="58"/>
        <v>-0.2373837098</v>
      </c>
      <c r="O132" s="41">
        <f t="shared" si="58"/>
        <v>0.02348227083</v>
      </c>
      <c r="P132" s="41">
        <f t="shared" si="58"/>
        <v>0.07197709213</v>
      </c>
      <c r="Q132" s="41">
        <f t="shared" si="58"/>
        <v>0.04051852192</v>
      </c>
      <c r="R132" s="41">
        <f t="shared" si="58"/>
        <v>0.03978874913</v>
      </c>
      <c r="S132" s="41">
        <f t="shared" si="58"/>
        <v>0.04622535745</v>
      </c>
      <c r="T132" s="41">
        <f t="shared" si="58"/>
        <v>0.05041053848</v>
      </c>
      <c r="U132" s="41">
        <f t="shared" si="58"/>
        <v>0.02121414141</v>
      </c>
      <c r="V132" s="41">
        <f t="shared" si="58"/>
        <v>0.01498637703</v>
      </c>
      <c r="W132" s="41">
        <f t="shared" si="58"/>
        <v>0.01033617765</v>
      </c>
      <c r="X132" s="13">
        <f t="shared" si="12"/>
        <v>3</v>
      </c>
    </row>
    <row r="133" ht="15.75" customHeight="1">
      <c r="B133" s="31">
        <v>45047.0</v>
      </c>
      <c r="C133" s="41">
        <f t="shared" ref="C133:W133" si="59">C62-$X62</f>
        <v>0.06270778096</v>
      </c>
      <c r="D133" s="41">
        <f t="shared" si="59"/>
        <v>0.03984690021</v>
      </c>
      <c r="E133" s="41">
        <f t="shared" si="59"/>
        <v>0.3062083443</v>
      </c>
      <c r="F133" s="41">
        <f t="shared" si="59"/>
        <v>0.1313255756</v>
      </c>
      <c r="G133" s="41">
        <f t="shared" si="59"/>
        <v>0.1302765703</v>
      </c>
      <c r="H133" s="41">
        <f t="shared" si="59"/>
        <v>0.09290126117</v>
      </c>
      <c r="I133" s="41">
        <f t="shared" si="59"/>
        <v>-0.02679872475</v>
      </c>
      <c r="J133" s="41">
        <f t="shared" si="59"/>
        <v>0.07766795389</v>
      </c>
      <c r="K133" s="41">
        <f t="shared" si="59"/>
        <v>0.2505638291</v>
      </c>
      <c r="L133" s="41">
        <f t="shared" si="59"/>
        <v>-0.01445372837</v>
      </c>
      <c r="M133" s="41">
        <f t="shared" si="59"/>
        <v>-0.05538051061</v>
      </c>
      <c r="N133" s="41">
        <f t="shared" si="59"/>
        <v>0.2122218892</v>
      </c>
      <c r="O133" s="41">
        <f t="shared" si="59"/>
        <v>-0.03133324336</v>
      </c>
      <c r="P133" s="41">
        <f t="shared" si="59"/>
        <v>-0.1506258419</v>
      </c>
      <c r="Q133" s="41">
        <f t="shared" si="59"/>
        <v>-0.04253048816</v>
      </c>
      <c r="R133" s="41">
        <f t="shared" si="59"/>
        <v>-0.01370485537</v>
      </c>
      <c r="S133" s="41">
        <f t="shared" si="59"/>
        <v>-0.09050562482</v>
      </c>
      <c r="T133" s="41">
        <f t="shared" si="59"/>
        <v>-0.05802339854</v>
      </c>
      <c r="U133" s="41">
        <f t="shared" si="59"/>
        <v>-0.06234505255</v>
      </c>
      <c r="V133" s="41">
        <f t="shared" si="59"/>
        <v>0.1123266069</v>
      </c>
      <c r="W133" s="41">
        <f t="shared" si="59"/>
        <v>-0.001320728567</v>
      </c>
      <c r="X133" s="13">
        <f t="shared" si="12"/>
        <v>11</v>
      </c>
    </row>
    <row r="134" ht="15.75" customHeight="1">
      <c r="B134" s="31">
        <v>45078.0</v>
      </c>
      <c r="C134" s="41">
        <f t="shared" ref="C134:W134" si="60">C63-$X63</f>
        <v>0.034414295</v>
      </c>
      <c r="D134" s="41">
        <f t="shared" si="60"/>
        <v>0.08742458506</v>
      </c>
      <c r="E134" s="41">
        <f t="shared" si="60"/>
        <v>0.1075261394</v>
      </c>
      <c r="F134" s="41">
        <f t="shared" si="60"/>
        <v>-0.03023832116</v>
      </c>
      <c r="G134" s="41">
        <f t="shared" si="60"/>
        <v>0.0738864104</v>
      </c>
      <c r="H134" s="41">
        <f t="shared" si="60"/>
        <v>0.07663990903</v>
      </c>
      <c r="I134" s="41">
        <f t="shared" si="60"/>
        <v>0.05609220584</v>
      </c>
      <c r="J134" s="41">
        <f t="shared" si="60"/>
        <v>0.08652935407</v>
      </c>
      <c r="K134" s="41">
        <f t="shared" si="60"/>
        <v>0.06692235244</v>
      </c>
      <c r="L134" s="41">
        <f t="shared" si="60"/>
        <v>0.06514341772</v>
      </c>
      <c r="M134" s="41">
        <f t="shared" si="60"/>
        <v>0.06963265519</v>
      </c>
      <c r="N134" s="41">
        <f t="shared" si="60"/>
        <v>0.2455894519</v>
      </c>
      <c r="O134" s="41">
        <f t="shared" si="60"/>
        <v>0.06753532286</v>
      </c>
      <c r="P134" s="41">
        <f t="shared" si="60"/>
        <v>0.05296657506</v>
      </c>
      <c r="Q134" s="41">
        <f t="shared" si="60"/>
        <v>0.0705204298</v>
      </c>
      <c r="R134" s="41">
        <f t="shared" si="60"/>
        <v>-0.01773811243</v>
      </c>
      <c r="S134" s="41">
        <f t="shared" si="60"/>
        <v>0.05872653055</v>
      </c>
      <c r="T134" s="41">
        <f t="shared" si="60"/>
        <v>0.06869660231</v>
      </c>
      <c r="U134" s="41">
        <f t="shared" si="60"/>
        <v>0.09467233725</v>
      </c>
      <c r="V134" s="41">
        <f t="shared" si="60"/>
        <v>0.1129065438</v>
      </c>
      <c r="W134" s="41">
        <f t="shared" si="60"/>
        <v>0.05861886491</v>
      </c>
      <c r="X134" s="13">
        <f t="shared" si="12"/>
        <v>2</v>
      </c>
    </row>
    <row r="135" ht="15.75" customHeight="1">
      <c r="B135" s="31">
        <v>45108.0</v>
      </c>
      <c r="C135" s="41">
        <f t="shared" ref="C135:W135" si="61">C64-$X64</f>
        <v>-0.01795955305</v>
      </c>
      <c r="D135" s="41">
        <f t="shared" si="61"/>
        <v>0.008404440527</v>
      </c>
      <c r="E135" s="41">
        <f t="shared" si="61"/>
        <v>0.09533418703</v>
      </c>
      <c r="F135" s="41">
        <f t="shared" si="61"/>
        <v>0.09895306801</v>
      </c>
      <c r="G135" s="41">
        <f t="shared" si="61"/>
        <v>0.02084897085</v>
      </c>
      <c r="H135" s="41">
        <f t="shared" si="61"/>
        <v>0.100223869</v>
      </c>
      <c r="I135" s="41">
        <f t="shared" si="61"/>
        <v>0.02733503122</v>
      </c>
      <c r="J135" s="41">
        <f t="shared" si="61"/>
        <v>-0.03555216745</v>
      </c>
      <c r="K135" s="41">
        <f t="shared" si="61"/>
        <v>0.03637227438</v>
      </c>
      <c r="L135" s="41">
        <f t="shared" si="61"/>
        <v>0.07827821043</v>
      </c>
      <c r="M135" s="41">
        <f t="shared" si="61"/>
        <v>-0.003247906826</v>
      </c>
      <c r="N135" s="41">
        <f t="shared" si="61"/>
        <v>0.01709160881</v>
      </c>
      <c r="O135" s="41">
        <f t="shared" si="61"/>
        <v>0.01260672685</v>
      </c>
      <c r="P135" s="41">
        <f t="shared" si="61"/>
        <v>-0.004393213774</v>
      </c>
      <c r="Q135" s="41">
        <f t="shared" si="61"/>
        <v>-0.001811303508</v>
      </c>
      <c r="R135" s="41">
        <f t="shared" si="61"/>
        <v>0.05194559047</v>
      </c>
      <c r="S135" s="41">
        <f t="shared" si="61"/>
        <v>0.02530867408</v>
      </c>
      <c r="T135" s="41">
        <f t="shared" si="61"/>
        <v>0.007770289485</v>
      </c>
      <c r="U135" s="41">
        <f t="shared" si="61"/>
        <v>0.06772703998</v>
      </c>
      <c r="V135" s="41">
        <f t="shared" si="61"/>
        <v>-0.02004164928</v>
      </c>
      <c r="W135" s="41">
        <f t="shared" si="61"/>
        <v>0.02636395091</v>
      </c>
      <c r="X135" s="13">
        <f t="shared" si="12"/>
        <v>6</v>
      </c>
    </row>
    <row r="136" ht="15.75" customHeight="1">
      <c r="B136" s="31">
        <v>45139.0</v>
      </c>
      <c r="C136" s="41">
        <f t="shared" ref="C136:W136" si="62">C65-$X65</f>
        <v>-0.02909131023</v>
      </c>
      <c r="D136" s="41">
        <f t="shared" si="62"/>
        <v>-0.04915778756</v>
      </c>
      <c r="E136" s="41">
        <f t="shared" si="62"/>
        <v>0.05017400694</v>
      </c>
      <c r="F136" s="41">
        <f t="shared" si="62"/>
        <v>0.02116243661</v>
      </c>
      <c r="G136" s="41">
        <f t="shared" si="62"/>
        <v>0.027377277</v>
      </c>
      <c r="H136" s="41">
        <f t="shared" si="62"/>
        <v>-0.07844857454</v>
      </c>
      <c r="I136" s="41">
        <f t="shared" si="62"/>
        <v>0.01864195813</v>
      </c>
      <c r="J136" s="41">
        <f t="shared" si="62"/>
        <v>0.193717739</v>
      </c>
      <c r="K136" s="41">
        <f t="shared" si="62"/>
        <v>0.02211637884</v>
      </c>
      <c r="L136" s="41">
        <f t="shared" si="62"/>
        <v>-0.07413347628</v>
      </c>
      <c r="M136" s="41">
        <f t="shared" si="62"/>
        <v>0.0283943201</v>
      </c>
      <c r="N136" s="41">
        <f t="shared" si="62"/>
        <v>-0.04008826011</v>
      </c>
      <c r="O136" s="41">
        <f t="shared" si="62"/>
        <v>0.01255628676</v>
      </c>
      <c r="P136" s="41">
        <f t="shared" si="62"/>
        <v>0.03167107833</v>
      </c>
      <c r="Q136" s="41">
        <f t="shared" si="62"/>
        <v>0.04245936874</v>
      </c>
      <c r="R136" s="41">
        <f t="shared" si="62"/>
        <v>-0.06513201175</v>
      </c>
      <c r="S136" s="41">
        <f t="shared" si="62"/>
        <v>-0.01083840674</v>
      </c>
      <c r="T136" s="41">
        <f t="shared" si="62"/>
        <v>-0.04004338035</v>
      </c>
      <c r="U136" s="41">
        <f t="shared" si="62"/>
        <v>-0.01516048952</v>
      </c>
      <c r="V136" s="41">
        <f t="shared" si="62"/>
        <v>0.0256018856</v>
      </c>
      <c r="W136" s="41">
        <f t="shared" si="62"/>
        <v>-0.02237520384</v>
      </c>
      <c r="X136" s="13">
        <f t="shared" si="12"/>
        <v>10</v>
      </c>
    </row>
    <row r="137" ht="15.75" customHeight="1">
      <c r="B137" s="31">
        <v>45170.0</v>
      </c>
      <c r="C137" s="41">
        <f t="shared" ref="C137:W137" si="63">C66-$X66</f>
        <v>-0.03971594739</v>
      </c>
      <c r="D137" s="41">
        <f t="shared" si="63"/>
        <v>-0.09600973804</v>
      </c>
      <c r="E137" s="41">
        <f t="shared" si="63"/>
        <v>-0.1308011136</v>
      </c>
      <c r="F137" s="41">
        <f t="shared" si="63"/>
        <v>-0.04427603758</v>
      </c>
      <c r="G137" s="41">
        <f t="shared" si="63"/>
        <v>-0.08669456266</v>
      </c>
      <c r="H137" s="41">
        <f t="shared" si="63"/>
        <v>0.009994391118</v>
      </c>
      <c r="I137" s="41">
        <f t="shared" si="63"/>
        <v>-0.03236957128</v>
      </c>
      <c r="J137" s="41">
        <f t="shared" si="63"/>
        <v>-0.03364416549</v>
      </c>
      <c r="K137" s="41">
        <f t="shared" si="63"/>
        <v>-0.10988574</v>
      </c>
      <c r="L137" s="41">
        <f t="shared" si="63"/>
        <v>-0.01349259487</v>
      </c>
      <c r="M137" s="41">
        <f t="shared" si="63"/>
        <v>-0.06852844746</v>
      </c>
      <c r="N137" s="41">
        <f t="shared" si="63"/>
        <v>-0.03542902658</v>
      </c>
      <c r="O137" s="41">
        <f t="shared" si="63"/>
        <v>-0.01756987837</v>
      </c>
      <c r="P137" s="41">
        <f t="shared" si="63"/>
        <v>0.05954255568</v>
      </c>
      <c r="Q137" s="41">
        <f t="shared" si="63"/>
        <v>-0.04588857672</v>
      </c>
      <c r="R137" s="41">
        <f t="shared" si="63"/>
        <v>0.05181755621</v>
      </c>
      <c r="S137" s="41">
        <f t="shared" si="63"/>
        <v>-0.06101063051</v>
      </c>
      <c r="T137" s="41">
        <f t="shared" si="63"/>
        <v>-0.03463256573</v>
      </c>
      <c r="U137" s="41">
        <f t="shared" si="63"/>
        <v>-0.08717911043</v>
      </c>
      <c r="V137" s="41">
        <f t="shared" si="63"/>
        <v>-0.1325524026</v>
      </c>
      <c r="W137" s="41">
        <f t="shared" si="63"/>
        <v>-0.05444616792</v>
      </c>
      <c r="X137" s="13">
        <f t="shared" si="12"/>
        <v>18</v>
      </c>
    </row>
    <row r="138" ht="15.75" customHeight="1">
      <c r="B138" s="31">
        <v>45200.0</v>
      </c>
      <c r="C138" s="41">
        <f t="shared" ref="C138:W138" si="64">C67-$X67</f>
        <v>0.06392045929</v>
      </c>
      <c r="D138" s="41">
        <f t="shared" si="64"/>
        <v>-0.007073322782</v>
      </c>
      <c r="E138" s="41">
        <f t="shared" si="64"/>
        <v>-0.06896382327</v>
      </c>
      <c r="F138" s="41">
        <f t="shared" si="64"/>
        <v>-0.05770152048</v>
      </c>
      <c r="G138" s="41">
        <f t="shared" si="64"/>
        <v>0.04139401975</v>
      </c>
      <c r="H138" s="41">
        <f t="shared" si="64"/>
        <v>-0.0009753841263</v>
      </c>
      <c r="I138" s="41">
        <f t="shared" si="64"/>
        <v>-0.03044018344</v>
      </c>
      <c r="J138" s="41">
        <f t="shared" si="64"/>
        <v>0.02629808139</v>
      </c>
      <c r="K138" s="41">
        <f t="shared" si="64"/>
        <v>0.01383883162</v>
      </c>
      <c r="L138" s="41">
        <f t="shared" si="64"/>
        <v>-0.04646622498</v>
      </c>
      <c r="M138" s="41">
        <f t="shared" si="64"/>
        <v>0.0173882331</v>
      </c>
      <c r="N138" s="41">
        <f t="shared" si="64"/>
        <v>-0.2243319828</v>
      </c>
      <c r="O138" s="41">
        <f t="shared" si="64"/>
        <v>0.01702619679</v>
      </c>
      <c r="P138" s="41">
        <f t="shared" si="64"/>
        <v>-0.1095960342</v>
      </c>
      <c r="Q138" s="41">
        <f t="shared" si="64"/>
        <v>-0.05516740632</v>
      </c>
      <c r="R138" s="41">
        <f t="shared" si="64"/>
        <v>0.05974511573</v>
      </c>
      <c r="S138" s="41">
        <f t="shared" si="64"/>
        <v>0.02368804461</v>
      </c>
      <c r="T138" s="41">
        <f t="shared" si="64"/>
        <v>-0.05324527887</v>
      </c>
      <c r="U138" s="41">
        <f t="shared" si="64"/>
        <v>-0.06405571423</v>
      </c>
      <c r="V138" s="41">
        <f t="shared" si="64"/>
        <v>-0.02857910299</v>
      </c>
      <c r="W138" s="41">
        <f t="shared" si="64"/>
        <v>-0.026724841</v>
      </c>
      <c r="X138" s="13">
        <f t="shared" si="12"/>
        <v>13</v>
      </c>
    </row>
    <row r="139" ht="15.75" customHeight="1">
      <c r="B139" s="31">
        <v>45231.0</v>
      </c>
      <c r="C139" s="41">
        <f t="shared" ref="C139:W139" si="65">C68-$X68</f>
        <v>0.109327456</v>
      </c>
      <c r="D139" s="41">
        <f t="shared" si="65"/>
        <v>0.1018431882</v>
      </c>
      <c r="E139" s="41">
        <f t="shared" si="65"/>
        <v>0.1324503075</v>
      </c>
      <c r="F139" s="41">
        <f t="shared" si="65"/>
        <v>0.06128249206</v>
      </c>
      <c r="G139" s="41">
        <f t="shared" si="65"/>
        <v>0.08859728149</v>
      </c>
      <c r="H139" s="41">
        <f t="shared" si="65"/>
        <v>0.07781190812</v>
      </c>
      <c r="I139" s="41">
        <f t="shared" si="65"/>
        <v>0.04865431953</v>
      </c>
      <c r="J139" s="41">
        <f t="shared" si="65"/>
        <v>0.0602453758</v>
      </c>
      <c r="K139" s="41">
        <f t="shared" si="65"/>
        <v>0.09095100096</v>
      </c>
      <c r="L139" s="41">
        <f t="shared" si="65"/>
        <v>0.1182149608</v>
      </c>
      <c r="M139" s="41">
        <f t="shared" si="65"/>
        <v>0.0832192329</v>
      </c>
      <c r="N139" s="41">
        <f t="shared" si="65"/>
        <v>0.1738636558</v>
      </c>
      <c r="O139" s="41">
        <f t="shared" si="65"/>
        <v>-0.05299556681</v>
      </c>
      <c r="P139" s="41">
        <f t="shared" si="65"/>
        <v>-0.03442142519</v>
      </c>
      <c r="Q139" s="41">
        <f t="shared" si="65"/>
        <v>0.09178424471</v>
      </c>
      <c r="R139" s="41">
        <f t="shared" si="65"/>
        <v>0.02739077777</v>
      </c>
      <c r="S139" s="41">
        <f t="shared" si="65"/>
        <v>0.0246873493</v>
      </c>
      <c r="T139" s="41">
        <f t="shared" si="65"/>
        <v>0.03712225239</v>
      </c>
      <c r="U139" s="41">
        <f t="shared" si="65"/>
        <v>0.09176654242</v>
      </c>
      <c r="V139" s="41">
        <f t="shared" si="65"/>
        <v>0.1158465334</v>
      </c>
      <c r="W139" s="41">
        <f t="shared" si="65"/>
        <v>0.0808244482</v>
      </c>
      <c r="X139" s="13">
        <f t="shared" si="12"/>
        <v>2</v>
      </c>
    </row>
    <row r="140" ht="15.75" customHeight="1">
      <c r="B140" s="31">
        <v>45261.0</v>
      </c>
      <c r="C140" s="41">
        <f t="shared" ref="C140:W140" si="66">C69-$X69</f>
        <v>-0.01007562433</v>
      </c>
      <c r="D140" s="41">
        <f t="shared" si="66"/>
        <v>0.01030774486</v>
      </c>
      <c r="E140" s="41">
        <f t="shared" si="66"/>
        <v>0.05267499315</v>
      </c>
      <c r="F140" s="41">
        <f t="shared" si="66"/>
        <v>0.04811667353</v>
      </c>
      <c r="G140" s="41">
        <f t="shared" si="66"/>
        <v>0.03476287707</v>
      </c>
      <c r="H140" s="41">
        <f t="shared" si="66"/>
        <v>0.07426513577</v>
      </c>
      <c r="I140" s="41">
        <f t="shared" si="66"/>
        <v>-0.01382107416</v>
      </c>
      <c r="J140" s="41">
        <f t="shared" si="66"/>
        <v>-0.01648773007</v>
      </c>
      <c r="K140" s="41">
        <f t="shared" si="66"/>
        <v>0.1826475538</v>
      </c>
      <c r="L140" s="41">
        <f t="shared" si="66"/>
        <v>0.08151790478</v>
      </c>
      <c r="M140" s="41">
        <f t="shared" si="66"/>
        <v>0.01182341661</v>
      </c>
      <c r="N140" s="41">
        <f t="shared" si="66"/>
        <v>0.02989013345</v>
      </c>
      <c r="O140" s="41">
        <f t="shared" si="66"/>
        <v>0.008010572419</v>
      </c>
      <c r="P140" s="41">
        <f t="shared" si="66"/>
        <v>-0.02262855186</v>
      </c>
      <c r="Q140" s="41">
        <f t="shared" si="66"/>
        <v>0.02568058197</v>
      </c>
      <c r="R140" s="41">
        <f t="shared" si="66"/>
        <v>-0.05360942531</v>
      </c>
      <c r="S140" s="41">
        <f t="shared" si="66"/>
        <v>-0.05103248018</v>
      </c>
      <c r="T140" s="41">
        <f t="shared" si="66"/>
        <v>0.01683547264</v>
      </c>
      <c r="U140" s="41">
        <f t="shared" si="66"/>
        <v>0.1024519717</v>
      </c>
      <c r="V140" s="41">
        <f t="shared" si="66"/>
        <v>-0.1018516921</v>
      </c>
      <c r="W140" s="41">
        <f t="shared" si="66"/>
        <v>0.03877903543</v>
      </c>
      <c r="X140" s="13">
        <f t="shared" si="12"/>
        <v>7</v>
      </c>
    </row>
    <row r="141" ht="15.75" customHeight="1">
      <c r="B141" s="31">
        <v>45292.0</v>
      </c>
      <c r="C141" s="41">
        <f t="shared" ref="C141:W141" si="67">C70-$X70</f>
        <v>0.05150066049</v>
      </c>
      <c r="D141" s="41">
        <f t="shared" si="67"/>
        <v>-0.0473447025</v>
      </c>
      <c r="E141" s="41">
        <f t="shared" si="67"/>
        <v>0.2129470369</v>
      </c>
      <c r="F141" s="41">
        <f t="shared" si="67"/>
        <v>-0.001269202308</v>
      </c>
      <c r="G141" s="41">
        <f t="shared" si="67"/>
        <v>0.01702886594</v>
      </c>
      <c r="H141" s="41">
        <f t="shared" si="67"/>
        <v>0.09312176148</v>
      </c>
      <c r="I141" s="41">
        <f t="shared" si="67"/>
        <v>0.06898225719</v>
      </c>
      <c r="J141" s="41">
        <f t="shared" si="67"/>
        <v>0.09794567439</v>
      </c>
      <c r="K141" s="41">
        <f t="shared" si="67"/>
        <v>0.05592726833</v>
      </c>
      <c r="L141" s="41">
        <f t="shared" si="67"/>
        <v>0.02053551728</v>
      </c>
      <c r="M141" s="41">
        <f t="shared" si="67"/>
        <v>0.04419678221</v>
      </c>
      <c r="N141" s="41">
        <f t="shared" si="67"/>
        <v>-0.2869041603</v>
      </c>
      <c r="O141" s="41">
        <f t="shared" si="67"/>
        <v>0.046589249</v>
      </c>
      <c r="P141" s="41">
        <f t="shared" si="67"/>
        <v>0.02371236982</v>
      </c>
      <c r="Q141" s="41">
        <f t="shared" si="67"/>
        <v>0.04769924287</v>
      </c>
      <c r="R141" s="41">
        <f t="shared" si="67"/>
        <v>-0.02917198986</v>
      </c>
      <c r="S141" s="41">
        <f t="shared" si="67"/>
        <v>0.06563871334</v>
      </c>
      <c r="T141" s="41">
        <f t="shared" si="67"/>
        <v>0.009486589025</v>
      </c>
      <c r="U141" s="41">
        <f t="shared" si="67"/>
        <v>0.01412770663</v>
      </c>
      <c r="V141" s="41">
        <f t="shared" si="67"/>
        <v>0.05356941797</v>
      </c>
      <c r="W141" s="41">
        <f t="shared" si="67"/>
        <v>0.01157069389</v>
      </c>
      <c r="X141" s="13">
        <f t="shared" si="12"/>
        <v>4</v>
      </c>
    </row>
    <row r="142" ht="15.75" customHeight="1">
      <c r="B142" s="31">
        <v>45323.0</v>
      </c>
      <c r="C142" s="41">
        <f t="shared" ref="C142:W142" si="68">C71-$X71</f>
        <v>0.0355998809</v>
      </c>
      <c r="D142" s="41">
        <f t="shared" si="68"/>
        <v>-0.02399240395</v>
      </c>
      <c r="E142" s="41">
        <f t="shared" si="68"/>
        <v>0.2473884437</v>
      </c>
      <c r="F142" s="41">
        <f t="shared" si="68"/>
        <v>-0.01577497317</v>
      </c>
      <c r="G142" s="41">
        <f t="shared" si="68"/>
        <v>0.1260782611</v>
      </c>
      <c r="H142" s="41">
        <f t="shared" si="68"/>
        <v>0.224165033</v>
      </c>
      <c r="I142" s="41">
        <f t="shared" si="68"/>
        <v>0.06072744384</v>
      </c>
      <c r="J142" s="41">
        <f t="shared" si="68"/>
        <v>0.1507722889</v>
      </c>
      <c r="K142" s="41">
        <f t="shared" si="68"/>
        <v>0.09322665186</v>
      </c>
      <c r="L142" s="41">
        <f t="shared" si="68"/>
        <v>0.06709453241</v>
      </c>
      <c r="M142" s="41">
        <f t="shared" si="68"/>
        <v>0.02975030511</v>
      </c>
      <c r="N142" s="41">
        <f t="shared" si="68"/>
        <v>0.07101530376</v>
      </c>
      <c r="O142" s="41">
        <f t="shared" si="68"/>
        <v>0.05805817106</v>
      </c>
      <c r="P142" s="41">
        <f t="shared" si="68"/>
        <v>0.01249586971</v>
      </c>
      <c r="Q142" s="41">
        <f t="shared" si="68"/>
        <v>0.05284925547</v>
      </c>
      <c r="R142" s="41">
        <f t="shared" si="68"/>
        <v>-0.04009118269</v>
      </c>
      <c r="S142" s="41">
        <f t="shared" si="68"/>
        <v>0.01368531383</v>
      </c>
      <c r="T142" s="41">
        <f t="shared" si="68"/>
        <v>0.01148680292</v>
      </c>
      <c r="U142" s="41">
        <f t="shared" si="68"/>
        <v>0.07142044955</v>
      </c>
      <c r="V142" s="41">
        <f t="shared" si="68"/>
        <v>-0.0003116303602</v>
      </c>
      <c r="W142" s="41">
        <f t="shared" si="68"/>
        <v>0.04642752831</v>
      </c>
      <c r="X142" s="13">
        <f t="shared" si="12"/>
        <v>4</v>
      </c>
    </row>
    <row r="143" ht="15.75" customHeight="1">
      <c r="B143" s="31">
        <v>45352.0</v>
      </c>
      <c r="C143" s="41">
        <f t="shared" ref="C143:W143" si="69">C72-$X72</f>
        <v>0.01491902665</v>
      </c>
      <c r="D143" s="41">
        <f t="shared" si="69"/>
        <v>-0.05527303769</v>
      </c>
      <c r="E143" s="41">
        <f t="shared" si="69"/>
        <v>0.1289928847</v>
      </c>
      <c r="F143" s="41">
        <f t="shared" si="69"/>
        <v>0.0823345809</v>
      </c>
      <c r="G143" s="41">
        <f t="shared" si="69"/>
        <v>0.01637291462</v>
      </c>
      <c r="H143" s="41">
        <f t="shared" si="69"/>
        <v>-0.01216622277</v>
      </c>
      <c r="I143" s="41">
        <f t="shared" si="69"/>
        <v>0.02289935626</v>
      </c>
      <c r="J143" s="41">
        <f t="shared" si="69"/>
        <v>0.02955852026</v>
      </c>
      <c r="K143" s="41">
        <f t="shared" si="69"/>
        <v>0.01508082908</v>
      </c>
      <c r="L143" s="41">
        <f t="shared" si="69"/>
        <v>0.06984699661</v>
      </c>
      <c r="M143" s="41">
        <f t="shared" si="69"/>
        <v>-0.01471264572</v>
      </c>
      <c r="N143" s="41">
        <f t="shared" si="69"/>
        <v>-0.142283423</v>
      </c>
      <c r="O143" s="41">
        <f t="shared" si="69"/>
        <v>0.02236852136</v>
      </c>
      <c r="P143" s="41">
        <f t="shared" si="69"/>
        <v>0.1116292973</v>
      </c>
      <c r="Q143" s="41">
        <f t="shared" si="69"/>
        <v>0.01034215932</v>
      </c>
      <c r="R143" s="41">
        <f t="shared" si="69"/>
        <v>-0.001673908812</v>
      </c>
      <c r="S143" s="41">
        <f t="shared" si="69"/>
        <v>0.01671156771</v>
      </c>
      <c r="T143" s="41">
        <f t="shared" si="69"/>
        <v>-0.01630096543</v>
      </c>
      <c r="U143" s="41">
        <f t="shared" si="69"/>
        <v>0.003925128935</v>
      </c>
      <c r="V143" s="41">
        <f t="shared" si="69"/>
        <v>0.1136442456</v>
      </c>
      <c r="W143" s="41">
        <f t="shared" si="69"/>
        <v>0.02664742011</v>
      </c>
      <c r="X143" s="13">
        <f t="shared" si="12"/>
        <v>6</v>
      </c>
    </row>
    <row r="144" ht="15.75" customHeight="1">
      <c r="B144" s="31">
        <v>45383.0</v>
      </c>
      <c r="C144" s="41">
        <f t="shared" ref="C144:W144" si="70">C73-$X73</f>
        <v>-0.001299227519</v>
      </c>
      <c r="D144" s="41">
        <f t="shared" si="70"/>
        <v>0.02503752285</v>
      </c>
      <c r="E144" s="41">
        <f t="shared" si="70"/>
        <v>-0.02836233635</v>
      </c>
      <c r="F144" s="41">
        <f t="shared" si="70"/>
        <v>0.03996857877</v>
      </c>
      <c r="G144" s="41">
        <f t="shared" si="70"/>
        <v>0.02727961674</v>
      </c>
      <c r="H144" s="41">
        <f t="shared" si="70"/>
        <v>0.04868525646</v>
      </c>
      <c r="I144" s="41">
        <f t="shared" si="70"/>
        <v>-0.04601047516</v>
      </c>
      <c r="J144" s="41">
        <f t="shared" si="70"/>
        <v>-0.03851763181</v>
      </c>
      <c r="K144" s="41">
        <f t="shared" si="70"/>
        <v>0.01413008395</v>
      </c>
      <c r="L144" s="41">
        <f t="shared" si="70"/>
        <v>-0.09557833668</v>
      </c>
      <c r="M144" s="41">
        <f t="shared" si="70"/>
        <v>-0.01534253424</v>
      </c>
      <c r="N144" s="41">
        <f t="shared" si="70"/>
        <v>-0.03143413335</v>
      </c>
      <c r="O144" s="41">
        <f t="shared" si="70"/>
        <v>-0.00119868043</v>
      </c>
      <c r="P144" s="41">
        <f t="shared" si="70"/>
        <v>0.03081335433</v>
      </c>
      <c r="Q144" s="41">
        <f t="shared" si="70"/>
        <v>-0.03829731554</v>
      </c>
      <c r="R144" s="41">
        <f t="shared" si="70"/>
        <v>-0.1191622635</v>
      </c>
      <c r="S144" s="41">
        <f t="shared" si="70"/>
        <v>-0.0476864578</v>
      </c>
      <c r="T144" s="41">
        <f t="shared" si="70"/>
        <v>-0.07393306887</v>
      </c>
      <c r="U144" s="41">
        <f t="shared" si="70"/>
        <v>-0.1103859038</v>
      </c>
      <c r="V144" s="41">
        <f t="shared" si="70"/>
        <v>-0.04058266402</v>
      </c>
      <c r="W144" s="41">
        <f t="shared" si="70"/>
        <v>-0.02933606006</v>
      </c>
      <c r="X144" s="13">
        <f t="shared" si="12"/>
        <v>15</v>
      </c>
    </row>
    <row r="145" ht="15.75" customHeight="1">
      <c r="B145" s="5" t="s">
        <v>87</v>
      </c>
      <c r="C145" s="42">
        <f t="shared" ref="C145:W145" si="71">COUNTIF(C85:C144,"&lt;0")</f>
        <v>22</v>
      </c>
      <c r="D145" s="42">
        <f t="shared" si="71"/>
        <v>25</v>
      </c>
      <c r="E145" s="42">
        <f t="shared" si="71"/>
        <v>21</v>
      </c>
      <c r="F145" s="42">
        <f t="shared" si="71"/>
        <v>25</v>
      </c>
      <c r="G145" s="42">
        <f t="shared" si="71"/>
        <v>25</v>
      </c>
      <c r="H145" s="42">
        <f t="shared" si="71"/>
        <v>23</v>
      </c>
      <c r="I145" s="42">
        <f t="shared" si="71"/>
        <v>26</v>
      </c>
      <c r="J145" s="42">
        <f t="shared" si="71"/>
        <v>23</v>
      </c>
      <c r="K145" s="42">
        <f t="shared" si="71"/>
        <v>18</v>
      </c>
      <c r="L145" s="42">
        <f t="shared" si="71"/>
        <v>25</v>
      </c>
      <c r="M145" s="42">
        <f t="shared" si="71"/>
        <v>28</v>
      </c>
      <c r="N145" s="42">
        <f t="shared" si="71"/>
        <v>26</v>
      </c>
      <c r="O145" s="42">
        <f t="shared" si="71"/>
        <v>25</v>
      </c>
      <c r="P145" s="42">
        <f t="shared" si="71"/>
        <v>25</v>
      </c>
      <c r="Q145" s="42">
        <f t="shared" si="71"/>
        <v>25</v>
      </c>
      <c r="R145" s="42">
        <f t="shared" si="71"/>
        <v>31</v>
      </c>
      <c r="S145" s="42">
        <f t="shared" si="71"/>
        <v>27</v>
      </c>
      <c r="T145" s="42">
        <f t="shared" si="71"/>
        <v>28</v>
      </c>
      <c r="U145" s="42">
        <f t="shared" si="71"/>
        <v>26</v>
      </c>
      <c r="V145" s="42">
        <f t="shared" si="71"/>
        <v>29</v>
      </c>
      <c r="W145" s="42">
        <f t="shared" si="71"/>
        <v>24</v>
      </c>
    </row>
    <row r="146" ht="15.75" customHeight="1">
      <c r="B146" s="36" t="s">
        <v>85</v>
      </c>
      <c r="C146" s="38">
        <f t="shared" ref="C146:W146" si="72">AVERAGE(C85:C144)</f>
        <v>0.01855887186</v>
      </c>
      <c r="D146" s="38">
        <f t="shared" si="72"/>
        <v>0.01979752365</v>
      </c>
      <c r="E146" s="38">
        <f t="shared" si="72"/>
        <v>0.04780408981</v>
      </c>
      <c r="F146" s="38">
        <f t="shared" si="72"/>
        <v>0.01431678554</v>
      </c>
      <c r="G146" s="38">
        <f t="shared" si="72"/>
        <v>0.009171785766</v>
      </c>
      <c r="H146" s="38">
        <f t="shared" si="72"/>
        <v>0.01443382004</v>
      </c>
      <c r="I146" s="38">
        <f t="shared" si="72"/>
        <v>0.008543690904</v>
      </c>
      <c r="J146" s="38">
        <f t="shared" si="72"/>
        <v>0.03047165002</v>
      </c>
      <c r="K146" s="38">
        <f t="shared" si="72"/>
        <v>0.02488108683</v>
      </c>
      <c r="L146" s="38">
        <f t="shared" si="72"/>
        <v>0.008260688853</v>
      </c>
      <c r="M146" s="38">
        <f t="shared" si="72"/>
        <v>0.007393208017</v>
      </c>
      <c r="N146" s="38">
        <f t="shared" si="72"/>
        <v>0.03777400755</v>
      </c>
      <c r="O146" s="38">
        <f t="shared" si="72"/>
        <v>0.008914414337</v>
      </c>
      <c r="P146" s="38">
        <f t="shared" si="72"/>
        <v>0.009177117563</v>
      </c>
      <c r="Q146" s="38">
        <f t="shared" si="72"/>
        <v>0.008729457201</v>
      </c>
      <c r="R146" s="38">
        <f t="shared" si="72"/>
        <v>0.01000108482</v>
      </c>
      <c r="S146" s="38">
        <f t="shared" si="72"/>
        <v>0.006569644282</v>
      </c>
      <c r="T146" s="38">
        <f t="shared" si="72"/>
        <v>0.001194664927</v>
      </c>
      <c r="U146" s="38">
        <f t="shared" si="72"/>
        <v>0.008900131945</v>
      </c>
      <c r="V146" s="38">
        <f t="shared" si="72"/>
        <v>0.01261367762</v>
      </c>
      <c r="W146" s="38">
        <f t="shared" si="72"/>
        <v>0.007417160433</v>
      </c>
    </row>
    <row r="147" ht="15.75" customHeight="1">
      <c r="B147" s="39" t="s">
        <v>25</v>
      </c>
      <c r="C147" s="40">
        <f t="shared" ref="C147:W147" si="73">_xlfn.VAR.S(C85:C144)</f>
        <v>0.00370288708</v>
      </c>
      <c r="D147" s="40">
        <f t="shared" si="73"/>
        <v>0.00732904826</v>
      </c>
      <c r="E147" s="40">
        <f t="shared" si="73"/>
        <v>0.02098953949</v>
      </c>
      <c r="F147" s="40">
        <f t="shared" si="73"/>
        <v>0.006030595093</v>
      </c>
      <c r="G147" s="40">
        <f t="shared" si="73"/>
        <v>0.008475389838</v>
      </c>
      <c r="H147" s="40">
        <f t="shared" si="73"/>
        <v>0.01454159928</v>
      </c>
      <c r="I147" s="40">
        <f t="shared" si="73"/>
        <v>0.003506083398</v>
      </c>
      <c r="J147" s="40">
        <f t="shared" si="73"/>
        <v>0.006584503706</v>
      </c>
      <c r="K147" s="40">
        <f t="shared" si="73"/>
        <v>0.008084117668</v>
      </c>
      <c r="L147" s="40">
        <f t="shared" si="73"/>
        <v>0.006603190037</v>
      </c>
      <c r="M147" s="40">
        <f t="shared" si="73"/>
        <v>0.004513471272</v>
      </c>
      <c r="N147" s="40">
        <f t="shared" si="73"/>
        <v>0.04162366627</v>
      </c>
      <c r="O147" s="40">
        <f t="shared" si="73"/>
        <v>0.002662385122</v>
      </c>
      <c r="P147" s="40">
        <f t="shared" si="73"/>
        <v>0.009877437743</v>
      </c>
      <c r="Q147" s="40">
        <f t="shared" si="73"/>
        <v>0.006048768143</v>
      </c>
      <c r="R147" s="40">
        <f t="shared" si="73"/>
        <v>0.003988394805</v>
      </c>
      <c r="S147" s="40">
        <f t="shared" si="73"/>
        <v>0.002514962956</v>
      </c>
      <c r="T147" s="40">
        <f t="shared" si="73"/>
        <v>0.002624499069</v>
      </c>
      <c r="U147" s="40">
        <f t="shared" si="73"/>
        <v>0.005356213544</v>
      </c>
      <c r="V147" s="40">
        <f t="shared" si="73"/>
        <v>0.005998807035</v>
      </c>
      <c r="W147" s="40">
        <f t="shared" si="73"/>
        <v>0.002831574164</v>
      </c>
    </row>
    <row r="148" ht="15.75" customHeight="1">
      <c r="B148" s="3" t="s">
        <v>84</v>
      </c>
      <c r="C148" s="40">
        <f t="shared" ref="C148:W148" si="74">_xlfn.STDEV.S(C85:C144)</f>
        <v>0.06085135233</v>
      </c>
      <c r="D148" s="40">
        <f t="shared" si="74"/>
        <v>0.08560986076</v>
      </c>
      <c r="E148" s="40">
        <f t="shared" si="74"/>
        <v>0.1448776708</v>
      </c>
      <c r="F148" s="40">
        <f t="shared" si="74"/>
        <v>0.07765690628</v>
      </c>
      <c r="G148" s="40">
        <f t="shared" si="74"/>
        <v>0.09206188048</v>
      </c>
      <c r="H148" s="40">
        <f t="shared" si="74"/>
        <v>0.1205885537</v>
      </c>
      <c r="I148" s="40">
        <f t="shared" si="74"/>
        <v>0.05921218961</v>
      </c>
      <c r="J148" s="40">
        <f t="shared" si="74"/>
        <v>0.0811449549</v>
      </c>
      <c r="K148" s="40">
        <f t="shared" si="74"/>
        <v>0.08991172153</v>
      </c>
      <c r="L148" s="40">
        <f t="shared" si="74"/>
        <v>0.081260015</v>
      </c>
      <c r="M148" s="40">
        <f t="shared" si="74"/>
        <v>0.06718237323</v>
      </c>
      <c r="N148" s="40">
        <f t="shared" si="74"/>
        <v>0.204018789</v>
      </c>
      <c r="O148" s="40">
        <f t="shared" si="74"/>
        <v>0.05159830541</v>
      </c>
      <c r="P148" s="40">
        <f t="shared" si="74"/>
        <v>0.09938529943</v>
      </c>
      <c r="Q148" s="40">
        <f t="shared" si="74"/>
        <v>0.07777382685</v>
      </c>
      <c r="R148" s="40">
        <f t="shared" si="74"/>
        <v>0.06315373944</v>
      </c>
      <c r="S148" s="40">
        <f t="shared" si="74"/>
        <v>0.05014940634</v>
      </c>
      <c r="T148" s="40">
        <f t="shared" si="74"/>
        <v>0.05122986501</v>
      </c>
      <c r="U148" s="40">
        <f t="shared" si="74"/>
        <v>0.07318615678</v>
      </c>
      <c r="V148" s="40">
        <f t="shared" si="74"/>
        <v>0.07745196599</v>
      </c>
      <c r="W148" s="40">
        <f t="shared" si="74"/>
        <v>0.05321253766</v>
      </c>
    </row>
    <row r="149" ht="15.75" customHeight="1">
      <c r="C149" s="41"/>
    </row>
    <row r="150" ht="15.75" customHeight="1">
      <c r="C150" s="41"/>
    </row>
    <row r="151" ht="15.75" customHeight="1">
      <c r="C151" s="41"/>
    </row>
    <row r="152" ht="15.75" customHeight="1">
      <c r="C152" s="41"/>
    </row>
    <row r="153" ht="15.75" customHeight="1">
      <c r="C153" s="41"/>
    </row>
    <row r="154" ht="15.75" customHeight="1">
      <c r="C154" s="41"/>
    </row>
    <row r="155" ht="15.75" customHeight="1">
      <c r="C155" s="41"/>
    </row>
    <row r="156" ht="15.75" customHeight="1">
      <c r="C156" s="41"/>
    </row>
    <row r="157" ht="15.75" customHeight="1">
      <c r="C157" s="41"/>
    </row>
    <row r="158" ht="15.75" customHeight="1">
      <c r="C158" s="41"/>
    </row>
    <row r="159" ht="15.75" customHeight="1">
      <c r="C159" s="41"/>
    </row>
    <row r="160" ht="15.75" customHeight="1">
      <c r="C160" s="41"/>
    </row>
    <row r="161" ht="15.75" customHeight="1">
      <c r="C161" s="41"/>
    </row>
    <row r="162" ht="15.75" customHeight="1">
      <c r="C162" s="41"/>
    </row>
    <row r="163" ht="15.75" customHeight="1">
      <c r="C163" s="41"/>
    </row>
    <row r="164" ht="15.75" customHeight="1">
      <c r="C164" s="41"/>
    </row>
    <row r="165" ht="15.75" customHeight="1">
      <c r="C165" s="41"/>
    </row>
    <row r="166" ht="15.75" customHeight="1">
      <c r="C166" s="41"/>
    </row>
    <row r="167" ht="15.75" customHeight="1">
      <c r="C167" s="41"/>
    </row>
    <row r="168" ht="15.75" customHeight="1">
      <c r="C168" s="41"/>
    </row>
    <row r="169" ht="15.75" customHeight="1">
      <c r="C169" s="41"/>
    </row>
    <row r="170" ht="15.75" customHeight="1">
      <c r="C170" s="41"/>
    </row>
    <row r="171" ht="15.75" customHeight="1">
      <c r="C171" s="41"/>
    </row>
    <row r="172" ht="15.75" customHeight="1">
      <c r="C172" s="41"/>
    </row>
    <row r="173" ht="15.75" customHeight="1">
      <c r="C173" s="41"/>
    </row>
    <row r="174" ht="15.75" customHeight="1">
      <c r="C174" s="41"/>
    </row>
    <row r="175" ht="15.75" customHeight="1">
      <c r="C175" s="41"/>
    </row>
    <row r="176" ht="15.75" customHeight="1">
      <c r="C176" s="41"/>
    </row>
    <row r="177" ht="15.75" customHeight="1">
      <c r="C177" s="41"/>
    </row>
    <row r="178" ht="15.75" customHeight="1">
      <c r="C178" s="41"/>
    </row>
    <row r="179" ht="15.75" customHeight="1">
      <c r="C179" s="41"/>
    </row>
    <row r="180" ht="15.75" customHeight="1">
      <c r="C180" s="41"/>
    </row>
    <row r="181" ht="15.75" customHeight="1">
      <c r="C181" s="41"/>
    </row>
    <row r="182" ht="15.75" customHeight="1">
      <c r="C182" s="41"/>
    </row>
    <row r="183" ht="15.75" customHeight="1">
      <c r="C183" s="41"/>
    </row>
    <row r="184" ht="15.75" customHeight="1">
      <c r="C184" s="41"/>
    </row>
    <row r="185" ht="15.75" customHeight="1">
      <c r="C185" s="41"/>
    </row>
    <row r="186" ht="15.75" customHeight="1">
      <c r="C186" s="41"/>
    </row>
    <row r="187" ht="15.75" customHeight="1">
      <c r="C187" s="41"/>
    </row>
    <row r="188" ht="15.75" customHeight="1">
      <c r="C188" s="41"/>
    </row>
    <row r="189" ht="15.75" customHeight="1">
      <c r="C189" s="41"/>
    </row>
    <row r="190" ht="15.75" customHeight="1">
      <c r="C190" s="41"/>
    </row>
    <row r="191" ht="15.75" customHeight="1">
      <c r="C191" s="41"/>
    </row>
    <row r="192" ht="15.75" customHeight="1">
      <c r="C192" s="41"/>
    </row>
    <row r="193" ht="15.75" customHeight="1">
      <c r="C193" s="41"/>
    </row>
    <row r="194" ht="15.75" customHeight="1">
      <c r="C194" s="41"/>
    </row>
    <row r="195" ht="15.75" customHeight="1">
      <c r="C195" s="41"/>
    </row>
    <row r="196" ht="15.75" customHeight="1">
      <c r="C196" s="41"/>
    </row>
    <row r="197" ht="15.75" customHeight="1">
      <c r="C197" s="41"/>
    </row>
    <row r="198" ht="15.75" customHeight="1">
      <c r="C198" s="41"/>
    </row>
    <row r="199" ht="15.75" customHeight="1">
      <c r="C199" s="41"/>
    </row>
    <row r="200" ht="15.75" customHeight="1">
      <c r="C200" s="41"/>
    </row>
    <row r="201" ht="15.75" customHeight="1">
      <c r="C201" s="41"/>
    </row>
    <row r="202" ht="15.75" customHeight="1">
      <c r="C202" s="41"/>
    </row>
    <row r="203" ht="15.75" customHeight="1">
      <c r="C203" s="41"/>
    </row>
    <row r="204" ht="15.75" customHeight="1">
      <c r="C204" s="41"/>
    </row>
    <row r="205" ht="15.75" customHeight="1">
      <c r="C205" s="41"/>
    </row>
    <row r="206" ht="15.75" customHeight="1">
      <c r="C206" s="41"/>
    </row>
    <row r="207" ht="15.75" customHeight="1">
      <c r="C207" s="41"/>
    </row>
    <row r="208" ht="15.75" customHeight="1">
      <c r="C208" s="41"/>
    </row>
    <row r="209" ht="15.75" customHeight="1">
      <c r="C209" s="41"/>
    </row>
    <row r="210" ht="15.75" customHeight="1">
      <c r="C210" s="41"/>
    </row>
    <row r="211" ht="15.75" customHeight="1">
      <c r="C211" s="41"/>
    </row>
    <row r="212" ht="15.75" customHeight="1">
      <c r="C212" s="41"/>
    </row>
    <row r="213" ht="15.75" customHeight="1">
      <c r="C213" s="41"/>
    </row>
    <row r="214" ht="15.75" customHeight="1">
      <c r="C214" s="41"/>
    </row>
    <row r="215" ht="15.75" customHeight="1">
      <c r="C215" s="41"/>
    </row>
    <row r="216" ht="15.75" customHeight="1">
      <c r="C216" s="41"/>
    </row>
    <row r="217" ht="15.75" customHeight="1">
      <c r="C217" s="41"/>
    </row>
    <row r="218" ht="15.75" customHeight="1">
      <c r="C218" s="4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">
    <mergeCell ref="AA11:AF11"/>
    <mergeCell ref="AA12:AC12"/>
    <mergeCell ref="AD12:AF12"/>
  </mergeCells>
  <conditionalFormatting sqref="C3:V8 W80:W144 C81:V144">
    <cfRule type="cellIs" dxfId="0" priority="1" operator="lessThanOrEqual">
      <formula>0</formula>
    </cfRule>
  </conditionalFormatting>
  <conditionalFormatting sqref="X80:X144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5:W14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74:X75 C146:W146">
    <cfRule type="colorScale" priority="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C76:X76 C147:W147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77:X77 C148:W148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A14:AA35">
    <cfRule type="colorScale" priority="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AB14:AB35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C14:AC3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D14:AD34">
    <cfRule type="colorScale" priority="1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AE14:AE3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F14:AF34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6:V6">
    <cfRule type="cellIs" dxfId="1" priority="13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1.22" defaultRowHeight="15.0"/>
  <cols>
    <col customWidth="1" min="1" max="22" width="13.0"/>
  </cols>
  <sheetData>
    <row r="1">
      <c r="A1" s="43" t="s">
        <v>32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6" t="s">
        <v>14</v>
      </c>
      <c r="O1" s="36" t="s">
        <v>15</v>
      </c>
      <c r="P1" s="36" t="s">
        <v>16</v>
      </c>
      <c r="Q1" s="36" t="s">
        <v>17</v>
      </c>
      <c r="R1" s="36" t="s">
        <v>18</v>
      </c>
      <c r="S1" s="36" t="s">
        <v>19</v>
      </c>
      <c r="T1" s="36" t="s">
        <v>20</v>
      </c>
      <c r="U1" s="36" t="s">
        <v>21</v>
      </c>
      <c r="V1" s="44" t="s">
        <v>89</v>
      </c>
      <c r="W1" s="45"/>
      <c r="X1" s="45"/>
      <c r="Y1" s="45"/>
      <c r="Z1" s="45"/>
      <c r="AA1" s="45"/>
      <c r="AB1" s="45"/>
      <c r="AC1" s="45"/>
    </row>
    <row r="2">
      <c r="A2" s="46">
        <v>43556.0</v>
      </c>
      <c r="B2" s="47">
        <v>124.31714630127</v>
      </c>
      <c r="C2" s="47">
        <v>48.2961959838867</v>
      </c>
      <c r="D2" s="47">
        <v>44.9426879882812</v>
      </c>
      <c r="E2" s="47">
        <v>59.9480018615723</v>
      </c>
      <c r="F2" s="47">
        <v>96.3259963989258</v>
      </c>
      <c r="G2" s="47">
        <v>193.195007324219</v>
      </c>
      <c r="H2" s="47">
        <v>216.710006713867</v>
      </c>
      <c r="I2" s="47">
        <v>108.370780944824</v>
      </c>
      <c r="J2" s="47">
        <v>271.019927978516</v>
      </c>
      <c r="K2" s="47">
        <v>99.3332366943359</v>
      </c>
      <c r="L2" s="47">
        <v>158.898178100586</v>
      </c>
      <c r="M2" s="47">
        <v>15.9126672744751</v>
      </c>
      <c r="N2" s="47">
        <v>31.608003616333</v>
      </c>
      <c r="O2" s="47">
        <v>62.2739639282227</v>
      </c>
      <c r="P2" s="47">
        <v>246.978805541992</v>
      </c>
      <c r="Q2" s="47">
        <v>216.261795043945</v>
      </c>
      <c r="R2" s="47">
        <v>93.9697952270508</v>
      </c>
      <c r="S2" s="47">
        <v>123.20922088623</v>
      </c>
      <c r="T2" s="47">
        <v>180.357940673828</v>
      </c>
      <c r="U2" s="47">
        <v>50.818302154541</v>
      </c>
      <c r="V2" s="47">
        <v>2945.830078125</v>
      </c>
    </row>
    <row r="3">
      <c r="A3" s="48">
        <v>43586.0</v>
      </c>
      <c r="B3" s="5">
        <v>117.730049133301</v>
      </c>
      <c r="C3" s="5">
        <v>42.1349258422852</v>
      </c>
      <c r="D3" s="5">
        <v>33.6350135803223</v>
      </c>
      <c r="E3" s="5">
        <v>55.3250007629395</v>
      </c>
      <c r="F3" s="5">
        <v>88.7535018920898</v>
      </c>
      <c r="G3" s="5">
        <v>177.28190612793</v>
      </c>
      <c r="H3" s="5">
        <v>197.419998168945</v>
      </c>
      <c r="I3" s="5">
        <v>107.352256774902</v>
      </c>
      <c r="J3" s="5">
        <v>214.194244384766</v>
      </c>
      <c r="K3" s="5">
        <v>91.3906707763672</v>
      </c>
      <c r="L3" s="5">
        <v>155.902450561523</v>
      </c>
      <c r="M3" s="5">
        <v>12.3439998626709</v>
      </c>
      <c r="N3" s="5">
        <v>31.1777114868164</v>
      </c>
      <c r="O3" s="5">
        <v>54.8969573974609</v>
      </c>
      <c r="P3" s="5">
        <v>244.648559570312</v>
      </c>
      <c r="Q3" s="5">
        <v>224.362228393555</v>
      </c>
      <c r="R3" s="5">
        <v>91.4603652954102</v>
      </c>
      <c r="S3" s="5">
        <v>114.439727783203</v>
      </c>
      <c r="T3" s="5">
        <v>168.095001220703</v>
      </c>
      <c r="U3" s="5">
        <v>46.68212890625</v>
      </c>
      <c r="V3" s="5">
        <v>2752.06005859375</v>
      </c>
    </row>
    <row r="4">
      <c r="A4" s="48">
        <v>43617.0</v>
      </c>
      <c r="B4" s="5">
        <v>127.987487792969</v>
      </c>
      <c r="C4" s="5">
        <v>47.8177719116211</v>
      </c>
      <c r="D4" s="5">
        <v>40.8251953125</v>
      </c>
      <c r="E4" s="5">
        <v>54.1399993896484</v>
      </c>
      <c r="F4" s="5">
        <v>94.6815032958984</v>
      </c>
      <c r="G4" s="5">
        <v>192.795440673828</v>
      </c>
      <c r="H4" s="5">
        <v>213.169998168945</v>
      </c>
      <c r="I4" s="5">
        <v>103.159202575684</v>
      </c>
      <c r="J4" s="5">
        <v>245.024429321289</v>
      </c>
      <c r="K4" s="5">
        <v>96.4276962280273</v>
      </c>
      <c r="L4" s="5">
        <v>167.969299316406</v>
      </c>
      <c r="M4" s="5">
        <v>14.8973331451416</v>
      </c>
      <c r="N4" s="5">
        <v>34.1396522521973</v>
      </c>
      <c r="O4" s="5">
        <v>60.1239776611328</v>
      </c>
      <c r="P4" s="5">
        <v>257.333770751953</v>
      </c>
      <c r="Q4" s="5">
        <v>226.412857055664</v>
      </c>
      <c r="R4" s="5">
        <v>97.4504547119141</v>
      </c>
      <c r="S4" s="5">
        <v>122.365455627441</v>
      </c>
      <c r="T4" s="5">
        <v>184.138626098633</v>
      </c>
      <c r="U4" s="5">
        <v>52.5589141845703</v>
      </c>
      <c r="V4" s="5">
        <v>2941.76000976562</v>
      </c>
    </row>
    <row r="5">
      <c r="A5" s="48">
        <v>43647.0</v>
      </c>
      <c r="B5" s="5">
        <v>130.194534301758</v>
      </c>
      <c r="C5" s="5">
        <v>51.4707870483398</v>
      </c>
      <c r="D5" s="5">
        <v>41.9413528442383</v>
      </c>
      <c r="E5" s="5">
        <v>60.9099998474121</v>
      </c>
      <c r="F5" s="5">
        <v>93.338996887207</v>
      </c>
      <c r="G5" s="5">
        <v>194.024139404297</v>
      </c>
      <c r="H5" s="5">
        <v>205.429992675781</v>
      </c>
      <c r="I5" s="5">
        <v>101.445938110352</v>
      </c>
      <c r="J5" s="5">
        <v>249.204040527344</v>
      </c>
      <c r="K5" s="5">
        <v>100.050201416016</v>
      </c>
      <c r="L5" s="5">
        <v>172.276214599609</v>
      </c>
      <c r="M5" s="5">
        <v>16.1073322296143</v>
      </c>
      <c r="N5" s="5">
        <v>34.1056480407715</v>
      </c>
      <c r="O5" s="5">
        <v>58.3429412841797</v>
      </c>
      <c r="P5" s="5">
        <v>264.863220214844</v>
      </c>
      <c r="Q5" s="5">
        <v>232.075485229492</v>
      </c>
      <c r="R5" s="5">
        <v>104.907012939453</v>
      </c>
      <c r="S5" s="5">
        <v>114.405723571777</v>
      </c>
      <c r="T5" s="5">
        <v>190.530303955078</v>
      </c>
      <c r="U5" s="5">
        <v>51.9407844543457</v>
      </c>
      <c r="V5" s="5">
        <v>2980.3798828125</v>
      </c>
    </row>
    <row r="6">
      <c r="A6" s="48">
        <v>43678.0</v>
      </c>
      <c r="B6" s="5">
        <v>131.713607788086</v>
      </c>
      <c r="C6" s="5">
        <v>50.4319076538086</v>
      </c>
      <c r="D6" s="5">
        <v>41.6405563354492</v>
      </c>
      <c r="E6" s="5">
        <v>59.5265007019043</v>
      </c>
      <c r="F6" s="5">
        <v>88.8144989013672</v>
      </c>
      <c r="G6" s="5">
        <v>185.473205566406</v>
      </c>
      <c r="H6" s="5">
        <v>203.410003662109</v>
      </c>
      <c r="I6" s="5">
        <v>105.189071655273</v>
      </c>
      <c r="J6" s="5">
        <v>242.887847900391</v>
      </c>
      <c r="K6" s="5">
        <v>95.4252700805664</v>
      </c>
      <c r="L6" s="5">
        <v>175.005523681641</v>
      </c>
      <c r="M6" s="5">
        <v>15.0406665802002</v>
      </c>
      <c r="N6" s="5">
        <v>35.3045120239258</v>
      </c>
      <c r="O6" s="5">
        <v>53.7294845581055</v>
      </c>
      <c r="P6" s="5">
        <v>274.048034667969</v>
      </c>
      <c r="Q6" s="5">
        <v>218.08625793457</v>
      </c>
      <c r="R6" s="5">
        <v>107.545356750488</v>
      </c>
      <c r="S6" s="5">
        <v>112.771614074707</v>
      </c>
      <c r="T6" s="5">
        <v>203.209121704102</v>
      </c>
      <c r="U6" s="5">
        <v>48.2234916687012</v>
      </c>
      <c r="V6" s="5">
        <v>2926.4599609375</v>
      </c>
    </row>
    <row r="7">
      <c r="A7" s="48">
        <v>43709.0</v>
      </c>
      <c r="B7" s="5">
        <v>133.273773193359</v>
      </c>
      <c r="C7" s="5">
        <v>54.3170890808105</v>
      </c>
      <c r="D7" s="5">
        <v>43.3141212463379</v>
      </c>
      <c r="E7" s="5">
        <v>61.056999206543</v>
      </c>
      <c r="F7" s="5">
        <v>86.7955017089844</v>
      </c>
      <c r="G7" s="5">
        <v>177.891250610352</v>
      </c>
      <c r="H7" s="5">
        <v>208.020004272461</v>
      </c>
      <c r="I7" s="5">
        <v>104.711318969727</v>
      </c>
      <c r="J7" s="5">
        <v>237.241912841797</v>
      </c>
      <c r="K7" s="5">
        <v>102.226455688477</v>
      </c>
      <c r="L7" s="5">
        <v>166.719039916992</v>
      </c>
      <c r="M7" s="5">
        <v>16.0580005645752</v>
      </c>
      <c r="N7" s="5">
        <v>36.8507347106934</v>
      </c>
      <c r="O7" s="5">
        <v>56.0895309448242</v>
      </c>
      <c r="P7" s="5">
        <v>264.503082275391</v>
      </c>
      <c r="Q7" s="5">
        <v>202.540603637695</v>
      </c>
      <c r="R7" s="5">
        <v>111.257499694824</v>
      </c>
      <c r="S7" s="5">
        <v>114.519485473633</v>
      </c>
      <c r="T7" s="5">
        <v>206.873733520508</v>
      </c>
      <c r="U7" s="5">
        <v>50.9746246337891</v>
      </c>
      <c r="V7" s="5">
        <v>2976.73999023438</v>
      </c>
    </row>
    <row r="8">
      <c r="A8" s="48">
        <v>43739.0</v>
      </c>
      <c r="B8" s="5">
        <v>137.434112548828</v>
      </c>
      <c r="C8" s="5">
        <v>60.3291511535645</v>
      </c>
      <c r="D8" s="5">
        <v>50.0201301574707</v>
      </c>
      <c r="E8" s="5">
        <v>62.939998626709</v>
      </c>
      <c r="F8" s="5">
        <v>88.8330001831055</v>
      </c>
      <c r="G8" s="5">
        <v>191.446868896484</v>
      </c>
      <c r="H8" s="5">
        <v>212.580001831055</v>
      </c>
      <c r="I8" s="5">
        <v>106.696380615234</v>
      </c>
      <c r="J8" s="5">
        <v>253.9775390625</v>
      </c>
      <c r="K8" s="5">
        <v>108.506492614746</v>
      </c>
      <c r="L8" s="5">
        <v>173.358337402344</v>
      </c>
      <c r="M8" s="5">
        <v>20.9946670532227</v>
      </c>
      <c r="N8" s="5">
        <v>36.4098129272461</v>
      </c>
      <c r="O8" s="5">
        <v>53.674690246582</v>
      </c>
      <c r="P8" s="5">
        <v>269.606628417969</v>
      </c>
      <c r="Q8" s="5">
        <v>236.625183105469</v>
      </c>
      <c r="R8" s="5">
        <v>111.373794555664</v>
      </c>
      <c r="S8" s="5">
        <v>116.873954772949</v>
      </c>
      <c r="T8" s="5">
        <v>210.433441162109</v>
      </c>
      <c r="U8" s="5">
        <v>50.474422454834</v>
      </c>
      <c r="V8" s="5">
        <v>3037.56005859375</v>
      </c>
    </row>
    <row r="9">
      <c r="A9" s="48">
        <v>43770.0</v>
      </c>
      <c r="B9" s="5">
        <v>145.112442016602</v>
      </c>
      <c r="C9" s="5">
        <v>64.813346862793</v>
      </c>
      <c r="D9" s="5">
        <v>53.9317626953125</v>
      </c>
      <c r="E9" s="5">
        <v>65.2044982910156</v>
      </c>
      <c r="F9" s="5">
        <v>90.0400009155273</v>
      </c>
      <c r="G9" s="5">
        <v>201.426284790039</v>
      </c>
      <c r="H9" s="5">
        <v>220.300003051758</v>
      </c>
      <c r="I9" s="5">
        <v>109.879928588867</v>
      </c>
      <c r="J9" s="5">
        <v>274.236785888672</v>
      </c>
      <c r="K9" s="5">
        <v>115.364570617676</v>
      </c>
      <c r="L9" s="5">
        <v>178.834518432617</v>
      </c>
      <c r="M9" s="5">
        <v>21.996000289917</v>
      </c>
      <c r="N9" s="5">
        <v>36.9780387878418</v>
      </c>
      <c r="O9" s="5">
        <v>54.1195182800293</v>
      </c>
      <c r="P9" s="5">
        <v>284.970916748047</v>
      </c>
      <c r="Q9" s="5">
        <v>262.066864013672</v>
      </c>
      <c r="R9" s="5">
        <v>109.879707336426</v>
      </c>
      <c r="S9" s="5">
        <v>121.697952270508</v>
      </c>
      <c r="T9" s="5">
        <v>197.811767578125</v>
      </c>
      <c r="U9" s="5">
        <v>52.2347640991211</v>
      </c>
      <c r="V9" s="5">
        <v>3140.97998046875</v>
      </c>
    </row>
    <row r="10">
      <c r="A10" s="48">
        <v>43800.0</v>
      </c>
      <c r="B10" s="5">
        <v>151.685180664062</v>
      </c>
      <c r="C10" s="5">
        <v>71.4296646118164</v>
      </c>
      <c r="D10" s="5">
        <v>58.5932846069336</v>
      </c>
      <c r="E10" s="5">
        <v>66.9694976806641</v>
      </c>
      <c r="F10" s="5">
        <v>92.3919982910156</v>
      </c>
      <c r="G10" s="5">
        <v>205.032455444336</v>
      </c>
      <c r="H10" s="5">
        <v>226.5</v>
      </c>
      <c r="I10" s="5">
        <v>123.771423339844</v>
      </c>
      <c r="J10" s="5">
        <v>274.071960449219</v>
      </c>
      <c r="K10" s="5">
        <v>122.053894042969</v>
      </c>
      <c r="L10" s="5">
        <v>182.42529296875</v>
      </c>
      <c r="M10" s="5">
        <v>27.8886661529541</v>
      </c>
      <c r="N10" s="5">
        <v>36.9004096984863</v>
      </c>
      <c r="O10" s="5">
        <v>56.0986862182617</v>
      </c>
      <c r="P10" s="5">
        <v>291.172943115234</v>
      </c>
      <c r="Q10" s="5">
        <v>275.279266357422</v>
      </c>
      <c r="R10" s="5">
        <v>112.436317443848</v>
      </c>
      <c r="S10" s="5">
        <v>130.009948730469</v>
      </c>
      <c r="T10" s="5">
        <v>195.90104675293</v>
      </c>
      <c r="U10" s="5">
        <v>49.2945861816406</v>
      </c>
      <c r="V10" s="5">
        <v>3230.78002929688</v>
      </c>
    </row>
    <row r="11">
      <c r="A11" s="48">
        <v>43831.0</v>
      </c>
      <c r="B11" s="5">
        <v>163.737258911133</v>
      </c>
      <c r="C11" s="5">
        <v>75.2875823974609</v>
      </c>
      <c r="D11" s="5">
        <v>58.8746643066406</v>
      </c>
      <c r="E11" s="5">
        <v>71.6389999389648</v>
      </c>
      <c r="F11" s="5">
        <v>100.435997009277</v>
      </c>
      <c r="G11" s="5">
        <v>201.695999145508</v>
      </c>
      <c r="H11" s="5">
        <v>224.429992675781</v>
      </c>
      <c r="I11" s="5">
        <v>131.503051757812</v>
      </c>
      <c r="J11" s="5">
        <v>267.334320068359</v>
      </c>
      <c r="K11" s="5">
        <v>115.889915466309</v>
      </c>
      <c r="L11" s="5">
        <v>193.172760009766</v>
      </c>
      <c r="M11" s="5">
        <v>43.3713340759277</v>
      </c>
      <c r="N11" s="5">
        <v>35.7091674804688</v>
      </c>
      <c r="O11" s="5">
        <v>49.9405364990234</v>
      </c>
      <c r="P11" s="5">
        <v>308.091918945312</v>
      </c>
      <c r="Q11" s="5">
        <v>256.099609375</v>
      </c>
      <c r="R11" s="5">
        <v>112.18424987793</v>
      </c>
      <c r="S11" s="5">
        <v>132.683822631836</v>
      </c>
      <c r="T11" s="5">
        <v>205.929229736328</v>
      </c>
      <c r="U11" s="5">
        <v>48.801456451416</v>
      </c>
      <c r="V11" s="5">
        <v>3225.52001953125</v>
      </c>
    </row>
    <row r="12">
      <c r="A12" s="48">
        <v>43862.0</v>
      </c>
      <c r="B12" s="5">
        <v>155.830780029297</v>
      </c>
      <c r="C12" s="5">
        <v>66.4941711425781</v>
      </c>
      <c r="D12" s="5">
        <v>67.2515411376953</v>
      </c>
      <c r="E12" s="5">
        <v>66.9625015258789</v>
      </c>
      <c r="F12" s="5">
        <v>94.1875</v>
      </c>
      <c r="G12" s="5">
        <v>192.266006469727</v>
      </c>
      <c r="H12" s="5">
        <v>206.339996337891</v>
      </c>
      <c r="I12" s="5">
        <v>118.780288696289</v>
      </c>
      <c r="J12" s="5">
        <v>238.827743530273</v>
      </c>
      <c r="K12" s="5">
        <v>102.31462097168</v>
      </c>
      <c r="L12" s="5">
        <v>176.464202880859</v>
      </c>
      <c r="M12" s="5">
        <v>44.5326652526855</v>
      </c>
      <c r="N12" s="5">
        <v>33.5851440429688</v>
      </c>
      <c r="O12" s="5">
        <v>41.3544960021973</v>
      </c>
      <c r="P12" s="5">
        <v>283.417724609375</v>
      </c>
      <c r="Q12" s="5">
        <v>239.659225463867</v>
      </c>
      <c r="R12" s="5">
        <v>102.536445617676</v>
      </c>
      <c r="S12" s="5">
        <v>119.858390808105</v>
      </c>
      <c r="T12" s="5">
        <v>196.666458129883</v>
      </c>
      <c r="U12" s="5">
        <v>46.2242660522461</v>
      </c>
      <c r="V12" s="5">
        <v>2954.21997070312</v>
      </c>
    </row>
    <row r="13">
      <c r="A13" s="48">
        <v>43891.0</v>
      </c>
      <c r="B13" s="5">
        <v>152.109161376953</v>
      </c>
      <c r="C13" s="5">
        <v>62.0022392272949</v>
      </c>
      <c r="D13" s="5">
        <v>65.6796722412109</v>
      </c>
      <c r="E13" s="5">
        <v>58.0974998474121</v>
      </c>
      <c r="F13" s="5">
        <v>97.4860000610352</v>
      </c>
      <c r="G13" s="5">
        <v>166.62321472168</v>
      </c>
      <c r="H13" s="5">
        <v>182.830001831055</v>
      </c>
      <c r="I13" s="5">
        <v>131.313766479492</v>
      </c>
      <c r="J13" s="5">
        <v>207.710586547852</v>
      </c>
      <c r="K13" s="5">
        <v>79.3332672119141</v>
      </c>
      <c r="L13" s="5">
        <v>156.652114868164</v>
      </c>
      <c r="M13" s="5">
        <v>34.9333343505859</v>
      </c>
      <c r="N13" s="5">
        <v>35.4378128051758</v>
      </c>
      <c r="O13" s="5">
        <v>30.9636993408203</v>
      </c>
      <c r="P13" s="5">
        <v>235.873870849609</v>
      </c>
      <c r="Q13" s="5">
        <v>234.414108276367</v>
      </c>
      <c r="R13" s="5">
        <v>99.6114807128906</v>
      </c>
      <c r="S13" s="5">
        <v>117.617889404297</v>
      </c>
      <c r="T13" s="5">
        <v>168.562225341797</v>
      </c>
      <c r="U13" s="5">
        <v>45.1682052612305</v>
      </c>
      <c r="V13" s="5">
        <v>2584.59008789062</v>
      </c>
    </row>
    <row r="14">
      <c r="A14" s="48">
        <v>43922.0</v>
      </c>
      <c r="B14" s="5">
        <v>172.845611572266</v>
      </c>
      <c r="C14" s="5">
        <v>71.6357574462891</v>
      </c>
      <c r="D14" s="5">
        <v>72.8256988525391</v>
      </c>
      <c r="E14" s="5">
        <v>67.3349990844727</v>
      </c>
      <c r="F14" s="5">
        <v>123.699996948242</v>
      </c>
      <c r="G14" s="5">
        <v>204.493041992188</v>
      </c>
      <c r="H14" s="5">
        <v>187.360000610352</v>
      </c>
      <c r="I14" s="5">
        <v>146.3837890625</v>
      </c>
      <c r="J14" s="5">
        <v>241.996383666992</v>
      </c>
      <c r="K14" s="5">
        <v>84.3824615478516</v>
      </c>
      <c r="L14" s="5">
        <v>173.764083862305</v>
      </c>
      <c r="M14" s="5">
        <v>52.1253318786621</v>
      </c>
      <c r="N14" s="5">
        <v>38.078914642334</v>
      </c>
      <c r="O14" s="5">
        <v>37.8952674865723</v>
      </c>
      <c r="P14" s="5">
        <v>268.497436523438</v>
      </c>
      <c r="Q14" s="5">
        <v>276.109039306641</v>
      </c>
      <c r="R14" s="5">
        <v>106.738227844238</v>
      </c>
      <c r="S14" s="5">
        <v>134.579330444336</v>
      </c>
      <c r="T14" s="5">
        <v>199.79084777832</v>
      </c>
      <c r="U14" s="5">
        <v>49.5046501159668</v>
      </c>
      <c r="V14" s="5">
        <v>2912.42993164062</v>
      </c>
    </row>
    <row r="15">
      <c r="A15" s="48">
        <v>43952.0</v>
      </c>
      <c r="B15" s="5">
        <v>176.742156982422</v>
      </c>
      <c r="C15" s="5">
        <v>77.5216827392578</v>
      </c>
      <c r="D15" s="5">
        <v>88.4582443237305</v>
      </c>
      <c r="E15" s="5">
        <v>71.6760025024414</v>
      </c>
      <c r="F15" s="5">
        <v>122.118499755859</v>
      </c>
      <c r="G15" s="5">
        <v>224.851425170898</v>
      </c>
      <c r="H15" s="5">
        <v>185.580001831055</v>
      </c>
      <c r="I15" s="5">
        <v>144.78401184082</v>
      </c>
      <c r="J15" s="5">
        <v>259.503295898438</v>
      </c>
      <c r="K15" s="5">
        <v>86.6393585205078</v>
      </c>
      <c r="L15" s="5">
        <v>189.825973510742</v>
      </c>
      <c r="M15" s="5">
        <v>55.6666679382324</v>
      </c>
      <c r="N15" s="5">
        <v>38.8652420043945</v>
      </c>
      <c r="O15" s="5">
        <v>37.0797958374023</v>
      </c>
      <c r="P15" s="5">
        <v>294.261627197266</v>
      </c>
      <c r="Q15" s="5">
        <v>287.79638671875</v>
      </c>
      <c r="R15" s="5">
        <v>105.672454833984</v>
      </c>
      <c r="S15" s="5">
        <v>133.422256469727</v>
      </c>
      <c r="T15" s="5">
        <v>225.829147338867</v>
      </c>
      <c r="U15" s="5">
        <v>50.491039276123</v>
      </c>
      <c r="V15" s="5">
        <v>3044.31005859375</v>
      </c>
    </row>
    <row r="16">
      <c r="A16" s="48">
        <v>43983.0</v>
      </c>
      <c r="B16" s="5">
        <v>196.829299926758</v>
      </c>
      <c r="C16" s="5">
        <v>89.188102722168</v>
      </c>
      <c r="D16" s="5">
        <v>94.6599578857422</v>
      </c>
      <c r="E16" s="5">
        <v>70.9024963378906</v>
      </c>
      <c r="F16" s="5">
        <v>137.940994262695</v>
      </c>
      <c r="G16" s="5">
        <v>226.829345703125</v>
      </c>
      <c r="H16" s="5">
        <v>178.509994506836</v>
      </c>
      <c r="I16" s="5">
        <v>156.146087646484</v>
      </c>
      <c r="J16" s="5">
        <v>281.188720703125</v>
      </c>
      <c r="K16" s="5">
        <v>83.7457504272461</v>
      </c>
      <c r="L16" s="5">
        <v>188.127838134766</v>
      </c>
      <c r="M16" s="5">
        <v>71.9873352050781</v>
      </c>
      <c r="N16" s="5">
        <v>37.6894760131836</v>
      </c>
      <c r="O16" s="5">
        <v>37.1752815246582</v>
      </c>
      <c r="P16" s="5">
        <v>289.185943603516</v>
      </c>
      <c r="Q16" s="5">
        <v>278.450317382812</v>
      </c>
      <c r="R16" s="5">
        <v>108.999794006348</v>
      </c>
      <c r="S16" s="5">
        <v>127.013412475586</v>
      </c>
      <c r="T16" s="5">
        <v>227.674102783203</v>
      </c>
      <c r="U16" s="5">
        <v>51.8995628356934</v>
      </c>
      <c r="V16" s="5">
        <v>3100.2900390625</v>
      </c>
    </row>
    <row r="17">
      <c r="A17" s="48">
        <v>44013.0</v>
      </c>
      <c r="B17" s="5">
        <v>198.280044555664</v>
      </c>
      <c r="C17" s="5">
        <v>103.915878295898</v>
      </c>
      <c r="D17" s="5">
        <v>105.840881347656</v>
      </c>
      <c r="E17" s="5">
        <v>74.3974990844727</v>
      </c>
      <c r="F17" s="5">
        <v>158.233993530273</v>
      </c>
      <c r="G17" s="5">
        <v>253.401138305664</v>
      </c>
      <c r="H17" s="5">
        <v>195.779998779297</v>
      </c>
      <c r="I17" s="5">
        <v>142.935806274414</v>
      </c>
      <c r="J17" s="5">
        <v>285.11181640625</v>
      </c>
      <c r="K17" s="5">
        <v>86.0428314208984</v>
      </c>
      <c r="L17" s="5">
        <v>185.430130004883</v>
      </c>
      <c r="M17" s="5">
        <v>95.3840026855469</v>
      </c>
      <c r="N17" s="5">
        <v>40.7164726257324</v>
      </c>
      <c r="O17" s="5">
        <v>34.9806709289551</v>
      </c>
      <c r="P17" s="5">
        <v>301.733245849609</v>
      </c>
      <c r="Q17" s="5">
        <v>287.073333740234</v>
      </c>
      <c r="R17" s="5">
        <v>119.528755187988</v>
      </c>
      <c r="S17" s="5">
        <v>131.646667480469</v>
      </c>
      <c r="T17" s="5">
        <v>242.729309082031</v>
      </c>
      <c r="U17" s="5">
        <v>52.0685920715332</v>
      </c>
      <c r="V17" s="5">
        <v>3271.1201171875</v>
      </c>
    </row>
    <row r="18">
      <c r="A18" s="48">
        <v>44044.0</v>
      </c>
      <c r="B18" s="5">
        <v>218.126419067383</v>
      </c>
      <c r="C18" s="5">
        <v>126.193374633789</v>
      </c>
      <c r="D18" s="5">
        <v>133.358688354492</v>
      </c>
      <c r="E18" s="5">
        <v>81.4765014648438</v>
      </c>
      <c r="F18" s="5">
        <v>172.548004150391</v>
      </c>
      <c r="G18" s="5">
        <v>292.889251708984</v>
      </c>
      <c r="H18" s="5">
        <v>218.039993286133</v>
      </c>
      <c r="I18" s="5">
        <v>141.128784179688</v>
      </c>
      <c r="J18" s="5">
        <v>312.475311279297</v>
      </c>
      <c r="K18" s="5">
        <v>90.0728073120117</v>
      </c>
      <c r="L18" s="5">
        <v>206.456604003906</v>
      </c>
      <c r="M18" s="5">
        <v>166.106674194336</v>
      </c>
      <c r="N18" s="5">
        <v>43.6899642944336</v>
      </c>
      <c r="O18" s="5">
        <v>33.2017135620117</v>
      </c>
      <c r="P18" s="5">
        <v>350.767181396484</v>
      </c>
      <c r="Q18" s="5">
        <v>296.336517333984</v>
      </c>
      <c r="R18" s="5">
        <v>126.897109985352</v>
      </c>
      <c r="S18" s="5">
        <v>138.555938720703</v>
      </c>
      <c r="T18" s="5">
        <v>260.603332519531</v>
      </c>
      <c r="U18" s="5">
        <v>53.9578094482422</v>
      </c>
      <c r="V18" s="5">
        <v>3500.31005859375</v>
      </c>
    </row>
    <row r="19">
      <c r="A19" s="48">
        <v>44075.0</v>
      </c>
      <c r="B19" s="5">
        <v>203.917144775391</v>
      </c>
      <c r="C19" s="5">
        <v>113.459411621094</v>
      </c>
      <c r="D19" s="5">
        <v>134.914154052734</v>
      </c>
      <c r="E19" s="5">
        <v>73.2799987792969</v>
      </c>
      <c r="F19" s="5">
        <v>157.436492919922</v>
      </c>
      <c r="G19" s="5">
        <v>261.622406005859</v>
      </c>
      <c r="H19" s="5">
        <v>212.940002441406</v>
      </c>
      <c r="I19" s="5">
        <v>141.463104248047</v>
      </c>
      <c r="J19" s="5">
        <v>327.930267333984</v>
      </c>
      <c r="K19" s="5">
        <v>86.5486373901367</v>
      </c>
      <c r="L19" s="5">
        <v>195.044769287109</v>
      </c>
      <c r="M19" s="5">
        <v>143.003326416016</v>
      </c>
      <c r="N19" s="5">
        <v>44.2044868469238</v>
      </c>
      <c r="O19" s="5">
        <v>29.1011772155762</v>
      </c>
      <c r="P19" s="5">
        <v>331.161987304688</v>
      </c>
      <c r="Q19" s="5">
        <v>295.597045898438</v>
      </c>
      <c r="R19" s="5">
        <v>127.502540588379</v>
      </c>
      <c r="S19" s="5">
        <v>135.359512329102</v>
      </c>
      <c r="T19" s="5">
        <v>253.901718139648</v>
      </c>
      <c r="U19" s="5">
        <v>56.2964210510254</v>
      </c>
      <c r="V19" s="5">
        <v>3363.0</v>
      </c>
    </row>
    <row r="20">
      <c r="A20" s="48">
        <v>44105.0</v>
      </c>
      <c r="B20" s="5">
        <v>196.296829223633</v>
      </c>
      <c r="C20" s="5">
        <v>106.65047454834</v>
      </c>
      <c r="D20" s="5">
        <v>125.015335083008</v>
      </c>
      <c r="E20" s="5">
        <v>80.8054962158203</v>
      </c>
      <c r="F20" s="5">
        <v>151.807495117188</v>
      </c>
      <c r="G20" s="5">
        <v>262.831115722656</v>
      </c>
      <c r="H20" s="5">
        <v>201.899993896484</v>
      </c>
      <c r="I20" s="5">
        <v>124.68098449707</v>
      </c>
      <c r="J20" s="5">
        <v>317.576721191406</v>
      </c>
      <c r="K20" s="5">
        <v>88.1399002075195</v>
      </c>
      <c r="L20" s="5">
        <v>177.234527587891</v>
      </c>
      <c r="M20" s="5">
        <v>129.346664428711</v>
      </c>
      <c r="N20" s="5">
        <v>43.8379783630371</v>
      </c>
      <c r="O20" s="5">
        <v>27.6516284942627</v>
      </c>
      <c r="P20" s="5">
        <v>282.658477783203</v>
      </c>
      <c r="Q20" s="5">
        <v>290.503173828125</v>
      </c>
      <c r="R20" s="5">
        <v>125.768760681152</v>
      </c>
      <c r="S20" s="5">
        <v>124.658409118652</v>
      </c>
      <c r="T20" s="5">
        <v>245.13069152832</v>
      </c>
      <c r="U20" s="5">
        <v>52.9110832214355</v>
      </c>
      <c r="V20" s="5">
        <v>3269.9599609375</v>
      </c>
    </row>
    <row r="21">
      <c r="A21" s="48">
        <v>44136.0</v>
      </c>
      <c r="B21" s="5">
        <v>207.54313659668</v>
      </c>
      <c r="C21" s="5">
        <v>116.633636474609</v>
      </c>
      <c r="D21" s="5">
        <v>133.667892456055</v>
      </c>
      <c r="E21" s="5">
        <v>87.7200012207031</v>
      </c>
      <c r="F21" s="5">
        <v>158.401992797852</v>
      </c>
      <c r="G21" s="5">
        <v>276.676452636719</v>
      </c>
      <c r="H21" s="5">
        <v>228.910003662109</v>
      </c>
      <c r="I21" s="5">
        <v>139.198104858398</v>
      </c>
      <c r="J21" s="5">
        <v>364.764099121094</v>
      </c>
      <c r="K21" s="5">
        <v>106.959831237793</v>
      </c>
      <c r="L21" s="5">
        <v>205.169128417969</v>
      </c>
      <c r="M21" s="5">
        <v>189.199996948242</v>
      </c>
      <c r="N21" s="5">
        <v>48.2739143371582</v>
      </c>
      <c r="O21" s="5">
        <v>32.3223991394043</v>
      </c>
      <c r="P21" s="5">
        <v>329.920166015625</v>
      </c>
      <c r="Q21" s="5">
        <v>320.206420898438</v>
      </c>
      <c r="R21" s="5">
        <v>128.099838256836</v>
      </c>
      <c r="S21" s="5">
        <v>131.540939331055</v>
      </c>
      <c r="T21" s="5">
        <v>254.964965820312</v>
      </c>
      <c r="U21" s="5">
        <v>54.6496925354004</v>
      </c>
      <c r="V21" s="5">
        <v>3621.6298828125</v>
      </c>
    </row>
    <row r="22">
      <c r="A22" s="48">
        <v>44166.0</v>
      </c>
      <c r="B22" s="5">
        <v>216.203094482422</v>
      </c>
      <c r="C22" s="5">
        <v>130.221054077148</v>
      </c>
      <c r="D22" s="5">
        <v>130.211898803711</v>
      </c>
      <c r="E22" s="5">
        <v>87.6320037841797</v>
      </c>
      <c r="F22" s="5">
        <v>162.846496582031</v>
      </c>
      <c r="G22" s="5">
        <v>272.870483398438</v>
      </c>
      <c r="H22" s="5">
        <v>231.869995117188</v>
      </c>
      <c r="I22" s="5">
        <v>162.189910888672</v>
      </c>
      <c r="J22" s="5">
        <v>397.708984375</v>
      </c>
      <c r="K22" s="5">
        <v>115.29850769043</v>
      </c>
      <c r="L22" s="5">
        <v>213.664154052734</v>
      </c>
      <c r="M22" s="5">
        <v>235.223327636719</v>
      </c>
      <c r="N22" s="5">
        <v>45.5441131591797</v>
      </c>
      <c r="O22" s="5">
        <v>35.7847747802734</v>
      </c>
      <c r="P22" s="5">
        <v>349.950134277344</v>
      </c>
      <c r="Q22" s="5">
        <v>333.858551025391</v>
      </c>
      <c r="R22" s="5">
        <v>128.348892211914</v>
      </c>
      <c r="S22" s="5">
        <v>144.081848144531</v>
      </c>
      <c r="T22" s="5">
        <v>244.128814697266</v>
      </c>
      <c r="U22" s="5">
        <v>61.248950958252</v>
      </c>
      <c r="V22" s="5">
        <v>3756.07006835938</v>
      </c>
    </row>
    <row r="23">
      <c r="A23" s="48">
        <v>44197.0</v>
      </c>
      <c r="B23" s="5">
        <v>225.476470947266</v>
      </c>
      <c r="C23" s="5">
        <v>129.504653930664</v>
      </c>
      <c r="D23" s="5">
        <v>129.59928894043</v>
      </c>
      <c r="E23" s="5">
        <v>91.3679962158203</v>
      </c>
      <c r="F23" s="5">
        <v>160.309997558594</v>
      </c>
      <c r="G23" s="5">
        <v>258.056182861328</v>
      </c>
      <c r="H23" s="5">
        <v>227.869995117188</v>
      </c>
      <c r="I23" s="5">
        <v>199.778747558594</v>
      </c>
      <c r="J23" s="5">
        <v>412.685913085938</v>
      </c>
      <c r="K23" s="5">
        <v>116.750267028809</v>
      </c>
      <c r="L23" s="5">
        <v>188.774291992188</v>
      </c>
      <c r="M23" s="5">
        <v>264.510009765625</v>
      </c>
      <c r="N23" s="5">
        <v>44.5499954223633</v>
      </c>
      <c r="O23" s="5">
        <v>38.9274482727051</v>
      </c>
      <c r="P23" s="5">
        <v>310.096221923828</v>
      </c>
      <c r="Q23" s="5">
        <v>318.721466064453</v>
      </c>
      <c r="R23" s="5">
        <v>118.266593933105</v>
      </c>
      <c r="S23" s="5">
        <v>149.34602355957</v>
      </c>
      <c r="T23" s="5">
        <v>250.265335083008</v>
      </c>
      <c r="U23" s="5">
        <v>57.2155418395996</v>
      </c>
      <c r="V23" s="5">
        <v>3714.23999023438</v>
      </c>
    </row>
    <row r="24">
      <c r="A24" s="48">
        <v>44228.0</v>
      </c>
      <c r="B24" s="5">
        <v>225.884674072266</v>
      </c>
      <c r="C24" s="5">
        <v>119.003753662109</v>
      </c>
      <c r="D24" s="5">
        <v>136.830200195312</v>
      </c>
      <c r="E24" s="5">
        <v>101.095497131348</v>
      </c>
      <c r="F24" s="5">
        <v>154.646499633789</v>
      </c>
      <c r="G24" s="5">
        <v>257.346954345703</v>
      </c>
      <c r="H24" s="5">
        <v>240.509994506836</v>
      </c>
      <c r="I24" s="5">
        <v>196.820037841797</v>
      </c>
      <c r="J24" s="5">
        <v>430.430023193359</v>
      </c>
      <c r="K24" s="5">
        <v>134.498199462891</v>
      </c>
      <c r="L24" s="5">
        <v>207.470993041992</v>
      </c>
      <c r="M24" s="5">
        <v>225.16667175293</v>
      </c>
      <c r="N24" s="5">
        <v>41.1981964111328</v>
      </c>
      <c r="O24" s="5">
        <v>47.2008323669434</v>
      </c>
      <c r="P24" s="5">
        <v>347.3603515625</v>
      </c>
      <c r="Q24" s="5">
        <v>317.422027587891</v>
      </c>
      <c r="R24" s="5">
        <v>114.636848449707</v>
      </c>
      <c r="S24" s="5">
        <v>145.070617675781</v>
      </c>
      <c r="T24" s="5">
        <v>238.732559204102</v>
      </c>
      <c r="U24" s="5">
        <v>61.3122406005859</v>
      </c>
      <c r="V24" s="5">
        <v>3811.14990234375</v>
      </c>
    </row>
    <row r="25">
      <c r="A25" s="48">
        <v>44256.0</v>
      </c>
      <c r="B25" s="5">
        <v>229.707794189453</v>
      </c>
      <c r="C25" s="5">
        <v>120.05632019043</v>
      </c>
      <c r="D25" s="5">
        <v>133.176055908203</v>
      </c>
      <c r="E25" s="5">
        <v>103.125999450684</v>
      </c>
      <c r="F25" s="5">
        <v>154.703994750977</v>
      </c>
      <c r="G25" s="5">
        <v>294.217834472656</v>
      </c>
      <c r="H25" s="5">
        <v>255.470001220703</v>
      </c>
      <c r="I25" s="5">
        <v>180.211212158203</v>
      </c>
      <c r="J25" s="5">
        <v>424.741241455078</v>
      </c>
      <c r="K25" s="5">
        <v>139.122497558594</v>
      </c>
      <c r="L25" s="5">
        <v>207.147369384766</v>
      </c>
      <c r="M25" s="5">
        <v>222.643325805664</v>
      </c>
      <c r="N25" s="5">
        <v>43.0722885131836</v>
      </c>
      <c r="O25" s="5">
        <v>49.2914237976074</v>
      </c>
      <c r="P25" s="5">
        <v>349.519958496094</v>
      </c>
      <c r="Q25" s="5">
        <v>355.497009277344</v>
      </c>
      <c r="R25" s="5">
        <v>125.680152893066</v>
      </c>
      <c r="S25" s="5">
        <v>151.401168823242</v>
      </c>
      <c r="T25" s="5">
        <v>282.082183837891</v>
      </c>
      <c r="U25" s="5">
        <v>66.6916656494141</v>
      </c>
      <c r="V25" s="5">
        <v>3972.88989257812</v>
      </c>
    </row>
    <row r="26">
      <c r="A26" s="48">
        <v>44287.0</v>
      </c>
      <c r="B26" s="5">
        <v>245.695831298828</v>
      </c>
      <c r="C26" s="5">
        <v>129.206741333008</v>
      </c>
      <c r="D26" s="5">
        <v>149.802139282227</v>
      </c>
      <c r="E26" s="5">
        <v>117.675003051758</v>
      </c>
      <c r="F26" s="5">
        <v>173.371002197266</v>
      </c>
      <c r="G26" s="5">
        <v>324.735443115234</v>
      </c>
      <c r="H26" s="5">
        <v>274.950012207031</v>
      </c>
      <c r="I26" s="5">
        <v>176.304473876953</v>
      </c>
      <c r="J26" s="5">
        <v>421.174163818359</v>
      </c>
      <c r="K26" s="5">
        <v>140.566452026367</v>
      </c>
      <c r="L26" s="5">
        <v>228.5048828125</v>
      </c>
      <c r="M26" s="5">
        <v>236.479995727539</v>
      </c>
      <c r="N26" s="5">
        <v>44.5513038635254</v>
      </c>
      <c r="O26" s="5">
        <v>50.5362854003906</v>
      </c>
      <c r="P26" s="5">
        <v>375.052978515625</v>
      </c>
      <c r="Q26" s="5">
        <v>382.390045166016</v>
      </c>
      <c r="R26" s="5">
        <v>123.814872741699</v>
      </c>
      <c r="S26" s="5">
        <v>149.908813476562</v>
      </c>
      <c r="T26" s="5">
        <v>300.978393554688</v>
      </c>
      <c r="U26" s="5">
        <v>72.033073425293</v>
      </c>
      <c r="V26" s="5">
        <v>4181.169921875</v>
      </c>
    </row>
    <row r="27">
      <c r="A27" s="48">
        <v>44317.0</v>
      </c>
      <c r="B27" s="5">
        <v>243.260131835938</v>
      </c>
      <c r="C27" s="5">
        <v>122.474143981934</v>
      </c>
      <c r="D27" s="5">
        <v>162.128067016602</v>
      </c>
      <c r="E27" s="5">
        <v>117.842498779297</v>
      </c>
      <c r="F27" s="5">
        <v>161.153503417969</v>
      </c>
      <c r="G27" s="5">
        <v>328.381591796875</v>
      </c>
      <c r="H27" s="5">
        <v>289.440002441406</v>
      </c>
      <c r="I27" s="5">
        <v>192.674163818359</v>
      </c>
      <c r="J27" s="5">
        <v>436.065704345703</v>
      </c>
      <c r="K27" s="5">
        <v>150.982421875</v>
      </c>
      <c r="L27" s="5">
        <v>222.380386352539</v>
      </c>
      <c r="M27" s="5">
        <v>208.406661987305</v>
      </c>
      <c r="N27" s="5">
        <v>45.2263793945312</v>
      </c>
      <c r="O27" s="5">
        <v>51.5339469909668</v>
      </c>
      <c r="P27" s="5">
        <v>354.387145996094</v>
      </c>
      <c r="Q27" s="5">
        <v>394.97021484375</v>
      </c>
      <c r="R27" s="5">
        <v>125.942588806152</v>
      </c>
      <c r="S27" s="5">
        <v>155.915115356445</v>
      </c>
      <c r="T27" s="49">
        <v>296.552124023438</v>
      </c>
      <c r="U27" s="5">
        <v>75.1606369018555</v>
      </c>
      <c r="V27" s="5">
        <v>4204.10986328125</v>
      </c>
    </row>
    <row r="28">
      <c r="A28" s="48">
        <v>44348.0</v>
      </c>
      <c r="B28" s="5">
        <v>264.544006347656</v>
      </c>
      <c r="C28" s="5">
        <v>134.841110229492</v>
      </c>
      <c r="D28" s="5">
        <v>199.634689331055</v>
      </c>
      <c r="E28" s="5">
        <v>122.089500427246</v>
      </c>
      <c r="F28" s="5">
        <v>172.007995605469</v>
      </c>
      <c r="G28" s="5">
        <v>347.341461181641</v>
      </c>
      <c r="H28" s="5">
        <v>277.920013427734</v>
      </c>
      <c r="I28" s="5">
        <v>222.379089355469</v>
      </c>
      <c r="J28" s="5">
        <v>440.229461669922</v>
      </c>
      <c r="K28" s="5">
        <v>142.984680175781</v>
      </c>
      <c r="L28" s="5">
        <v>229.091567993164</v>
      </c>
      <c r="M28" s="5">
        <v>226.566665649414</v>
      </c>
      <c r="N28" s="5">
        <v>45.0811157226562</v>
      </c>
      <c r="O28" s="5">
        <v>56.503662109375</v>
      </c>
      <c r="P28" s="5">
        <v>358.819671630859</v>
      </c>
      <c r="Q28" s="5">
        <v>383.962554931641</v>
      </c>
      <c r="R28" s="5">
        <v>126.017265319824</v>
      </c>
      <c r="S28" s="5">
        <v>152.707244873047</v>
      </c>
      <c r="T28" s="5">
        <v>296.533538818359</v>
      </c>
      <c r="U28" s="5">
        <v>74.3015747070312</v>
      </c>
      <c r="V28" s="5">
        <v>4297.5</v>
      </c>
    </row>
    <row r="29">
      <c r="A29" s="48">
        <v>44378.0</v>
      </c>
      <c r="B29" s="5">
        <v>278.225280761719</v>
      </c>
      <c r="C29" s="5">
        <v>143.603424072266</v>
      </c>
      <c r="D29" s="5">
        <v>194.654159545898</v>
      </c>
      <c r="E29" s="5">
        <v>134.726501464844</v>
      </c>
      <c r="F29" s="5">
        <v>166.379501342773</v>
      </c>
      <c r="G29" s="5">
        <v>355.92236328125</v>
      </c>
      <c r="H29" s="5">
        <v>278.290008544922</v>
      </c>
      <c r="I29" s="5">
        <v>235.924118041992</v>
      </c>
      <c r="J29" s="5">
        <v>451.640106201172</v>
      </c>
      <c r="K29" s="5">
        <v>139.528198242188</v>
      </c>
      <c r="L29" s="5">
        <v>241.407363891602</v>
      </c>
      <c r="M29" s="5">
        <v>229.066665649414</v>
      </c>
      <c r="N29" s="5">
        <v>45.5702209472656</v>
      </c>
      <c r="O29" s="5">
        <v>51.5680923461914</v>
      </c>
      <c r="P29" s="5">
        <v>379.311614990234</v>
      </c>
      <c r="Q29" s="5">
        <v>396.705505371094</v>
      </c>
      <c r="R29" s="5">
        <v>132.835113525391</v>
      </c>
      <c r="S29" s="5">
        <v>159.62239074707</v>
      </c>
      <c r="T29" s="5">
        <v>306.781860351562</v>
      </c>
      <c r="U29" s="5">
        <v>83.1788024902344</v>
      </c>
      <c r="V29" s="5">
        <v>4395.259765625</v>
      </c>
    </row>
    <row r="30">
      <c r="A30" s="48">
        <v>44409.0</v>
      </c>
      <c r="B30" s="5">
        <v>294.797149658203</v>
      </c>
      <c r="C30" s="5">
        <v>149.481094360352</v>
      </c>
      <c r="D30" s="5">
        <v>223.464447021484</v>
      </c>
      <c r="E30" s="5">
        <v>144.697494506836</v>
      </c>
      <c r="F30" s="5">
        <v>173.539505004883</v>
      </c>
      <c r="G30" s="5">
        <v>378.977905273438</v>
      </c>
      <c r="H30" s="5">
        <v>285.769989013672</v>
      </c>
      <c r="I30" s="5">
        <v>250.253982543945</v>
      </c>
      <c r="J30" s="5">
        <v>462.628723144531</v>
      </c>
      <c r="K30" s="5">
        <v>147.886047363281</v>
      </c>
      <c r="L30" s="5">
        <v>224.466995239258</v>
      </c>
      <c r="M30" s="5">
        <v>245.240005493164</v>
      </c>
      <c r="N30" s="5">
        <v>47.3444328308105</v>
      </c>
      <c r="O30" s="5">
        <v>48.8360633850098</v>
      </c>
      <c r="P30" s="5">
        <v>340.6845703125</v>
      </c>
      <c r="Q30" s="5">
        <v>400.603088378906</v>
      </c>
      <c r="R30" s="5">
        <v>133.820907592773</v>
      </c>
      <c r="S30" s="5">
        <v>160.484451293945</v>
      </c>
      <c r="T30" s="5">
        <v>304.902954101562</v>
      </c>
      <c r="U30" s="5">
        <v>85.3921813964844</v>
      </c>
      <c r="V30" s="5">
        <v>4522.68017578125</v>
      </c>
    </row>
    <row r="31">
      <c r="A31" s="48">
        <v>44440.0</v>
      </c>
      <c r="B31" s="5">
        <v>275.832427978516</v>
      </c>
      <c r="C31" s="5">
        <v>139.519607543945</v>
      </c>
      <c r="D31" s="5">
        <v>206.839645385742</v>
      </c>
      <c r="E31" s="5">
        <v>133.675994873047</v>
      </c>
      <c r="F31" s="5">
        <v>164.251998901367</v>
      </c>
      <c r="G31" s="5">
        <v>339.030303955078</v>
      </c>
      <c r="H31" s="5">
        <v>272.940002441406</v>
      </c>
      <c r="I31" s="5">
        <v>224.584289550781</v>
      </c>
      <c r="J31" s="5">
        <v>451.202758789062</v>
      </c>
      <c r="K31" s="5">
        <v>151.343948364258</v>
      </c>
      <c r="L31" s="5">
        <v>218.54296875</v>
      </c>
      <c r="M31" s="5">
        <v>258.493347167969</v>
      </c>
      <c r="N31" s="5">
        <v>44.7208023071289</v>
      </c>
      <c r="O31" s="5">
        <v>53.4852409362793</v>
      </c>
      <c r="P31" s="5">
        <v>342.111267089844</v>
      </c>
      <c r="Q31" s="5">
        <v>376.033905029297</v>
      </c>
      <c r="R31" s="5">
        <v>131.386749267578</v>
      </c>
      <c r="S31" s="5">
        <v>150.593490600586</v>
      </c>
      <c r="T31" s="5">
        <v>306.847229003906</v>
      </c>
      <c r="U31" s="5">
        <v>83.4760513305664</v>
      </c>
      <c r="V31" s="5">
        <v>4307.5400390625</v>
      </c>
    </row>
    <row r="32">
      <c r="A32" s="48">
        <v>44470.0</v>
      </c>
      <c r="B32" s="5">
        <v>324.459259033203</v>
      </c>
      <c r="C32" s="5">
        <v>147.70344543457</v>
      </c>
      <c r="D32" s="5">
        <v>255.274627685547</v>
      </c>
      <c r="E32" s="5">
        <v>148.046005249023</v>
      </c>
      <c r="F32" s="5">
        <v>168.621505737305</v>
      </c>
      <c r="G32" s="5">
        <v>323.22705078125</v>
      </c>
      <c r="H32" s="5">
        <v>287.010009765625</v>
      </c>
      <c r="I32" s="5">
        <v>247.630783081055</v>
      </c>
      <c r="J32" s="5">
        <v>498.317443847656</v>
      </c>
      <c r="K32" s="5">
        <v>157.076309204102</v>
      </c>
      <c r="L32" s="5">
        <v>207.770294189453</v>
      </c>
      <c r="M32" s="5">
        <v>371.333343505859</v>
      </c>
      <c r="N32" s="5">
        <v>47.9421844482422</v>
      </c>
      <c r="O32" s="5">
        <v>58.6228103637695</v>
      </c>
      <c r="P32" s="5">
        <v>330.14599609375</v>
      </c>
      <c r="Q32" s="5">
        <v>444.694976806641</v>
      </c>
      <c r="R32" s="5">
        <v>134.384796142578</v>
      </c>
      <c r="S32" s="5">
        <v>151.880325317383</v>
      </c>
      <c r="T32" s="5">
        <v>349.257720947266</v>
      </c>
      <c r="U32" s="5">
        <v>91.9165954589844</v>
      </c>
      <c r="V32" s="5">
        <v>4605.3798828125</v>
      </c>
    </row>
    <row r="33">
      <c r="A33" s="48">
        <v>44501.0</v>
      </c>
      <c r="B33" s="5">
        <v>323.451507568359</v>
      </c>
      <c r="C33" s="5">
        <v>162.98649597168</v>
      </c>
      <c r="D33" s="5">
        <v>326.254699707031</v>
      </c>
      <c r="E33" s="5">
        <v>141.897506713867</v>
      </c>
      <c r="F33" s="5">
        <v>175.353500366211</v>
      </c>
      <c r="G33" s="5">
        <v>324.116088867188</v>
      </c>
      <c r="H33" s="5">
        <v>276.690002441406</v>
      </c>
      <c r="I33" s="5">
        <v>241.098831176758</v>
      </c>
      <c r="J33" s="5">
        <v>518.946716308594</v>
      </c>
      <c r="K33" s="5">
        <v>147.735427856445</v>
      </c>
      <c r="L33" s="5">
        <v>190.110321044922</v>
      </c>
      <c r="M33" s="5">
        <v>381.586669921875</v>
      </c>
      <c r="N33" s="5">
        <v>45.1218719482422</v>
      </c>
      <c r="O33" s="5">
        <v>54.4127388000488</v>
      </c>
      <c r="P33" s="5">
        <v>310.267486572266</v>
      </c>
      <c r="Q33" s="5">
        <v>429.001708984375</v>
      </c>
      <c r="R33" s="5">
        <v>136.721450805664</v>
      </c>
      <c r="S33" s="5">
        <v>145.399642944336</v>
      </c>
      <c r="T33" s="5">
        <v>376.381713867188</v>
      </c>
      <c r="U33" s="5">
        <v>87.2370910644531</v>
      </c>
      <c r="V33" s="5">
        <v>4567.0</v>
      </c>
    </row>
    <row r="34">
      <c r="A34" s="48">
        <v>44531.0</v>
      </c>
      <c r="B34" s="5">
        <v>329.659851074219</v>
      </c>
      <c r="C34" s="5">
        <v>175.340301513672</v>
      </c>
      <c r="D34" s="5">
        <v>293.655181884766</v>
      </c>
      <c r="E34" s="5">
        <v>144.852005004883</v>
      </c>
      <c r="F34" s="5">
        <v>166.716995239258</v>
      </c>
      <c r="G34" s="5">
        <v>335.993499755859</v>
      </c>
      <c r="H34" s="5">
        <v>299.0</v>
      </c>
      <c r="I34" s="5">
        <v>269.362030029297</v>
      </c>
      <c r="J34" s="5">
        <v>623.667724609375</v>
      </c>
      <c r="K34" s="5">
        <v>147.288940429688</v>
      </c>
      <c r="L34" s="5">
        <v>212.991302490234</v>
      </c>
      <c r="M34" s="5">
        <v>352.260009765625</v>
      </c>
      <c r="N34" s="5">
        <v>46.4245414733887</v>
      </c>
      <c r="O34" s="5">
        <v>56.3880577087402</v>
      </c>
      <c r="P34" s="5">
        <v>354.011535644531</v>
      </c>
      <c r="Q34" s="5">
        <v>484.937408447266</v>
      </c>
      <c r="R34" s="5">
        <v>154.688720703125</v>
      </c>
      <c r="S34" s="5">
        <v>160.562103271484</v>
      </c>
      <c r="T34" s="5">
        <v>389.910888671875</v>
      </c>
      <c r="U34" s="5">
        <v>83.8433456420898</v>
      </c>
      <c r="V34" s="5">
        <v>4766.18017578125</v>
      </c>
    </row>
    <row r="35">
      <c r="A35" s="48">
        <v>44562.0</v>
      </c>
      <c r="B35" s="5">
        <v>304.821624755859</v>
      </c>
      <c r="C35" s="5">
        <v>172.585342407227</v>
      </c>
      <c r="D35" s="5">
        <v>244.511276245117</v>
      </c>
      <c r="E35" s="5">
        <v>135.303497314453</v>
      </c>
      <c r="F35" s="5">
        <v>149.573501586914</v>
      </c>
      <c r="G35" s="5">
        <v>312.927978515625</v>
      </c>
      <c r="H35" s="5">
        <v>313.019989013672</v>
      </c>
      <c r="I35" s="5">
        <v>239.297470092773</v>
      </c>
      <c r="J35" s="5">
        <v>552.639404296875</v>
      </c>
      <c r="K35" s="5">
        <v>138.220001220703</v>
      </c>
      <c r="L35" s="5">
        <v>222.288970947266</v>
      </c>
      <c r="M35" s="5">
        <v>312.239990234375</v>
      </c>
      <c r="N35" s="5">
        <v>45.039379119873</v>
      </c>
      <c r="O35" s="5">
        <v>69.9989624023438</v>
      </c>
      <c r="P35" s="5">
        <v>380.671752929688</v>
      </c>
      <c r="Q35" s="5">
        <v>457.868988037109</v>
      </c>
      <c r="R35" s="5">
        <v>151.72883605957</v>
      </c>
      <c r="S35" s="5">
        <v>161.707122802734</v>
      </c>
      <c r="T35" s="5">
        <v>346.211608886719</v>
      </c>
      <c r="U35" s="5">
        <v>78.0269165039062</v>
      </c>
      <c r="V35" s="5">
        <v>4515.5498046875</v>
      </c>
    </row>
    <row r="36">
      <c r="A36" s="48">
        <v>44593.0</v>
      </c>
      <c r="B36" s="5">
        <v>292.872985839844</v>
      </c>
      <c r="C36" s="5">
        <v>163.046661376953</v>
      </c>
      <c r="D36" s="5">
        <v>243.502746582031</v>
      </c>
      <c r="E36" s="5">
        <v>135.057006835938</v>
      </c>
      <c r="F36" s="5">
        <v>153.563003540039</v>
      </c>
      <c r="G36" s="5">
        <v>210.806335449219</v>
      </c>
      <c r="H36" s="5">
        <v>321.450012207031</v>
      </c>
      <c r="I36" s="5">
        <v>243.744247436523</v>
      </c>
      <c r="J36" s="5">
        <v>554.111022949219</v>
      </c>
      <c r="K36" s="5">
        <v>132.685592651367</v>
      </c>
      <c r="L36" s="5">
        <v>212.411422729492</v>
      </c>
      <c r="M36" s="5">
        <v>290.143341064453</v>
      </c>
      <c r="N36" s="5">
        <v>43.5413970947266</v>
      </c>
      <c r="O36" s="5">
        <v>72.2659149169922</v>
      </c>
      <c r="P36" s="5">
        <v>355.955841064453</v>
      </c>
      <c r="Q36" s="5">
        <v>461.066314697266</v>
      </c>
      <c r="R36" s="5">
        <v>148.212677001953</v>
      </c>
      <c r="S36" s="5">
        <v>154.461349487305</v>
      </c>
      <c r="T36" s="5">
        <v>297.956298828125</v>
      </c>
      <c r="U36" s="5">
        <v>73.3085861206055</v>
      </c>
      <c r="V36" s="5">
        <v>4373.93994140625</v>
      </c>
    </row>
    <row r="37">
      <c r="A37" s="48">
        <v>44621.0</v>
      </c>
      <c r="B37" s="5">
        <v>302.829345703125</v>
      </c>
      <c r="C37" s="5">
        <v>172.637161254883</v>
      </c>
      <c r="D37" s="5">
        <v>272.471343994141</v>
      </c>
      <c r="E37" s="5">
        <v>139.067504882812</v>
      </c>
      <c r="F37" s="5">
        <v>162.997497558594</v>
      </c>
      <c r="G37" s="5">
        <v>222.124328613281</v>
      </c>
      <c r="H37" s="5">
        <v>352.910003662109</v>
      </c>
      <c r="I37" s="5">
        <v>280.42578125</v>
      </c>
      <c r="J37" s="5">
        <v>593.954467773438</v>
      </c>
      <c r="K37" s="5">
        <v>127.557815551758</v>
      </c>
      <c r="L37" s="5">
        <v>218.319107055664</v>
      </c>
      <c r="M37" s="5">
        <v>359.200012207031</v>
      </c>
      <c r="N37" s="5">
        <v>47.9741516113281</v>
      </c>
      <c r="O37" s="5">
        <v>76.9524002075195</v>
      </c>
      <c r="P37" s="5">
        <v>352.562225341797</v>
      </c>
      <c r="Q37" s="5">
        <v>494.105529785156</v>
      </c>
      <c r="R37" s="5">
        <v>145.274856567383</v>
      </c>
      <c r="S37" s="5">
        <v>167.411499023438</v>
      </c>
      <c r="T37" s="5">
        <v>282.390045166016</v>
      </c>
      <c r="U37" s="5">
        <v>79.8317718505859</v>
      </c>
      <c r="V37" s="5">
        <v>4530.41015625</v>
      </c>
    </row>
    <row r="38">
      <c r="A38" s="48">
        <v>44652.0</v>
      </c>
      <c r="B38" s="5">
        <v>272.586700439453</v>
      </c>
      <c r="C38" s="5">
        <v>155.868774414062</v>
      </c>
      <c r="D38" s="5">
        <v>185.237411499023</v>
      </c>
      <c r="E38" s="5">
        <v>114.109497070312</v>
      </c>
      <c r="F38" s="5">
        <v>124.28150177002</v>
      </c>
      <c r="G38" s="5">
        <v>200.257522583008</v>
      </c>
      <c r="H38" s="5">
        <v>322.829986572266</v>
      </c>
      <c r="I38" s="5">
        <v>286.066223144531</v>
      </c>
      <c r="J38" s="5">
        <v>526.472351074219</v>
      </c>
      <c r="K38" s="5">
        <v>111.687950134277</v>
      </c>
      <c r="L38" s="5">
        <v>209.813568115234</v>
      </c>
      <c r="M38" s="5">
        <v>290.253326416016</v>
      </c>
      <c r="N38" s="5">
        <v>49.475902557373</v>
      </c>
      <c r="O38" s="5">
        <v>79.4308319091797</v>
      </c>
      <c r="P38" s="5">
        <v>358.481323242188</v>
      </c>
      <c r="Q38" s="5">
        <v>494.187805175781</v>
      </c>
      <c r="R38" s="5">
        <v>152.643142700195</v>
      </c>
      <c r="S38" s="5">
        <v>170.462539672852</v>
      </c>
      <c r="T38" s="5">
        <v>285.109741210938</v>
      </c>
      <c r="U38" s="5">
        <v>70.82861328125</v>
      </c>
      <c r="V38" s="50">
        <v>4131.93017578125</v>
      </c>
    </row>
    <row r="39">
      <c r="A39" s="48">
        <v>44682.0</v>
      </c>
      <c r="B39" s="5">
        <v>267.037139892578</v>
      </c>
      <c r="C39" s="5">
        <v>147.158294677734</v>
      </c>
      <c r="D39" s="5">
        <v>186.485855102539</v>
      </c>
      <c r="E39" s="5">
        <v>113.762001037598</v>
      </c>
      <c r="F39" s="5">
        <v>120.209503173828</v>
      </c>
      <c r="G39" s="5">
        <v>193.434768676758</v>
      </c>
      <c r="H39" s="5">
        <v>315.980010986328</v>
      </c>
      <c r="I39" s="5">
        <v>306.933929443359</v>
      </c>
      <c r="J39" s="5">
        <v>550.916198730469</v>
      </c>
      <c r="K39" s="5">
        <v>124.647834777832</v>
      </c>
      <c r="L39" s="5">
        <v>208.86848449707</v>
      </c>
      <c r="M39" s="5">
        <v>252.753326416016</v>
      </c>
      <c r="N39" s="5">
        <v>41.5980491638184</v>
      </c>
      <c r="O39" s="5">
        <v>89.4470443725586</v>
      </c>
      <c r="P39" s="5">
        <v>353.535583496094</v>
      </c>
      <c r="Q39" s="5">
        <v>482.750183105469</v>
      </c>
      <c r="R39" s="5">
        <v>141.385940551758</v>
      </c>
      <c r="S39" s="5">
        <v>169.584075927734</v>
      </c>
      <c r="T39" s="5">
        <v>287.340179443359</v>
      </c>
      <c r="U39" s="5">
        <v>69.6719512939453</v>
      </c>
      <c r="V39" s="5">
        <v>4132.14990234375</v>
      </c>
    </row>
    <row r="40">
      <c r="A40" s="48">
        <v>44713.0</v>
      </c>
      <c r="B40" s="5">
        <v>252.852035522461</v>
      </c>
      <c r="C40" s="5">
        <v>135.373870849609</v>
      </c>
      <c r="D40" s="5">
        <v>151.399887084961</v>
      </c>
      <c r="E40" s="5">
        <v>108.962997436523</v>
      </c>
      <c r="F40" s="5">
        <v>106.209999084473</v>
      </c>
      <c r="G40" s="5">
        <v>161.079086303711</v>
      </c>
      <c r="H40" s="5">
        <v>273.019989013672</v>
      </c>
      <c r="I40" s="5">
        <v>318.569885253906</v>
      </c>
      <c r="J40" s="5">
        <v>461.345764160156</v>
      </c>
      <c r="K40" s="5">
        <v>106.152877807617</v>
      </c>
      <c r="L40" s="5">
        <v>194.196441650391</v>
      </c>
      <c r="M40" s="5">
        <v>224.473327636719</v>
      </c>
      <c r="N40" s="5">
        <v>39.4610481262207</v>
      </c>
      <c r="O40" s="5">
        <v>80.611572265625</v>
      </c>
      <c r="P40" s="5">
        <v>311.659057617188</v>
      </c>
      <c r="Q40" s="5">
        <v>499.124298095703</v>
      </c>
      <c r="R40" s="5">
        <v>137.475555419922</v>
      </c>
      <c r="S40" s="5">
        <v>168.753433227539</v>
      </c>
      <c r="T40" s="5">
        <v>260.309783935547</v>
      </c>
      <c r="U40" s="5">
        <v>67.6860427856445</v>
      </c>
      <c r="V40" s="5">
        <v>3785.3798828125</v>
      </c>
    </row>
    <row r="41">
      <c r="A41" s="48">
        <v>44743.0</v>
      </c>
      <c r="B41" s="5">
        <v>276.391693115234</v>
      </c>
      <c r="C41" s="5">
        <v>160.909942626953</v>
      </c>
      <c r="D41" s="5">
        <v>181.440582275391</v>
      </c>
      <c r="E41" s="5">
        <v>116.319999694824</v>
      </c>
      <c r="F41" s="5">
        <v>134.949996948242</v>
      </c>
      <c r="G41" s="5">
        <v>158.931381225586</v>
      </c>
      <c r="H41" s="5">
        <v>300.600006103516</v>
      </c>
      <c r="I41" s="5">
        <v>323.934539794922</v>
      </c>
      <c r="J41" s="5">
        <v>512.730285644531</v>
      </c>
      <c r="K41" s="5">
        <v>108.745193481445</v>
      </c>
      <c r="L41" s="5">
        <v>209.208221435547</v>
      </c>
      <c r="M41" s="5">
        <v>297.149993896484</v>
      </c>
      <c r="N41" s="5">
        <v>42.8592834472656</v>
      </c>
      <c r="O41" s="5">
        <v>91.2386779785156</v>
      </c>
      <c r="P41" s="5">
        <v>349.505004882812</v>
      </c>
      <c r="Q41" s="5">
        <v>528.903076171875</v>
      </c>
      <c r="R41" s="5">
        <v>132.809844970703</v>
      </c>
      <c r="S41" s="5">
        <v>165.91096496582</v>
      </c>
      <c r="T41" s="5">
        <v>287.426177978516</v>
      </c>
      <c r="U41" s="5">
        <v>75.4069061279297</v>
      </c>
      <c r="V41" s="5">
        <v>4130.2900390625</v>
      </c>
    </row>
    <row r="42">
      <c r="A42" s="48">
        <v>44774.0</v>
      </c>
      <c r="B42" s="5">
        <v>257.420227050781</v>
      </c>
      <c r="C42" s="5">
        <v>155.672027587891</v>
      </c>
      <c r="D42" s="5">
        <v>150.782592773438</v>
      </c>
      <c r="E42" s="5">
        <v>108.220001220703</v>
      </c>
      <c r="F42" s="5">
        <v>126.769996643066</v>
      </c>
      <c r="G42" s="5">
        <v>162.757308959961</v>
      </c>
      <c r="H42" s="5">
        <v>280.799987792969</v>
      </c>
      <c r="I42" s="5">
        <v>295.971405029297</v>
      </c>
      <c r="J42" s="5">
        <v>477.905487060547</v>
      </c>
      <c r="K42" s="5">
        <v>108.15699005127</v>
      </c>
      <c r="L42" s="5">
        <v>195.991561889648</v>
      </c>
      <c r="M42" s="5">
        <v>275.609985351562</v>
      </c>
      <c r="N42" s="5">
        <v>43.0215682983398</v>
      </c>
      <c r="O42" s="5">
        <v>89.9773483276367</v>
      </c>
      <c r="P42" s="5">
        <v>320.932495117188</v>
      </c>
      <c r="Q42" s="5">
        <v>506.463073730469</v>
      </c>
      <c r="R42" s="5">
        <v>132.738616943359</v>
      </c>
      <c r="S42" s="5">
        <v>153.381134033203</v>
      </c>
      <c r="T42" s="5">
        <v>275.468383789062</v>
      </c>
      <c r="U42" s="5">
        <v>72.1535186767578</v>
      </c>
      <c r="V42" s="5">
        <v>3955.0</v>
      </c>
    </row>
    <row r="43">
      <c r="A43" s="48">
        <v>44805.0</v>
      </c>
      <c r="B43" s="5">
        <v>229.779388427734</v>
      </c>
      <c r="C43" s="5">
        <v>137.029342651367</v>
      </c>
      <c r="D43" s="5">
        <v>121.263397216797</v>
      </c>
      <c r="E43" s="5">
        <v>95.6500015258789</v>
      </c>
      <c r="F43" s="5">
        <v>113.0</v>
      </c>
      <c r="G43" s="5">
        <v>135.536193847656</v>
      </c>
      <c r="H43" s="5">
        <v>267.019989013672</v>
      </c>
      <c r="I43" s="5">
        <v>318.742370605469</v>
      </c>
      <c r="J43" s="5">
        <v>425.146423339844</v>
      </c>
      <c r="K43" s="5">
        <v>99.379264831543</v>
      </c>
      <c r="L43" s="5">
        <v>175.530014038086</v>
      </c>
      <c r="M43" s="5">
        <v>265.25</v>
      </c>
      <c r="N43" s="5">
        <v>42.2798843383789</v>
      </c>
      <c r="O43" s="5">
        <v>82.9820404052734</v>
      </c>
      <c r="P43" s="5">
        <v>281.326721191406</v>
      </c>
      <c r="Q43" s="5">
        <v>492.527099609375</v>
      </c>
      <c r="R43" s="5">
        <v>121.489402770996</v>
      </c>
      <c r="S43" s="5">
        <v>156.344955444336</v>
      </c>
      <c r="T43" s="5">
        <v>265.268341064453</v>
      </c>
      <c r="U43" s="5">
        <v>59.4256858825684</v>
      </c>
      <c r="V43" s="5">
        <v>3585.6201171875</v>
      </c>
    </row>
    <row r="44">
      <c r="A44" s="48">
        <v>44835.0</v>
      </c>
      <c r="B44" s="5">
        <v>229.01969909668</v>
      </c>
      <c r="C44" s="5">
        <v>152.041137695312</v>
      </c>
      <c r="D44" s="5">
        <v>134.86930847168</v>
      </c>
      <c r="E44" s="5">
        <v>94.5100021362305</v>
      </c>
      <c r="F44" s="5">
        <v>102.440002441406</v>
      </c>
      <c r="G44" s="5">
        <v>93.0612640380859</v>
      </c>
      <c r="H44" s="5">
        <v>295.089996337891</v>
      </c>
      <c r="I44" s="5">
        <v>356.930328369141</v>
      </c>
      <c r="J44" s="5">
        <v>453.921691894531</v>
      </c>
      <c r="K44" s="5">
        <v>119.711601257324</v>
      </c>
      <c r="L44" s="5">
        <v>204.687835693359</v>
      </c>
      <c r="M44" s="5">
        <v>227.539993286133</v>
      </c>
      <c r="N44" s="5">
        <v>46.3970413208008</v>
      </c>
      <c r="O44" s="5">
        <v>105.317123413086</v>
      </c>
      <c r="P44" s="5">
        <v>324.702087402344</v>
      </c>
      <c r="Q44" s="5">
        <v>543.094360351562</v>
      </c>
      <c r="R44" s="5">
        <v>129.591903686523</v>
      </c>
      <c r="S44" s="5">
        <v>166.49934387207</v>
      </c>
      <c r="T44" s="5">
        <v>284.677581787109</v>
      </c>
      <c r="U44" s="5">
        <v>75.9679718017578</v>
      </c>
      <c r="V44" s="5">
        <v>3871.97998046875</v>
      </c>
    </row>
    <row r="45">
      <c r="A45" s="48">
        <v>44866.0</v>
      </c>
      <c r="B45" s="5">
        <v>251.721374511719</v>
      </c>
      <c r="C45" s="5">
        <v>146.776107788086</v>
      </c>
      <c r="D45" s="5">
        <v>169.103759765625</v>
      </c>
      <c r="E45" s="5">
        <v>100.98999786377</v>
      </c>
      <c r="F45" s="5">
        <v>96.5400009155273</v>
      </c>
      <c r="G45" s="5">
        <v>117.974822998047</v>
      </c>
      <c r="H45" s="5">
        <v>318.600006103516</v>
      </c>
      <c r="I45" s="5">
        <v>365.792266845703</v>
      </c>
      <c r="J45" s="5">
        <v>532.043884277344</v>
      </c>
      <c r="K45" s="5">
        <v>132.584564208984</v>
      </c>
      <c r="L45" s="5">
        <v>214.410400390625</v>
      </c>
      <c r="M45" s="5">
        <v>194.699996948242</v>
      </c>
      <c r="N45" s="5">
        <v>49.6861991882324</v>
      </c>
      <c r="O45" s="5">
        <v>105.820846557617</v>
      </c>
      <c r="P45" s="5">
        <v>353.191986083984</v>
      </c>
      <c r="Q45" s="5">
        <v>535.864807128906</v>
      </c>
      <c r="R45" s="5">
        <v>144.554183959961</v>
      </c>
      <c r="S45" s="5">
        <v>170.356262207031</v>
      </c>
      <c r="T45" s="5">
        <v>311.460083007812</v>
      </c>
      <c r="U45" s="5">
        <v>81.2097396850586</v>
      </c>
      <c r="V45" s="5">
        <v>4080.11010742188</v>
      </c>
    </row>
    <row r="46">
      <c r="A46" s="48">
        <v>44896.0</v>
      </c>
      <c r="B46" s="5">
        <v>237.273452758789</v>
      </c>
      <c r="C46" s="5">
        <v>129.043121337891</v>
      </c>
      <c r="D46" s="5">
        <v>146.068328857422</v>
      </c>
      <c r="E46" s="5">
        <v>88.2300033569336</v>
      </c>
      <c r="F46" s="5">
        <v>84.0</v>
      </c>
      <c r="G46" s="5">
        <v>120.212448120117</v>
      </c>
      <c r="H46" s="5">
        <v>308.899993896484</v>
      </c>
      <c r="I46" s="5">
        <v>361.632904052734</v>
      </c>
      <c r="J46" s="5">
        <v>539.864807128906</v>
      </c>
      <c r="K46" s="5">
        <v>128.669799804688</v>
      </c>
      <c r="L46" s="5">
        <v>205.739532470703</v>
      </c>
      <c r="M46" s="5">
        <v>123.180000305176</v>
      </c>
      <c r="N46" s="5">
        <v>46.2210121154785</v>
      </c>
      <c r="O46" s="5">
        <v>105.676338195801</v>
      </c>
      <c r="P46" s="5">
        <v>344.600036621094</v>
      </c>
      <c r="Q46" s="5">
        <v>518.666564941406</v>
      </c>
      <c r="R46" s="5">
        <v>146.880081176758</v>
      </c>
      <c r="S46" s="5">
        <v>170.155471801758</v>
      </c>
      <c r="T46" s="5">
        <v>305.481506347656</v>
      </c>
      <c r="U46" s="5">
        <v>79.9480285644531</v>
      </c>
      <c r="V46" s="5">
        <v>3839.5</v>
      </c>
    </row>
    <row r="47">
      <c r="A47" s="48">
        <v>44927.0</v>
      </c>
      <c r="B47" s="5">
        <v>245.178604125977</v>
      </c>
      <c r="C47" s="5">
        <v>143.305099487305</v>
      </c>
      <c r="D47" s="5">
        <v>195.274185180664</v>
      </c>
      <c r="E47" s="5">
        <v>98.8399963378906</v>
      </c>
      <c r="F47" s="5">
        <v>103.129997253418</v>
      </c>
      <c r="G47" s="5">
        <v>148.812103271484</v>
      </c>
      <c r="H47" s="5">
        <v>311.519989013672</v>
      </c>
      <c r="I47" s="5">
        <v>340.192321777344</v>
      </c>
      <c r="J47" s="5">
        <v>569.566040039062</v>
      </c>
      <c r="K47" s="5">
        <v>134.292510986328</v>
      </c>
      <c r="L47" s="5">
        <v>227.971206665039</v>
      </c>
      <c r="M47" s="5">
        <v>173.220001220703</v>
      </c>
      <c r="N47" s="5">
        <v>47.0758514404297</v>
      </c>
      <c r="O47" s="5">
        <v>111.146987915039</v>
      </c>
      <c r="P47" s="5">
        <v>367.264190673828</v>
      </c>
      <c r="Q47" s="5">
        <v>489.85498046875</v>
      </c>
      <c r="R47" s="5">
        <v>137.983551025391</v>
      </c>
      <c r="S47" s="5">
        <v>157.411865234375</v>
      </c>
      <c r="T47" s="5">
        <v>313.518463134766</v>
      </c>
      <c r="U47" s="5">
        <v>86.5207061767578</v>
      </c>
      <c r="V47" s="5">
        <v>4076.60009765625</v>
      </c>
    </row>
    <row r="48">
      <c r="A48" s="48">
        <v>44958.0</v>
      </c>
      <c r="B48" s="5">
        <v>246.771499633789</v>
      </c>
      <c r="C48" s="5">
        <v>146.403823852539</v>
      </c>
      <c r="D48" s="5">
        <v>232.046142578125</v>
      </c>
      <c r="E48" s="5">
        <v>90.0599975585938</v>
      </c>
      <c r="F48" s="5">
        <v>94.2300033569336</v>
      </c>
      <c r="G48" s="5">
        <v>174.754592895508</v>
      </c>
      <c r="H48" s="5">
        <v>305.179992675781</v>
      </c>
      <c r="I48" s="5">
        <v>307.640991210938</v>
      </c>
      <c r="J48" s="5">
        <v>578.601135253906</v>
      </c>
      <c r="K48" s="5">
        <v>138.561233520508</v>
      </c>
      <c r="L48" s="5">
        <v>217.801055908203</v>
      </c>
      <c r="M48" s="5">
        <v>205.710006713867</v>
      </c>
      <c r="N48" s="5">
        <v>46.5065040588379</v>
      </c>
      <c r="O48" s="5">
        <v>105.302688598633</v>
      </c>
      <c r="P48" s="5">
        <v>352.663421630859</v>
      </c>
      <c r="Q48" s="5">
        <v>467.039764404297</v>
      </c>
      <c r="R48" s="5">
        <v>134.14892578125</v>
      </c>
      <c r="S48" s="5">
        <v>147.625396728516</v>
      </c>
      <c r="T48" s="5">
        <v>286.796356201172</v>
      </c>
      <c r="U48" s="5">
        <v>85.8044891357422</v>
      </c>
      <c r="V48" s="5">
        <v>3970.14990234375</v>
      </c>
    </row>
    <row r="49">
      <c r="A49" s="48">
        <v>44986.0</v>
      </c>
      <c r="B49" s="5">
        <v>285.953094482422</v>
      </c>
      <c r="C49" s="5">
        <v>164.024459838867</v>
      </c>
      <c r="D49" s="5">
        <v>277.633758544922</v>
      </c>
      <c r="E49" s="5">
        <v>103.730003356934</v>
      </c>
      <c r="F49" s="5">
        <v>103.290000915527</v>
      </c>
      <c r="G49" s="5">
        <v>211.715362548828</v>
      </c>
      <c r="H49" s="5">
        <v>308.769989013672</v>
      </c>
      <c r="I49" s="5">
        <v>340.569061279297</v>
      </c>
      <c r="J49" s="5">
        <v>624.603759765625</v>
      </c>
      <c r="K49" s="5">
        <v>125.956840515137</v>
      </c>
      <c r="L49" s="5">
        <v>223.704681396484</v>
      </c>
      <c r="M49" s="5">
        <v>207.460006713867</v>
      </c>
      <c r="N49" s="5">
        <v>48.2472724914551</v>
      </c>
      <c r="O49" s="5">
        <v>105.871620178223</v>
      </c>
      <c r="P49" s="5">
        <v>360.723388671875</v>
      </c>
      <c r="Q49" s="5">
        <v>463.752410888672</v>
      </c>
      <c r="R49" s="5">
        <v>145.002914428711</v>
      </c>
      <c r="S49" s="5">
        <v>150.375259399414</v>
      </c>
      <c r="T49" s="5">
        <v>285.423004150391</v>
      </c>
      <c r="U49" s="5">
        <v>91.2237167358398</v>
      </c>
      <c r="V49" s="5">
        <v>4109.31005859375</v>
      </c>
    </row>
    <row r="50">
      <c r="A50" s="48">
        <v>45017.0</v>
      </c>
      <c r="B50" s="5">
        <v>304.7587890625</v>
      </c>
      <c r="C50" s="5">
        <v>168.779098510742</v>
      </c>
      <c r="D50" s="5">
        <v>277.401031494141</v>
      </c>
      <c r="E50" s="5">
        <v>107.339996337891</v>
      </c>
      <c r="F50" s="5">
        <v>105.449996948242</v>
      </c>
      <c r="G50" s="5">
        <v>240.065292358398</v>
      </c>
      <c r="H50" s="5">
        <v>328.549987792969</v>
      </c>
      <c r="I50" s="5">
        <v>392.573669433594</v>
      </c>
      <c r="J50" s="5">
        <v>614.350952148438</v>
      </c>
      <c r="K50" s="5">
        <v>133.621932983398</v>
      </c>
      <c r="L50" s="5">
        <v>230.918075561523</v>
      </c>
      <c r="M50" s="5">
        <v>164.309997558594</v>
      </c>
      <c r="N50" s="5">
        <v>49.6015205383301</v>
      </c>
      <c r="O50" s="5">
        <v>114.251747131348</v>
      </c>
      <c r="P50" s="5">
        <v>377.220520019531</v>
      </c>
      <c r="Q50" s="5">
        <v>484.607666015625</v>
      </c>
      <c r="R50" s="5">
        <v>152.502243041992</v>
      </c>
      <c r="S50" s="5">
        <v>158.815704345703</v>
      </c>
      <c r="T50" s="5">
        <v>292.769744873047</v>
      </c>
      <c r="U50" s="5">
        <v>92.9908599853516</v>
      </c>
      <c r="V50" s="5">
        <v>4169.47998046875</v>
      </c>
    </row>
    <row r="51">
      <c r="A51" s="48">
        <v>45047.0</v>
      </c>
      <c r="B51" s="5">
        <v>325.716766357422</v>
      </c>
      <c r="C51" s="5">
        <v>176.308929443359</v>
      </c>
      <c r="D51" s="5">
        <v>378.218688964844</v>
      </c>
      <c r="E51" s="5">
        <v>122.870002746582</v>
      </c>
      <c r="F51" s="5">
        <v>120.580001831055</v>
      </c>
      <c r="G51" s="5">
        <v>264.439422607422</v>
      </c>
      <c r="H51" s="5">
        <v>321.079986572266</v>
      </c>
      <c r="I51" s="5">
        <v>425.894744873047</v>
      </c>
      <c r="J51" s="5">
        <v>792.292175292969</v>
      </c>
      <c r="K51" s="5">
        <v>132.205932617188</v>
      </c>
      <c r="L51" s="5">
        <v>219.309158325195</v>
      </c>
      <c r="M51" s="5">
        <v>203.929992675781</v>
      </c>
      <c r="N51" s="5">
        <v>48.2544593811035</v>
      </c>
      <c r="O51" s="5">
        <v>98.650032043457</v>
      </c>
      <c r="P51" s="5">
        <v>362.889892578125</v>
      </c>
      <c r="Q51" s="5">
        <v>479.831390380859</v>
      </c>
      <c r="R51" s="5">
        <v>139.836471557617</v>
      </c>
      <c r="S51" s="5">
        <v>150.433486938477</v>
      </c>
      <c r="T51" s="5">
        <v>276.121643066406</v>
      </c>
      <c r="U51" s="5">
        <v>104.44157409668</v>
      </c>
      <c r="V51" s="5">
        <v>4179.830078125</v>
      </c>
    </row>
    <row r="52">
      <c r="A52" s="48">
        <v>45078.0</v>
      </c>
      <c r="B52" s="5">
        <v>338.506256103516</v>
      </c>
      <c r="C52" s="5">
        <v>193.207015991211</v>
      </c>
      <c r="D52" s="5">
        <v>422.884338378906</v>
      </c>
      <c r="E52" s="5">
        <v>119.699996948242</v>
      </c>
      <c r="F52" s="5">
        <v>130.360000610352</v>
      </c>
      <c r="G52" s="5">
        <v>286.675842285156</v>
      </c>
      <c r="H52" s="5">
        <v>341.0</v>
      </c>
      <c r="I52" s="5">
        <v>466.296417236328</v>
      </c>
      <c r="J52" s="5">
        <v>850.60888671875</v>
      </c>
      <c r="K52" s="5">
        <v>141.684707641602</v>
      </c>
      <c r="L52" s="5">
        <v>236.090469360352</v>
      </c>
      <c r="M52" s="5">
        <v>261.769989013672</v>
      </c>
      <c r="N52" s="5">
        <v>51.838005065918</v>
      </c>
      <c r="O52" s="50">
        <v>104.443374633789</v>
      </c>
      <c r="P52" s="5">
        <v>391.004852294922</v>
      </c>
      <c r="Q52" s="5">
        <v>473.331787109375</v>
      </c>
      <c r="R52" s="5">
        <v>148.903747558594</v>
      </c>
      <c r="S52" s="5">
        <v>161.792984008789</v>
      </c>
      <c r="T52" s="5">
        <v>304.787170410156</v>
      </c>
      <c r="U52" s="5">
        <v>117.405570983887</v>
      </c>
      <c r="V52" s="5">
        <v>4450.3798828125</v>
      </c>
    </row>
    <row r="53">
      <c r="A53" s="48">
        <v>45108.0</v>
      </c>
      <c r="B53" s="5">
        <v>333.913818359375</v>
      </c>
      <c r="C53" s="5">
        <v>195.677261352539</v>
      </c>
      <c r="D53" s="5">
        <v>467.188537597656</v>
      </c>
      <c r="E53" s="5">
        <v>132.720001220703</v>
      </c>
      <c r="F53" s="5">
        <v>133.679992675781</v>
      </c>
      <c r="G53" s="5">
        <v>318.262329101562</v>
      </c>
      <c r="H53" s="5">
        <v>351.959991455078</v>
      </c>
      <c r="I53" s="5">
        <v>451.948974609375</v>
      </c>
      <c r="J53" s="5">
        <v>885.918273925781</v>
      </c>
      <c r="K53" s="5">
        <v>153.881423950195</v>
      </c>
      <c r="L53" s="5">
        <v>236.339019775391</v>
      </c>
      <c r="M53" s="5">
        <v>267.429992675781</v>
      </c>
      <c r="N53" s="5">
        <v>52.721866607666</v>
      </c>
      <c r="O53" s="5">
        <v>104.433639526367</v>
      </c>
      <c r="P53" s="5">
        <v>391.979125976562</v>
      </c>
      <c r="Q53" s="5">
        <v>500.717590332031</v>
      </c>
      <c r="R53" s="5">
        <v>153.378540039062</v>
      </c>
      <c r="S53" s="5">
        <v>163.757705688477</v>
      </c>
      <c r="T53" s="5">
        <v>327.550018310547</v>
      </c>
      <c r="U53" s="5">
        <v>115.571884155273</v>
      </c>
      <c r="V53" s="5">
        <v>4588.9599609375</v>
      </c>
    </row>
    <row r="54">
      <c r="A54" s="48">
        <v>45139.0</v>
      </c>
      <c r="B54" s="5">
        <v>325.802581787109</v>
      </c>
      <c r="C54" s="5">
        <v>187.130996704102</v>
      </c>
      <c r="D54" s="5">
        <v>493.442779541016</v>
      </c>
      <c r="E54" s="5">
        <v>136.169998168945</v>
      </c>
      <c r="F54" s="5">
        <v>138.009994506836</v>
      </c>
      <c r="G54" s="5">
        <v>295.576416015625</v>
      </c>
      <c r="H54" s="5">
        <v>360.200012207031</v>
      </c>
      <c r="I54" s="5">
        <v>551.028747558594</v>
      </c>
      <c r="J54" s="5">
        <v>909.814819335938</v>
      </c>
      <c r="K54" s="5">
        <v>143.530715942383</v>
      </c>
      <c r="L54" s="5">
        <v>244.242492675781</v>
      </c>
      <c r="M54" s="5">
        <v>258.079986572266</v>
      </c>
      <c r="N54" s="5">
        <v>53.6288185119629</v>
      </c>
      <c r="O54" s="5">
        <v>108.280265808105</v>
      </c>
      <c r="P54" s="5">
        <v>410.825256347656</v>
      </c>
      <c r="Q54" s="5">
        <v>471.260131835938</v>
      </c>
      <c r="R54" s="5">
        <v>152.409423828125</v>
      </c>
      <c r="S54" s="5">
        <v>158.039428710938</v>
      </c>
      <c r="T54" s="5">
        <v>324.076721191406</v>
      </c>
      <c r="U54" s="5">
        <v>119.103706359863</v>
      </c>
      <c r="V54" s="5">
        <v>4507.66015625</v>
      </c>
    </row>
    <row r="55">
      <c r="A55" s="48">
        <v>45170.0</v>
      </c>
      <c r="B55" s="5">
        <v>314.528778076172</v>
      </c>
      <c r="C55" s="5">
        <v>170.766830444336</v>
      </c>
      <c r="D55" s="5">
        <v>434.8955078125</v>
      </c>
      <c r="E55" s="5">
        <v>130.860000610352</v>
      </c>
      <c r="F55" s="5">
        <v>127.120002746582</v>
      </c>
      <c r="G55" s="5">
        <v>299.891815185547</v>
      </c>
      <c r="H55" s="5">
        <v>350.299987792969</v>
      </c>
      <c r="I55" s="5">
        <v>535.201293945312</v>
      </c>
      <c r="J55" s="5">
        <v>818.812622070312</v>
      </c>
      <c r="K55" s="5">
        <v>142.24577331543</v>
      </c>
      <c r="L55" s="5">
        <v>229.094161987305</v>
      </c>
      <c r="M55" s="5">
        <v>250.220001220703</v>
      </c>
      <c r="N55" s="5">
        <v>52.9324607849121</v>
      </c>
      <c r="O55" s="5">
        <v>115.441680908203</v>
      </c>
      <c r="P55" s="5">
        <v>394.168823242188</v>
      </c>
      <c r="Q55" s="5">
        <v>498.561950683594</v>
      </c>
      <c r="R55" s="5">
        <v>144.035507202148</v>
      </c>
      <c r="S55" s="5">
        <v>153.348327636719</v>
      </c>
      <c r="T55" s="5">
        <v>298.360107421875</v>
      </c>
      <c r="U55" s="5">
        <v>104.788307189941</v>
      </c>
      <c r="V55" s="5">
        <v>4288.0498046875</v>
      </c>
    </row>
    <row r="56">
      <c r="A56" s="48">
        <v>45200.0</v>
      </c>
      <c r="B56" s="5">
        <v>336.802307128906</v>
      </c>
      <c r="C56" s="5">
        <v>170.327972412109</v>
      </c>
      <c r="D56" s="5">
        <v>407.744995117188</v>
      </c>
      <c r="E56" s="5">
        <v>124.080001831055</v>
      </c>
      <c r="F56" s="5">
        <v>133.089996337891</v>
      </c>
      <c r="G56" s="5">
        <v>300.95068359375</v>
      </c>
      <c r="H56" s="5">
        <v>341.329986572266</v>
      </c>
      <c r="I56" s="5">
        <v>551.94091796875</v>
      </c>
      <c r="J56" s="5">
        <v>833.96728515625</v>
      </c>
      <c r="K56" s="5">
        <v>136.399795532227</v>
      </c>
      <c r="L56" s="5">
        <v>234.163909912109</v>
      </c>
      <c r="M56" s="5">
        <v>200.839996337891</v>
      </c>
      <c r="N56" s="5">
        <v>54.0842475891113</v>
      </c>
      <c r="O56" s="5">
        <v>103.925003051758</v>
      </c>
      <c r="P56" s="5">
        <v>374.694854736328</v>
      </c>
      <c r="Q56" s="5">
        <v>531.643371582031</v>
      </c>
      <c r="R56" s="5">
        <v>148.153350830078</v>
      </c>
      <c r="S56" s="5">
        <v>146.052581787109</v>
      </c>
      <c r="T56" s="5">
        <v>281.109832763672</v>
      </c>
      <c r="U56" s="5">
        <v>102.295234680176</v>
      </c>
      <c r="V56" s="5">
        <v>4193.7998046875</v>
      </c>
    </row>
    <row r="57">
      <c r="A57" s="48">
        <v>45231.0</v>
      </c>
      <c r="B57" s="5">
        <v>377.444519042969</v>
      </c>
      <c r="C57" s="5">
        <v>189.458312988281</v>
      </c>
      <c r="D57" s="5">
        <v>467.636962890625</v>
      </c>
      <c r="E57" s="5">
        <v>132.529998779297</v>
      </c>
      <c r="F57" s="5">
        <v>146.089996337891</v>
      </c>
      <c r="G57" s="5">
        <v>326.803253173828</v>
      </c>
      <c r="H57" s="5">
        <v>360.0</v>
      </c>
      <c r="I57" s="5">
        <v>588.917663574219</v>
      </c>
      <c r="J57" s="5">
        <v>917.5849609375</v>
      </c>
      <c r="K57" s="5">
        <v>154.223846435547</v>
      </c>
      <c r="L57" s="5">
        <v>255.657989501953</v>
      </c>
      <c r="M57" s="5">
        <v>240.080001831055</v>
      </c>
      <c r="N57" s="5">
        <v>51.5291328430176</v>
      </c>
      <c r="O57" s="5">
        <v>100.871551513672</v>
      </c>
      <c r="P57" s="5">
        <v>412.607269287109</v>
      </c>
      <c r="Q57" s="5">
        <v>548.926025390625</v>
      </c>
      <c r="R57" s="5">
        <v>152.556533813477</v>
      </c>
      <c r="S57" s="5">
        <v>152.275131225586</v>
      </c>
      <c r="T57" s="5">
        <v>309.547637939453</v>
      </c>
      <c r="U57" s="5">
        <v>115.389068603516</v>
      </c>
      <c r="V57" s="5">
        <v>4567.7998046875</v>
      </c>
    </row>
    <row r="58">
      <c r="A58" s="48">
        <v>45261.0</v>
      </c>
      <c r="B58" s="5">
        <v>375.345886230469</v>
      </c>
      <c r="C58" s="5">
        <v>192.284637451172</v>
      </c>
      <c r="D58" s="5">
        <v>495.153228759766</v>
      </c>
      <c r="E58" s="5">
        <v>139.690002441406</v>
      </c>
      <c r="F58" s="5">
        <v>151.940002441406</v>
      </c>
      <c r="G58" s="5">
        <v>353.584838867188</v>
      </c>
      <c r="H58" s="5">
        <v>356.660003662109</v>
      </c>
      <c r="I58" s="5">
        <v>581.900024414062</v>
      </c>
      <c r="J58" s="5">
        <v>1106.4287109375</v>
      </c>
      <c r="K58" s="5">
        <v>168.077117919922</v>
      </c>
      <c r="L58" s="5">
        <v>259.865447998047</v>
      </c>
      <c r="M58" s="5">
        <v>248.479995727539</v>
      </c>
      <c r="N58" s="5">
        <v>52.1778411865234</v>
      </c>
      <c r="O58" s="5">
        <v>99.0593795776367</v>
      </c>
      <c r="P58" s="5">
        <v>425.249847412109</v>
      </c>
      <c r="Q58" s="5">
        <v>522.619812011719</v>
      </c>
      <c r="R58" s="5">
        <v>145.620330810547</v>
      </c>
      <c r="S58" s="5">
        <v>155.558898925781</v>
      </c>
      <c r="T58" s="5">
        <v>344.489624023438</v>
      </c>
      <c r="U58" s="5">
        <v>104.685218811035</v>
      </c>
      <c r="V58" s="5">
        <v>4769.830078125</v>
      </c>
    </row>
    <row r="59">
      <c r="A59" s="48">
        <v>45292.0</v>
      </c>
      <c r="B59" s="5">
        <v>396.846130371094</v>
      </c>
      <c r="C59" s="5">
        <v>184.164993286133</v>
      </c>
      <c r="D59" s="5">
        <v>615.241149902344</v>
      </c>
      <c r="E59" s="5">
        <v>140.100006103516</v>
      </c>
      <c r="F59" s="5">
        <v>155.199996948242</v>
      </c>
      <c r="G59" s="5">
        <v>389.726501464844</v>
      </c>
      <c r="H59" s="5">
        <v>383.739990234375</v>
      </c>
      <c r="I59" s="5">
        <v>644.480346679688</v>
      </c>
      <c r="J59" s="5">
        <v>1174.99597167969</v>
      </c>
      <c r="K59" s="5">
        <v>172.28645324707</v>
      </c>
      <c r="L59" s="5">
        <v>272.751403808594</v>
      </c>
      <c r="M59" s="5">
        <v>187.289993286133</v>
      </c>
      <c r="N59" s="5">
        <v>54.8963661193848</v>
      </c>
      <c r="O59" s="5">
        <v>101.863311767578</v>
      </c>
      <c r="P59" s="5">
        <v>447.902709960938</v>
      </c>
      <c r="Q59" s="5">
        <v>509.730560302734</v>
      </c>
      <c r="R59" s="5">
        <v>156.15380859375</v>
      </c>
      <c r="S59" s="5">
        <v>157.702606201172</v>
      </c>
      <c r="T59" s="5">
        <v>350.861541748047</v>
      </c>
      <c r="U59" s="5">
        <v>110.910919189453</v>
      </c>
      <c r="V59" s="5">
        <v>4845.64990234375</v>
      </c>
    </row>
    <row r="60">
      <c r="A60" s="48">
        <v>45323.0</v>
      </c>
      <c r="B60" s="5">
        <v>412.876495361328</v>
      </c>
      <c r="C60" s="5">
        <v>180.519653320312</v>
      </c>
      <c r="D60" s="5">
        <v>791.082885742188</v>
      </c>
      <c r="E60" s="5">
        <v>138.460006713867</v>
      </c>
      <c r="F60" s="5">
        <v>176.759994506836</v>
      </c>
      <c r="G60" s="5">
        <v>489.610534667969</v>
      </c>
      <c r="H60" s="5">
        <v>409.399993896484</v>
      </c>
      <c r="I60" s="5">
        <v>752.361267089844</v>
      </c>
      <c r="J60" s="5">
        <v>1294.97497558594</v>
      </c>
      <c r="K60" s="5">
        <v>184.980987548828</v>
      </c>
      <c r="L60" s="5">
        <v>282.113952636719</v>
      </c>
      <c r="M60" s="5">
        <v>201.880004882812</v>
      </c>
      <c r="N60" s="5">
        <v>58.4110641479492</v>
      </c>
      <c r="O60" s="5">
        <v>103.557571411133</v>
      </c>
      <c r="P60" s="5">
        <v>474.103332519531</v>
      </c>
      <c r="Q60" s="5">
        <v>491.661804199219</v>
      </c>
      <c r="R60" s="5">
        <v>158.940002441406</v>
      </c>
      <c r="S60" s="5">
        <v>160.163925170898</v>
      </c>
      <c r="T60" s="5">
        <v>378.347137451172</v>
      </c>
      <c r="U60" s="5">
        <v>111.320755004883</v>
      </c>
      <c r="V60" s="5">
        <v>5096.27001953125</v>
      </c>
    </row>
    <row r="61">
      <c r="A61" s="48">
        <v>45352.0</v>
      </c>
      <c r="B61" s="5">
        <v>420.720001220703</v>
      </c>
      <c r="C61" s="5">
        <v>171.479995727539</v>
      </c>
      <c r="D61" s="5">
        <v>903.517639160156</v>
      </c>
      <c r="E61" s="5">
        <v>150.929992675781</v>
      </c>
      <c r="F61" s="5">
        <v>180.380004882812</v>
      </c>
      <c r="G61" s="5">
        <v>485.579986572266</v>
      </c>
      <c r="H61" s="5">
        <v>420.519989013672</v>
      </c>
      <c r="I61" s="5">
        <v>777.960021972656</v>
      </c>
      <c r="J61" s="5">
        <v>1319.78942871094</v>
      </c>
      <c r="K61" s="5">
        <v>199.138397216797</v>
      </c>
      <c r="L61" s="5">
        <v>279.079986572266</v>
      </c>
      <c r="M61" s="5">
        <v>175.789993286133</v>
      </c>
      <c r="N61" s="5">
        <v>59.9657669067383</v>
      </c>
      <c r="O61" s="5">
        <v>116.23999786377</v>
      </c>
      <c r="P61" s="5">
        <v>480.903900146484</v>
      </c>
      <c r="Q61" s="5">
        <v>492.757507324219</v>
      </c>
      <c r="R61" s="5">
        <v>162.25</v>
      </c>
      <c r="S61" s="5">
        <v>158.190002441406</v>
      </c>
      <c r="T61" s="5">
        <v>381.319366455078</v>
      </c>
      <c r="U61" s="5">
        <v>125.205947875977</v>
      </c>
      <c r="V61" s="5">
        <v>5254.35009765625</v>
      </c>
    </row>
    <row r="62">
      <c r="A62" s="48">
        <v>45383.0</v>
      </c>
      <c r="B62" s="5">
        <v>421.899993896484</v>
      </c>
      <c r="C62" s="5">
        <v>176.550003051758</v>
      </c>
      <c r="D62" s="5">
        <v>881.859985351562</v>
      </c>
      <c r="E62" s="5">
        <v>157.729995727539</v>
      </c>
      <c r="F62" s="5">
        <v>186.130004882812</v>
      </c>
      <c r="G62" s="5">
        <v>511.899993896484</v>
      </c>
      <c r="H62" s="5">
        <v>403.260009765625</v>
      </c>
      <c r="I62" s="5">
        <v>751.640014648438</v>
      </c>
      <c r="J62" s="5">
        <v>1344.06994628906</v>
      </c>
      <c r="K62" s="5">
        <v>181.729934692383</v>
      </c>
      <c r="L62" s="5">
        <v>275.959991455078</v>
      </c>
      <c r="M62" s="5">
        <v>171.050003051758</v>
      </c>
      <c r="N62" s="5">
        <v>60.1399993896484</v>
      </c>
      <c r="O62" s="5">
        <v>120.370002746582</v>
      </c>
      <c r="P62" s="5">
        <v>464.736297607422</v>
      </c>
      <c r="Q62" s="5">
        <v>439.200012207031</v>
      </c>
      <c r="R62" s="5">
        <v>155.330001831055</v>
      </c>
      <c r="S62" s="5">
        <v>147.520004272461</v>
      </c>
      <c r="T62" s="5">
        <v>342.869995117188</v>
      </c>
      <c r="U62" s="5">
        <v>120.720420837402</v>
      </c>
      <c r="V62" s="5">
        <v>5123.41015625</v>
      </c>
    </row>
    <row r="63">
      <c r="A63" s="51"/>
    </row>
    <row r="64">
      <c r="A64" s="51"/>
      <c r="B64" s="6"/>
      <c r="C64" s="26"/>
    </row>
    <row r="65">
      <c r="A65" s="51"/>
      <c r="B65" s="6"/>
      <c r="C65" s="26"/>
    </row>
    <row r="66">
      <c r="A66" s="51"/>
      <c r="B66" s="6"/>
      <c r="C66" s="26"/>
    </row>
    <row r="67">
      <c r="A67" s="51"/>
      <c r="B67" s="6"/>
      <c r="C67" s="26"/>
    </row>
    <row r="68">
      <c r="A68" s="51"/>
      <c r="B68" s="6"/>
      <c r="C68" s="26"/>
    </row>
    <row r="69">
      <c r="A69" s="51"/>
      <c r="B69" s="6"/>
      <c r="C69" s="26"/>
    </row>
    <row r="70">
      <c r="A70" s="51"/>
      <c r="B70" s="6"/>
    </row>
    <row r="71">
      <c r="A71" s="51"/>
    </row>
    <row r="72">
      <c r="A72" s="51"/>
    </row>
    <row r="73">
      <c r="A73" s="51"/>
    </row>
    <row r="74">
      <c r="A74" s="51"/>
    </row>
    <row r="75">
      <c r="A75" s="51"/>
    </row>
    <row r="76">
      <c r="A76" s="51"/>
    </row>
    <row r="77">
      <c r="A77" s="51"/>
    </row>
    <row r="78">
      <c r="A78" s="51"/>
    </row>
    <row r="79">
      <c r="A79" s="51"/>
    </row>
    <row r="80">
      <c r="A80" s="51"/>
    </row>
    <row r="81">
      <c r="A81" s="51"/>
    </row>
    <row r="82">
      <c r="A82" s="51"/>
    </row>
    <row r="83">
      <c r="A83" s="51"/>
    </row>
    <row r="84">
      <c r="A84" s="51"/>
    </row>
    <row r="85">
      <c r="A85" s="51"/>
    </row>
    <row r="86">
      <c r="A86" s="51"/>
    </row>
    <row r="87">
      <c r="A87" s="51"/>
    </row>
    <row r="88">
      <c r="A88" s="51"/>
    </row>
    <row r="89">
      <c r="A89" s="51"/>
    </row>
    <row r="90">
      <c r="A90" s="51"/>
    </row>
    <row r="91">
      <c r="A91" s="51"/>
    </row>
    <row r="92">
      <c r="A92" s="51"/>
    </row>
    <row r="93">
      <c r="A93" s="51"/>
    </row>
    <row r="94">
      <c r="A94" s="51"/>
    </row>
    <row r="95">
      <c r="A95" s="51"/>
    </row>
    <row r="96">
      <c r="A96" s="51"/>
    </row>
    <row r="97">
      <c r="A97" s="51"/>
    </row>
    <row r="98">
      <c r="A98" s="51"/>
    </row>
    <row r="99">
      <c r="A99" s="51"/>
    </row>
    <row r="100">
      <c r="A100" s="51"/>
    </row>
    <row r="101">
      <c r="A101" s="51"/>
    </row>
    <row r="102">
      <c r="A102" s="51"/>
    </row>
    <row r="103">
      <c r="A103" s="51"/>
    </row>
    <row r="104">
      <c r="A104" s="51"/>
    </row>
    <row r="105">
      <c r="A105" s="51"/>
    </row>
    <row r="106">
      <c r="A106" s="51"/>
    </row>
    <row r="107">
      <c r="A107" s="51"/>
    </row>
    <row r="108">
      <c r="A108" s="51"/>
    </row>
    <row r="109">
      <c r="A109" s="51"/>
    </row>
    <row r="110">
      <c r="A110" s="51"/>
    </row>
    <row r="111">
      <c r="A111" s="51"/>
    </row>
    <row r="112">
      <c r="A112" s="51"/>
    </row>
    <row r="113">
      <c r="A113" s="51"/>
    </row>
    <row r="114">
      <c r="A114" s="51"/>
    </row>
    <row r="115">
      <c r="A115" s="51"/>
    </row>
    <row r="116">
      <c r="A116" s="51"/>
    </row>
    <row r="117">
      <c r="A117" s="51"/>
    </row>
    <row r="118">
      <c r="A118" s="51"/>
    </row>
    <row r="119">
      <c r="A119" s="51"/>
    </row>
    <row r="120">
      <c r="A120" s="51"/>
    </row>
    <row r="121">
      <c r="A121" s="51"/>
    </row>
    <row r="122">
      <c r="A122" s="51"/>
    </row>
    <row r="123">
      <c r="A123" s="51"/>
    </row>
    <row r="124">
      <c r="A124" s="51"/>
    </row>
    <row r="125">
      <c r="A125" s="51"/>
    </row>
    <row r="126">
      <c r="A126" s="51"/>
    </row>
    <row r="127">
      <c r="A127" s="51"/>
    </row>
    <row r="128">
      <c r="A128" s="51"/>
    </row>
    <row r="129">
      <c r="A129" s="51"/>
    </row>
    <row r="130">
      <c r="A130" s="51"/>
    </row>
    <row r="131">
      <c r="A131" s="51"/>
    </row>
    <row r="132">
      <c r="A132" s="51"/>
    </row>
    <row r="133">
      <c r="A133" s="51"/>
    </row>
    <row r="134">
      <c r="A134" s="51"/>
    </row>
    <row r="135">
      <c r="A135" s="51"/>
    </row>
    <row r="136">
      <c r="A136" s="51"/>
    </row>
    <row r="137">
      <c r="A137" s="51"/>
    </row>
    <row r="138">
      <c r="A138" s="51"/>
    </row>
    <row r="139">
      <c r="A139" s="51"/>
    </row>
    <row r="140">
      <c r="A140" s="51"/>
    </row>
    <row r="141">
      <c r="A141" s="51"/>
    </row>
    <row r="142">
      <c r="A142" s="51"/>
    </row>
    <row r="143">
      <c r="A143" s="51"/>
    </row>
    <row r="144">
      <c r="A144" s="51"/>
    </row>
    <row r="145">
      <c r="A145" s="51"/>
    </row>
    <row r="146">
      <c r="A146" s="51"/>
    </row>
    <row r="147">
      <c r="A147" s="51"/>
    </row>
    <row r="148">
      <c r="A148" s="51"/>
    </row>
    <row r="149">
      <c r="A149" s="51"/>
    </row>
    <row r="150">
      <c r="A150" s="51"/>
    </row>
    <row r="151">
      <c r="A151" s="51"/>
    </row>
    <row r="152">
      <c r="A152" s="51"/>
    </row>
    <row r="153">
      <c r="A153" s="51"/>
    </row>
    <row r="154">
      <c r="A154" s="51"/>
    </row>
    <row r="155">
      <c r="A155" s="51"/>
    </row>
    <row r="156">
      <c r="A156" s="51"/>
    </row>
    <row r="157">
      <c r="A157" s="51"/>
    </row>
    <row r="158">
      <c r="A158" s="51"/>
    </row>
    <row r="159">
      <c r="A159" s="51"/>
    </row>
    <row r="160">
      <c r="A160" s="51"/>
    </row>
    <row r="161">
      <c r="A161" s="51"/>
    </row>
    <row r="162">
      <c r="A162" s="51"/>
    </row>
    <row r="163">
      <c r="A163" s="51"/>
    </row>
    <row r="164">
      <c r="A164" s="51"/>
    </row>
    <row r="165">
      <c r="A165" s="51"/>
    </row>
    <row r="166">
      <c r="A166" s="51"/>
    </row>
    <row r="167">
      <c r="A167" s="51"/>
    </row>
    <row r="168">
      <c r="A168" s="51"/>
    </row>
    <row r="169">
      <c r="A169" s="51"/>
    </row>
    <row r="170">
      <c r="A170" s="51"/>
    </row>
    <row r="171">
      <c r="A171" s="51"/>
    </row>
    <row r="172">
      <c r="A172" s="51"/>
    </row>
    <row r="173">
      <c r="A173" s="51"/>
    </row>
    <row r="174">
      <c r="A174" s="51"/>
    </row>
    <row r="175">
      <c r="A175" s="51"/>
    </row>
    <row r="176">
      <c r="A176" s="51"/>
    </row>
    <row r="177">
      <c r="A177" s="51"/>
    </row>
    <row r="178">
      <c r="A178" s="51"/>
    </row>
    <row r="179">
      <c r="A179" s="51"/>
    </row>
    <row r="180">
      <c r="A180" s="51"/>
    </row>
    <row r="181">
      <c r="A181" s="51"/>
    </row>
    <row r="182">
      <c r="A182" s="51"/>
    </row>
    <row r="183">
      <c r="A183" s="51"/>
    </row>
    <row r="184">
      <c r="A184" s="51"/>
    </row>
    <row r="185">
      <c r="A185" s="51"/>
    </row>
    <row r="186">
      <c r="A186" s="51"/>
    </row>
    <row r="187">
      <c r="A187" s="51"/>
    </row>
    <row r="188">
      <c r="A188" s="51"/>
    </row>
    <row r="189">
      <c r="A189" s="51"/>
    </row>
    <row r="190">
      <c r="A190" s="51"/>
    </row>
    <row r="191">
      <c r="A191" s="51"/>
    </row>
    <row r="192">
      <c r="A192" s="51"/>
    </row>
    <row r="193">
      <c r="A193" s="51"/>
    </row>
    <row r="194">
      <c r="A194" s="51"/>
    </row>
    <row r="195">
      <c r="A195" s="51"/>
    </row>
    <row r="196">
      <c r="A196" s="51"/>
    </row>
    <row r="197">
      <c r="A197" s="51"/>
    </row>
    <row r="198">
      <c r="A198" s="51"/>
    </row>
    <row r="199">
      <c r="A199" s="51"/>
    </row>
    <row r="200">
      <c r="A200" s="51"/>
    </row>
    <row r="201">
      <c r="A201" s="51"/>
    </row>
    <row r="202">
      <c r="A202" s="51"/>
    </row>
    <row r="203">
      <c r="A203" s="51"/>
    </row>
    <row r="204">
      <c r="A204" s="51"/>
    </row>
    <row r="205">
      <c r="A205" s="51"/>
    </row>
    <row r="206">
      <c r="A206" s="51"/>
    </row>
    <row r="207">
      <c r="A207" s="51"/>
    </row>
    <row r="208">
      <c r="A208" s="51"/>
    </row>
    <row r="209">
      <c r="A209" s="51"/>
    </row>
    <row r="210">
      <c r="A210" s="51"/>
    </row>
    <row r="211">
      <c r="A211" s="51"/>
    </row>
    <row r="212">
      <c r="A212" s="51"/>
    </row>
    <row r="213">
      <c r="A213" s="51"/>
    </row>
    <row r="214">
      <c r="A214" s="51"/>
    </row>
    <row r="215">
      <c r="A215" s="51"/>
    </row>
    <row r="216">
      <c r="A216" s="51"/>
    </row>
    <row r="217">
      <c r="A217" s="51"/>
    </row>
    <row r="218">
      <c r="A218" s="51"/>
    </row>
    <row r="219">
      <c r="A219" s="51"/>
    </row>
    <row r="220">
      <c r="A220" s="51"/>
    </row>
    <row r="221">
      <c r="A221" s="51"/>
    </row>
    <row r="222">
      <c r="A222" s="51"/>
    </row>
    <row r="223">
      <c r="A223" s="51"/>
    </row>
    <row r="224">
      <c r="A224" s="51"/>
    </row>
    <row r="225">
      <c r="A225" s="51"/>
    </row>
    <row r="226">
      <c r="A226" s="51"/>
    </row>
    <row r="227">
      <c r="A227" s="51"/>
    </row>
    <row r="228">
      <c r="A228" s="51"/>
    </row>
    <row r="229">
      <c r="A229" s="51"/>
    </row>
    <row r="230">
      <c r="A230" s="51"/>
    </row>
    <row r="231">
      <c r="A231" s="51"/>
    </row>
    <row r="232">
      <c r="A232" s="51"/>
    </row>
    <row r="233">
      <c r="A233" s="51"/>
    </row>
    <row r="234">
      <c r="A234" s="51"/>
    </row>
    <row r="235">
      <c r="A235" s="51"/>
    </row>
    <row r="236">
      <c r="A236" s="51"/>
    </row>
    <row r="237">
      <c r="A237" s="51"/>
    </row>
    <row r="238">
      <c r="A238" s="51"/>
    </row>
    <row r="239">
      <c r="A239" s="51"/>
    </row>
    <row r="240">
      <c r="A240" s="51"/>
    </row>
    <row r="241">
      <c r="A241" s="51"/>
    </row>
    <row r="242">
      <c r="A242" s="51"/>
    </row>
    <row r="243">
      <c r="A243" s="51"/>
    </row>
    <row r="244">
      <c r="A244" s="51"/>
    </row>
    <row r="245">
      <c r="A245" s="51"/>
    </row>
    <row r="246">
      <c r="A246" s="51"/>
    </row>
    <row r="247">
      <c r="A247" s="51"/>
    </row>
    <row r="248">
      <c r="A248" s="51"/>
    </row>
    <row r="249">
      <c r="A249" s="51"/>
    </row>
    <row r="250">
      <c r="A250" s="51"/>
    </row>
    <row r="251">
      <c r="A251" s="51"/>
    </row>
    <row r="252">
      <c r="A252" s="51"/>
    </row>
    <row r="253">
      <c r="A253" s="51"/>
    </row>
    <row r="254">
      <c r="A254" s="51"/>
    </row>
    <row r="255">
      <c r="A255" s="51"/>
    </row>
    <row r="256">
      <c r="A256" s="51"/>
    </row>
    <row r="257">
      <c r="A257" s="51"/>
    </row>
    <row r="258">
      <c r="A258" s="51"/>
    </row>
    <row r="259">
      <c r="A259" s="51"/>
    </row>
    <row r="260">
      <c r="A260" s="51"/>
    </row>
    <row r="261">
      <c r="A261" s="51"/>
    </row>
    <row r="262">
      <c r="A262" s="51"/>
    </row>
    <row r="263">
      <c r="A263" s="51"/>
    </row>
    <row r="264">
      <c r="A264" s="51"/>
    </row>
    <row r="265">
      <c r="A265" s="51"/>
    </row>
    <row r="266">
      <c r="A266" s="51"/>
    </row>
    <row r="267">
      <c r="A267" s="51"/>
    </row>
    <row r="268">
      <c r="A268" s="51"/>
    </row>
    <row r="269">
      <c r="A269" s="51"/>
    </row>
    <row r="270">
      <c r="A270" s="51"/>
    </row>
    <row r="271">
      <c r="A271" s="51"/>
    </row>
    <row r="272">
      <c r="A272" s="51"/>
    </row>
    <row r="273">
      <c r="A273" s="51"/>
    </row>
    <row r="274">
      <c r="A274" s="51"/>
    </row>
    <row r="275">
      <c r="A275" s="51"/>
    </row>
    <row r="276">
      <c r="A276" s="51"/>
    </row>
    <row r="277">
      <c r="A277" s="51"/>
    </row>
    <row r="278">
      <c r="A278" s="51"/>
    </row>
    <row r="279">
      <c r="A279" s="51"/>
    </row>
    <row r="280">
      <c r="A280" s="51"/>
    </row>
    <row r="281">
      <c r="A281" s="51"/>
    </row>
    <row r="282">
      <c r="A282" s="51"/>
    </row>
    <row r="283">
      <c r="A283" s="51"/>
    </row>
    <row r="284">
      <c r="A284" s="51"/>
    </row>
    <row r="285">
      <c r="A285" s="51"/>
    </row>
    <row r="286">
      <c r="A286" s="51"/>
    </row>
    <row r="287">
      <c r="A287" s="51"/>
    </row>
    <row r="288">
      <c r="A288" s="51"/>
    </row>
    <row r="289">
      <c r="A289" s="51"/>
    </row>
    <row r="290">
      <c r="A290" s="51"/>
    </row>
    <row r="291">
      <c r="A291" s="51"/>
    </row>
    <row r="292">
      <c r="A292" s="51"/>
    </row>
    <row r="293">
      <c r="A293" s="51"/>
    </row>
    <row r="294">
      <c r="A294" s="51"/>
    </row>
    <row r="295">
      <c r="A295" s="51"/>
    </row>
    <row r="296">
      <c r="A296" s="51"/>
    </row>
    <row r="297">
      <c r="A297" s="51"/>
    </row>
    <row r="298">
      <c r="A298" s="51"/>
    </row>
    <row r="299">
      <c r="A299" s="51"/>
    </row>
    <row r="300">
      <c r="A300" s="51"/>
    </row>
    <row r="301">
      <c r="A301" s="51"/>
    </row>
    <row r="302">
      <c r="A302" s="51"/>
    </row>
    <row r="303">
      <c r="A303" s="51"/>
    </row>
    <row r="304">
      <c r="A304" s="51"/>
    </row>
    <row r="305">
      <c r="A305" s="51"/>
    </row>
    <row r="306">
      <c r="A306" s="51"/>
    </row>
    <row r="307">
      <c r="A307" s="51"/>
    </row>
    <row r="308">
      <c r="A308" s="51"/>
    </row>
    <row r="309">
      <c r="A309" s="51"/>
    </row>
    <row r="310">
      <c r="A310" s="51"/>
    </row>
    <row r="311">
      <c r="A311" s="51"/>
    </row>
    <row r="312">
      <c r="A312" s="51"/>
    </row>
    <row r="313">
      <c r="A313" s="51"/>
    </row>
    <row r="314">
      <c r="A314" s="51"/>
    </row>
    <row r="315">
      <c r="A315" s="51"/>
    </row>
    <row r="316">
      <c r="A316" s="51"/>
    </row>
    <row r="317">
      <c r="A317" s="51"/>
    </row>
    <row r="318">
      <c r="A318" s="51"/>
    </row>
    <row r="319">
      <c r="A319" s="51"/>
    </row>
    <row r="320">
      <c r="A320" s="51"/>
    </row>
    <row r="321">
      <c r="A321" s="51"/>
    </row>
    <row r="322">
      <c r="A322" s="51"/>
    </row>
    <row r="323">
      <c r="A323" s="51"/>
    </row>
    <row r="324">
      <c r="A324" s="51"/>
    </row>
    <row r="325">
      <c r="A325" s="51"/>
    </row>
    <row r="326">
      <c r="A326" s="51"/>
    </row>
    <row r="327">
      <c r="A327" s="51"/>
    </row>
    <row r="328">
      <c r="A328" s="51"/>
    </row>
    <row r="329">
      <c r="A329" s="51"/>
    </row>
    <row r="330">
      <c r="A330" s="51"/>
    </row>
    <row r="331">
      <c r="A331" s="51"/>
    </row>
    <row r="332">
      <c r="A332" s="51"/>
    </row>
    <row r="333">
      <c r="A333" s="51"/>
    </row>
    <row r="334">
      <c r="A334" s="51"/>
    </row>
    <row r="335">
      <c r="A335" s="51"/>
    </row>
    <row r="336">
      <c r="A336" s="51"/>
    </row>
    <row r="337">
      <c r="A337" s="51"/>
    </row>
    <row r="338">
      <c r="A338" s="51"/>
    </row>
    <row r="339">
      <c r="A339" s="51"/>
    </row>
    <row r="340">
      <c r="A340" s="51"/>
    </row>
    <row r="341">
      <c r="A341" s="51"/>
    </row>
    <row r="342">
      <c r="A342" s="51"/>
    </row>
    <row r="343">
      <c r="A343" s="51"/>
    </row>
    <row r="344">
      <c r="A344" s="51"/>
    </row>
    <row r="345">
      <c r="A345" s="51"/>
    </row>
    <row r="346">
      <c r="A346" s="51"/>
    </row>
    <row r="347">
      <c r="A347" s="51"/>
    </row>
    <row r="348">
      <c r="A348" s="51"/>
    </row>
    <row r="349">
      <c r="A349" s="51"/>
    </row>
    <row r="350">
      <c r="A350" s="51"/>
    </row>
    <row r="351">
      <c r="A351" s="51"/>
    </row>
    <row r="352">
      <c r="A352" s="51"/>
    </row>
    <row r="353">
      <c r="A353" s="51"/>
    </row>
    <row r="354">
      <c r="A354" s="51"/>
    </row>
    <row r="355">
      <c r="A355" s="51"/>
    </row>
    <row r="356">
      <c r="A356" s="51"/>
    </row>
    <row r="357">
      <c r="A357" s="51"/>
    </row>
    <row r="358">
      <c r="A358" s="51"/>
    </row>
    <row r="359">
      <c r="A359" s="51"/>
    </row>
    <row r="360">
      <c r="A360" s="51"/>
    </row>
    <row r="361">
      <c r="A361" s="51"/>
    </row>
    <row r="362">
      <c r="A362" s="51"/>
    </row>
    <row r="363">
      <c r="A363" s="51"/>
    </row>
    <row r="364">
      <c r="A364" s="51"/>
    </row>
    <row r="365">
      <c r="A365" s="51"/>
    </row>
    <row r="366">
      <c r="A366" s="51"/>
    </row>
    <row r="367">
      <c r="A367" s="51"/>
    </row>
    <row r="368">
      <c r="A368" s="51"/>
    </row>
    <row r="369">
      <c r="A369" s="51"/>
    </row>
    <row r="370">
      <c r="A370" s="51"/>
    </row>
    <row r="371">
      <c r="A371" s="51"/>
    </row>
    <row r="372">
      <c r="A372" s="51"/>
    </row>
    <row r="373">
      <c r="A373" s="51"/>
    </row>
    <row r="374">
      <c r="A374" s="51"/>
    </row>
    <row r="375">
      <c r="A375" s="51"/>
    </row>
    <row r="376">
      <c r="A376" s="51"/>
    </row>
    <row r="377">
      <c r="A377" s="51"/>
    </row>
    <row r="378">
      <c r="A378" s="51"/>
    </row>
    <row r="379">
      <c r="A379" s="51"/>
    </row>
    <row r="380">
      <c r="A380" s="51"/>
    </row>
    <row r="381">
      <c r="A381" s="51"/>
    </row>
    <row r="382">
      <c r="A382" s="51"/>
    </row>
    <row r="383">
      <c r="A383" s="51"/>
    </row>
    <row r="384">
      <c r="A384" s="51"/>
    </row>
    <row r="385">
      <c r="A385" s="51"/>
    </row>
    <row r="386">
      <c r="A386" s="51"/>
    </row>
    <row r="387">
      <c r="A387" s="51"/>
    </row>
    <row r="388">
      <c r="A388" s="51"/>
    </row>
    <row r="389">
      <c r="A389" s="51"/>
    </row>
    <row r="390">
      <c r="A390" s="51"/>
    </row>
    <row r="391">
      <c r="A391" s="51"/>
    </row>
    <row r="392">
      <c r="A392" s="51"/>
    </row>
    <row r="393">
      <c r="A393" s="51"/>
    </row>
    <row r="394">
      <c r="A394" s="51"/>
    </row>
    <row r="395">
      <c r="A395" s="51"/>
    </row>
    <row r="396">
      <c r="A396" s="51"/>
    </row>
    <row r="397">
      <c r="A397" s="51"/>
    </row>
    <row r="398">
      <c r="A398" s="51"/>
    </row>
    <row r="399">
      <c r="A399" s="51"/>
    </row>
    <row r="400">
      <c r="A400" s="51"/>
    </row>
    <row r="401">
      <c r="A401" s="51"/>
    </row>
    <row r="402">
      <c r="A402" s="51"/>
    </row>
    <row r="403">
      <c r="A403" s="51"/>
    </row>
    <row r="404">
      <c r="A404" s="51"/>
    </row>
    <row r="405">
      <c r="A405" s="51"/>
    </row>
    <row r="406">
      <c r="A406" s="51"/>
    </row>
    <row r="407">
      <c r="A407" s="51"/>
    </row>
    <row r="408">
      <c r="A408" s="51"/>
    </row>
    <row r="409">
      <c r="A409" s="51"/>
    </row>
    <row r="410">
      <c r="A410" s="51"/>
    </row>
    <row r="411">
      <c r="A411" s="51"/>
    </row>
    <row r="412">
      <c r="A412" s="51"/>
    </row>
    <row r="413">
      <c r="A413" s="51"/>
    </row>
    <row r="414">
      <c r="A414" s="51"/>
    </row>
    <row r="415">
      <c r="A415" s="51"/>
    </row>
    <row r="416">
      <c r="A416" s="51"/>
    </row>
    <row r="417">
      <c r="A417" s="51"/>
    </row>
    <row r="418">
      <c r="A418" s="51"/>
    </row>
    <row r="419">
      <c r="A419" s="51"/>
    </row>
    <row r="420">
      <c r="A420" s="51"/>
    </row>
    <row r="421">
      <c r="A421" s="51"/>
    </row>
    <row r="422">
      <c r="A422" s="51"/>
    </row>
    <row r="423">
      <c r="A423" s="51"/>
    </row>
    <row r="424">
      <c r="A424" s="51"/>
    </row>
    <row r="425">
      <c r="A425" s="51"/>
    </row>
    <row r="426">
      <c r="A426" s="51"/>
    </row>
    <row r="427">
      <c r="A427" s="51"/>
    </row>
    <row r="428">
      <c r="A428" s="51"/>
    </row>
    <row r="429">
      <c r="A429" s="51"/>
    </row>
    <row r="430">
      <c r="A430" s="51"/>
    </row>
    <row r="431">
      <c r="A431" s="51"/>
    </row>
    <row r="432">
      <c r="A432" s="51"/>
    </row>
    <row r="433">
      <c r="A433" s="51"/>
    </row>
    <row r="434">
      <c r="A434" s="51"/>
    </row>
    <row r="435">
      <c r="A435" s="51"/>
    </row>
    <row r="436">
      <c r="A436" s="51"/>
    </row>
    <row r="437">
      <c r="A437" s="51"/>
    </row>
    <row r="438">
      <c r="A438" s="51"/>
    </row>
    <row r="439">
      <c r="A439" s="51"/>
    </row>
    <row r="440">
      <c r="A440" s="51"/>
    </row>
    <row r="441">
      <c r="A441" s="51"/>
    </row>
    <row r="442">
      <c r="A442" s="51"/>
    </row>
    <row r="443">
      <c r="A443" s="51"/>
    </row>
    <row r="444">
      <c r="A444" s="51"/>
    </row>
    <row r="445">
      <c r="A445" s="51"/>
    </row>
    <row r="446">
      <c r="A446" s="51"/>
    </row>
    <row r="447">
      <c r="A447" s="51"/>
    </row>
    <row r="448">
      <c r="A448" s="51"/>
    </row>
    <row r="449">
      <c r="A449" s="51"/>
    </row>
    <row r="450">
      <c r="A450" s="51"/>
    </row>
    <row r="451">
      <c r="A451" s="51"/>
    </row>
    <row r="452">
      <c r="A452" s="51"/>
    </row>
    <row r="453">
      <c r="A453" s="51"/>
    </row>
    <row r="454">
      <c r="A454" s="51"/>
    </row>
    <row r="455">
      <c r="A455" s="51"/>
    </row>
    <row r="456">
      <c r="A456" s="51"/>
    </row>
    <row r="457">
      <c r="A457" s="51"/>
    </row>
    <row r="458">
      <c r="A458" s="51"/>
    </row>
    <row r="459">
      <c r="A459" s="51"/>
    </row>
    <row r="460">
      <c r="A460" s="51"/>
    </row>
    <row r="461">
      <c r="A461" s="51"/>
    </row>
    <row r="462">
      <c r="A462" s="51"/>
    </row>
    <row r="463">
      <c r="A463" s="51"/>
    </row>
    <row r="464">
      <c r="A464" s="51"/>
    </row>
    <row r="465">
      <c r="A465" s="51"/>
    </row>
    <row r="466">
      <c r="A466" s="51"/>
    </row>
    <row r="467">
      <c r="A467" s="51"/>
    </row>
    <row r="468">
      <c r="A468" s="51"/>
    </row>
    <row r="469">
      <c r="A469" s="51"/>
    </row>
    <row r="470">
      <c r="A470" s="51"/>
    </row>
    <row r="471">
      <c r="A471" s="51"/>
    </row>
    <row r="472">
      <c r="A472" s="51"/>
    </row>
    <row r="473">
      <c r="A473" s="51"/>
    </row>
    <row r="474">
      <c r="A474" s="51"/>
    </row>
    <row r="475">
      <c r="A475" s="51"/>
    </row>
    <row r="476">
      <c r="A476" s="51"/>
    </row>
    <row r="477">
      <c r="A477" s="51"/>
    </row>
    <row r="478">
      <c r="A478" s="51"/>
    </row>
    <row r="479">
      <c r="A479" s="51"/>
    </row>
    <row r="480">
      <c r="A480" s="51"/>
    </row>
    <row r="481">
      <c r="A481" s="51"/>
    </row>
    <row r="482">
      <c r="A482" s="51"/>
    </row>
    <row r="483">
      <c r="A483" s="51"/>
    </row>
    <row r="484">
      <c r="A484" s="51"/>
    </row>
    <row r="485">
      <c r="A485" s="51"/>
    </row>
    <row r="486">
      <c r="A486" s="51"/>
    </row>
    <row r="487">
      <c r="A487" s="51"/>
    </row>
    <row r="488">
      <c r="A488" s="51"/>
    </row>
    <row r="489">
      <c r="A489" s="51"/>
    </row>
    <row r="490">
      <c r="A490" s="51"/>
    </row>
    <row r="491">
      <c r="A491" s="51"/>
    </row>
    <row r="492">
      <c r="A492" s="51"/>
    </row>
    <row r="493">
      <c r="A493" s="51"/>
    </row>
    <row r="494">
      <c r="A494" s="51"/>
    </row>
    <row r="495">
      <c r="A495" s="51"/>
    </row>
    <row r="496">
      <c r="A496" s="51"/>
    </row>
    <row r="497">
      <c r="A497" s="51"/>
    </row>
    <row r="498">
      <c r="A498" s="51"/>
    </row>
    <row r="499">
      <c r="A499" s="51"/>
    </row>
    <row r="500">
      <c r="A500" s="51"/>
    </row>
    <row r="501">
      <c r="A501" s="51"/>
    </row>
    <row r="502">
      <c r="A502" s="51"/>
    </row>
    <row r="503">
      <c r="A503" s="51"/>
    </row>
    <row r="504">
      <c r="A504" s="51"/>
    </row>
    <row r="505">
      <c r="A505" s="51"/>
    </row>
    <row r="506">
      <c r="A506" s="51"/>
    </row>
    <row r="507">
      <c r="A507" s="51"/>
    </row>
    <row r="508">
      <c r="A508" s="51"/>
    </row>
    <row r="509">
      <c r="A509" s="51"/>
    </row>
    <row r="510">
      <c r="A510" s="51"/>
    </row>
    <row r="511">
      <c r="A511" s="51"/>
    </row>
    <row r="512">
      <c r="A512" s="51"/>
    </row>
    <row r="513">
      <c r="A513" s="51"/>
    </row>
    <row r="514">
      <c r="A514" s="51"/>
    </row>
    <row r="515">
      <c r="A515" s="51"/>
    </row>
    <row r="516">
      <c r="A516" s="51"/>
    </row>
    <row r="517">
      <c r="A517" s="51"/>
    </row>
    <row r="518">
      <c r="A518" s="51"/>
    </row>
    <row r="519">
      <c r="A519" s="51"/>
    </row>
    <row r="520">
      <c r="A520" s="51"/>
    </row>
    <row r="521">
      <c r="A521" s="51"/>
    </row>
    <row r="522">
      <c r="A522" s="51"/>
    </row>
    <row r="523">
      <c r="A523" s="51"/>
    </row>
    <row r="524">
      <c r="A524" s="51"/>
    </row>
    <row r="525">
      <c r="A525" s="51"/>
    </row>
    <row r="526">
      <c r="A526" s="51"/>
    </row>
    <row r="527">
      <c r="A527" s="51"/>
    </row>
    <row r="528">
      <c r="A528" s="51"/>
    </row>
    <row r="529">
      <c r="A529" s="51"/>
    </row>
    <row r="530">
      <c r="A530" s="51"/>
    </row>
    <row r="531">
      <c r="A531" s="51"/>
    </row>
    <row r="532">
      <c r="A532" s="51"/>
    </row>
    <row r="533">
      <c r="A533" s="51"/>
    </row>
    <row r="534">
      <c r="A534" s="51"/>
    </row>
    <row r="535">
      <c r="A535" s="51"/>
    </row>
    <row r="536">
      <c r="A536" s="51"/>
    </row>
    <row r="537">
      <c r="A537" s="51"/>
    </row>
    <row r="538">
      <c r="A538" s="51"/>
    </row>
    <row r="539">
      <c r="A539" s="51"/>
    </row>
    <row r="540">
      <c r="A540" s="51"/>
    </row>
    <row r="541">
      <c r="A541" s="51"/>
    </row>
    <row r="542">
      <c r="A542" s="51"/>
    </row>
    <row r="543">
      <c r="A543" s="51"/>
    </row>
    <row r="544">
      <c r="A544" s="51"/>
    </row>
    <row r="545">
      <c r="A545" s="51"/>
    </row>
    <row r="546">
      <c r="A546" s="51"/>
    </row>
    <row r="547">
      <c r="A547" s="51"/>
    </row>
    <row r="548">
      <c r="A548" s="51"/>
    </row>
    <row r="549">
      <c r="A549" s="51"/>
    </row>
    <row r="550">
      <c r="A550" s="51"/>
    </row>
    <row r="551">
      <c r="A551" s="51"/>
    </row>
    <row r="552">
      <c r="A552" s="51"/>
    </row>
    <row r="553">
      <c r="A553" s="51"/>
    </row>
    <row r="554">
      <c r="A554" s="51"/>
    </row>
    <row r="555">
      <c r="A555" s="51"/>
    </row>
    <row r="556">
      <c r="A556" s="51"/>
    </row>
    <row r="557">
      <c r="A557" s="51"/>
    </row>
    <row r="558">
      <c r="A558" s="51"/>
    </row>
    <row r="559">
      <c r="A559" s="51"/>
    </row>
    <row r="560">
      <c r="A560" s="51"/>
    </row>
    <row r="561">
      <c r="A561" s="51"/>
    </row>
    <row r="562">
      <c r="A562" s="51"/>
    </row>
    <row r="563">
      <c r="A563" s="51"/>
    </row>
    <row r="564">
      <c r="A564" s="51"/>
    </row>
    <row r="565">
      <c r="A565" s="51"/>
    </row>
    <row r="566">
      <c r="A566" s="51"/>
    </row>
    <row r="567">
      <c r="A567" s="51"/>
    </row>
    <row r="568">
      <c r="A568" s="51"/>
    </row>
    <row r="569">
      <c r="A569" s="51"/>
    </row>
    <row r="570">
      <c r="A570" s="51"/>
    </row>
    <row r="571">
      <c r="A571" s="51"/>
    </row>
    <row r="572">
      <c r="A572" s="51"/>
    </row>
    <row r="573">
      <c r="A573" s="51"/>
    </row>
    <row r="574">
      <c r="A574" s="51"/>
    </row>
    <row r="575">
      <c r="A575" s="51"/>
    </row>
    <row r="576">
      <c r="A576" s="51"/>
    </row>
    <row r="577">
      <c r="A577" s="51"/>
    </row>
    <row r="578">
      <c r="A578" s="51"/>
    </row>
    <row r="579">
      <c r="A579" s="51"/>
    </row>
    <row r="580">
      <c r="A580" s="51"/>
    </row>
    <row r="581">
      <c r="A581" s="51"/>
    </row>
    <row r="582">
      <c r="A582" s="51"/>
    </row>
    <row r="583">
      <c r="A583" s="51"/>
    </row>
    <row r="584">
      <c r="A584" s="51"/>
    </row>
    <row r="585">
      <c r="A585" s="51"/>
    </row>
    <row r="586">
      <c r="A586" s="51"/>
    </row>
    <row r="587">
      <c r="A587" s="51"/>
    </row>
    <row r="588">
      <c r="A588" s="51"/>
    </row>
    <row r="589">
      <c r="A589" s="51"/>
    </row>
    <row r="590">
      <c r="A590" s="51"/>
    </row>
    <row r="591">
      <c r="A591" s="51"/>
    </row>
    <row r="592">
      <c r="A592" s="51"/>
    </row>
    <row r="593">
      <c r="A593" s="51"/>
    </row>
    <row r="594">
      <c r="A594" s="51"/>
    </row>
    <row r="595">
      <c r="A595" s="51"/>
    </row>
    <row r="596">
      <c r="A596" s="51"/>
    </row>
    <row r="597">
      <c r="A597" s="51"/>
    </row>
    <row r="598">
      <c r="A598" s="51"/>
    </row>
    <row r="599">
      <c r="A599" s="51"/>
    </row>
    <row r="600">
      <c r="A600" s="51"/>
    </row>
    <row r="601">
      <c r="A601" s="51"/>
    </row>
    <row r="602">
      <c r="A602" s="51"/>
    </row>
    <row r="603">
      <c r="A603" s="51"/>
    </row>
    <row r="604">
      <c r="A604" s="51"/>
    </row>
    <row r="605">
      <c r="A605" s="51"/>
    </row>
    <row r="606">
      <c r="A606" s="51"/>
    </row>
    <row r="607">
      <c r="A607" s="51"/>
    </row>
    <row r="608">
      <c r="A608" s="51"/>
    </row>
    <row r="609">
      <c r="A609" s="51"/>
    </row>
    <row r="610">
      <c r="A610" s="51"/>
    </row>
    <row r="611">
      <c r="A611" s="51"/>
    </row>
    <row r="612">
      <c r="A612" s="51"/>
    </row>
    <row r="613">
      <c r="A613" s="51"/>
    </row>
    <row r="614">
      <c r="A614" s="51"/>
    </row>
    <row r="615">
      <c r="A615" s="51"/>
    </row>
    <row r="616">
      <c r="A616" s="51"/>
    </row>
    <row r="617">
      <c r="A617" s="51"/>
    </row>
    <row r="618">
      <c r="A618" s="51"/>
    </row>
    <row r="619">
      <c r="A619" s="51"/>
    </row>
    <row r="620">
      <c r="A620" s="51"/>
    </row>
    <row r="621">
      <c r="A621" s="51"/>
    </row>
    <row r="622">
      <c r="A622" s="51"/>
    </row>
    <row r="623">
      <c r="A623" s="51"/>
    </row>
    <row r="624">
      <c r="A624" s="51"/>
    </row>
    <row r="625">
      <c r="A625" s="51"/>
    </row>
    <row r="626">
      <c r="A626" s="51"/>
    </row>
    <row r="627">
      <c r="A627" s="51"/>
    </row>
    <row r="628">
      <c r="A628" s="51"/>
    </row>
    <row r="629">
      <c r="A629" s="51"/>
    </row>
    <row r="630">
      <c r="A630" s="51"/>
    </row>
    <row r="631">
      <c r="A631" s="51"/>
    </row>
    <row r="632">
      <c r="A632" s="51"/>
    </row>
    <row r="633">
      <c r="A633" s="51"/>
    </row>
    <row r="634">
      <c r="A634" s="51"/>
    </row>
    <row r="635">
      <c r="A635" s="51"/>
    </row>
    <row r="636">
      <c r="A636" s="51"/>
    </row>
    <row r="637">
      <c r="A637" s="51"/>
    </row>
    <row r="638">
      <c r="A638" s="51"/>
    </row>
    <row r="639">
      <c r="A639" s="51"/>
    </row>
    <row r="640">
      <c r="A640" s="51"/>
    </row>
    <row r="641">
      <c r="A641" s="51"/>
    </row>
    <row r="642">
      <c r="A642" s="51"/>
    </row>
    <row r="643">
      <c r="A643" s="51"/>
    </row>
    <row r="644">
      <c r="A644" s="51"/>
    </row>
    <row r="645">
      <c r="A645" s="51"/>
    </row>
    <row r="646">
      <c r="A646" s="51"/>
    </row>
    <row r="647">
      <c r="A647" s="51"/>
    </row>
    <row r="648">
      <c r="A648" s="51"/>
    </row>
    <row r="649">
      <c r="A649" s="51"/>
    </row>
    <row r="650">
      <c r="A650" s="51"/>
    </row>
    <row r="651">
      <c r="A651" s="51"/>
    </row>
    <row r="652">
      <c r="A652" s="51"/>
    </row>
    <row r="653">
      <c r="A653" s="51"/>
    </row>
    <row r="654">
      <c r="A654" s="51"/>
    </row>
    <row r="655">
      <c r="A655" s="51"/>
    </row>
    <row r="656">
      <c r="A656" s="51"/>
    </row>
    <row r="657">
      <c r="A657" s="51"/>
    </row>
    <row r="658">
      <c r="A658" s="51"/>
    </row>
    <row r="659">
      <c r="A659" s="51"/>
    </row>
    <row r="660">
      <c r="A660" s="51"/>
    </row>
    <row r="661">
      <c r="A661" s="51"/>
    </row>
    <row r="662">
      <c r="A662" s="51"/>
    </row>
    <row r="663">
      <c r="A663" s="51"/>
    </row>
    <row r="664">
      <c r="A664" s="51"/>
    </row>
    <row r="665">
      <c r="A665" s="51"/>
    </row>
    <row r="666">
      <c r="A666" s="51"/>
    </row>
    <row r="667">
      <c r="A667" s="51"/>
    </row>
    <row r="668">
      <c r="A668" s="51"/>
    </row>
    <row r="669">
      <c r="A669" s="51"/>
    </row>
    <row r="670">
      <c r="A670" s="51"/>
    </row>
    <row r="671">
      <c r="A671" s="51"/>
    </row>
    <row r="672">
      <c r="A672" s="51"/>
    </row>
    <row r="673">
      <c r="A673" s="51"/>
    </row>
    <row r="674">
      <c r="A674" s="51"/>
    </row>
    <row r="675">
      <c r="A675" s="51"/>
    </row>
    <row r="676">
      <c r="A676" s="51"/>
    </row>
    <row r="677">
      <c r="A677" s="51"/>
    </row>
    <row r="678">
      <c r="A678" s="51"/>
    </row>
    <row r="679">
      <c r="A679" s="51"/>
    </row>
    <row r="680">
      <c r="A680" s="51"/>
    </row>
    <row r="681">
      <c r="A681" s="51"/>
    </row>
    <row r="682">
      <c r="A682" s="51"/>
    </row>
    <row r="683">
      <c r="A683" s="51"/>
    </row>
    <row r="684">
      <c r="A684" s="51"/>
    </row>
    <row r="685">
      <c r="A685" s="51"/>
    </row>
    <row r="686">
      <c r="A686" s="51"/>
    </row>
    <row r="687">
      <c r="A687" s="51"/>
    </row>
    <row r="688">
      <c r="A688" s="51"/>
    </row>
    <row r="689">
      <c r="A689" s="51"/>
    </row>
    <row r="690">
      <c r="A690" s="51"/>
    </row>
    <row r="691">
      <c r="A691" s="51"/>
    </row>
    <row r="692">
      <c r="A692" s="51"/>
    </row>
    <row r="693">
      <c r="A693" s="51"/>
    </row>
    <row r="694">
      <c r="A694" s="51"/>
    </row>
    <row r="695">
      <c r="A695" s="51"/>
    </row>
    <row r="696">
      <c r="A696" s="51"/>
    </row>
    <row r="697">
      <c r="A697" s="51"/>
    </row>
    <row r="698">
      <c r="A698" s="51"/>
    </row>
    <row r="699">
      <c r="A699" s="51"/>
    </row>
    <row r="700">
      <c r="A700" s="51"/>
    </row>
    <row r="701">
      <c r="A701" s="51"/>
    </row>
    <row r="702">
      <c r="A702" s="51"/>
    </row>
    <row r="703">
      <c r="A703" s="51"/>
    </row>
    <row r="704">
      <c r="A704" s="51"/>
    </row>
    <row r="705">
      <c r="A705" s="51"/>
    </row>
    <row r="706">
      <c r="A706" s="51"/>
    </row>
    <row r="707">
      <c r="A707" s="51"/>
    </row>
    <row r="708">
      <c r="A708" s="51"/>
    </row>
    <row r="709">
      <c r="A709" s="51"/>
    </row>
    <row r="710">
      <c r="A710" s="51"/>
    </row>
    <row r="711">
      <c r="A711" s="51"/>
    </row>
    <row r="712">
      <c r="A712" s="51"/>
    </row>
    <row r="713">
      <c r="A713" s="51"/>
    </row>
    <row r="714">
      <c r="A714" s="51"/>
    </row>
    <row r="715">
      <c r="A715" s="51"/>
    </row>
    <row r="716">
      <c r="A716" s="51"/>
    </row>
    <row r="717">
      <c r="A717" s="51"/>
    </row>
    <row r="718">
      <c r="A718" s="51"/>
    </row>
    <row r="719">
      <c r="A719" s="51"/>
    </row>
    <row r="720">
      <c r="A720" s="51"/>
    </row>
    <row r="721">
      <c r="A721" s="51"/>
    </row>
    <row r="722">
      <c r="A722" s="51"/>
    </row>
    <row r="723">
      <c r="A723" s="51"/>
    </row>
    <row r="724">
      <c r="A724" s="51"/>
    </row>
    <row r="725">
      <c r="A725" s="51"/>
    </row>
    <row r="726">
      <c r="A726" s="51"/>
    </row>
    <row r="727">
      <c r="A727" s="51"/>
    </row>
    <row r="728">
      <c r="A728" s="51"/>
    </row>
    <row r="729">
      <c r="A729" s="51"/>
    </row>
    <row r="730">
      <c r="A730" s="51"/>
    </row>
    <row r="731">
      <c r="A731" s="51"/>
    </row>
    <row r="732">
      <c r="A732" s="51"/>
    </row>
    <row r="733">
      <c r="A733" s="51"/>
    </row>
    <row r="734">
      <c r="A734" s="51"/>
    </row>
    <row r="735">
      <c r="A735" s="51"/>
    </row>
    <row r="736">
      <c r="A736" s="51"/>
    </row>
    <row r="737">
      <c r="A737" s="51"/>
    </row>
    <row r="738">
      <c r="A738" s="51"/>
    </row>
    <row r="739">
      <c r="A739" s="51"/>
    </row>
    <row r="740">
      <c r="A740" s="51"/>
    </row>
    <row r="741">
      <c r="A741" s="51"/>
    </row>
    <row r="742">
      <c r="A742" s="51"/>
    </row>
    <row r="743">
      <c r="A743" s="51"/>
    </row>
    <row r="744">
      <c r="A744" s="51"/>
    </row>
    <row r="745">
      <c r="A745" s="51"/>
    </row>
    <row r="746">
      <c r="A746" s="51"/>
    </row>
    <row r="747">
      <c r="A747" s="51"/>
    </row>
    <row r="748">
      <c r="A748" s="51"/>
    </row>
    <row r="749">
      <c r="A749" s="51"/>
    </row>
    <row r="750">
      <c r="A750" s="51"/>
    </row>
    <row r="751">
      <c r="A751" s="51"/>
    </row>
    <row r="752">
      <c r="A752" s="51"/>
    </row>
    <row r="753">
      <c r="A753" s="51"/>
    </row>
    <row r="754">
      <c r="A754" s="51"/>
    </row>
    <row r="755">
      <c r="A755" s="51"/>
    </row>
    <row r="756">
      <c r="A756" s="51"/>
    </row>
    <row r="757">
      <c r="A757" s="51"/>
    </row>
    <row r="758">
      <c r="A758" s="51"/>
    </row>
    <row r="759">
      <c r="A759" s="51"/>
    </row>
    <row r="760">
      <c r="A760" s="51"/>
    </row>
    <row r="761">
      <c r="A761" s="51"/>
    </row>
    <row r="762">
      <c r="A762" s="51"/>
    </row>
    <row r="763">
      <c r="A763" s="51"/>
    </row>
    <row r="764">
      <c r="A764" s="51"/>
    </row>
    <row r="765">
      <c r="A765" s="51"/>
    </row>
    <row r="766">
      <c r="A766" s="51"/>
    </row>
    <row r="767">
      <c r="A767" s="51"/>
    </row>
    <row r="768">
      <c r="A768" s="51"/>
    </row>
    <row r="769">
      <c r="A769" s="51"/>
    </row>
    <row r="770">
      <c r="A770" s="51"/>
    </row>
    <row r="771">
      <c r="A771" s="51"/>
    </row>
    <row r="772">
      <c r="A772" s="51"/>
    </row>
    <row r="773">
      <c r="A773" s="51"/>
    </row>
    <row r="774">
      <c r="A774" s="51"/>
    </row>
    <row r="775">
      <c r="A775" s="51"/>
    </row>
    <row r="776">
      <c r="A776" s="51"/>
    </row>
    <row r="777">
      <c r="A777" s="51"/>
    </row>
    <row r="778">
      <c r="A778" s="51"/>
    </row>
    <row r="779">
      <c r="A779" s="51"/>
    </row>
    <row r="780">
      <c r="A780" s="51"/>
    </row>
    <row r="781">
      <c r="A781" s="51"/>
    </row>
    <row r="782">
      <c r="A782" s="51"/>
    </row>
    <row r="783">
      <c r="A783" s="51"/>
    </row>
    <row r="784">
      <c r="A784" s="51"/>
    </row>
    <row r="785">
      <c r="A785" s="51"/>
    </row>
    <row r="786">
      <c r="A786" s="51"/>
    </row>
    <row r="787">
      <c r="A787" s="51"/>
    </row>
    <row r="788">
      <c r="A788" s="51"/>
    </row>
    <row r="789">
      <c r="A789" s="51"/>
    </row>
    <row r="790">
      <c r="A790" s="51"/>
    </row>
    <row r="791">
      <c r="A791" s="51"/>
    </row>
    <row r="792">
      <c r="A792" s="51"/>
    </row>
    <row r="793">
      <c r="A793" s="51"/>
    </row>
    <row r="794">
      <c r="A794" s="51"/>
    </row>
    <row r="795">
      <c r="A795" s="51"/>
    </row>
    <row r="796">
      <c r="A796" s="51"/>
    </row>
    <row r="797">
      <c r="A797" s="51"/>
    </row>
    <row r="798">
      <c r="A798" s="51"/>
    </row>
    <row r="799">
      <c r="A799" s="51"/>
    </row>
    <row r="800">
      <c r="A800" s="51"/>
    </row>
    <row r="801">
      <c r="A801" s="51"/>
    </row>
    <row r="802">
      <c r="A802" s="51"/>
    </row>
    <row r="803">
      <c r="A803" s="51"/>
    </row>
    <row r="804">
      <c r="A804" s="51"/>
    </row>
    <row r="805">
      <c r="A805" s="51"/>
    </row>
    <row r="806">
      <c r="A806" s="51"/>
    </row>
    <row r="807">
      <c r="A807" s="51"/>
    </row>
    <row r="808">
      <c r="A808" s="51"/>
    </row>
    <row r="809">
      <c r="A809" s="51"/>
    </row>
    <row r="810">
      <c r="A810" s="51"/>
    </row>
    <row r="811">
      <c r="A811" s="51"/>
    </row>
    <row r="812">
      <c r="A812" s="51"/>
    </row>
    <row r="813">
      <c r="A813" s="51"/>
    </row>
    <row r="814">
      <c r="A814" s="51"/>
    </row>
    <row r="815">
      <c r="A815" s="51"/>
    </row>
    <row r="816">
      <c r="A816" s="51"/>
    </row>
    <row r="817">
      <c r="A817" s="51"/>
    </row>
    <row r="818">
      <c r="A818" s="51"/>
    </row>
    <row r="819">
      <c r="A819" s="51"/>
    </row>
    <row r="820">
      <c r="A820" s="51"/>
    </row>
    <row r="821">
      <c r="A821" s="51"/>
    </row>
    <row r="822">
      <c r="A822" s="51"/>
    </row>
    <row r="823">
      <c r="A823" s="51"/>
    </row>
    <row r="824">
      <c r="A824" s="51"/>
    </row>
    <row r="825">
      <c r="A825" s="51"/>
    </row>
    <row r="826">
      <c r="A826" s="51"/>
    </row>
    <row r="827">
      <c r="A827" s="51"/>
    </row>
    <row r="828">
      <c r="A828" s="51"/>
    </row>
    <row r="829">
      <c r="A829" s="51"/>
    </row>
    <row r="830">
      <c r="A830" s="51"/>
    </row>
    <row r="831">
      <c r="A831" s="51"/>
    </row>
    <row r="832">
      <c r="A832" s="51"/>
    </row>
    <row r="833">
      <c r="A833" s="51"/>
    </row>
    <row r="834">
      <c r="A834" s="51"/>
    </row>
    <row r="835">
      <c r="A835" s="51"/>
    </row>
    <row r="836">
      <c r="A836" s="51"/>
    </row>
    <row r="837">
      <c r="A837" s="51"/>
    </row>
    <row r="838">
      <c r="A838" s="51"/>
    </row>
    <row r="839">
      <c r="A839" s="51"/>
    </row>
    <row r="840">
      <c r="A840" s="51"/>
    </row>
    <row r="841">
      <c r="A841" s="51"/>
    </row>
    <row r="842">
      <c r="A842" s="51"/>
    </row>
    <row r="843">
      <c r="A843" s="51"/>
    </row>
    <row r="844">
      <c r="A844" s="51"/>
    </row>
    <row r="845">
      <c r="A845" s="51"/>
    </row>
    <row r="846">
      <c r="A846" s="51"/>
    </row>
    <row r="847">
      <c r="A847" s="51"/>
    </row>
    <row r="848">
      <c r="A848" s="51"/>
    </row>
    <row r="849">
      <c r="A849" s="51"/>
    </row>
    <row r="850">
      <c r="A850" s="51"/>
    </row>
    <row r="851">
      <c r="A851" s="51"/>
    </row>
    <row r="852">
      <c r="A852" s="51"/>
    </row>
    <row r="853">
      <c r="A853" s="51"/>
    </row>
    <row r="854">
      <c r="A854" s="51"/>
    </row>
    <row r="855">
      <c r="A855" s="51"/>
    </row>
    <row r="856">
      <c r="A856" s="51"/>
    </row>
    <row r="857">
      <c r="A857" s="51"/>
    </row>
    <row r="858">
      <c r="A858" s="51"/>
    </row>
    <row r="859">
      <c r="A859" s="51"/>
    </row>
    <row r="860">
      <c r="A860" s="51"/>
    </row>
    <row r="861">
      <c r="A861" s="51"/>
    </row>
    <row r="862">
      <c r="A862" s="51"/>
    </row>
    <row r="863">
      <c r="A863" s="51"/>
    </row>
    <row r="864">
      <c r="A864" s="51"/>
    </row>
    <row r="865">
      <c r="A865" s="51"/>
    </row>
    <row r="866">
      <c r="A866" s="51"/>
    </row>
    <row r="867">
      <c r="A867" s="51"/>
    </row>
    <row r="868">
      <c r="A868" s="51"/>
    </row>
    <row r="869">
      <c r="A869" s="51"/>
    </row>
    <row r="870">
      <c r="A870" s="51"/>
    </row>
    <row r="871">
      <c r="A871" s="51"/>
    </row>
    <row r="872">
      <c r="A872" s="51"/>
    </row>
    <row r="873">
      <c r="A873" s="51"/>
    </row>
    <row r="874">
      <c r="A874" s="51"/>
    </row>
    <row r="875">
      <c r="A875" s="51"/>
    </row>
    <row r="876">
      <c r="A876" s="51"/>
    </row>
    <row r="877">
      <c r="A877" s="51"/>
    </row>
    <row r="878">
      <c r="A878" s="51"/>
    </row>
    <row r="879">
      <c r="A879" s="51"/>
    </row>
    <row r="880">
      <c r="A880" s="51"/>
    </row>
    <row r="881">
      <c r="A881" s="51"/>
    </row>
    <row r="882">
      <c r="A882" s="51"/>
    </row>
    <row r="883">
      <c r="A883" s="51"/>
    </row>
    <row r="884">
      <c r="A884" s="51"/>
    </row>
    <row r="885">
      <c r="A885" s="51"/>
    </row>
    <row r="886">
      <c r="A886" s="51"/>
    </row>
    <row r="887">
      <c r="A887" s="51"/>
    </row>
    <row r="888">
      <c r="A888" s="51"/>
    </row>
    <row r="889">
      <c r="A889" s="51"/>
    </row>
    <row r="890">
      <c r="A890" s="51"/>
    </row>
    <row r="891">
      <c r="A891" s="51"/>
    </row>
    <row r="892">
      <c r="A892" s="51"/>
    </row>
    <row r="893">
      <c r="A893" s="51"/>
    </row>
    <row r="894">
      <c r="A894" s="51"/>
    </row>
    <row r="895">
      <c r="A895" s="51"/>
    </row>
    <row r="896">
      <c r="A896" s="51"/>
    </row>
    <row r="897">
      <c r="A897" s="51"/>
    </row>
    <row r="898">
      <c r="A898" s="51"/>
    </row>
    <row r="899">
      <c r="A899" s="51"/>
    </row>
    <row r="900">
      <c r="A900" s="51"/>
    </row>
    <row r="901">
      <c r="A901" s="51"/>
    </row>
    <row r="902">
      <c r="A902" s="51"/>
    </row>
    <row r="903">
      <c r="A903" s="51"/>
    </row>
    <row r="904">
      <c r="A904" s="51"/>
    </row>
    <row r="905">
      <c r="A905" s="51"/>
    </row>
    <row r="906">
      <c r="A906" s="51"/>
    </row>
    <row r="907">
      <c r="A907" s="51"/>
    </row>
    <row r="908">
      <c r="A908" s="51"/>
    </row>
    <row r="909">
      <c r="A909" s="51"/>
    </row>
    <row r="910">
      <c r="A910" s="51"/>
    </row>
    <row r="911">
      <c r="A911" s="51"/>
    </row>
    <row r="912">
      <c r="A912" s="51"/>
    </row>
    <row r="913">
      <c r="A913" s="51"/>
    </row>
    <row r="914">
      <c r="A914" s="51"/>
    </row>
    <row r="915">
      <c r="A915" s="51"/>
    </row>
    <row r="916">
      <c r="A916" s="51"/>
    </row>
    <row r="917">
      <c r="A917" s="51"/>
    </row>
    <row r="918">
      <c r="A918" s="51"/>
    </row>
    <row r="919">
      <c r="A919" s="51"/>
    </row>
    <row r="920">
      <c r="A920" s="51"/>
    </row>
    <row r="921">
      <c r="A921" s="51"/>
    </row>
    <row r="922">
      <c r="A922" s="51"/>
    </row>
    <row r="923">
      <c r="A923" s="51"/>
    </row>
    <row r="924">
      <c r="A924" s="51"/>
    </row>
    <row r="925">
      <c r="A925" s="51"/>
    </row>
    <row r="926">
      <c r="A926" s="51"/>
    </row>
    <row r="927">
      <c r="A927" s="51"/>
    </row>
    <row r="928">
      <c r="A928" s="51"/>
    </row>
    <row r="929">
      <c r="A929" s="51"/>
    </row>
    <row r="930">
      <c r="A930" s="51"/>
    </row>
    <row r="931">
      <c r="A931" s="51"/>
    </row>
    <row r="932">
      <c r="A932" s="51"/>
    </row>
    <row r="933">
      <c r="A933" s="51"/>
    </row>
    <row r="934">
      <c r="A934" s="51"/>
    </row>
    <row r="935">
      <c r="A935" s="51"/>
    </row>
    <row r="936">
      <c r="A936" s="51"/>
    </row>
    <row r="937">
      <c r="A937" s="51"/>
    </row>
    <row r="938">
      <c r="A938" s="51"/>
    </row>
    <row r="939">
      <c r="A939" s="51"/>
    </row>
    <row r="940">
      <c r="A940" s="51"/>
    </row>
    <row r="941">
      <c r="A941" s="51"/>
    </row>
    <row r="942">
      <c r="A942" s="51"/>
    </row>
    <row r="943">
      <c r="A943" s="51"/>
    </row>
    <row r="944">
      <c r="A944" s="51"/>
    </row>
    <row r="945">
      <c r="A945" s="51"/>
    </row>
    <row r="946">
      <c r="A946" s="51"/>
    </row>
    <row r="947">
      <c r="A947" s="51"/>
    </row>
    <row r="948">
      <c r="A948" s="51"/>
    </row>
    <row r="949">
      <c r="A949" s="51"/>
    </row>
    <row r="950">
      <c r="A950" s="51"/>
    </row>
    <row r="951">
      <c r="A951" s="51"/>
    </row>
    <row r="952">
      <c r="A952" s="51"/>
    </row>
    <row r="953">
      <c r="A953" s="51"/>
    </row>
    <row r="954">
      <c r="A954" s="51"/>
    </row>
    <row r="955">
      <c r="A955" s="51"/>
    </row>
    <row r="956">
      <c r="A956" s="51"/>
    </row>
    <row r="957">
      <c r="A957" s="51"/>
    </row>
    <row r="958">
      <c r="A958" s="51"/>
    </row>
    <row r="959">
      <c r="A959" s="51"/>
    </row>
    <row r="960">
      <c r="A960" s="51"/>
    </row>
    <row r="961">
      <c r="A961" s="51"/>
    </row>
    <row r="962">
      <c r="A962" s="51"/>
    </row>
    <row r="963">
      <c r="A963" s="51"/>
    </row>
    <row r="964">
      <c r="A964" s="51"/>
    </row>
    <row r="965">
      <c r="A965" s="51"/>
    </row>
    <row r="966">
      <c r="A966" s="51"/>
    </row>
    <row r="967">
      <c r="A967" s="51"/>
    </row>
    <row r="968">
      <c r="A968" s="51"/>
    </row>
    <row r="969">
      <c r="A969" s="51"/>
    </row>
    <row r="970">
      <c r="A970" s="51"/>
    </row>
    <row r="971">
      <c r="A971" s="51"/>
    </row>
    <row r="972">
      <c r="A972" s="51"/>
    </row>
    <row r="973">
      <c r="A973" s="51"/>
    </row>
    <row r="974">
      <c r="A974" s="51"/>
    </row>
    <row r="975">
      <c r="A975" s="51"/>
    </row>
    <row r="976">
      <c r="A976" s="51"/>
    </row>
    <row r="977">
      <c r="A977" s="51"/>
    </row>
    <row r="978">
      <c r="A978" s="51"/>
    </row>
    <row r="979">
      <c r="A979" s="51"/>
    </row>
    <row r="980">
      <c r="A980" s="51"/>
    </row>
    <row r="981">
      <c r="A981" s="51"/>
    </row>
    <row r="982">
      <c r="A982" s="51"/>
    </row>
    <row r="983">
      <c r="A983" s="51"/>
    </row>
    <row r="984">
      <c r="A984" s="51"/>
    </row>
    <row r="985">
      <c r="A985" s="51"/>
    </row>
    <row r="986">
      <c r="A986" s="51"/>
    </row>
    <row r="987">
      <c r="A987" s="51"/>
    </row>
    <row r="988">
      <c r="A988" s="51"/>
    </row>
    <row r="989">
      <c r="A989" s="51"/>
    </row>
    <row r="990">
      <c r="A990" s="51"/>
    </row>
    <row r="991">
      <c r="A991" s="51"/>
    </row>
    <row r="992">
      <c r="A992" s="51"/>
    </row>
    <row r="993">
      <c r="A993" s="51"/>
    </row>
    <row r="994">
      <c r="A994" s="51"/>
    </row>
    <row r="995">
      <c r="A995" s="51"/>
    </row>
    <row r="996">
      <c r="A996" s="51"/>
    </row>
    <row r="997">
      <c r="A997" s="51"/>
    </row>
    <row r="998">
      <c r="A998" s="51"/>
    </row>
    <row r="999">
      <c r="A999" s="5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4" t="s">
        <v>90</v>
      </c>
      <c r="B2" s="13" t="str">
        <f t="array" ref="B2">STOCKHISTORY(Closed!C3,Closed!$G$1,Closed!$D$1,2,,1)</f>
        <v>#NAME?</v>
      </c>
      <c r="C2" s="13" t="str">
        <f t="array" ref="C2">STOCKHISTORY(Closed!D3,Closed!$G$1,Closed!$D$1,2,,1)</f>
        <v>#NAME?</v>
      </c>
      <c r="D2" s="13" t="str">
        <f t="array" ref="D2">STOCKHISTORY(Closed!E3,Closed!$G$1,Closed!$D$1,2,,1)</f>
        <v>#NAME?</v>
      </c>
      <c r="E2" s="13" t="str">
        <f t="array" ref="E2">STOCKHISTORY(Closed!F3,Closed!$G$1,Closed!$D$1,2,,1)</f>
        <v>#NAME?</v>
      </c>
      <c r="F2" s="13" t="str">
        <f t="array" ref="F2">STOCKHISTORY(Closed!G3,Closed!$G$1,Closed!$D$1,2,,1)</f>
        <v>#NAME?</v>
      </c>
      <c r="G2" s="13" t="str">
        <f t="array" ref="G2">STOCKHISTORY(Closed!H3,Closed!$G$1,Closed!$D$1,2,,1)</f>
        <v>#NAME?</v>
      </c>
      <c r="H2" s="13" t="str">
        <f t="array" ref="H2">STOCKHISTORY(Closed!I3,Closed!$G$1,Closed!$D$1,2,,1)</f>
        <v>#NAME?</v>
      </c>
      <c r="I2" s="13" t="str">
        <f t="array" ref="I2">STOCKHISTORY(Closed!J3,Closed!$G$1,Closed!$D$1,2,,1)</f>
        <v>#NAME?</v>
      </c>
      <c r="J2" s="13" t="str">
        <f t="array" ref="J2">STOCKHISTORY(Closed!K3,Closed!$G$1,Closed!$D$1,2,,1)</f>
        <v>#NAME?</v>
      </c>
      <c r="K2" s="13" t="str">
        <f t="array" ref="K2">STOCKHISTORY(Closed!L3,Closed!$G$1,Closed!$D$1,2,,1)</f>
        <v>#NAME?</v>
      </c>
      <c r="L2" s="13" t="str">
        <f t="array" ref="L2">STOCKHISTORY(Closed!M3,Closed!$G$1,Closed!$D$1,2,,1)</f>
        <v>#NAME?</v>
      </c>
      <c r="M2" s="13" t="str">
        <f t="array" ref="M2">STOCKHISTORY(Closed!N3,Closed!$G$1,Closed!$D$1,2,,1)</f>
        <v>#NAME?</v>
      </c>
      <c r="N2" s="13" t="str">
        <f t="array" ref="N2">STOCKHISTORY(Closed!O3,Closed!$G$1,Closed!$D$1,2,,1)</f>
        <v>#NAME?</v>
      </c>
      <c r="O2" s="13" t="str">
        <f t="array" ref="O2">STOCKHISTORY(Closed!P3,Closed!$G$1,Closed!$D$1,2,,1)</f>
        <v>#NAME?</v>
      </c>
      <c r="P2" s="13" t="str">
        <f t="array" ref="P2">STOCKHISTORY(Closed!Q3,Closed!$G$1,Closed!$D$1,2,,1)</f>
        <v>#NAME?</v>
      </c>
      <c r="Q2" s="13" t="str">
        <f t="array" ref="Q2">STOCKHISTORY(Closed!R3,Closed!$G$1,Closed!$D$1,2,,1)</f>
        <v>#NAME?</v>
      </c>
      <c r="R2" s="13" t="str">
        <f t="array" ref="R2">STOCKHISTORY(Closed!S3,Closed!$G$1,Closed!$D$1,2,,1)</f>
        <v>#NAME?</v>
      </c>
      <c r="S2" s="13" t="str">
        <f t="array" ref="S2">STOCKHISTORY(Closed!T3,Closed!$G$1,Closed!$D$1,2,,1)</f>
        <v>#NAME?</v>
      </c>
      <c r="T2" s="13" t="str">
        <f t="array" ref="T2">STOCKHISTORY(Closed!U3,Closed!$G$1,Closed!$D$1,2,,1)</f>
        <v>#NAME?</v>
      </c>
      <c r="U2" s="13" t="str">
        <f t="array" ref="U2">STOCKHISTORY(Closed!V3,Closed!$G$1,Closed!$D$1,2,,1)</f>
        <v>#NAME?</v>
      </c>
      <c r="V2" s="13" t="s">
        <v>91</v>
      </c>
      <c r="W2" s="13" t="s">
        <v>91</v>
      </c>
    </row>
    <row r="3" ht="15.75" customHeight="1">
      <c r="A3" s="13">
        <v>43556.0</v>
      </c>
      <c r="V3" s="52">
        <v>2945.83</v>
      </c>
      <c r="W3" s="53">
        <v>0.0241</v>
      </c>
      <c r="X3" s="41"/>
    </row>
    <row r="4" ht="15.75" customHeight="1">
      <c r="A4" s="13">
        <v>43586.0</v>
      </c>
      <c r="C4" s="41"/>
      <c r="V4" s="52">
        <v>2752.06</v>
      </c>
      <c r="W4" s="53">
        <v>0.0239</v>
      </c>
      <c r="X4" s="41"/>
    </row>
    <row r="5" ht="15.75" customHeight="1">
      <c r="A5" s="13">
        <v>43617.0</v>
      </c>
      <c r="C5" s="41"/>
      <c r="V5" s="52">
        <v>2941.76</v>
      </c>
      <c r="W5" s="53">
        <v>0.021099999999999997</v>
      </c>
      <c r="X5" s="41"/>
    </row>
    <row r="6" ht="15.75" customHeight="1">
      <c r="A6" s="13">
        <v>43647.0</v>
      </c>
      <c r="C6" s="41"/>
      <c r="V6" s="52">
        <v>2980.38</v>
      </c>
      <c r="W6" s="53">
        <v>0.0194</v>
      </c>
      <c r="X6" s="41"/>
    </row>
    <row r="7" ht="15.75" customHeight="1">
      <c r="A7" s="13">
        <v>43678.0</v>
      </c>
      <c r="C7" s="41"/>
      <c r="V7" s="52">
        <v>2926.46</v>
      </c>
      <c r="W7" s="53">
        <v>0.018799999999999997</v>
      </c>
      <c r="X7" s="41"/>
    </row>
    <row r="8" ht="15.75" customHeight="1">
      <c r="A8" s="13">
        <v>43709.0</v>
      </c>
      <c r="C8" s="41"/>
      <c r="V8" s="52">
        <v>2976.74</v>
      </c>
      <c r="W8" s="53">
        <v>0.0172</v>
      </c>
      <c r="X8" s="41"/>
    </row>
    <row r="9" ht="15.75" customHeight="1">
      <c r="A9" s="13">
        <v>43739.0</v>
      </c>
      <c r="C9" s="41"/>
      <c r="V9" s="52">
        <v>3037.56</v>
      </c>
      <c r="W9" s="53">
        <v>0.0173</v>
      </c>
      <c r="X9" s="41"/>
    </row>
    <row r="10" ht="15.75" customHeight="1">
      <c r="A10" s="13">
        <v>43770.0</v>
      </c>
      <c r="C10" s="41"/>
      <c r="V10" s="52">
        <v>3140.98</v>
      </c>
      <c r="W10" s="53">
        <v>0.015300000000000001</v>
      </c>
      <c r="X10" s="41"/>
    </row>
    <row r="11" ht="15.75" customHeight="1">
      <c r="A11" s="13">
        <v>43800.0</v>
      </c>
      <c r="C11" s="41"/>
      <c r="V11" s="52">
        <v>3230.78</v>
      </c>
      <c r="W11" s="53">
        <v>0.016</v>
      </c>
      <c r="X11" s="41"/>
    </row>
    <row r="12" ht="15.75" customHeight="1">
      <c r="A12" s="13">
        <v>43831.0</v>
      </c>
      <c r="C12" s="41"/>
      <c r="V12" s="52">
        <v>3225.52</v>
      </c>
      <c r="W12" s="53">
        <v>0.015600000000000001</v>
      </c>
      <c r="X12" s="41"/>
    </row>
    <row r="13" ht="15.75" customHeight="1">
      <c r="A13" s="13">
        <v>43862.0</v>
      </c>
      <c r="C13" s="41"/>
      <c r="V13" s="52">
        <v>2954.22</v>
      </c>
      <c r="W13" s="53">
        <v>0.0146</v>
      </c>
      <c r="X13" s="41"/>
    </row>
    <row r="14" ht="15.75" customHeight="1">
      <c r="A14" s="13">
        <v>43891.0</v>
      </c>
      <c r="C14" s="41"/>
      <c r="V14" s="52">
        <v>2584.59</v>
      </c>
      <c r="W14" s="53">
        <v>0.0089</v>
      </c>
      <c r="X14" s="41"/>
    </row>
    <row r="15" ht="15.75" customHeight="1">
      <c r="A15" s="13">
        <v>43922.0</v>
      </c>
      <c r="C15" s="41"/>
      <c r="V15" s="52">
        <v>2912.43</v>
      </c>
      <c r="W15" s="53">
        <v>0.0016</v>
      </c>
      <c r="X15" s="41"/>
    </row>
    <row r="16" ht="15.75" customHeight="1">
      <c r="A16" s="13">
        <v>43952.0</v>
      </c>
      <c r="C16" s="41"/>
      <c r="V16" s="52">
        <v>3044.31</v>
      </c>
      <c r="W16" s="53">
        <v>0.0017000000000000001</v>
      </c>
      <c r="X16" s="41"/>
    </row>
    <row r="17" ht="15.75" customHeight="1">
      <c r="A17" s="13">
        <v>43983.0</v>
      </c>
      <c r="C17" s="41"/>
      <c r="V17" s="52">
        <v>3100.29</v>
      </c>
      <c r="W17" s="53">
        <v>0.0017000000000000001</v>
      </c>
      <c r="X17" s="41"/>
    </row>
    <row r="18" ht="15.75" customHeight="1">
      <c r="A18" s="13">
        <v>44013.0</v>
      </c>
      <c r="C18" s="41"/>
      <c r="V18" s="52">
        <v>3271.12</v>
      </c>
      <c r="W18" s="53">
        <v>0.0016</v>
      </c>
      <c r="X18" s="41"/>
    </row>
    <row r="19" ht="15.75" customHeight="1">
      <c r="A19" s="13">
        <v>44044.0</v>
      </c>
      <c r="C19" s="41"/>
      <c r="V19" s="52">
        <v>3500.31</v>
      </c>
      <c r="W19" s="53">
        <v>0.0012</v>
      </c>
      <c r="X19" s="41"/>
    </row>
    <row r="20" ht="15.75" customHeight="1">
      <c r="A20" s="13">
        <v>44075.0</v>
      </c>
      <c r="C20" s="41"/>
      <c r="V20" s="52">
        <v>3363.0</v>
      </c>
      <c r="W20" s="53">
        <v>0.0012</v>
      </c>
      <c r="X20" s="41"/>
    </row>
    <row r="21" ht="15.75" customHeight="1">
      <c r="A21" s="13">
        <v>44105.0</v>
      </c>
      <c r="C21" s="41"/>
      <c r="V21" s="52">
        <v>3269.96</v>
      </c>
      <c r="W21" s="53">
        <v>0.0012</v>
      </c>
      <c r="X21" s="41"/>
    </row>
    <row r="22" ht="15.75" customHeight="1">
      <c r="A22" s="13">
        <v>44136.0</v>
      </c>
      <c r="C22" s="41"/>
      <c r="V22" s="52">
        <v>3621.63</v>
      </c>
      <c r="W22" s="53">
        <v>0.0013</v>
      </c>
      <c r="X22" s="41"/>
    </row>
    <row r="23" ht="15.75" customHeight="1">
      <c r="A23" s="13">
        <v>44166.0</v>
      </c>
      <c r="C23" s="41"/>
      <c r="V23" s="52">
        <v>3756.07</v>
      </c>
      <c r="W23" s="53">
        <v>0.0012</v>
      </c>
      <c r="X23" s="41"/>
    </row>
    <row r="24" ht="15.75" customHeight="1">
      <c r="A24" s="13">
        <v>44197.0</v>
      </c>
      <c r="C24" s="41"/>
      <c r="V24" s="52">
        <v>3714.24</v>
      </c>
      <c r="W24" s="53">
        <v>0.001</v>
      </c>
      <c r="X24" s="41"/>
    </row>
    <row r="25" ht="15.75" customHeight="1">
      <c r="A25" s="13">
        <v>44228.0</v>
      </c>
      <c r="C25" s="41"/>
      <c r="V25" s="52">
        <v>3811.15</v>
      </c>
      <c r="W25" s="53">
        <v>8.0E-4</v>
      </c>
      <c r="X25" s="41"/>
    </row>
    <row r="26" ht="15.75" customHeight="1">
      <c r="A26" s="13">
        <v>44256.0</v>
      </c>
      <c r="C26" s="41"/>
      <c r="V26" s="52">
        <v>3972.89</v>
      </c>
      <c r="W26" s="53">
        <v>8.0E-4</v>
      </c>
      <c r="X26" s="41"/>
    </row>
    <row r="27" ht="15.75" customHeight="1">
      <c r="A27" s="13">
        <v>44287.0</v>
      </c>
      <c r="C27" s="41"/>
      <c r="V27" s="52">
        <v>4181.17</v>
      </c>
      <c r="W27" s="53">
        <v>6.0E-4</v>
      </c>
      <c r="X27" s="41"/>
    </row>
    <row r="28" ht="15.75" customHeight="1">
      <c r="A28" s="13">
        <v>44317.0</v>
      </c>
      <c r="C28" s="41"/>
      <c r="V28" s="52">
        <v>4204.11</v>
      </c>
      <c r="W28" s="53">
        <v>6.0E-4</v>
      </c>
      <c r="X28" s="41"/>
    </row>
    <row r="29" ht="15.75" customHeight="1">
      <c r="A29" s="13">
        <v>44348.0</v>
      </c>
      <c r="C29" s="41"/>
      <c r="V29" s="52">
        <v>4297.5</v>
      </c>
      <c r="W29" s="53">
        <v>4.0E-4</v>
      </c>
      <c r="X29" s="41"/>
    </row>
    <row r="30" ht="15.75" customHeight="1">
      <c r="A30" s="13">
        <v>44378.0</v>
      </c>
      <c r="C30" s="41"/>
      <c r="V30" s="52">
        <v>4395.26</v>
      </c>
      <c r="W30" s="53">
        <v>9.0E-4</v>
      </c>
      <c r="X30" s="41"/>
    </row>
    <row r="31" ht="15.75" customHeight="1">
      <c r="A31" s="13">
        <v>44409.0</v>
      </c>
      <c r="C31" s="41"/>
      <c r="V31" s="52">
        <v>4522.68</v>
      </c>
      <c r="W31" s="53">
        <v>7.000000000000001E-4</v>
      </c>
      <c r="X31" s="41"/>
    </row>
    <row r="32" ht="15.75" customHeight="1">
      <c r="A32" s="13">
        <v>44440.0</v>
      </c>
      <c r="C32" s="41"/>
      <c r="V32" s="52">
        <v>4307.54</v>
      </c>
      <c r="W32" s="53">
        <v>7.000000000000001E-4</v>
      </c>
      <c r="X32" s="41"/>
    </row>
    <row r="33" ht="15.75" customHeight="1">
      <c r="A33" s="13">
        <v>44470.0</v>
      </c>
      <c r="C33" s="41"/>
      <c r="V33" s="52">
        <v>4605.38</v>
      </c>
      <c r="W33" s="53">
        <v>9.0E-4</v>
      </c>
      <c r="X33" s="41"/>
    </row>
    <row r="34" ht="15.75" customHeight="1">
      <c r="A34" s="13">
        <v>44501.0</v>
      </c>
      <c r="C34" s="41"/>
      <c r="V34" s="52">
        <v>4567.0</v>
      </c>
      <c r="W34" s="53">
        <v>0.0015</v>
      </c>
      <c r="X34" s="41"/>
    </row>
    <row r="35" ht="15.75" customHeight="1">
      <c r="A35" s="13">
        <v>44531.0</v>
      </c>
      <c r="C35" s="41"/>
      <c r="V35" s="52">
        <v>4766.18</v>
      </c>
      <c r="W35" s="53">
        <v>0.0025</v>
      </c>
      <c r="X35" s="41"/>
    </row>
    <row r="36" ht="15.75" customHeight="1">
      <c r="A36" s="13">
        <v>44562.0</v>
      </c>
      <c r="C36" s="41"/>
      <c r="V36" s="52">
        <v>4515.55</v>
      </c>
      <c r="W36" s="53">
        <v>0.004</v>
      </c>
      <c r="X36" s="41"/>
    </row>
    <row r="37" ht="15.75" customHeight="1">
      <c r="A37" s="13">
        <v>44593.0</v>
      </c>
      <c r="C37" s="41"/>
      <c r="V37" s="52">
        <v>4373.94</v>
      </c>
      <c r="W37" s="53">
        <v>0.0078000000000000005</v>
      </c>
      <c r="X37" s="41"/>
    </row>
    <row r="38" ht="15.75" customHeight="1">
      <c r="A38" s="13">
        <v>44621.0</v>
      </c>
      <c r="C38" s="41"/>
      <c r="V38" s="52">
        <v>4530.41</v>
      </c>
      <c r="W38" s="53">
        <v>0.0091</v>
      </c>
      <c r="X38" s="41"/>
    </row>
    <row r="39" ht="15.75" customHeight="1">
      <c r="A39" s="13">
        <v>44652.0</v>
      </c>
      <c r="C39" s="41"/>
      <c r="V39" s="52">
        <v>4131.93</v>
      </c>
      <c r="W39" s="53">
        <v>0.0172</v>
      </c>
      <c r="X39" s="41"/>
    </row>
    <row r="40" ht="15.75" customHeight="1">
      <c r="A40" s="13">
        <v>44682.0</v>
      </c>
      <c r="C40" s="41"/>
      <c r="V40" s="52">
        <v>4132.15</v>
      </c>
      <c r="W40" s="53">
        <v>0.021</v>
      </c>
      <c r="X40" s="41"/>
    </row>
    <row r="41" ht="15.75" customHeight="1">
      <c r="A41" s="13">
        <v>44713.0</v>
      </c>
      <c r="C41" s="41"/>
      <c r="V41" s="52">
        <v>3785.38</v>
      </c>
      <c r="W41" s="53">
        <v>0.0216</v>
      </c>
      <c r="X41" s="41"/>
    </row>
    <row r="42" ht="15.75" customHeight="1">
      <c r="A42" s="13">
        <v>44743.0</v>
      </c>
      <c r="C42" s="41"/>
      <c r="V42" s="52">
        <v>4130.29</v>
      </c>
      <c r="W42" s="53">
        <v>0.0279</v>
      </c>
      <c r="X42" s="41"/>
    </row>
    <row r="43" ht="15.75" customHeight="1">
      <c r="A43" s="13">
        <v>44774.0</v>
      </c>
      <c r="C43" s="41"/>
      <c r="V43" s="52">
        <v>3955.0</v>
      </c>
      <c r="W43" s="53">
        <v>0.0298</v>
      </c>
      <c r="X43" s="41"/>
    </row>
    <row r="44" ht="15.75" customHeight="1">
      <c r="A44" s="13">
        <v>44805.0</v>
      </c>
      <c r="C44" s="41"/>
      <c r="V44" s="52">
        <v>3585.62</v>
      </c>
      <c r="W44" s="53">
        <v>0.0351</v>
      </c>
      <c r="X44" s="41"/>
    </row>
    <row r="45" ht="15.75" customHeight="1">
      <c r="A45" s="13">
        <v>44835.0</v>
      </c>
      <c r="C45" s="41"/>
      <c r="V45" s="52">
        <v>3871.98</v>
      </c>
      <c r="W45" s="53">
        <v>0.0401</v>
      </c>
      <c r="X45" s="41"/>
    </row>
    <row r="46" ht="15.75" customHeight="1">
      <c r="A46" s="13">
        <v>44866.0</v>
      </c>
      <c r="C46" s="41"/>
      <c r="V46" s="52">
        <v>4080.11</v>
      </c>
      <c r="W46" s="53">
        <v>0.0475</v>
      </c>
      <c r="X46" s="41"/>
    </row>
    <row r="47" ht="15.75" customHeight="1">
      <c r="A47" s="13">
        <v>44896.0</v>
      </c>
      <c r="C47" s="41"/>
      <c r="V47" s="52">
        <v>3839.5</v>
      </c>
      <c r="W47" s="53">
        <v>0.0466</v>
      </c>
      <c r="X47" s="41"/>
    </row>
    <row r="48" ht="15.75" customHeight="1">
      <c r="A48" s="13">
        <v>44927.0</v>
      </c>
      <c r="C48" s="41"/>
      <c r="V48" s="52">
        <v>4076.6</v>
      </c>
      <c r="W48" s="53">
        <v>0.0472</v>
      </c>
      <c r="X48" s="41"/>
    </row>
    <row r="49" ht="15.75" customHeight="1">
      <c r="A49" s="13">
        <v>44958.0</v>
      </c>
      <c r="C49" s="41"/>
      <c r="V49" s="52">
        <v>3970.15</v>
      </c>
      <c r="W49" s="53">
        <v>0.0466</v>
      </c>
      <c r="X49" s="41"/>
    </row>
    <row r="50" ht="15.75" customHeight="1">
      <c r="A50" s="13">
        <v>44986.0</v>
      </c>
      <c r="C50" s="41"/>
      <c r="V50" s="52">
        <v>4109.31</v>
      </c>
      <c r="W50" s="53">
        <v>0.0506</v>
      </c>
      <c r="X50" s="41"/>
    </row>
    <row r="51" ht="15.75" customHeight="1">
      <c r="A51" s="13">
        <v>45017.0</v>
      </c>
      <c r="C51" s="41"/>
      <c r="V51" s="52">
        <v>4169.48</v>
      </c>
      <c r="W51" s="53">
        <v>0.046</v>
      </c>
      <c r="X51" s="41"/>
    </row>
    <row r="52" ht="15.75" customHeight="1">
      <c r="A52" s="13">
        <v>45047.0</v>
      </c>
      <c r="C52" s="41"/>
      <c r="V52" s="52">
        <v>4179.83</v>
      </c>
      <c r="W52" s="53">
        <v>0.048600000000000004</v>
      </c>
      <c r="X52" s="41"/>
    </row>
    <row r="53" ht="15.75" customHeight="1">
      <c r="A53" s="13">
        <v>45078.0</v>
      </c>
      <c r="C53" s="41"/>
      <c r="V53" s="52">
        <v>4450.38</v>
      </c>
      <c r="W53" s="53">
        <v>0.051100000000000007</v>
      </c>
      <c r="X53" s="41"/>
    </row>
    <row r="54" ht="15.75" customHeight="1">
      <c r="A54" s="13">
        <v>45108.0</v>
      </c>
      <c r="C54" s="41"/>
      <c r="V54" s="52">
        <v>4588.96</v>
      </c>
      <c r="W54" s="53">
        <v>0.054299999999999994</v>
      </c>
      <c r="X54" s="41"/>
    </row>
    <row r="55" ht="15.75" customHeight="1">
      <c r="A55" s="13">
        <v>45139.0</v>
      </c>
      <c r="C55" s="41"/>
      <c r="V55" s="52">
        <v>4507.66</v>
      </c>
      <c r="W55" s="53">
        <v>0.0538</v>
      </c>
      <c r="X55" s="41"/>
    </row>
    <row r="56" ht="15.75" customHeight="1">
      <c r="A56" s="13">
        <v>45170.0</v>
      </c>
      <c r="C56" s="41"/>
      <c r="V56" s="52">
        <v>4288.05</v>
      </c>
      <c r="W56" s="53">
        <v>0.0536</v>
      </c>
      <c r="X56" s="41"/>
    </row>
    <row r="57" ht="15.75" customHeight="1">
      <c r="A57" s="13">
        <v>45200.0</v>
      </c>
      <c r="C57" s="41"/>
      <c r="V57" s="52">
        <v>4193.8</v>
      </c>
      <c r="W57" s="53">
        <v>0.054900000000000004</v>
      </c>
      <c r="X57" s="41"/>
    </row>
    <row r="58" ht="15.75" customHeight="1">
      <c r="A58" s="13">
        <v>45231.0</v>
      </c>
      <c r="C58" s="41"/>
      <c r="V58" s="52">
        <v>4567.8</v>
      </c>
      <c r="W58" s="53">
        <v>0.0537</v>
      </c>
      <c r="X58" s="41"/>
    </row>
    <row r="59" ht="15.75" customHeight="1">
      <c r="A59" s="13">
        <v>45261.0</v>
      </c>
      <c r="C59" s="41"/>
      <c r="V59" s="52">
        <v>4769.83</v>
      </c>
      <c r="W59" s="53">
        <v>0.050499999999999996</v>
      </c>
      <c r="X59" s="41"/>
    </row>
    <row r="60" ht="15.75" customHeight="1">
      <c r="A60" s="13">
        <v>45292.0</v>
      </c>
      <c r="C60" s="41"/>
      <c r="V60" s="52">
        <v>4845.65</v>
      </c>
      <c r="W60" s="53">
        <v>0.048</v>
      </c>
      <c r="X60" s="41"/>
    </row>
    <row r="61" ht="15.75" customHeight="1">
      <c r="A61" s="13">
        <v>45323.0</v>
      </c>
      <c r="C61" s="41"/>
      <c r="V61" s="52">
        <v>5096.27</v>
      </c>
      <c r="W61" s="53">
        <v>0.046799999999999994</v>
      </c>
      <c r="X61" s="41"/>
    </row>
    <row r="62" ht="15.75" customHeight="1">
      <c r="A62" s="13">
        <v>45352.0</v>
      </c>
      <c r="C62" s="41"/>
      <c r="V62" s="52">
        <v>5254.35</v>
      </c>
      <c r="W62" s="53">
        <v>0.049400000000000006</v>
      </c>
      <c r="X62" s="41"/>
    </row>
    <row r="63" ht="15.75" customHeight="1">
      <c r="A63" s="13">
        <v>45383.0</v>
      </c>
      <c r="C63" s="41"/>
      <c r="V63" s="52">
        <v>5199.06</v>
      </c>
      <c r="W63" s="53">
        <v>0.0506</v>
      </c>
      <c r="X63" s="41"/>
    </row>
    <row r="64" ht="15.75" customHeight="1"/>
    <row r="65" ht="15.75" customHeight="1">
      <c r="A65" s="4" t="s">
        <v>90</v>
      </c>
      <c r="B65" s="4" t="s">
        <v>63</v>
      </c>
    </row>
    <row r="66" ht="15.75" customHeight="1">
      <c r="A66" s="13">
        <v>43586.0</v>
      </c>
      <c r="B66" s="41" t="str">
        <f t="shared" ref="B66:V66" si="1">LN(B4/B3)</f>
        <v>#DIV/0!</v>
      </c>
      <c r="C66" s="41" t="str">
        <f t="shared" si="1"/>
        <v>#DIV/0!</v>
      </c>
      <c r="D66" s="41" t="str">
        <f t="shared" si="1"/>
        <v>#DIV/0!</v>
      </c>
      <c r="E66" s="41" t="str">
        <f t="shared" si="1"/>
        <v>#DIV/0!</v>
      </c>
      <c r="F66" s="41" t="str">
        <f t="shared" si="1"/>
        <v>#DIV/0!</v>
      </c>
      <c r="G66" s="41" t="str">
        <f t="shared" si="1"/>
        <v>#DIV/0!</v>
      </c>
      <c r="H66" s="41" t="str">
        <f t="shared" si="1"/>
        <v>#DIV/0!</v>
      </c>
      <c r="I66" s="41" t="str">
        <f t="shared" si="1"/>
        <v>#DIV/0!</v>
      </c>
      <c r="J66" s="41" t="str">
        <f t="shared" si="1"/>
        <v>#DIV/0!</v>
      </c>
      <c r="K66" s="41" t="str">
        <f t="shared" si="1"/>
        <v>#DIV/0!</v>
      </c>
      <c r="L66" s="41" t="str">
        <f t="shared" si="1"/>
        <v>#DIV/0!</v>
      </c>
      <c r="M66" s="41" t="str">
        <f t="shared" si="1"/>
        <v>#DIV/0!</v>
      </c>
      <c r="N66" s="41" t="str">
        <f t="shared" si="1"/>
        <v>#DIV/0!</v>
      </c>
      <c r="O66" s="41" t="str">
        <f t="shared" si="1"/>
        <v>#DIV/0!</v>
      </c>
      <c r="P66" s="41" t="str">
        <f t="shared" si="1"/>
        <v>#DIV/0!</v>
      </c>
      <c r="Q66" s="41" t="str">
        <f t="shared" si="1"/>
        <v>#DIV/0!</v>
      </c>
      <c r="R66" s="41" t="str">
        <f t="shared" si="1"/>
        <v>#DIV/0!</v>
      </c>
      <c r="S66" s="41" t="str">
        <f t="shared" si="1"/>
        <v>#DIV/0!</v>
      </c>
      <c r="T66" s="41" t="str">
        <f t="shared" si="1"/>
        <v>#DIV/0!</v>
      </c>
      <c r="U66" s="41" t="str">
        <f t="shared" si="1"/>
        <v>#DIV/0!</v>
      </c>
      <c r="V66" s="41">
        <f t="shared" si="1"/>
        <v>-0.06804088885</v>
      </c>
      <c r="W66" s="41">
        <f t="shared" ref="W66:W125" si="3">W3/12</f>
        <v>0.002008333333</v>
      </c>
    </row>
    <row r="67" ht="15.75" customHeight="1">
      <c r="A67" s="13">
        <v>43617.0</v>
      </c>
      <c r="B67" s="41" t="str">
        <f t="shared" ref="B67:V67" si="2">LN(B5/B4)</f>
        <v>#DIV/0!</v>
      </c>
      <c r="C67" s="41" t="str">
        <f t="shared" si="2"/>
        <v>#DIV/0!</v>
      </c>
      <c r="D67" s="41" t="str">
        <f t="shared" si="2"/>
        <v>#DIV/0!</v>
      </c>
      <c r="E67" s="41" t="str">
        <f t="shared" si="2"/>
        <v>#DIV/0!</v>
      </c>
      <c r="F67" s="41" t="str">
        <f t="shared" si="2"/>
        <v>#DIV/0!</v>
      </c>
      <c r="G67" s="41" t="str">
        <f t="shared" si="2"/>
        <v>#DIV/0!</v>
      </c>
      <c r="H67" s="41" t="str">
        <f t="shared" si="2"/>
        <v>#DIV/0!</v>
      </c>
      <c r="I67" s="41" t="str">
        <f t="shared" si="2"/>
        <v>#DIV/0!</v>
      </c>
      <c r="J67" s="41" t="str">
        <f t="shared" si="2"/>
        <v>#DIV/0!</v>
      </c>
      <c r="K67" s="41" t="str">
        <f t="shared" si="2"/>
        <v>#DIV/0!</v>
      </c>
      <c r="L67" s="41" t="str">
        <f t="shared" si="2"/>
        <v>#DIV/0!</v>
      </c>
      <c r="M67" s="41" t="str">
        <f t="shared" si="2"/>
        <v>#DIV/0!</v>
      </c>
      <c r="N67" s="41" t="str">
        <f t="shared" si="2"/>
        <v>#DIV/0!</v>
      </c>
      <c r="O67" s="41" t="str">
        <f t="shared" si="2"/>
        <v>#DIV/0!</v>
      </c>
      <c r="P67" s="41" t="str">
        <f t="shared" si="2"/>
        <v>#DIV/0!</v>
      </c>
      <c r="Q67" s="41" t="str">
        <f t="shared" si="2"/>
        <v>#DIV/0!</v>
      </c>
      <c r="R67" s="41" t="str">
        <f t="shared" si="2"/>
        <v>#DIV/0!</v>
      </c>
      <c r="S67" s="41" t="str">
        <f t="shared" si="2"/>
        <v>#DIV/0!</v>
      </c>
      <c r="T67" s="41" t="str">
        <f t="shared" si="2"/>
        <v>#DIV/0!</v>
      </c>
      <c r="U67" s="41" t="str">
        <f t="shared" si="2"/>
        <v>#DIV/0!</v>
      </c>
      <c r="V67" s="41">
        <f t="shared" si="2"/>
        <v>0.06665831953</v>
      </c>
      <c r="W67" s="41">
        <f t="shared" si="3"/>
        <v>0.001991666667</v>
      </c>
    </row>
    <row r="68" ht="15.75" customHeight="1">
      <c r="A68" s="13">
        <v>43647.0</v>
      </c>
      <c r="B68" s="41" t="str">
        <f t="shared" ref="B68:V68" si="4">LN(B6/B5)</f>
        <v>#DIV/0!</v>
      </c>
      <c r="C68" s="41" t="str">
        <f t="shared" si="4"/>
        <v>#DIV/0!</v>
      </c>
      <c r="D68" s="41" t="str">
        <f t="shared" si="4"/>
        <v>#DIV/0!</v>
      </c>
      <c r="E68" s="41" t="str">
        <f t="shared" si="4"/>
        <v>#DIV/0!</v>
      </c>
      <c r="F68" s="41" t="str">
        <f t="shared" si="4"/>
        <v>#DIV/0!</v>
      </c>
      <c r="G68" s="41" t="str">
        <f t="shared" si="4"/>
        <v>#DIV/0!</v>
      </c>
      <c r="H68" s="41" t="str">
        <f t="shared" si="4"/>
        <v>#DIV/0!</v>
      </c>
      <c r="I68" s="41" t="str">
        <f t="shared" si="4"/>
        <v>#DIV/0!</v>
      </c>
      <c r="J68" s="41" t="str">
        <f t="shared" si="4"/>
        <v>#DIV/0!</v>
      </c>
      <c r="K68" s="41" t="str">
        <f t="shared" si="4"/>
        <v>#DIV/0!</v>
      </c>
      <c r="L68" s="41" t="str">
        <f t="shared" si="4"/>
        <v>#DIV/0!</v>
      </c>
      <c r="M68" s="41" t="str">
        <f t="shared" si="4"/>
        <v>#DIV/0!</v>
      </c>
      <c r="N68" s="41" t="str">
        <f t="shared" si="4"/>
        <v>#DIV/0!</v>
      </c>
      <c r="O68" s="41" t="str">
        <f t="shared" si="4"/>
        <v>#DIV/0!</v>
      </c>
      <c r="P68" s="41" t="str">
        <f t="shared" si="4"/>
        <v>#DIV/0!</v>
      </c>
      <c r="Q68" s="41" t="str">
        <f t="shared" si="4"/>
        <v>#DIV/0!</v>
      </c>
      <c r="R68" s="41" t="str">
        <f t="shared" si="4"/>
        <v>#DIV/0!</v>
      </c>
      <c r="S68" s="41" t="str">
        <f t="shared" si="4"/>
        <v>#DIV/0!</v>
      </c>
      <c r="T68" s="41" t="str">
        <f t="shared" si="4"/>
        <v>#DIV/0!</v>
      </c>
      <c r="U68" s="41" t="str">
        <f t="shared" si="4"/>
        <v>#DIV/0!</v>
      </c>
      <c r="V68" s="41">
        <f t="shared" si="4"/>
        <v>0.01304276747</v>
      </c>
      <c r="W68" s="41">
        <f t="shared" si="3"/>
        <v>0.001758333333</v>
      </c>
    </row>
    <row r="69" ht="15.75" customHeight="1">
      <c r="A69" s="13">
        <v>43678.0</v>
      </c>
      <c r="B69" s="41" t="str">
        <f t="shared" ref="B69:V69" si="5">LN(B7/B6)</f>
        <v>#DIV/0!</v>
      </c>
      <c r="C69" s="41" t="str">
        <f t="shared" si="5"/>
        <v>#DIV/0!</v>
      </c>
      <c r="D69" s="41" t="str">
        <f t="shared" si="5"/>
        <v>#DIV/0!</v>
      </c>
      <c r="E69" s="41" t="str">
        <f t="shared" si="5"/>
        <v>#DIV/0!</v>
      </c>
      <c r="F69" s="41" t="str">
        <f t="shared" si="5"/>
        <v>#DIV/0!</v>
      </c>
      <c r="G69" s="41" t="str">
        <f t="shared" si="5"/>
        <v>#DIV/0!</v>
      </c>
      <c r="H69" s="41" t="str">
        <f t="shared" si="5"/>
        <v>#DIV/0!</v>
      </c>
      <c r="I69" s="41" t="str">
        <f t="shared" si="5"/>
        <v>#DIV/0!</v>
      </c>
      <c r="J69" s="41" t="str">
        <f t="shared" si="5"/>
        <v>#DIV/0!</v>
      </c>
      <c r="K69" s="41" t="str">
        <f t="shared" si="5"/>
        <v>#DIV/0!</v>
      </c>
      <c r="L69" s="41" t="str">
        <f t="shared" si="5"/>
        <v>#DIV/0!</v>
      </c>
      <c r="M69" s="41" t="str">
        <f t="shared" si="5"/>
        <v>#DIV/0!</v>
      </c>
      <c r="N69" s="41" t="str">
        <f t="shared" si="5"/>
        <v>#DIV/0!</v>
      </c>
      <c r="O69" s="41" t="str">
        <f t="shared" si="5"/>
        <v>#DIV/0!</v>
      </c>
      <c r="P69" s="41" t="str">
        <f t="shared" si="5"/>
        <v>#DIV/0!</v>
      </c>
      <c r="Q69" s="41" t="str">
        <f t="shared" si="5"/>
        <v>#DIV/0!</v>
      </c>
      <c r="R69" s="41" t="str">
        <f t="shared" si="5"/>
        <v>#DIV/0!</v>
      </c>
      <c r="S69" s="41" t="str">
        <f t="shared" si="5"/>
        <v>#DIV/0!</v>
      </c>
      <c r="T69" s="41" t="str">
        <f t="shared" si="5"/>
        <v>#DIV/0!</v>
      </c>
      <c r="U69" s="41" t="str">
        <f t="shared" si="5"/>
        <v>#DIV/0!</v>
      </c>
      <c r="V69" s="41">
        <f t="shared" si="5"/>
        <v>-0.01825730771</v>
      </c>
      <c r="W69" s="41">
        <f t="shared" si="3"/>
        <v>0.001616666667</v>
      </c>
    </row>
    <row r="70" ht="15.75" customHeight="1">
      <c r="A70" s="13">
        <v>43709.0</v>
      </c>
      <c r="B70" s="41" t="str">
        <f t="shared" ref="B70:V70" si="6">LN(B8/B7)</f>
        <v>#DIV/0!</v>
      </c>
      <c r="C70" s="41" t="str">
        <f t="shared" si="6"/>
        <v>#DIV/0!</v>
      </c>
      <c r="D70" s="41" t="str">
        <f t="shared" si="6"/>
        <v>#DIV/0!</v>
      </c>
      <c r="E70" s="41" t="str">
        <f t="shared" si="6"/>
        <v>#DIV/0!</v>
      </c>
      <c r="F70" s="41" t="str">
        <f t="shared" si="6"/>
        <v>#DIV/0!</v>
      </c>
      <c r="G70" s="41" t="str">
        <f t="shared" si="6"/>
        <v>#DIV/0!</v>
      </c>
      <c r="H70" s="41" t="str">
        <f t="shared" si="6"/>
        <v>#DIV/0!</v>
      </c>
      <c r="I70" s="41" t="str">
        <f t="shared" si="6"/>
        <v>#DIV/0!</v>
      </c>
      <c r="J70" s="41" t="str">
        <f t="shared" si="6"/>
        <v>#DIV/0!</v>
      </c>
      <c r="K70" s="41" t="str">
        <f t="shared" si="6"/>
        <v>#DIV/0!</v>
      </c>
      <c r="L70" s="41" t="str">
        <f t="shared" si="6"/>
        <v>#DIV/0!</v>
      </c>
      <c r="M70" s="41" t="str">
        <f t="shared" si="6"/>
        <v>#DIV/0!</v>
      </c>
      <c r="N70" s="41" t="str">
        <f t="shared" si="6"/>
        <v>#DIV/0!</v>
      </c>
      <c r="O70" s="41" t="str">
        <f t="shared" si="6"/>
        <v>#DIV/0!</v>
      </c>
      <c r="P70" s="41" t="str">
        <f t="shared" si="6"/>
        <v>#DIV/0!</v>
      </c>
      <c r="Q70" s="41" t="str">
        <f t="shared" si="6"/>
        <v>#DIV/0!</v>
      </c>
      <c r="R70" s="41" t="str">
        <f t="shared" si="6"/>
        <v>#DIV/0!</v>
      </c>
      <c r="S70" s="41" t="str">
        <f t="shared" si="6"/>
        <v>#DIV/0!</v>
      </c>
      <c r="T70" s="41" t="str">
        <f t="shared" si="6"/>
        <v>#DIV/0!</v>
      </c>
      <c r="U70" s="41" t="str">
        <f t="shared" si="6"/>
        <v>#DIV/0!</v>
      </c>
      <c r="V70" s="41">
        <f t="shared" si="6"/>
        <v>0.01703524052</v>
      </c>
      <c r="W70" s="41">
        <f t="shared" si="3"/>
        <v>0.001566666667</v>
      </c>
    </row>
    <row r="71" ht="15.75" customHeight="1">
      <c r="A71" s="13">
        <v>43739.0</v>
      </c>
      <c r="B71" s="41" t="str">
        <f t="shared" ref="B71:V71" si="7">LN(B9/B8)</f>
        <v>#DIV/0!</v>
      </c>
      <c r="C71" s="41" t="str">
        <f t="shared" si="7"/>
        <v>#DIV/0!</v>
      </c>
      <c r="D71" s="41" t="str">
        <f t="shared" si="7"/>
        <v>#DIV/0!</v>
      </c>
      <c r="E71" s="41" t="str">
        <f t="shared" si="7"/>
        <v>#DIV/0!</v>
      </c>
      <c r="F71" s="41" t="str">
        <f t="shared" si="7"/>
        <v>#DIV/0!</v>
      </c>
      <c r="G71" s="41" t="str">
        <f t="shared" si="7"/>
        <v>#DIV/0!</v>
      </c>
      <c r="H71" s="41" t="str">
        <f t="shared" si="7"/>
        <v>#DIV/0!</v>
      </c>
      <c r="I71" s="41" t="str">
        <f t="shared" si="7"/>
        <v>#DIV/0!</v>
      </c>
      <c r="J71" s="41" t="str">
        <f t="shared" si="7"/>
        <v>#DIV/0!</v>
      </c>
      <c r="K71" s="41" t="str">
        <f t="shared" si="7"/>
        <v>#DIV/0!</v>
      </c>
      <c r="L71" s="41" t="str">
        <f t="shared" si="7"/>
        <v>#DIV/0!</v>
      </c>
      <c r="M71" s="41" t="str">
        <f t="shared" si="7"/>
        <v>#DIV/0!</v>
      </c>
      <c r="N71" s="41" t="str">
        <f t="shared" si="7"/>
        <v>#DIV/0!</v>
      </c>
      <c r="O71" s="41" t="str">
        <f t="shared" si="7"/>
        <v>#DIV/0!</v>
      </c>
      <c r="P71" s="41" t="str">
        <f t="shared" si="7"/>
        <v>#DIV/0!</v>
      </c>
      <c r="Q71" s="41" t="str">
        <f t="shared" si="7"/>
        <v>#DIV/0!</v>
      </c>
      <c r="R71" s="41" t="str">
        <f t="shared" si="7"/>
        <v>#DIV/0!</v>
      </c>
      <c r="S71" s="41" t="str">
        <f t="shared" si="7"/>
        <v>#DIV/0!</v>
      </c>
      <c r="T71" s="41" t="str">
        <f t="shared" si="7"/>
        <v>#DIV/0!</v>
      </c>
      <c r="U71" s="41" t="str">
        <f t="shared" si="7"/>
        <v>#DIV/0!</v>
      </c>
      <c r="V71" s="41">
        <f t="shared" si="7"/>
        <v>0.02022581958</v>
      </c>
      <c r="W71" s="41">
        <f t="shared" si="3"/>
        <v>0.001433333333</v>
      </c>
    </row>
    <row r="72" ht="15.75" customHeight="1">
      <c r="A72" s="13">
        <v>43770.0</v>
      </c>
      <c r="B72" s="41" t="str">
        <f t="shared" ref="B72:V72" si="8">LN(B10/B9)</f>
        <v>#DIV/0!</v>
      </c>
      <c r="C72" s="41" t="str">
        <f t="shared" si="8"/>
        <v>#DIV/0!</v>
      </c>
      <c r="D72" s="41" t="str">
        <f t="shared" si="8"/>
        <v>#DIV/0!</v>
      </c>
      <c r="E72" s="41" t="str">
        <f t="shared" si="8"/>
        <v>#DIV/0!</v>
      </c>
      <c r="F72" s="41" t="str">
        <f t="shared" si="8"/>
        <v>#DIV/0!</v>
      </c>
      <c r="G72" s="41" t="str">
        <f t="shared" si="8"/>
        <v>#DIV/0!</v>
      </c>
      <c r="H72" s="41" t="str">
        <f t="shared" si="8"/>
        <v>#DIV/0!</v>
      </c>
      <c r="I72" s="41" t="str">
        <f t="shared" si="8"/>
        <v>#DIV/0!</v>
      </c>
      <c r="J72" s="41" t="str">
        <f t="shared" si="8"/>
        <v>#DIV/0!</v>
      </c>
      <c r="K72" s="41" t="str">
        <f t="shared" si="8"/>
        <v>#DIV/0!</v>
      </c>
      <c r="L72" s="41" t="str">
        <f t="shared" si="8"/>
        <v>#DIV/0!</v>
      </c>
      <c r="M72" s="41" t="str">
        <f t="shared" si="8"/>
        <v>#DIV/0!</v>
      </c>
      <c r="N72" s="41" t="str">
        <f t="shared" si="8"/>
        <v>#DIV/0!</v>
      </c>
      <c r="O72" s="41" t="str">
        <f t="shared" si="8"/>
        <v>#DIV/0!</v>
      </c>
      <c r="P72" s="41" t="str">
        <f t="shared" si="8"/>
        <v>#DIV/0!</v>
      </c>
      <c r="Q72" s="41" t="str">
        <f t="shared" si="8"/>
        <v>#DIV/0!</v>
      </c>
      <c r="R72" s="41" t="str">
        <f t="shared" si="8"/>
        <v>#DIV/0!</v>
      </c>
      <c r="S72" s="41" t="str">
        <f t="shared" si="8"/>
        <v>#DIV/0!</v>
      </c>
      <c r="T72" s="41" t="str">
        <f t="shared" si="8"/>
        <v>#DIV/0!</v>
      </c>
      <c r="U72" s="41" t="str">
        <f t="shared" si="8"/>
        <v>#DIV/0!</v>
      </c>
      <c r="V72" s="41">
        <f t="shared" si="8"/>
        <v>0.03348029158</v>
      </c>
      <c r="W72" s="41">
        <f t="shared" si="3"/>
        <v>0.001441666667</v>
      </c>
    </row>
    <row r="73" ht="15.75" customHeight="1">
      <c r="A73" s="13">
        <v>43800.0</v>
      </c>
      <c r="B73" s="41" t="str">
        <f t="shared" ref="B73:V73" si="9">LN(B11/B10)</f>
        <v>#DIV/0!</v>
      </c>
      <c r="C73" s="41" t="str">
        <f t="shared" si="9"/>
        <v>#DIV/0!</v>
      </c>
      <c r="D73" s="41" t="str">
        <f t="shared" si="9"/>
        <v>#DIV/0!</v>
      </c>
      <c r="E73" s="41" t="str">
        <f t="shared" si="9"/>
        <v>#DIV/0!</v>
      </c>
      <c r="F73" s="41" t="str">
        <f t="shared" si="9"/>
        <v>#DIV/0!</v>
      </c>
      <c r="G73" s="41" t="str">
        <f t="shared" si="9"/>
        <v>#DIV/0!</v>
      </c>
      <c r="H73" s="41" t="str">
        <f t="shared" si="9"/>
        <v>#DIV/0!</v>
      </c>
      <c r="I73" s="41" t="str">
        <f t="shared" si="9"/>
        <v>#DIV/0!</v>
      </c>
      <c r="J73" s="41" t="str">
        <f t="shared" si="9"/>
        <v>#DIV/0!</v>
      </c>
      <c r="K73" s="41" t="str">
        <f t="shared" si="9"/>
        <v>#DIV/0!</v>
      </c>
      <c r="L73" s="41" t="str">
        <f t="shared" si="9"/>
        <v>#DIV/0!</v>
      </c>
      <c r="M73" s="41" t="str">
        <f t="shared" si="9"/>
        <v>#DIV/0!</v>
      </c>
      <c r="N73" s="41" t="str">
        <f t="shared" si="9"/>
        <v>#DIV/0!</v>
      </c>
      <c r="O73" s="41" t="str">
        <f t="shared" si="9"/>
        <v>#DIV/0!</v>
      </c>
      <c r="P73" s="41" t="str">
        <f t="shared" si="9"/>
        <v>#DIV/0!</v>
      </c>
      <c r="Q73" s="41" t="str">
        <f t="shared" si="9"/>
        <v>#DIV/0!</v>
      </c>
      <c r="R73" s="41" t="str">
        <f t="shared" si="9"/>
        <v>#DIV/0!</v>
      </c>
      <c r="S73" s="41" t="str">
        <f t="shared" si="9"/>
        <v>#DIV/0!</v>
      </c>
      <c r="T73" s="41" t="str">
        <f t="shared" si="9"/>
        <v>#DIV/0!</v>
      </c>
      <c r="U73" s="41" t="str">
        <f t="shared" si="9"/>
        <v>#DIV/0!</v>
      </c>
      <c r="V73" s="41">
        <f t="shared" si="9"/>
        <v>0.02818874101</v>
      </c>
      <c r="W73" s="41">
        <f t="shared" si="3"/>
        <v>0.001275</v>
      </c>
    </row>
    <row r="74" ht="15.75" customHeight="1">
      <c r="A74" s="13">
        <v>43831.0</v>
      </c>
      <c r="B74" s="41" t="str">
        <f t="shared" ref="B74:V74" si="10">LN(B12/B11)</f>
        <v>#DIV/0!</v>
      </c>
      <c r="C74" s="41" t="str">
        <f t="shared" si="10"/>
        <v>#DIV/0!</v>
      </c>
      <c r="D74" s="41" t="str">
        <f t="shared" si="10"/>
        <v>#DIV/0!</v>
      </c>
      <c r="E74" s="41" t="str">
        <f t="shared" si="10"/>
        <v>#DIV/0!</v>
      </c>
      <c r="F74" s="41" t="str">
        <f t="shared" si="10"/>
        <v>#DIV/0!</v>
      </c>
      <c r="G74" s="41" t="str">
        <f t="shared" si="10"/>
        <v>#DIV/0!</v>
      </c>
      <c r="H74" s="41" t="str">
        <f t="shared" si="10"/>
        <v>#DIV/0!</v>
      </c>
      <c r="I74" s="41" t="str">
        <f t="shared" si="10"/>
        <v>#DIV/0!</v>
      </c>
      <c r="J74" s="41" t="str">
        <f t="shared" si="10"/>
        <v>#DIV/0!</v>
      </c>
      <c r="K74" s="41" t="str">
        <f t="shared" si="10"/>
        <v>#DIV/0!</v>
      </c>
      <c r="L74" s="41" t="str">
        <f t="shared" si="10"/>
        <v>#DIV/0!</v>
      </c>
      <c r="M74" s="41" t="str">
        <f t="shared" si="10"/>
        <v>#DIV/0!</v>
      </c>
      <c r="N74" s="41" t="str">
        <f t="shared" si="10"/>
        <v>#DIV/0!</v>
      </c>
      <c r="O74" s="41" t="str">
        <f t="shared" si="10"/>
        <v>#DIV/0!</v>
      </c>
      <c r="P74" s="41" t="str">
        <f t="shared" si="10"/>
        <v>#DIV/0!</v>
      </c>
      <c r="Q74" s="41" t="str">
        <f t="shared" si="10"/>
        <v>#DIV/0!</v>
      </c>
      <c r="R74" s="41" t="str">
        <f t="shared" si="10"/>
        <v>#DIV/0!</v>
      </c>
      <c r="S74" s="41" t="str">
        <f t="shared" si="10"/>
        <v>#DIV/0!</v>
      </c>
      <c r="T74" s="41" t="str">
        <f t="shared" si="10"/>
        <v>#DIV/0!</v>
      </c>
      <c r="U74" s="41" t="str">
        <f t="shared" si="10"/>
        <v>#DIV/0!</v>
      </c>
      <c r="V74" s="41">
        <f t="shared" si="10"/>
        <v>-0.00162941659</v>
      </c>
      <c r="W74" s="41">
        <f t="shared" si="3"/>
        <v>0.001333333333</v>
      </c>
    </row>
    <row r="75" ht="15.75" customHeight="1">
      <c r="A75" s="13">
        <v>43862.0</v>
      </c>
      <c r="B75" s="41" t="str">
        <f t="shared" ref="B75:V75" si="11">LN(B13/B12)</f>
        <v>#DIV/0!</v>
      </c>
      <c r="C75" s="41" t="str">
        <f t="shared" si="11"/>
        <v>#DIV/0!</v>
      </c>
      <c r="D75" s="41" t="str">
        <f t="shared" si="11"/>
        <v>#DIV/0!</v>
      </c>
      <c r="E75" s="41" t="str">
        <f t="shared" si="11"/>
        <v>#DIV/0!</v>
      </c>
      <c r="F75" s="41" t="str">
        <f t="shared" si="11"/>
        <v>#DIV/0!</v>
      </c>
      <c r="G75" s="41" t="str">
        <f t="shared" si="11"/>
        <v>#DIV/0!</v>
      </c>
      <c r="H75" s="41" t="str">
        <f t="shared" si="11"/>
        <v>#DIV/0!</v>
      </c>
      <c r="I75" s="41" t="str">
        <f t="shared" si="11"/>
        <v>#DIV/0!</v>
      </c>
      <c r="J75" s="41" t="str">
        <f t="shared" si="11"/>
        <v>#DIV/0!</v>
      </c>
      <c r="K75" s="41" t="str">
        <f t="shared" si="11"/>
        <v>#DIV/0!</v>
      </c>
      <c r="L75" s="41" t="str">
        <f t="shared" si="11"/>
        <v>#DIV/0!</v>
      </c>
      <c r="M75" s="41" t="str">
        <f t="shared" si="11"/>
        <v>#DIV/0!</v>
      </c>
      <c r="N75" s="41" t="str">
        <f t="shared" si="11"/>
        <v>#DIV/0!</v>
      </c>
      <c r="O75" s="41" t="str">
        <f t="shared" si="11"/>
        <v>#DIV/0!</v>
      </c>
      <c r="P75" s="41" t="str">
        <f t="shared" si="11"/>
        <v>#DIV/0!</v>
      </c>
      <c r="Q75" s="41" t="str">
        <f t="shared" si="11"/>
        <v>#DIV/0!</v>
      </c>
      <c r="R75" s="41" t="str">
        <f t="shared" si="11"/>
        <v>#DIV/0!</v>
      </c>
      <c r="S75" s="41" t="str">
        <f t="shared" si="11"/>
        <v>#DIV/0!</v>
      </c>
      <c r="T75" s="41" t="str">
        <f t="shared" si="11"/>
        <v>#DIV/0!</v>
      </c>
      <c r="U75" s="41" t="str">
        <f t="shared" si="11"/>
        <v>#DIV/0!</v>
      </c>
      <c r="V75" s="41">
        <f t="shared" si="11"/>
        <v>-0.08785952094</v>
      </c>
      <c r="W75" s="41">
        <f t="shared" si="3"/>
        <v>0.0013</v>
      </c>
    </row>
    <row r="76" ht="15.75" customHeight="1">
      <c r="A76" s="13">
        <v>43891.0</v>
      </c>
      <c r="B76" s="41" t="str">
        <f t="shared" ref="B76:V76" si="12">LN(B14/B13)</f>
        <v>#DIV/0!</v>
      </c>
      <c r="C76" s="41" t="str">
        <f t="shared" si="12"/>
        <v>#DIV/0!</v>
      </c>
      <c r="D76" s="41" t="str">
        <f t="shared" si="12"/>
        <v>#DIV/0!</v>
      </c>
      <c r="E76" s="41" t="str">
        <f t="shared" si="12"/>
        <v>#DIV/0!</v>
      </c>
      <c r="F76" s="41" t="str">
        <f t="shared" si="12"/>
        <v>#DIV/0!</v>
      </c>
      <c r="G76" s="41" t="str">
        <f t="shared" si="12"/>
        <v>#DIV/0!</v>
      </c>
      <c r="H76" s="41" t="str">
        <f t="shared" si="12"/>
        <v>#DIV/0!</v>
      </c>
      <c r="I76" s="41" t="str">
        <f t="shared" si="12"/>
        <v>#DIV/0!</v>
      </c>
      <c r="J76" s="41" t="str">
        <f t="shared" si="12"/>
        <v>#DIV/0!</v>
      </c>
      <c r="K76" s="41" t="str">
        <f t="shared" si="12"/>
        <v>#DIV/0!</v>
      </c>
      <c r="L76" s="41" t="str">
        <f t="shared" si="12"/>
        <v>#DIV/0!</v>
      </c>
      <c r="M76" s="41" t="str">
        <f t="shared" si="12"/>
        <v>#DIV/0!</v>
      </c>
      <c r="N76" s="41" t="str">
        <f t="shared" si="12"/>
        <v>#DIV/0!</v>
      </c>
      <c r="O76" s="41" t="str">
        <f t="shared" si="12"/>
        <v>#DIV/0!</v>
      </c>
      <c r="P76" s="41" t="str">
        <f t="shared" si="12"/>
        <v>#DIV/0!</v>
      </c>
      <c r="Q76" s="41" t="str">
        <f t="shared" si="12"/>
        <v>#DIV/0!</v>
      </c>
      <c r="R76" s="41" t="str">
        <f t="shared" si="12"/>
        <v>#DIV/0!</v>
      </c>
      <c r="S76" s="41" t="str">
        <f t="shared" si="12"/>
        <v>#DIV/0!</v>
      </c>
      <c r="T76" s="41" t="str">
        <f t="shared" si="12"/>
        <v>#DIV/0!</v>
      </c>
      <c r="U76" s="41" t="str">
        <f t="shared" si="12"/>
        <v>#DIV/0!</v>
      </c>
      <c r="V76" s="41">
        <f t="shared" si="12"/>
        <v>-0.1336677686</v>
      </c>
      <c r="W76" s="41">
        <f t="shared" si="3"/>
        <v>0.001216666667</v>
      </c>
    </row>
    <row r="77" ht="15.75" customHeight="1">
      <c r="A77" s="13">
        <v>43922.0</v>
      </c>
      <c r="B77" s="41" t="str">
        <f t="shared" ref="B77:V77" si="13">LN(B15/B14)</f>
        <v>#DIV/0!</v>
      </c>
      <c r="C77" s="41" t="str">
        <f t="shared" si="13"/>
        <v>#DIV/0!</v>
      </c>
      <c r="D77" s="41" t="str">
        <f t="shared" si="13"/>
        <v>#DIV/0!</v>
      </c>
      <c r="E77" s="41" t="str">
        <f t="shared" si="13"/>
        <v>#DIV/0!</v>
      </c>
      <c r="F77" s="41" t="str">
        <f t="shared" si="13"/>
        <v>#DIV/0!</v>
      </c>
      <c r="G77" s="41" t="str">
        <f t="shared" si="13"/>
        <v>#DIV/0!</v>
      </c>
      <c r="H77" s="41" t="str">
        <f t="shared" si="13"/>
        <v>#DIV/0!</v>
      </c>
      <c r="I77" s="41" t="str">
        <f t="shared" si="13"/>
        <v>#DIV/0!</v>
      </c>
      <c r="J77" s="41" t="str">
        <f t="shared" si="13"/>
        <v>#DIV/0!</v>
      </c>
      <c r="K77" s="41" t="str">
        <f t="shared" si="13"/>
        <v>#DIV/0!</v>
      </c>
      <c r="L77" s="41" t="str">
        <f t="shared" si="13"/>
        <v>#DIV/0!</v>
      </c>
      <c r="M77" s="41" t="str">
        <f t="shared" si="13"/>
        <v>#DIV/0!</v>
      </c>
      <c r="N77" s="41" t="str">
        <f t="shared" si="13"/>
        <v>#DIV/0!</v>
      </c>
      <c r="O77" s="41" t="str">
        <f t="shared" si="13"/>
        <v>#DIV/0!</v>
      </c>
      <c r="P77" s="41" t="str">
        <f t="shared" si="13"/>
        <v>#DIV/0!</v>
      </c>
      <c r="Q77" s="41" t="str">
        <f t="shared" si="13"/>
        <v>#DIV/0!</v>
      </c>
      <c r="R77" s="41" t="str">
        <f t="shared" si="13"/>
        <v>#DIV/0!</v>
      </c>
      <c r="S77" s="41" t="str">
        <f t="shared" si="13"/>
        <v>#DIV/0!</v>
      </c>
      <c r="T77" s="41" t="str">
        <f t="shared" si="13"/>
        <v>#DIV/0!</v>
      </c>
      <c r="U77" s="41" t="str">
        <f t="shared" si="13"/>
        <v>#DIV/0!</v>
      </c>
      <c r="V77" s="41">
        <f t="shared" si="13"/>
        <v>0.1194208962</v>
      </c>
      <c r="W77" s="41">
        <f t="shared" si="3"/>
        <v>0.0007416666667</v>
      </c>
    </row>
    <row r="78" ht="15.75" customHeight="1">
      <c r="A78" s="13">
        <v>43952.0</v>
      </c>
      <c r="B78" s="41" t="str">
        <f t="shared" ref="B78:V78" si="14">LN(B16/B15)</f>
        <v>#DIV/0!</v>
      </c>
      <c r="C78" s="41" t="str">
        <f t="shared" si="14"/>
        <v>#DIV/0!</v>
      </c>
      <c r="D78" s="41" t="str">
        <f t="shared" si="14"/>
        <v>#DIV/0!</v>
      </c>
      <c r="E78" s="41" t="str">
        <f t="shared" si="14"/>
        <v>#DIV/0!</v>
      </c>
      <c r="F78" s="41" t="str">
        <f t="shared" si="14"/>
        <v>#DIV/0!</v>
      </c>
      <c r="G78" s="41" t="str">
        <f t="shared" si="14"/>
        <v>#DIV/0!</v>
      </c>
      <c r="H78" s="41" t="str">
        <f t="shared" si="14"/>
        <v>#DIV/0!</v>
      </c>
      <c r="I78" s="41" t="str">
        <f t="shared" si="14"/>
        <v>#DIV/0!</v>
      </c>
      <c r="J78" s="41" t="str">
        <f t="shared" si="14"/>
        <v>#DIV/0!</v>
      </c>
      <c r="K78" s="41" t="str">
        <f t="shared" si="14"/>
        <v>#DIV/0!</v>
      </c>
      <c r="L78" s="41" t="str">
        <f t="shared" si="14"/>
        <v>#DIV/0!</v>
      </c>
      <c r="M78" s="41" t="str">
        <f t="shared" si="14"/>
        <v>#DIV/0!</v>
      </c>
      <c r="N78" s="41" t="str">
        <f t="shared" si="14"/>
        <v>#DIV/0!</v>
      </c>
      <c r="O78" s="41" t="str">
        <f t="shared" si="14"/>
        <v>#DIV/0!</v>
      </c>
      <c r="P78" s="41" t="str">
        <f t="shared" si="14"/>
        <v>#DIV/0!</v>
      </c>
      <c r="Q78" s="41" t="str">
        <f t="shared" si="14"/>
        <v>#DIV/0!</v>
      </c>
      <c r="R78" s="41" t="str">
        <f t="shared" si="14"/>
        <v>#DIV/0!</v>
      </c>
      <c r="S78" s="41" t="str">
        <f t="shared" si="14"/>
        <v>#DIV/0!</v>
      </c>
      <c r="T78" s="41" t="str">
        <f t="shared" si="14"/>
        <v>#DIV/0!</v>
      </c>
      <c r="U78" s="41" t="str">
        <f t="shared" si="14"/>
        <v>#DIV/0!</v>
      </c>
      <c r="V78" s="41">
        <f t="shared" si="14"/>
        <v>0.04428649023</v>
      </c>
      <c r="W78" s="41">
        <f t="shared" si="3"/>
        <v>0.0001333333333</v>
      </c>
    </row>
    <row r="79" ht="15.75" customHeight="1">
      <c r="A79" s="13">
        <v>43983.0</v>
      </c>
      <c r="B79" s="41" t="str">
        <f t="shared" ref="B79:V79" si="15">LN(B17/B16)</f>
        <v>#DIV/0!</v>
      </c>
      <c r="C79" s="41" t="str">
        <f t="shared" si="15"/>
        <v>#DIV/0!</v>
      </c>
      <c r="D79" s="41" t="str">
        <f t="shared" si="15"/>
        <v>#DIV/0!</v>
      </c>
      <c r="E79" s="41" t="str">
        <f t="shared" si="15"/>
        <v>#DIV/0!</v>
      </c>
      <c r="F79" s="41" t="str">
        <f t="shared" si="15"/>
        <v>#DIV/0!</v>
      </c>
      <c r="G79" s="41" t="str">
        <f t="shared" si="15"/>
        <v>#DIV/0!</v>
      </c>
      <c r="H79" s="41" t="str">
        <f t="shared" si="15"/>
        <v>#DIV/0!</v>
      </c>
      <c r="I79" s="41" t="str">
        <f t="shared" si="15"/>
        <v>#DIV/0!</v>
      </c>
      <c r="J79" s="41" t="str">
        <f t="shared" si="15"/>
        <v>#DIV/0!</v>
      </c>
      <c r="K79" s="41" t="str">
        <f t="shared" si="15"/>
        <v>#DIV/0!</v>
      </c>
      <c r="L79" s="41" t="str">
        <f t="shared" si="15"/>
        <v>#DIV/0!</v>
      </c>
      <c r="M79" s="41" t="str">
        <f t="shared" si="15"/>
        <v>#DIV/0!</v>
      </c>
      <c r="N79" s="41" t="str">
        <f t="shared" si="15"/>
        <v>#DIV/0!</v>
      </c>
      <c r="O79" s="41" t="str">
        <f t="shared" si="15"/>
        <v>#DIV/0!</v>
      </c>
      <c r="P79" s="41" t="str">
        <f t="shared" si="15"/>
        <v>#DIV/0!</v>
      </c>
      <c r="Q79" s="41" t="str">
        <f t="shared" si="15"/>
        <v>#DIV/0!</v>
      </c>
      <c r="R79" s="41" t="str">
        <f t="shared" si="15"/>
        <v>#DIV/0!</v>
      </c>
      <c r="S79" s="41" t="str">
        <f t="shared" si="15"/>
        <v>#DIV/0!</v>
      </c>
      <c r="T79" s="41" t="str">
        <f t="shared" si="15"/>
        <v>#DIV/0!</v>
      </c>
      <c r="U79" s="41" t="str">
        <f t="shared" si="15"/>
        <v>#DIV/0!</v>
      </c>
      <c r="V79" s="41">
        <f t="shared" si="15"/>
        <v>0.018221381</v>
      </c>
      <c r="W79" s="41">
        <f t="shared" si="3"/>
        <v>0.0001416666667</v>
      </c>
    </row>
    <row r="80" ht="15.75" customHeight="1">
      <c r="A80" s="13">
        <v>44013.0</v>
      </c>
      <c r="B80" s="41" t="str">
        <f t="shared" ref="B80:V80" si="16">LN(B18/B17)</f>
        <v>#DIV/0!</v>
      </c>
      <c r="C80" s="41" t="str">
        <f t="shared" si="16"/>
        <v>#DIV/0!</v>
      </c>
      <c r="D80" s="41" t="str">
        <f t="shared" si="16"/>
        <v>#DIV/0!</v>
      </c>
      <c r="E80" s="41" t="str">
        <f t="shared" si="16"/>
        <v>#DIV/0!</v>
      </c>
      <c r="F80" s="41" t="str">
        <f t="shared" si="16"/>
        <v>#DIV/0!</v>
      </c>
      <c r="G80" s="41" t="str">
        <f t="shared" si="16"/>
        <v>#DIV/0!</v>
      </c>
      <c r="H80" s="41" t="str">
        <f t="shared" si="16"/>
        <v>#DIV/0!</v>
      </c>
      <c r="I80" s="41" t="str">
        <f t="shared" si="16"/>
        <v>#DIV/0!</v>
      </c>
      <c r="J80" s="41" t="str">
        <f t="shared" si="16"/>
        <v>#DIV/0!</v>
      </c>
      <c r="K80" s="41" t="str">
        <f t="shared" si="16"/>
        <v>#DIV/0!</v>
      </c>
      <c r="L80" s="41" t="str">
        <f t="shared" si="16"/>
        <v>#DIV/0!</v>
      </c>
      <c r="M80" s="41" t="str">
        <f t="shared" si="16"/>
        <v>#DIV/0!</v>
      </c>
      <c r="N80" s="41" t="str">
        <f t="shared" si="16"/>
        <v>#DIV/0!</v>
      </c>
      <c r="O80" s="41" t="str">
        <f t="shared" si="16"/>
        <v>#DIV/0!</v>
      </c>
      <c r="P80" s="41" t="str">
        <f t="shared" si="16"/>
        <v>#DIV/0!</v>
      </c>
      <c r="Q80" s="41" t="str">
        <f t="shared" si="16"/>
        <v>#DIV/0!</v>
      </c>
      <c r="R80" s="41" t="str">
        <f t="shared" si="16"/>
        <v>#DIV/0!</v>
      </c>
      <c r="S80" s="41" t="str">
        <f t="shared" si="16"/>
        <v>#DIV/0!</v>
      </c>
      <c r="T80" s="41" t="str">
        <f t="shared" si="16"/>
        <v>#DIV/0!</v>
      </c>
      <c r="U80" s="41" t="str">
        <f t="shared" si="16"/>
        <v>#DIV/0!</v>
      </c>
      <c r="V80" s="41">
        <f t="shared" si="16"/>
        <v>0.05363677841</v>
      </c>
      <c r="W80" s="41">
        <f t="shared" si="3"/>
        <v>0.0001416666667</v>
      </c>
    </row>
    <row r="81" ht="15.75" customHeight="1">
      <c r="A81" s="13">
        <v>44044.0</v>
      </c>
      <c r="B81" s="41" t="str">
        <f t="shared" ref="B81:V81" si="17">LN(B19/B18)</f>
        <v>#DIV/0!</v>
      </c>
      <c r="C81" s="41" t="str">
        <f t="shared" si="17"/>
        <v>#DIV/0!</v>
      </c>
      <c r="D81" s="41" t="str">
        <f t="shared" si="17"/>
        <v>#DIV/0!</v>
      </c>
      <c r="E81" s="41" t="str">
        <f t="shared" si="17"/>
        <v>#DIV/0!</v>
      </c>
      <c r="F81" s="41" t="str">
        <f t="shared" si="17"/>
        <v>#DIV/0!</v>
      </c>
      <c r="G81" s="41" t="str">
        <f t="shared" si="17"/>
        <v>#DIV/0!</v>
      </c>
      <c r="H81" s="41" t="str">
        <f t="shared" si="17"/>
        <v>#DIV/0!</v>
      </c>
      <c r="I81" s="41" t="str">
        <f t="shared" si="17"/>
        <v>#DIV/0!</v>
      </c>
      <c r="J81" s="41" t="str">
        <f t="shared" si="17"/>
        <v>#DIV/0!</v>
      </c>
      <c r="K81" s="41" t="str">
        <f t="shared" si="17"/>
        <v>#DIV/0!</v>
      </c>
      <c r="L81" s="41" t="str">
        <f t="shared" si="17"/>
        <v>#DIV/0!</v>
      </c>
      <c r="M81" s="41" t="str">
        <f t="shared" si="17"/>
        <v>#DIV/0!</v>
      </c>
      <c r="N81" s="41" t="str">
        <f t="shared" si="17"/>
        <v>#DIV/0!</v>
      </c>
      <c r="O81" s="41" t="str">
        <f t="shared" si="17"/>
        <v>#DIV/0!</v>
      </c>
      <c r="P81" s="41" t="str">
        <f t="shared" si="17"/>
        <v>#DIV/0!</v>
      </c>
      <c r="Q81" s="41" t="str">
        <f t="shared" si="17"/>
        <v>#DIV/0!</v>
      </c>
      <c r="R81" s="41" t="str">
        <f t="shared" si="17"/>
        <v>#DIV/0!</v>
      </c>
      <c r="S81" s="41" t="str">
        <f t="shared" si="17"/>
        <v>#DIV/0!</v>
      </c>
      <c r="T81" s="41" t="str">
        <f t="shared" si="17"/>
        <v>#DIV/0!</v>
      </c>
      <c r="U81" s="41" t="str">
        <f t="shared" si="17"/>
        <v>#DIV/0!</v>
      </c>
      <c r="V81" s="41">
        <f t="shared" si="17"/>
        <v>0.06771910209</v>
      </c>
      <c r="W81" s="41">
        <f t="shared" si="3"/>
        <v>0.0001333333333</v>
      </c>
    </row>
    <row r="82" ht="15.75" customHeight="1">
      <c r="A82" s="13">
        <v>44075.0</v>
      </c>
      <c r="B82" s="41" t="str">
        <f t="shared" ref="B82:V82" si="18">LN(B20/B19)</f>
        <v>#DIV/0!</v>
      </c>
      <c r="C82" s="41" t="str">
        <f t="shared" si="18"/>
        <v>#DIV/0!</v>
      </c>
      <c r="D82" s="41" t="str">
        <f t="shared" si="18"/>
        <v>#DIV/0!</v>
      </c>
      <c r="E82" s="41" t="str">
        <f t="shared" si="18"/>
        <v>#DIV/0!</v>
      </c>
      <c r="F82" s="41" t="str">
        <f t="shared" si="18"/>
        <v>#DIV/0!</v>
      </c>
      <c r="G82" s="41" t="str">
        <f t="shared" si="18"/>
        <v>#DIV/0!</v>
      </c>
      <c r="H82" s="41" t="str">
        <f t="shared" si="18"/>
        <v>#DIV/0!</v>
      </c>
      <c r="I82" s="41" t="str">
        <f t="shared" si="18"/>
        <v>#DIV/0!</v>
      </c>
      <c r="J82" s="41" t="str">
        <f t="shared" si="18"/>
        <v>#DIV/0!</v>
      </c>
      <c r="K82" s="41" t="str">
        <f t="shared" si="18"/>
        <v>#DIV/0!</v>
      </c>
      <c r="L82" s="41" t="str">
        <f t="shared" si="18"/>
        <v>#DIV/0!</v>
      </c>
      <c r="M82" s="41" t="str">
        <f t="shared" si="18"/>
        <v>#DIV/0!</v>
      </c>
      <c r="N82" s="41" t="str">
        <f t="shared" si="18"/>
        <v>#DIV/0!</v>
      </c>
      <c r="O82" s="41" t="str">
        <f t="shared" si="18"/>
        <v>#DIV/0!</v>
      </c>
      <c r="P82" s="41" t="str">
        <f t="shared" si="18"/>
        <v>#DIV/0!</v>
      </c>
      <c r="Q82" s="41" t="str">
        <f t="shared" si="18"/>
        <v>#DIV/0!</v>
      </c>
      <c r="R82" s="41" t="str">
        <f t="shared" si="18"/>
        <v>#DIV/0!</v>
      </c>
      <c r="S82" s="41" t="str">
        <f t="shared" si="18"/>
        <v>#DIV/0!</v>
      </c>
      <c r="T82" s="41" t="str">
        <f t="shared" si="18"/>
        <v>#DIV/0!</v>
      </c>
      <c r="U82" s="41" t="str">
        <f t="shared" si="18"/>
        <v>#DIV/0!</v>
      </c>
      <c r="V82" s="41">
        <f t="shared" si="18"/>
        <v>-0.04001810324</v>
      </c>
      <c r="W82" s="41">
        <f t="shared" si="3"/>
        <v>0.0001</v>
      </c>
    </row>
    <row r="83" ht="15.75" customHeight="1">
      <c r="A83" s="13">
        <v>44105.0</v>
      </c>
      <c r="B83" s="41" t="str">
        <f t="shared" ref="B83:V83" si="19">LN(B21/B20)</f>
        <v>#DIV/0!</v>
      </c>
      <c r="C83" s="41" t="str">
        <f t="shared" si="19"/>
        <v>#DIV/0!</v>
      </c>
      <c r="D83" s="41" t="str">
        <f t="shared" si="19"/>
        <v>#DIV/0!</v>
      </c>
      <c r="E83" s="41" t="str">
        <f t="shared" si="19"/>
        <v>#DIV/0!</v>
      </c>
      <c r="F83" s="41" t="str">
        <f t="shared" si="19"/>
        <v>#DIV/0!</v>
      </c>
      <c r="G83" s="41" t="str">
        <f t="shared" si="19"/>
        <v>#DIV/0!</v>
      </c>
      <c r="H83" s="41" t="str">
        <f t="shared" si="19"/>
        <v>#DIV/0!</v>
      </c>
      <c r="I83" s="41" t="str">
        <f t="shared" si="19"/>
        <v>#DIV/0!</v>
      </c>
      <c r="J83" s="41" t="str">
        <f t="shared" si="19"/>
        <v>#DIV/0!</v>
      </c>
      <c r="K83" s="41" t="str">
        <f t="shared" si="19"/>
        <v>#DIV/0!</v>
      </c>
      <c r="L83" s="41" t="str">
        <f t="shared" si="19"/>
        <v>#DIV/0!</v>
      </c>
      <c r="M83" s="41" t="str">
        <f t="shared" si="19"/>
        <v>#DIV/0!</v>
      </c>
      <c r="N83" s="41" t="str">
        <f t="shared" si="19"/>
        <v>#DIV/0!</v>
      </c>
      <c r="O83" s="41" t="str">
        <f t="shared" si="19"/>
        <v>#DIV/0!</v>
      </c>
      <c r="P83" s="41" t="str">
        <f t="shared" si="19"/>
        <v>#DIV/0!</v>
      </c>
      <c r="Q83" s="41" t="str">
        <f t="shared" si="19"/>
        <v>#DIV/0!</v>
      </c>
      <c r="R83" s="41" t="str">
        <f t="shared" si="19"/>
        <v>#DIV/0!</v>
      </c>
      <c r="S83" s="41" t="str">
        <f t="shared" si="19"/>
        <v>#DIV/0!</v>
      </c>
      <c r="T83" s="41" t="str">
        <f t="shared" si="19"/>
        <v>#DIV/0!</v>
      </c>
      <c r="U83" s="41" t="str">
        <f t="shared" si="19"/>
        <v>#DIV/0!</v>
      </c>
      <c r="V83" s="41">
        <f t="shared" si="19"/>
        <v>-0.02805568034</v>
      </c>
      <c r="W83" s="41">
        <f t="shared" si="3"/>
        <v>0.0001</v>
      </c>
    </row>
    <row r="84" ht="15.75" customHeight="1">
      <c r="A84" s="13">
        <v>44136.0</v>
      </c>
      <c r="B84" s="41" t="str">
        <f t="shared" ref="B84:V84" si="20">LN(B22/B21)</f>
        <v>#DIV/0!</v>
      </c>
      <c r="C84" s="41" t="str">
        <f t="shared" si="20"/>
        <v>#DIV/0!</v>
      </c>
      <c r="D84" s="41" t="str">
        <f t="shared" si="20"/>
        <v>#DIV/0!</v>
      </c>
      <c r="E84" s="41" t="str">
        <f t="shared" si="20"/>
        <v>#DIV/0!</v>
      </c>
      <c r="F84" s="41" t="str">
        <f t="shared" si="20"/>
        <v>#DIV/0!</v>
      </c>
      <c r="G84" s="41" t="str">
        <f t="shared" si="20"/>
        <v>#DIV/0!</v>
      </c>
      <c r="H84" s="41" t="str">
        <f t="shared" si="20"/>
        <v>#DIV/0!</v>
      </c>
      <c r="I84" s="41" t="str">
        <f t="shared" si="20"/>
        <v>#DIV/0!</v>
      </c>
      <c r="J84" s="41" t="str">
        <f t="shared" si="20"/>
        <v>#DIV/0!</v>
      </c>
      <c r="K84" s="41" t="str">
        <f t="shared" si="20"/>
        <v>#DIV/0!</v>
      </c>
      <c r="L84" s="41" t="str">
        <f t="shared" si="20"/>
        <v>#DIV/0!</v>
      </c>
      <c r="M84" s="41" t="str">
        <f t="shared" si="20"/>
        <v>#DIV/0!</v>
      </c>
      <c r="N84" s="41" t="str">
        <f t="shared" si="20"/>
        <v>#DIV/0!</v>
      </c>
      <c r="O84" s="41" t="str">
        <f t="shared" si="20"/>
        <v>#DIV/0!</v>
      </c>
      <c r="P84" s="41" t="str">
        <f t="shared" si="20"/>
        <v>#DIV/0!</v>
      </c>
      <c r="Q84" s="41" t="str">
        <f t="shared" si="20"/>
        <v>#DIV/0!</v>
      </c>
      <c r="R84" s="41" t="str">
        <f t="shared" si="20"/>
        <v>#DIV/0!</v>
      </c>
      <c r="S84" s="41" t="str">
        <f t="shared" si="20"/>
        <v>#DIV/0!</v>
      </c>
      <c r="T84" s="41" t="str">
        <f t="shared" si="20"/>
        <v>#DIV/0!</v>
      </c>
      <c r="U84" s="41" t="str">
        <f t="shared" si="20"/>
        <v>#DIV/0!</v>
      </c>
      <c r="V84" s="41">
        <f t="shared" si="20"/>
        <v>0.1021464483</v>
      </c>
      <c r="W84" s="41">
        <f t="shared" si="3"/>
        <v>0.0001</v>
      </c>
    </row>
    <row r="85" ht="15.75" customHeight="1">
      <c r="A85" s="13">
        <v>44166.0</v>
      </c>
      <c r="B85" s="41" t="str">
        <f t="shared" ref="B85:V85" si="21">LN(B23/B22)</f>
        <v>#DIV/0!</v>
      </c>
      <c r="C85" s="41" t="str">
        <f t="shared" si="21"/>
        <v>#DIV/0!</v>
      </c>
      <c r="D85" s="41" t="str">
        <f t="shared" si="21"/>
        <v>#DIV/0!</v>
      </c>
      <c r="E85" s="41" t="str">
        <f t="shared" si="21"/>
        <v>#DIV/0!</v>
      </c>
      <c r="F85" s="41" t="str">
        <f t="shared" si="21"/>
        <v>#DIV/0!</v>
      </c>
      <c r="G85" s="41" t="str">
        <f t="shared" si="21"/>
        <v>#DIV/0!</v>
      </c>
      <c r="H85" s="41" t="str">
        <f t="shared" si="21"/>
        <v>#DIV/0!</v>
      </c>
      <c r="I85" s="41" t="str">
        <f t="shared" si="21"/>
        <v>#DIV/0!</v>
      </c>
      <c r="J85" s="41" t="str">
        <f t="shared" si="21"/>
        <v>#DIV/0!</v>
      </c>
      <c r="K85" s="41" t="str">
        <f t="shared" si="21"/>
        <v>#DIV/0!</v>
      </c>
      <c r="L85" s="41" t="str">
        <f t="shared" si="21"/>
        <v>#DIV/0!</v>
      </c>
      <c r="M85" s="41" t="str">
        <f t="shared" si="21"/>
        <v>#DIV/0!</v>
      </c>
      <c r="N85" s="41" t="str">
        <f t="shared" si="21"/>
        <v>#DIV/0!</v>
      </c>
      <c r="O85" s="41" t="str">
        <f t="shared" si="21"/>
        <v>#DIV/0!</v>
      </c>
      <c r="P85" s="41" t="str">
        <f t="shared" si="21"/>
        <v>#DIV/0!</v>
      </c>
      <c r="Q85" s="41" t="str">
        <f t="shared" si="21"/>
        <v>#DIV/0!</v>
      </c>
      <c r="R85" s="41" t="str">
        <f t="shared" si="21"/>
        <v>#DIV/0!</v>
      </c>
      <c r="S85" s="41" t="str">
        <f t="shared" si="21"/>
        <v>#DIV/0!</v>
      </c>
      <c r="T85" s="41" t="str">
        <f t="shared" si="21"/>
        <v>#DIV/0!</v>
      </c>
      <c r="U85" s="41" t="str">
        <f t="shared" si="21"/>
        <v>#DIV/0!</v>
      </c>
      <c r="V85" s="41">
        <f t="shared" si="21"/>
        <v>0.03644899728</v>
      </c>
      <c r="W85" s="41">
        <f t="shared" si="3"/>
        <v>0.0001083333333</v>
      </c>
    </row>
    <row r="86" ht="15.75" customHeight="1">
      <c r="A86" s="13">
        <v>44197.0</v>
      </c>
      <c r="B86" s="41" t="str">
        <f t="shared" ref="B86:V86" si="22">LN(B24/B23)</f>
        <v>#DIV/0!</v>
      </c>
      <c r="C86" s="41" t="str">
        <f t="shared" si="22"/>
        <v>#DIV/0!</v>
      </c>
      <c r="D86" s="41" t="str">
        <f t="shared" si="22"/>
        <v>#DIV/0!</v>
      </c>
      <c r="E86" s="41" t="str">
        <f t="shared" si="22"/>
        <v>#DIV/0!</v>
      </c>
      <c r="F86" s="41" t="str">
        <f t="shared" si="22"/>
        <v>#DIV/0!</v>
      </c>
      <c r="G86" s="41" t="str">
        <f t="shared" si="22"/>
        <v>#DIV/0!</v>
      </c>
      <c r="H86" s="41" t="str">
        <f t="shared" si="22"/>
        <v>#DIV/0!</v>
      </c>
      <c r="I86" s="41" t="str">
        <f t="shared" si="22"/>
        <v>#DIV/0!</v>
      </c>
      <c r="J86" s="41" t="str">
        <f t="shared" si="22"/>
        <v>#DIV/0!</v>
      </c>
      <c r="K86" s="41" t="str">
        <f t="shared" si="22"/>
        <v>#DIV/0!</v>
      </c>
      <c r="L86" s="41" t="str">
        <f t="shared" si="22"/>
        <v>#DIV/0!</v>
      </c>
      <c r="M86" s="41" t="str">
        <f t="shared" si="22"/>
        <v>#DIV/0!</v>
      </c>
      <c r="N86" s="41" t="str">
        <f t="shared" si="22"/>
        <v>#DIV/0!</v>
      </c>
      <c r="O86" s="41" t="str">
        <f t="shared" si="22"/>
        <v>#DIV/0!</v>
      </c>
      <c r="P86" s="41" t="str">
        <f t="shared" si="22"/>
        <v>#DIV/0!</v>
      </c>
      <c r="Q86" s="41" t="str">
        <f t="shared" si="22"/>
        <v>#DIV/0!</v>
      </c>
      <c r="R86" s="41" t="str">
        <f t="shared" si="22"/>
        <v>#DIV/0!</v>
      </c>
      <c r="S86" s="41" t="str">
        <f t="shared" si="22"/>
        <v>#DIV/0!</v>
      </c>
      <c r="T86" s="41" t="str">
        <f t="shared" si="22"/>
        <v>#DIV/0!</v>
      </c>
      <c r="U86" s="41" t="str">
        <f t="shared" si="22"/>
        <v>#DIV/0!</v>
      </c>
      <c r="V86" s="41">
        <f t="shared" si="22"/>
        <v>-0.01119911682</v>
      </c>
      <c r="W86" s="41">
        <f t="shared" si="3"/>
        <v>0.0001</v>
      </c>
    </row>
    <row r="87" ht="15.75" customHeight="1">
      <c r="A87" s="13">
        <v>44228.0</v>
      </c>
      <c r="B87" s="41" t="str">
        <f t="shared" ref="B87:V87" si="23">LN(B25/B24)</f>
        <v>#DIV/0!</v>
      </c>
      <c r="C87" s="41" t="str">
        <f t="shared" si="23"/>
        <v>#DIV/0!</v>
      </c>
      <c r="D87" s="41" t="str">
        <f t="shared" si="23"/>
        <v>#DIV/0!</v>
      </c>
      <c r="E87" s="41" t="str">
        <f t="shared" si="23"/>
        <v>#DIV/0!</v>
      </c>
      <c r="F87" s="41" t="str">
        <f t="shared" si="23"/>
        <v>#DIV/0!</v>
      </c>
      <c r="G87" s="41" t="str">
        <f t="shared" si="23"/>
        <v>#DIV/0!</v>
      </c>
      <c r="H87" s="41" t="str">
        <f t="shared" si="23"/>
        <v>#DIV/0!</v>
      </c>
      <c r="I87" s="41" t="str">
        <f t="shared" si="23"/>
        <v>#DIV/0!</v>
      </c>
      <c r="J87" s="41" t="str">
        <f t="shared" si="23"/>
        <v>#DIV/0!</v>
      </c>
      <c r="K87" s="41" t="str">
        <f t="shared" si="23"/>
        <v>#DIV/0!</v>
      </c>
      <c r="L87" s="41" t="str">
        <f t="shared" si="23"/>
        <v>#DIV/0!</v>
      </c>
      <c r="M87" s="41" t="str">
        <f t="shared" si="23"/>
        <v>#DIV/0!</v>
      </c>
      <c r="N87" s="41" t="str">
        <f t="shared" si="23"/>
        <v>#DIV/0!</v>
      </c>
      <c r="O87" s="41" t="str">
        <f t="shared" si="23"/>
        <v>#DIV/0!</v>
      </c>
      <c r="P87" s="41" t="str">
        <f t="shared" si="23"/>
        <v>#DIV/0!</v>
      </c>
      <c r="Q87" s="41" t="str">
        <f t="shared" si="23"/>
        <v>#DIV/0!</v>
      </c>
      <c r="R87" s="41" t="str">
        <f t="shared" si="23"/>
        <v>#DIV/0!</v>
      </c>
      <c r="S87" s="41" t="str">
        <f t="shared" si="23"/>
        <v>#DIV/0!</v>
      </c>
      <c r="T87" s="41" t="str">
        <f t="shared" si="23"/>
        <v>#DIV/0!</v>
      </c>
      <c r="U87" s="41" t="str">
        <f t="shared" si="23"/>
        <v>#DIV/0!</v>
      </c>
      <c r="V87" s="41">
        <f t="shared" si="23"/>
        <v>0.02575689967</v>
      </c>
      <c r="W87" s="41">
        <f t="shared" si="3"/>
        <v>0.00008333333333</v>
      </c>
    </row>
    <row r="88" ht="15.75" customHeight="1">
      <c r="A88" s="13">
        <v>44256.0</v>
      </c>
      <c r="B88" s="41" t="str">
        <f t="shared" ref="B88:V88" si="24">LN(B26/B25)</f>
        <v>#DIV/0!</v>
      </c>
      <c r="C88" s="41" t="str">
        <f t="shared" si="24"/>
        <v>#DIV/0!</v>
      </c>
      <c r="D88" s="41" t="str">
        <f t="shared" si="24"/>
        <v>#DIV/0!</v>
      </c>
      <c r="E88" s="41" t="str">
        <f t="shared" si="24"/>
        <v>#DIV/0!</v>
      </c>
      <c r="F88" s="41" t="str">
        <f t="shared" si="24"/>
        <v>#DIV/0!</v>
      </c>
      <c r="G88" s="41" t="str">
        <f t="shared" si="24"/>
        <v>#DIV/0!</v>
      </c>
      <c r="H88" s="41" t="str">
        <f t="shared" si="24"/>
        <v>#DIV/0!</v>
      </c>
      <c r="I88" s="41" t="str">
        <f t="shared" si="24"/>
        <v>#DIV/0!</v>
      </c>
      <c r="J88" s="41" t="str">
        <f t="shared" si="24"/>
        <v>#DIV/0!</v>
      </c>
      <c r="K88" s="41" t="str">
        <f t="shared" si="24"/>
        <v>#DIV/0!</v>
      </c>
      <c r="L88" s="41" t="str">
        <f t="shared" si="24"/>
        <v>#DIV/0!</v>
      </c>
      <c r="M88" s="41" t="str">
        <f t="shared" si="24"/>
        <v>#DIV/0!</v>
      </c>
      <c r="N88" s="41" t="str">
        <f t="shared" si="24"/>
        <v>#DIV/0!</v>
      </c>
      <c r="O88" s="41" t="str">
        <f t="shared" si="24"/>
        <v>#DIV/0!</v>
      </c>
      <c r="P88" s="41" t="str">
        <f t="shared" si="24"/>
        <v>#DIV/0!</v>
      </c>
      <c r="Q88" s="41" t="str">
        <f t="shared" si="24"/>
        <v>#DIV/0!</v>
      </c>
      <c r="R88" s="41" t="str">
        <f t="shared" si="24"/>
        <v>#DIV/0!</v>
      </c>
      <c r="S88" s="41" t="str">
        <f t="shared" si="24"/>
        <v>#DIV/0!</v>
      </c>
      <c r="T88" s="41" t="str">
        <f t="shared" si="24"/>
        <v>#DIV/0!</v>
      </c>
      <c r="U88" s="41" t="str">
        <f t="shared" si="24"/>
        <v>#DIV/0!</v>
      </c>
      <c r="V88" s="41">
        <f t="shared" si="24"/>
        <v>0.0415628087</v>
      </c>
      <c r="W88" s="41">
        <f t="shared" si="3"/>
        <v>0.00006666666667</v>
      </c>
    </row>
    <row r="89" ht="15.75" customHeight="1">
      <c r="A89" s="13">
        <v>44287.0</v>
      </c>
      <c r="B89" s="41" t="str">
        <f t="shared" ref="B89:V89" si="25">LN(B27/B26)</f>
        <v>#DIV/0!</v>
      </c>
      <c r="C89" s="41" t="str">
        <f t="shared" si="25"/>
        <v>#DIV/0!</v>
      </c>
      <c r="D89" s="41" t="str">
        <f t="shared" si="25"/>
        <v>#DIV/0!</v>
      </c>
      <c r="E89" s="41" t="str">
        <f t="shared" si="25"/>
        <v>#DIV/0!</v>
      </c>
      <c r="F89" s="41" t="str">
        <f t="shared" si="25"/>
        <v>#DIV/0!</v>
      </c>
      <c r="G89" s="41" t="str">
        <f t="shared" si="25"/>
        <v>#DIV/0!</v>
      </c>
      <c r="H89" s="41" t="str">
        <f t="shared" si="25"/>
        <v>#DIV/0!</v>
      </c>
      <c r="I89" s="41" t="str">
        <f t="shared" si="25"/>
        <v>#DIV/0!</v>
      </c>
      <c r="J89" s="41" t="str">
        <f t="shared" si="25"/>
        <v>#DIV/0!</v>
      </c>
      <c r="K89" s="41" t="str">
        <f t="shared" si="25"/>
        <v>#DIV/0!</v>
      </c>
      <c r="L89" s="41" t="str">
        <f t="shared" si="25"/>
        <v>#DIV/0!</v>
      </c>
      <c r="M89" s="41" t="str">
        <f t="shared" si="25"/>
        <v>#DIV/0!</v>
      </c>
      <c r="N89" s="41" t="str">
        <f t="shared" si="25"/>
        <v>#DIV/0!</v>
      </c>
      <c r="O89" s="41" t="str">
        <f t="shared" si="25"/>
        <v>#DIV/0!</v>
      </c>
      <c r="P89" s="41" t="str">
        <f t="shared" si="25"/>
        <v>#DIV/0!</v>
      </c>
      <c r="Q89" s="41" t="str">
        <f t="shared" si="25"/>
        <v>#DIV/0!</v>
      </c>
      <c r="R89" s="41" t="str">
        <f t="shared" si="25"/>
        <v>#DIV/0!</v>
      </c>
      <c r="S89" s="41" t="str">
        <f t="shared" si="25"/>
        <v>#DIV/0!</v>
      </c>
      <c r="T89" s="41" t="str">
        <f t="shared" si="25"/>
        <v>#DIV/0!</v>
      </c>
      <c r="U89" s="41" t="str">
        <f t="shared" si="25"/>
        <v>#DIV/0!</v>
      </c>
      <c r="V89" s="41">
        <f t="shared" si="25"/>
        <v>0.05109732211</v>
      </c>
      <c r="W89" s="41">
        <f t="shared" si="3"/>
        <v>0.00006666666667</v>
      </c>
    </row>
    <row r="90" ht="15.75" customHeight="1">
      <c r="A90" s="13">
        <v>44317.0</v>
      </c>
      <c r="B90" s="41" t="str">
        <f t="shared" ref="B90:V90" si="26">LN(B28/B27)</f>
        <v>#DIV/0!</v>
      </c>
      <c r="C90" s="41" t="str">
        <f t="shared" si="26"/>
        <v>#DIV/0!</v>
      </c>
      <c r="D90" s="41" t="str">
        <f t="shared" si="26"/>
        <v>#DIV/0!</v>
      </c>
      <c r="E90" s="41" t="str">
        <f t="shared" si="26"/>
        <v>#DIV/0!</v>
      </c>
      <c r="F90" s="41" t="str">
        <f t="shared" si="26"/>
        <v>#DIV/0!</v>
      </c>
      <c r="G90" s="41" t="str">
        <f t="shared" si="26"/>
        <v>#DIV/0!</v>
      </c>
      <c r="H90" s="41" t="str">
        <f t="shared" si="26"/>
        <v>#DIV/0!</v>
      </c>
      <c r="I90" s="41" t="str">
        <f t="shared" si="26"/>
        <v>#DIV/0!</v>
      </c>
      <c r="J90" s="41" t="str">
        <f t="shared" si="26"/>
        <v>#DIV/0!</v>
      </c>
      <c r="K90" s="41" t="str">
        <f t="shared" si="26"/>
        <v>#DIV/0!</v>
      </c>
      <c r="L90" s="41" t="str">
        <f t="shared" si="26"/>
        <v>#DIV/0!</v>
      </c>
      <c r="M90" s="41" t="str">
        <f t="shared" si="26"/>
        <v>#DIV/0!</v>
      </c>
      <c r="N90" s="41" t="str">
        <f t="shared" si="26"/>
        <v>#DIV/0!</v>
      </c>
      <c r="O90" s="41" t="str">
        <f t="shared" si="26"/>
        <v>#DIV/0!</v>
      </c>
      <c r="P90" s="41" t="str">
        <f t="shared" si="26"/>
        <v>#DIV/0!</v>
      </c>
      <c r="Q90" s="41" t="str">
        <f t="shared" si="26"/>
        <v>#DIV/0!</v>
      </c>
      <c r="R90" s="41" t="str">
        <f t="shared" si="26"/>
        <v>#DIV/0!</v>
      </c>
      <c r="S90" s="41" t="str">
        <f t="shared" si="26"/>
        <v>#DIV/0!</v>
      </c>
      <c r="T90" s="41" t="str">
        <f t="shared" si="26"/>
        <v>#DIV/0!</v>
      </c>
      <c r="U90" s="41" t="str">
        <f t="shared" si="26"/>
        <v>#DIV/0!</v>
      </c>
      <c r="V90" s="41">
        <f t="shared" si="26"/>
        <v>0.005471506552</v>
      </c>
      <c r="W90" s="41">
        <f t="shared" si="3"/>
        <v>0.00005</v>
      </c>
    </row>
    <row r="91" ht="15.75" customHeight="1">
      <c r="A91" s="13">
        <v>44348.0</v>
      </c>
      <c r="B91" s="41" t="str">
        <f t="shared" ref="B91:V91" si="27">LN(B29/B28)</f>
        <v>#DIV/0!</v>
      </c>
      <c r="C91" s="41" t="str">
        <f t="shared" si="27"/>
        <v>#DIV/0!</v>
      </c>
      <c r="D91" s="41" t="str">
        <f t="shared" si="27"/>
        <v>#DIV/0!</v>
      </c>
      <c r="E91" s="41" t="str">
        <f t="shared" si="27"/>
        <v>#DIV/0!</v>
      </c>
      <c r="F91" s="41" t="str">
        <f t="shared" si="27"/>
        <v>#DIV/0!</v>
      </c>
      <c r="G91" s="41" t="str">
        <f t="shared" si="27"/>
        <v>#DIV/0!</v>
      </c>
      <c r="H91" s="41" t="str">
        <f t="shared" si="27"/>
        <v>#DIV/0!</v>
      </c>
      <c r="I91" s="41" t="str">
        <f t="shared" si="27"/>
        <v>#DIV/0!</v>
      </c>
      <c r="J91" s="41" t="str">
        <f t="shared" si="27"/>
        <v>#DIV/0!</v>
      </c>
      <c r="K91" s="41" t="str">
        <f t="shared" si="27"/>
        <v>#DIV/0!</v>
      </c>
      <c r="L91" s="41" t="str">
        <f t="shared" si="27"/>
        <v>#DIV/0!</v>
      </c>
      <c r="M91" s="41" t="str">
        <f t="shared" si="27"/>
        <v>#DIV/0!</v>
      </c>
      <c r="N91" s="41" t="str">
        <f t="shared" si="27"/>
        <v>#DIV/0!</v>
      </c>
      <c r="O91" s="41" t="str">
        <f t="shared" si="27"/>
        <v>#DIV/0!</v>
      </c>
      <c r="P91" s="41" t="str">
        <f t="shared" si="27"/>
        <v>#DIV/0!</v>
      </c>
      <c r="Q91" s="41" t="str">
        <f t="shared" si="27"/>
        <v>#DIV/0!</v>
      </c>
      <c r="R91" s="41" t="str">
        <f t="shared" si="27"/>
        <v>#DIV/0!</v>
      </c>
      <c r="S91" s="41" t="str">
        <f t="shared" si="27"/>
        <v>#DIV/0!</v>
      </c>
      <c r="T91" s="41" t="str">
        <f t="shared" si="27"/>
        <v>#DIV/0!</v>
      </c>
      <c r="U91" s="41" t="str">
        <f t="shared" si="27"/>
        <v>#DIV/0!</v>
      </c>
      <c r="V91" s="41">
        <f t="shared" si="27"/>
        <v>0.02197084005</v>
      </c>
      <c r="W91" s="41">
        <f t="shared" si="3"/>
        <v>0.00005</v>
      </c>
    </row>
    <row r="92" ht="15.75" customHeight="1">
      <c r="A92" s="13">
        <v>44378.0</v>
      </c>
      <c r="B92" s="41" t="str">
        <f t="shared" ref="B92:V92" si="28">LN(B30/B29)</f>
        <v>#DIV/0!</v>
      </c>
      <c r="C92" s="41" t="str">
        <f t="shared" si="28"/>
        <v>#DIV/0!</v>
      </c>
      <c r="D92" s="41" t="str">
        <f t="shared" si="28"/>
        <v>#DIV/0!</v>
      </c>
      <c r="E92" s="41" t="str">
        <f t="shared" si="28"/>
        <v>#DIV/0!</v>
      </c>
      <c r="F92" s="41" t="str">
        <f t="shared" si="28"/>
        <v>#DIV/0!</v>
      </c>
      <c r="G92" s="41" t="str">
        <f t="shared" si="28"/>
        <v>#DIV/0!</v>
      </c>
      <c r="H92" s="41" t="str">
        <f t="shared" si="28"/>
        <v>#DIV/0!</v>
      </c>
      <c r="I92" s="41" t="str">
        <f t="shared" si="28"/>
        <v>#DIV/0!</v>
      </c>
      <c r="J92" s="41" t="str">
        <f t="shared" si="28"/>
        <v>#DIV/0!</v>
      </c>
      <c r="K92" s="41" t="str">
        <f t="shared" si="28"/>
        <v>#DIV/0!</v>
      </c>
      <c r="L92" s="41" t="str">
        <f t="shared" si="28"/>
        <v>#DIV/0!</v>
      </c>
      <c r="M92" s="41" t="str">
        <f t="shared" si="28"/>
        <v>#DIV/0!</v>
      </c>
      <c r="N92" s="41" t="str">
        <f t="shared" si="28"/>
        <v>#DIV/0!</v>
      </c>
      <c r="O92" s="41" t="str">
        <f t="shared" si="28"/>
        <v>#DIV/0!</v>
      </c>
      <c r="P92" s="41" t="str">
        <f t="shared" si="28"/>
        <v>#DIV/0!</v>
      </c>
      <c r="Q92" s="41" t="str">
        <f t="shared" si="28"/>
        <v>#DIV/0!</v>
      </c>
      <c r="R92" s="41" t="str">
        <f t="shared" si="28"/>
        <v>#DIV/0!</v>
      </c>
      <c r="S92" s="41" t="str">
        <f t="shared" si="28"/>
        <v>#DIV/0!</v>
      </c>
      <c r="T92" s="41" t="str">
        <f t="shared" si="28"/>
        <v>#DIV/0!</v>
      </c>
      <c r="U92" s="41" t="str">
        <f t="shared" si="28"/>
        <v>#DIV/0!</v>
      </c>
      <c r="V92" s="41">
        <f t="shared" si="28"/>
        <v>0.02249322925</v>
      </c>
      <c r="W92" s="41">
        <f t="shared" si="3"/>
        <v>0.00003333333333</v>
      </c>
    </row>
    <row r="93" ht="15.75" customHeight="1">
      <c r="A93" s="13">
        <v>44409.0</v>
      </c>
      <c r="B93" s="41" t="str">
        <f t="shared" ref="B93:V93" si="29">LN(B31/B30)</f>
        <v>#DIV/0!</v>
      </c>
      <c r="C93" s="41" t="str">
        <f t="shared" si="29"/>
        <v>#DIV/0!</v>
      </c>
      <c r="D93" s="41" t="str">
        <f t="shared" si="29"/>
        <v>#DIV/0!</v>
      </c>
      <c r="E93" s="41" t="str">
        <f t="shared" si="29"/>
        <v>#DIV/0!</v>
      </c>
      <c r="F93" s="41" t="str">
        <f t="shared" si="29"/>
        <v>#DIV/0!</v>
      </c>
      <c r="G93" s="41" t="str">
        <f t="shared" si="29"/>
        <v>#DIV/0!</v>
      </c>
      <c r="H93" s="41" t="str">
        <f t="shared" si="29"/>
        <v>#DIV/0!</v>
      </c>
      <c r="I93" s="41" t="str">
        <f t="shared" si="29"/>
        <v>#DIV/0!</v>
      </c>
      <c r="J93" s="41" t="str">
        <f t="shared" si="29"/>
        <v>#DIV/0!</v>
      </c>
      <c r="K93" s="41" t="str">
        <f t="shared" si="29"/>
        <v>#DIV/0!</v>
      </c>
      <c r="L93" s="41" t="str">
        <f t="shared" si="29"/>
        <v>#DIV/0!</v>
      </c>
      <c r="M93" s="41" t="str">
        <f t="shared" si="29"/>
        <v>#DIV/0!</v>
      </c>
      <c r="N93" s="41" t="str">
        <f t="shared" si="29"/>
        <v>#DIV/0!</v>
      </c>
      <c r="O93" s="41" t="str">
        <f t="shared" si="29"/>
        <v>#DIV/0!</v>
      </c>
      <c r="P93" s="41" t="str">
        <f t="shared" si="29"/>
        <v>#DIV/0!</v>
      </c>
      <c r="Q93" s="41" t="str">
        <f t="shared" si="29"/>
        <v>#DIV/0!</v>
      </c>
      <c r="R93" s="41" t="str">
        <f t="shared" si="29"/>
        <v>#DIV/0!</v>
      </c>
      <c r="S93" s="41" t="str">
        <f t="shared" si="29"/>
        <v>#DIV/0!</v>
      </c>
      <c r="T93" s="41" t="str">
        <f t="shared" si="29"/>
        <v>#DIV/0!</v>
      </c>
      <c r="U93" s="41" t="str">
        <f t="shared" si="29"/>
        <v>#DIV/0!</v>
      </c>
      <c r="V93" s="41">
        <f t="shared" si="29"/>
        <v>0.02857805097</v>
      </c>
      <c r="W93" s="41">
        <f t="shared" si="3"/>
        <v>0.000075</v>
      </c>
    </row>
    <row r="94" ht="15.75" customHeight="1">
      <c r="A94" s="13">
        <v>44440.0</v>
      </c>
      <c r="B94" s="41" t="str">
        <f t="shared" ref="B94:V94" si="30">LN(B32/B31)</f>
        <v>#DIV/0!</v>
      </c>
      <c r="C94" s="41" t="str">
        <f t="shared" si="30"/>
        <v>#DIV/0!</v>
      </c>
      <c r="D94" s="41" t="str">
        <f t="shared" si="30"/>
        <v>#DIV/0!</v>
      </c>
      <c r="E94" s="41" t="str">
        <f t="shared" si="30"/>
        <v>#DIV/0!</v>
      </c>
      <c r="F94" s="41" t="str">
        <f t="shared" si="30"/>
        <v>#DIV/0!</v>
      </c>
      <c r="G94" s="41" t="str">
        <f t="shared" si="30"/>
        <v>#DIV/0!</v>
      </c>
      <c r="H94" s="41" t="str">
        <f t="shared" si="30"/>
        <v>#DIV/0!</v>
      </c>
      <c r="I94" s="41" t="str">
        <f t="shared" si="30"/>
        <v>#DIV/0!</v>
      </c>
      <c r="J94" s="41" t="str">
        <f t="shared" si="30"/>
        <v>#DIV/0!</v>
      </c>
      <c r="K94" s="41" t="str">
        <f t="shared" si="30"/>
        <v>#DIV/0!</v>
      </c>
      <c r="L94" s="41" t="str">
        <f t="shared" si="30"/>
        <v>#DIV/0!</v>
      </c>
      <c r="M94" s="41" t="str">
        <f t="shared" si="30"/>
        <v>#DIV/0!</v>
      </c>
      <c r="N94" s="41" t="str">
        <f t="shared" si="30"/>
        <v>#DIV/0!</v>
      </c>
      <c r="O94" s="41" t="str">
        <f t="shared" si="30"/>
        <v>#DIV/0!</v>
      </c>
      <c r="P94" s="41" t="str">
        <f t="shared" si="30"/>
        <v>#DIV/0!</v>
      </c>
      <c r="Q94" s="41" t="str">
        <f t="shared" si="30"/>
        <v>#DIV/0!</v>
      </c>
      <c r="R94" s="41" t="str">
        <f t="shared" si="30"/>
        <v>#DIV/0!</v>
      </c>
      <c r="S94" s="41" t="str">
        <f t="shared" si="30"/>
        <v>#DIV/0!</v>
      </c>
      <c r="T94" s="41" t="str">
        <f t="shared" si="30"/>
        <v>#DIV/0!</v>
      </c>
      <c r="U94" s="41" t="str">
        <f t="shared" si="30"/>
        <v>#DIV/0!</v>
      </c>
      <c r="V94" s="41">
        <f t="shared" si="30"/>
        <v>-0.04873776298</v>
      </c>
      <c r="W94" s="41">
        <f t="shared" si="3"/>
        <v>0.00005833333333</v>
      </c>
    </row>
    <row r="95" ht="15.75" customHeight="1">
      <c r="A95" s="13">
        <v>44470.0</v>
      </c>
      <c r="B95" s="41" t="str">
        <f t="shared" ref="B95:V95" si="31">LN(B33/B32)</f>
        <v>#DIV/0!</v>
      </c>
      <c r="C95" s="41" t="str">
        <f t="shared" si="31"/>
        <v>#DIV/0!</v>
      </c>
      <c r="D95" s="41" t="str">
        <f t="shared" si="31"/>
        <v>#DIV/0!</v>
      </c>
      <c r="E95" s="41" t="str">
        <f t="shared" si="31"/>
        <v>#DIV/0!</v>
      </c>
      <c r="F95" s="41" t="str">
        <f t="shared" si="31"/>
        <v>#DIV/0!</v>
      </c>
      <c r="G95" s="41" t="str">
        <f t="shared" si="31"/>
        <v>#DIV/0!</v>
      </c>
      <c r="H95" s="41" t="str">
        <f t="shared" si="31"/>
        <v>#DIV/0!</v>
      </c>
      <c r="I95" s="41" t="str">
        <f t="shared" si="31"/>
        <v>#DIV/0!</v>
      </c>
      <c r="J95" s="41" t="str">
        <f t="shared" si="31"/>
        <v>#DIV/0!</v>
      </c>
      <c r="K95" s="41" t="str">
        <f t="shared" si="31"/>
        <v>#DIV/0!</v>
      </c>
      <c r="L95" s="41" t="str">
        <f t="shared" si="31"/>
        <v>#DIV/0!</v>
      </c>
      <c r="M95" s="41" t="str">
        <f t="shared" si="31"/>
        <v>#DIV/0!</v>
      </c>
      <c r="N95" s="41" t="str">
        <f t="shared" si="31"/>
        <v>#DIV/0!</v>
      </c>
      <c r="O95" s="41" t="str">
        <f t="shared" si="31"/>
        <v>#DIV/0!</v>
      </c>
      <c r="P95" s="41" t="str">
        <f t="shared" si="31"/>
        <v>#DIV/0!</v>
      </c>
      <c r="Q95" s="41" t="str">
        <f t="shared" si="31"/>
        <v>#DIV/0!</v>
      </c>
      <c r="R95" s="41" t="str">
        <f t="shared" si="31"/>
        <v>#DIV/0!</v>
      </c>
      <c r="S95" s="41" t="str">
        <f t="shared" si="31"/>
        <v>#DIV/0!</v>
      </c>
      <c r="T95" s="41" t="str">
        <f t="shared" si="31"/>
        <v>#DIV/0!</v>
      </c>
      <c r="U95" s="41" t="str">
        <f t="shared" si="31"/>
        <v>#DIV/0!</v>
      </c>
      <c r="V95" s="41">
        <f t="shared" si="31"/>
        <v>0.0668582098</v>
      </c>
      <c r="W95" s="41">
        <f t="shared" si="3"/>
        <v>0.00005833333333</v>
      </c>
    </row>
    <row r="96" ht="15.75" customHeight="1">
      <c r="A96" s="13">
        <v>44501.0</v>
      </c>
      <c r="B96" s="41" t="str">
        <f t="shared" ref="B96:V96" si="32">LN(B34/B33)</f>
        <v>#DIV/0!</v>
      </c>
      <c r="C96" s="41" t="str">
        <f t="shared" si="32"/>
        <v>#DIV/0!</v>
      </c>
      <c r="D96" s="41" t="str">
        <f t="shared" si="32"/>
        <v>#DIV/0!</v>
      </c>
      <c r="E96" s="41" t="str">
        <f t="shared" si="32"/>
        <v>#DIV/0!</v>
      </c>
      <c r="F96" s="41" t="str">
        <f t="shared" si="32"/>
        <v>#DIV/0!</v>
      </c>
      <c r="G96" s="41" t="str">
        <f t="shared" si="32"/>
        <v>#DIV/0!</v>
      </c>
      <c r="H96" s="41" t="str">
        <f t="shared" si="32"/>
        <v>#DIV/0!</v>
      </c>
      <c r="I96" s="41" t="str">
        <f t="shared" si="32"/>
        <v>#DIV/0!</v>
      </c>
      <c r="J96" s="41" t="str">
        <f t="shared" si="32"/>
        <v>#DIV/0!</v>
      </c>
      <c r="K96" s="41" t="str">
        <f t="shared" si="32"/>
        <v>#DIV/0!</v>
      </c>
      <c r="L96" s="41" t="str">
        <f t="shared" si="32"/>
        <v>#DIV/0!</v>
      </c>
      <c r="M96" s="41" t="str">
        <f t="shared" si="32"/>
        <v>#DIV/0!</v>
      </c>
      <c r="N96" s="41" t="str">
        <f t="shared" si="32"/>
        <v>#DIV/0!</v>
      </c>
      <c r="O96" s="41" t="str">
        <f t="shared" si="32"/>
        <v>#DIV/0!</v>
      </c>
      <c r="P96" s="41" t="str">
        <f t="shared" si="32"/>
        <v>#DIV/0!</v>
      </c>
      <c r="Q96" s="41" t="str">
        <f t="shared" si="32"/>
        <v>#DIV/0!</v>
      </c>
      <c r="R96" s="41" t="str">
        <f t="shared" si="32"/>
        <v>#DIV/0!</v>
      </c>
      <c r="S96" s="41" t="str">
        <f t="shared" si="32"/>
        <v>#DIV/0!</v>
      </c>
      <c r="T96" s="41" t="str">
        <f t="shared" si="32"/>
        <v>#DIV/0!</v>
      </c>
      <c r="U96" s="41" t="str">
        <f t="shared" si="32"/>
        <v>#DIV/0!</v>
      </c>
      <c r="V96" s="41">
        <f t="shared" si="32"/>
        <v>-0.008368651101</v>
      </c>
      <c r="W96" s="41">
        <f t="shared" si="3"/>
        <v>0.000075</v>
      </c>
    </row>
    <row r="97" ht="15.75" customHeight="1">
      <c r="A97" s="13">
        <v>44531.0</v>
      </c>
      <c r="B97" s="41" t="str">
        <f t="shared" ref="B97:V97" si="33">LN(B35/B34)</f>
        <v>#DIV/0!</v>
      </c>
      <c r="C97" s="41" t="str">
        <f t="shared" si="33"/>
        <v>#DIV/0!</v>
      </c>
      <c r="D97" s="41" t="str">
        <f t="shared" si="33"/>
        <v>#DIV/0!</v>
      </c>
      <c r="E97" s="41" t="str">
        <f t="shared" si="33"/>
        <v>#DIV/0!</v>
      </c>
      <c r="F97" s="41" t="str">
        <f t="shared" si="33"/>
        <v>#DIV/0!</v>
      </c>
      <c r="G97" s="41" t="str">
        <f t="shared" si="33"/>
        <v>#DIV/0!</v>
      </c>
      <c r="H97" s="41" t="str">
        <f t="shared" si="33"/>
        <v>#DIV/0!</v>
      </c>
      <c r="I97" s="41" t="str">
        <f t="shared" si="33"/>
        <v>#DIV/0!</v>
      </c>
      <c r="J97" s="41" t="str">
        <f t="shared" si="33"/>
        <v>#DIV/0!</v>
      </c>
      <c r="K97" s="41" t="str">
        <f t="shared" si="33"/>
        <v>#DIV/0!</v>
      </c>
      <c r="L97" s="41" t="str">
        <f t="shared" si="33"/>
        <v>#DIV/0!</v>
      </c>
      <c r="M97" s="41" t="str">
        <f t="shared" si="33"/>
        <v>#DIV/0!</v>
      </c>
      <c r="N97" s="41" t="str">
        <f t="shared" si="33"/>
        <v>#DIV/0!</v>
      </c>
      <c r="O97" s="41" t="str">
        <f t="shared" si="33"/>
        <v>#DIV/0!</v>
      </c>
      <c r="P97" s="41" t="str">
        <f t="shared" si="33"/>
        <v>#DIV/0!</v>
      </c>
      <c r="Q97" s="41" t="str">
        <f t="shared" si="33"/>
        <v>#DIV/0!</v>
      </c>
      <c r="R97" s="41" t="str">
        <f t="shared" si="33"/>
        <v>#DIV/0!</v>
      </c>
      <c r="S97" s="41" t="str">
        <f t="shared" si="33"/>
        <v>#DIV/0!</v>
      </c>
      <c r="T97" s="41" t="str">
        <f t="shared" si="33"/>
        <v>#DIV/0!</v>
      </c>
      <c r="U97" s="41" t="str">
        <f t="shared" si="33"/>
        <v>#DIV/0!</v>
      </c>
      <c r="V97" s="41">
        <f t="shared" si="33"/>
        <v>0.04268861128</v>
      </c>
      <c r="W97" s="41">
        <f t="shared" si="3"/>
        <v>0.000125</v>
      </c>
    </row>
    <row r="98" ht="15.75" customHeight="1">
      <c r="A98" s="13">
        <v>44562.0</v>
      </c>
      <c r="B98" s="41" t="str">
        <f t="shared" ref="B98:V98" si="34">LN(B36/B35)</f>
        <v>#DIV/0!</v>
      </c>
      <c r="C98" s="41" t="str">
        <f t="shared" si="34"/>
        <v>#DIV/0!</v>
      </c>
      <c r="D98" s="41" t="str">
        <f t="shared" si="34"/>
        <v>#DIV/0!</v>
      </c>
      <c r="E98" s="41" t="str">
        <f t="shared" si="34"/>
        <v>#DIV/0!</v>
      </c>
      <c r="F98" s="41" t="str">
        <f t="shared" si="34"/>
        <v>#DIV/0!</v>
      </c>
      <c r="G98" s="41" t="str">
        <f t="shared" si="34"/>
        <v>#DIV/0!</v>
      </c>
      <c r="H98" s="41" t="str">
        <f t="shared" si="34"/>
        <v>#DIV/0!</v>
      </c>
      <c r="I98" s="41" t="str">
        <f t="shared" si="34"/>
        <v>#DIV/0!</v>
      </c>
      <c r="J98" s="41" t="str">
        <f t="shared" si="34"/>
        <v>#DIV/0!</v>
      </c>
      <c r="K98" s="41" t="str">
        <f t="shared" si="34"/>
        <v>#DIV/0!</v>
      </c>
      <c r="L98" s="41" t="str">
        <f t="shared" si="34"/>
        <v>#DIV/0!</v>
      </c>
      <c r="M98" s="41" t="str">
        <f t="shared" si="34"/>
        <v>#DIV/0!</v>
      </c>
      <c r="N98" s="41" t="str">
        <f t="shared" si="34"/>
        <v>#DIV/0!</v>
      </c>
      <c r="O98" s="41" t="str">
        <f t="shared" si="34"/>
        <v>#DIV/0!</v>
      </c>
      <c r="P98" s="41" t="str">
        <f t="shared" si="34"/>
        <v>#DIV/0!</v>
      </c>
      <c r="Q98" s="41" t="str">
        <f t="shared" si="34"/>
        <v>#DIV/0!</v>
      </c>
      <c r="R98" s="41" t="str">
        <f t="shared" si="34"/>
        <v>#DIV/0!</v>
      </c>
      <c r="S98" s="41" t="str">
        <f t="shared" si="34"/>
        <v>#DIV/0!</v>
      </c>
      <c r="T98" s="41" t="str">
        <f t="shared" si="34"/>
        <v>#DIV/0!</v>
      </c>
      <c r="U98" s="41" t="str">
        <f t="shared" si="34"/>
        <v>#DIV/0!</v>
      </c>
      <c r="V98" s="41">
        <f t="shared" si="34"/>
        <v>-0.05401814987</v>
      </c>
      <c r="W98" s="41">
        <f t="shared" si="3"/>
        <v>0.0002083333333</v>
      </c>
    </row>
    <row r="99" ht="15.75" customHeight="1">
      <c r="A99" s="13">
        <v>44593.0</v>
      </c>
      <c r="B99" s="41" t="str">
        <f t="shared" ref="B99:V99" si="35">LN(B37/B36)</f>
        <v>#DIV/0!</v>
      </c>
      <c r="C99" s="41" t="str">
        <f t="shared" si="35"/>
        <v>#DIV/0!</v>
      </c>
      <c r="D99" s="41" t="str">
        <f t="shared" si="35"/>
        <v>#DIV/0!</v>
      </c>
      <c r="E99" s="41" t="str">
        <f t="shared" si="35"/>
        <v>#DIV/0!</v>
      </c>
      <c r="F99" s="41" t="str">
        <f t="shared" si="35"/>
        <v>#DIV/0!</v>
      </c>
      <c r="G99" s="41" t="str">
        <f t="shared" si="35"/>
        <v>#DIV/0!</v>
      </c>
      <c r="H99" s="41" t="str">
        <f t="shared" si="35"/>
        <v>#DIV/0!</v>
      </c>
      <c r="I99" s="41" t="str">
        <f t="shared" si="35"/>
        <v>#DIV/0!</v>
      </c>
      <c r="J99" s="41" t="str">
        <f t="shared" si="35"/>
        <v>#DIV/0!</v>
      </c>
      <c r="K99" s="41" t="str">
        <f t="shared" si="35"/>
        <v>#DIV/0!</v>
      </c>
      <c r="L99" s="41" t="str">
        <f t="shared" si="35"/>
        <v>#DIV/0!</v>
      </c>
      <c r="M99" s="41" t="str">
        <f t="shared" si="35"/>
        <v>#DIV/0!</v>
      </c>
      <c r="N99" s="41" t="str">
        <f t="shared" si="35"/>
        <v>#DIV/0!</v>
      </c>
      <c r="O99" s="41" t="str">
        <f t="shared" si="35"/>
        <v>#DIV/0!</v>
      </c>
      <c r="P99" s="41" t="str">
        <f t="shared" si="35"/>
        <v>#DIV/0!</v>
      </c>
      <c r="Q99" s="41" t="str">
        <f t="shared" si="35"/>
        <v>#DIV/0!</v>
      </c>
      <c r="R99" s="41" t="str">
        <f t="shared" si="35"/>
        <v>#DIV/0!</v>
      </c>
      <c r="S99" s="41" t="str">
        <f t="shared" si="35"/>
        <v>#DIV/0!</v>
      </c>
      <c r="T99" s="41" t="str">
        <f t="shared" si="35"/>
        <v>#DIV/0!</v>
      </c>
      <c r="U99" s="41" t="str">
        <f t="shared" si="35"/>
        <v>#DIV/0!</v>
      </c>
      <c r="V99" s="41">
        <f t="shared" si="35"/>
        <v>-0.03186279088</v>
      </c>
      <c r="W99" s="41">
        <f t="shared" si="3"/>
        <v>0.0003333333333</v>
      </c>
    </row>
    <row r="100" ht="15.75" customHeight="1">
      <c r="A100" s="13">
        <v>44621.0</v>
      </c>
      <c r="B100" s="41" t="str">
        <f t="shared" ref="B100:V100" si="36">LN(B38/B37)</f>
        <v>#DIV/0!</v>
      </c>
      <c r="C100" s="41" t="str">
        <f t="shared" si="36"/>
        <v>#DIV/0!</v>
      </c>
      <c r="D100" s="41" t="str">
        <f t="shared" si="36"/>
        <v>#DIV/0!</v>
      </c>
      <c r="E100" s="41" t="str">
        <f t="shared" si="36"/>
        <v>#DIV/0!</v>
      </c>
      <c r="F100" s="41" t="str">
        <f t="shared" si="36"/>
        <v>#DIV/0!</v>
      </c>
      <c r="G100" s="41" t="str">
        <f t="shared" si="36"/>
        <v>#DIV/0!</v>
      </c>
      <c r="H100" s="41" t="str">
        <f t="shared" si="36"/>
        <v>#DIV/0!</v>
      </c>
      <c r="I100" s="41" t="str">
        <f t="shared" si="36"/>
        <v>#DIV/0!</v>
      </c>
      <c r="J100" s="41" t="str">
        <f t="shared" si="36"/>
        <v>#DIV/0!</v>
      </c>
      <c r="K100" s="41" t="str">
        <f t="shared" si="36"/>
        <v>#DIV/0!</v>
      </c>
      <c r="L100" s="41" t="str">
        <f t="shared" si="36"/>
        <v>#DIV/0!</v>
      </c>
      <c r="M100" s="41" t="str">
        <f t="shared" si="36"/>
        <v>#DIV/0!</v>
      </c>
      <c r="N100" s="41" t="str">
        <f t="shared" si="36"/>
        <v>#DIV/0!</v>
      </c>
      <c r="O100" s="41" t="str">
        <f t="shared" si="36"/>
        <v>#DIV/0!</v>
      </c>
      <c r="P100" s="41" t="str">
        <f t="shared" si="36"/>
        <v>#DIV/0!</v>
      </c>
      <c r="Q100" s="41" t="str">
        <f t="shared" si="36"/>
        <v>#DIV/0!</v>
      </c>
      <c r="R100" s="41" t="str">
        <f t="shared" si="36"/>
        <v>#DIV/0!</v>
      </c>
      <c r="S100" s="41" t="str">
        <f t="shared" si="36"/>
        <v>#DIV/0!</v>
      </c>
      <c r="T100" s="41" t="str">
        <f t="shared" si="36"/>
        <v>#DIV/0!</v>
      </c>
      <c r="U100" s="41" t="str">
        <f t="shared" si="36"/>
        <v>#DIV/0!</v>
      </c>
      <c r="V100" s="41">
        <f t="shared" si="36"/>
        <v>0.03514823839</v>
      </c>
      <c r="W100" s="41">
        <f t="shared" si="3"/>
        <v>0.00065</v>
      </c>
    </row>
    <row r="101" ht="15.75" customHeight="1">
      <c r="A101" s="13">
        <v>44652.0</v>
      </c>
      <c r="B101" s="41" t="str">
        <f t="shared" ref="B101:V101" si="37">LN(B39/B38)</f>
        <v>#DIV/0!</v>
      </c>
      <c r="C101" s="41" t="str">
        <f t="shared" si="37"/>
        <v>#DIV/0!</v>
      </c>
      <c r="D101" s="41" t="str">
        <f t="shared" si="37"/>
        <v>#DIV/0!</v>
      </c>
      <c r="E101" s="41" t="str">
        <f t="shared" si="37"/>
        <v>#DIV/0!</v>
      </c>
      <c r="F101" s="41" t="str">
        <f t="shared" si="37"/>
        <v>#DIV/0!</v>
      </c>
      <c r="G101" s="41" t="str">
        <f t="shared" si="37"/>
        <v>#DIV/0!</v>
      </c>
      <c r="H101" s="41" t="str">
        <f t="shared" si="37"/>
        <v>#DIV/0!</v>
      </c>
      <c r="I101" s="41" t="str">
        <f t="shared" si="37"/>
        <v>#DIV/0!</v>
      </c>
      <c r="J101" s="41" t="str">
        <f t="shared" si="37"/>
        <v>#DIV/0!</v>
      </c>
      <c r="K101" s="41" t="str">
        <f t="shared" si="37"/>
        <v>#DIV/0!</v>
      </c>
      <c r="L101" s="41" t="str">
        <f t="shared" si="37"/>
        <v>#DIV/0!</v>
      </c>
      <c r="M101" s="41" t="str">
        <f t="shared" si="37"/>
        <v>#DIV/0!</v>
      </c>
      <c r="N101" s="41" t="str">
        <f t="shared" si="37"/>
        <v>#DIV/0!</v>
      </c>
      <c r="O101" s="41" t="str">
        <f t="shared" si="37"/>
        <v>#DIV/0!</v>
      </c>
      <c r="P101" s="41" t="str">
        <f t="shared" si="37"/>
        <v>#DIV/0!</v>
      </c>
      <c r="Q101" s="41" t="str">
        <f t="shared" si="37"/>
        <v>#DIV/0!</v>
      </c>
      <c r="R101" s="41" t="str">
        <f t="shared" si="37"/>
        <v>#DIV/0!</v>
      </c>
      <c r="S101" s="41" t="str">
        <f t="shared" si="37"/>
        <v>#DIV/0!</v>
      </c>
      <c r="T101" s="41" t="str">
        <f t="shared" si="37"/>
        <v>#DIV/0!</v>
      </c>
      <c r="U101" s="41" t="str">
        <f t="shared" si="37"/>
        <v>#DIV/0!</v>
      </c>
      <c r="V101" s="41">
        <f t="shared" si="37"/>
        <v>-0.09206783296</v>
      </c>
      <c r="W101" s="41">
        <f t="shared" si="3"/>
        <v>0.0007583333333</v>
      </c>
    </row>
    <row r="102" ht="15.75" customHeight="1">
      <c r="A102" s="13">
        <v>44682.0</v>
      </c>
      <c r="B102" s="41" t="str">
        <f t="shared" ref="B102:V102" si="38">LN(B40/B39)</f>
        <v>#DIV/0!</v>
      </c>
      <c r="C102" s="41" t="str">
        <f t="shared" si="38"/>
        <v>#DIV/0!</v>
      </c>
      <c r="D102" s="41" t="str">
        <f t="shared" si="38"/>
        <v>#DIV/0!</v>
      </c>
      <c r="E102" s="41" t="str">
        <f t="shared" si="38"/>
        <v>#DIV/0!</v>
      </c>
      <c r="F102" s="41" t="str">
        <f t="shared" si="38"/>
        <v>#DIV/0!</v>
      </c>
      <c r="G102" s="41" t="str">
        <f t="shared" si="38"/>
        <v>#DIV/0!</v>
      </c>
      <c r="H102" s="41" t="str">
        <f t="shared" si="38"/>
        <v>#DIV/0!</v>
      </c>
      <c r="I102" s="41" t="str">
        <f t="shared" si="38"/>
        <v>#DIV/0!</v>
      </c>
      <c r="J102" s="41" t="str">
        <f t="shared" si="38"/>
        <v>#DIV/0!</v>
      </c>
      <c r="K102" s="41" t="str">
        <f t="shared" si="38"/>
        <v>#DIV/0!</v>
      </c>
      <c r="L102" s="41" t="str">
        <f t="shared" si="38"/>
        <v>#DIV/0!</v>
      </c>
      <c r="M102" s="41" t="str">
        <f t="shared" si="38"/>
        <v>#DIV/0!</v>
      </c>
      <c r="N102" s="41" t="str">
        <f t="shared" si="38"/>
        <v>#DIV/0!</v>
      </c>
      <c r="O102" s="41" t="str">
        <f t="shared" si="38"/>
        <v>#DIV/0!</v>
      </c>
      <c r="P102" s="41" t="str">
        <f t="shared" si="38"/>
        <v>#DIV/0!</v>
      </c>
      <c r="Q102" s="41" t="str">
        <f t="shared" si="38"/>
        <v>#DIV/0!</v>
      </c>
      <c r="R102" s="41" t="str">
        <f t="shared" si="38"/>
        <v>#DIV/0!</v>
      </c>
      <c r="S102" s="41" t="str">
        <f t="shared" si="38"/>
        <v>#DIV/0!</v>
      </c>
      <c r="T102" s="41" t="str">
        <f t="shared" si="38"/>
        <v>#DIV/0!</v>
      </c>
      <c r="U102" s="41" t="str">
        <f t="shared" si="38"/>
        <v>#DIV/0!</v>
      </c>
      <c r="V102" s="41">
        <f t="shared" si="38"/>
        <v>0.0000532424662</v>
      </c>
      <c r="W102" s="41">
        <f t="shared" si="3"/>
        <v>0.001433333333</v>
      </c>
    </row>
    <row r="103" ht="15.75" customHeight="1">
      <c r="A103" s="13">
        <v>44713.0</v>
      </c>
      <c r="B103" s="41" t="str">
        <f t="shared" ref="B103:V103" si="39">LN(B41/B40)</f>
        <v>#DIV/0!</v>
      </c>
      <c r="C103" s="41" t="str">
        <f t="shared" si="39"/>
        <v>#DIV/0!</v>
      </c>
      <c r="D103" s="41" t="str">
        <f t="shared" si="39"/>
        <v>#DIV/0!</v>
      </c>
      <c r="E103" s="41" t="str">
        <f t="shared" si="39"/>
        <v>#DIV/0!</v>
      </c>
      <c r="F103" s="41" t="str">
        <f t="shared" si="39"/>
        <v>#DIV/0!</v>
      </c>
      <c r="G103" s="41" t="str">
        <f t="shared" si="39"/>
        <v>#DIV/0!</v>
      </c>
      <c r="H103" s="41" t="str">
        <f t="shared" si="39"/>
        <v>#DIV/0!</v>
      </c>
      <c r="I103" s="41" t="str">
        <f t="shared" si="39"/>
        <v>#DIV/0!</v>
      </c>
      <c r="J103" s="41" t="str">
        <f t="shared" si="39"/>
        <v>#DIV/0!</v>
      </c>
      <c r="K103" s="41" t="str">
        <f t="shared" si="39"/>
        <v>#DIV/0!</v>
      </c>
      <c r="L103" s="41" t="str">
        <f t="shared" si="39"/>
        <v>#DIV/0!</v>
      </c>
      <c r="M103" s="41" t="str">
        <f t="shared" si="39"/>
        <v>#DIV/0!</v>
      </c>
      <c r="N103" s="41" t="str">
        <f t="shared" si="39"/>
        <v>#DIV/0!</v>
      </c>
      <c r="O103" s="41" t="str">
        <f t="shared" si="39"/>
        <v>#DIV/0!</v>
      </c>
      <c r="P103" s="41" t="str">
        <f t="shared" si="39"/>
        <v>#DIV/0!</v>
      </c>
      <c r="Q103" s="41" t="str">
        <f t="shared" si="39"/>
        <v>#DIV/0!</v>
      </c>
      <c r="R103" s="41" t="str">
        <f t="shared" si="39"/>
        <v>#DIV/0!</v>
      </c>
      <c r="S103" s="41" t="str">
        <f t="shared" si="39"/>
        <v>#DIV/0!</v>
      </c>
      <c r="T103" s="41" t="str">
        <f t="shared" si="39"/>
        <v>#DIV/0!</v>
      </c>
      <c r="U103" s="41" t="str">
        <f t="shared" si="39"/>
        <v>#DIV/0!</v>
      </c>
      <c r="V103" s="41">
        <f t="shared" si="39"/>
        <v>-0.08765157448</v>
      </c>
      <c r="W103" s="41">
        <f t="shared" si="3"/>
        <v>0.00175</v>
      </c>
    </row>
    <row r="104" ht="15.75" customHeight="1">
      <c r="A104" s="13">
        <v>44743.0</v>
      </c>
      <c r="B104" s="41" t="str">
        <f t="shared" ref="B104:V104" si="40">LN(B42/B41)</f>
        <v>#DIV/0!</v>
      </c>
      <c r="C104" s="41" t="str">
        <f t="shared" si="40"/>
        <v>#DIV/0!</v>
      </c>
      <c r="D104" s="41" t="str">
        <f t="shared" si="40"/>
        <v>#DIV/0!</v>
      </c>
      <c r="E104" s="41" t="str">
        <f t="shared" si="40"/>
        <v>#DIV/0!</v>
      </c>
      <c r="F104" s="41" t="str">
        <f t="shared" si="40"/>
        <v>#DIV/0!</v>
      </c>
      <c r="G104" s="41" t="str">
        <f t="shared" si="40"/>
        <v>#DIV/0!</v>
      </c>
      <c r="H104" s="41" t="str">
        <f t="shared" si="40"/>
        <v>#DIV/0!</v>
      </c>
      <c r="I104" s="41" t="str">
        <f t="shared" si="40"/>
        <v>#DIV/0!</v>
      </c>
      <c r="J104" s="41" t="str">
        <f t="shared" si="40"/>
        <v>#DIV/0!</v>
      </c>
      <c r="K104" s="41" t="str">
        <f t="shared" si="40"/>
        <v>#DIV/0!</v>
      </c>
      <c r="L104" s="41" t="str">
        <f t="shared" si="40"/>
        <v>#DIV/0!</v>
      </c>
      <c r="M104" s="41" t="str">
        <f t="shared" si="40"/>
        <v>#DIV/0!</v>
      </c>
      <c r="N104" s="41" t="str">
        <f t="shared" si="40"/>
        <v>#DIV/0!</v>
      </c>
      <c r="O104" s="41" t="str">
        <f t="shared" si="40"/>
        <v>#DIV/0!</v>
      </c>
      <c r="P104" s="41" t="str">
        <f t="shared" si="40"/>
        <v>#DIV/0!</v>
      </c>
      <c r="Q104" s="41" t="str">
        <f t="shared" si="40"/>
        <v>#DIV/0!</v>
      </c>
      <c r="R104" s="41" t="str">
        <f t="shared" si="40"/>
        <v>#DIV/0!</v>
      </c>
      <c r="S104" s="41" t="str">
        <f t="shared" si="40"/>
        <v>#DIV/0!</v>
      </c>
      <c r="T104" s="41" t="str">
        <f t="shared" si="40"/>
        <v>#DIV/0!</v>
      </c>
      <c r="U104" s="41" t="str">
        <f t="shared" si="40"/>
        <v>#DIV/0!</v>
      </c>
      <c r="V104" s="41">
        <f t="shared" si="40"/>
        <v>0.08720134427</v>
      </c>
      <c r="W104" s="41">
        <f t="shared" si="3"/>
        <v>0.0018</v>
      </c>
    </row>
    <row r="105" ht="15.75" customHeight="1">
      <c r="A105" s="13">
        <v>44774.0</v>
      </c>
      <c r="B105" s="41" t="str">
        <f t="shared" ref="B105:V105" si="41">LN(B43/B42)</f>
        <v>#DIV/0!</v>
      </c>
      <c r="C105" s="41" t="str">
        <f t="shared" si="41"/>
        <v>#DIV/0!</v>
      </c>
      <c r="D105" s="41" t="str">
        <f t="shared" si="41"/>
        <v>#DIV/0!</v>
      </c>
      <c r="E105" s="41" t="str">
        <f t="shared" si="41"/>
        <v>#DIV/0!</v>
      </c>
      <c r="F105" s="41" t="str">
        <f t="shared" si="41"/>
        <v>#DIV/0!</v>
      </c>
      <c r="G105" s="41" t="str">
        <f t="shared" si="41"/>
        <v>#DIV/0!</v>
      </c>
      <c r="H105" s="41" t="str">
        <f t="shared" si="41"/>
        <v>#DIV/0!</v>
      </c>
      <c r="I105" s="41" t="str">
        <f t="shared" si="41"/>
        <v>#DIV/0!</v>
      </c>
      <c r="J105" s="41" t="str">
        <f t="shared" si="41"/>
        <v>#DIV/0!</v>
      </c>
      <c r="K105" s="41" t="str">
        <f t="shared" si="41"/>
        <v>#DIV/0!</v>
      </c>
      <c r="L105" s="41" t="str">
        <f t="shared" si="41"/>
        <v>#DIV/0!</v>
      </c>
      <c r="M105" s="41" t="str">
        <f t="shared" si="41"/>
        <v>#DIV/0!</v>
      </c>
      <c r="N105" s="41" t="str">
        <f t="shared" si="41"/>
        <v>#DIV/0!</v>
      </c>
      <c r="O105" s="41" t="str">
        <f t="shared" si="41"/>
        <v>#DIV/0!</v>
      </c>
      <c r="P105" s="41" t="str">
        <f t="shared" si="41"/>
        <v>#DIV/0!</v>
      </c>
      <c r="Q105" s="41" t="str">
        <f t="shared" si="41"/>
        <v>#DIV/0!</v>
      </c>
      <c r="R105" s="41" t="str">
        <f t="shared" si="41"/>
        <v>#DIV/0!</v>
      </c>
      <c r="S105" s="41" t="str">
        <f t="shared" si="41"/>
        <v>#DIV/0!</v>
      </c>
      <c r="T105" s="41" t="str">
        <f t="shared" si="41"/>
        <v>#DIV/0!</v>
      </c>
      <c r="U105" s="41" t="str">
        <f t="shared" si="41"/>
        <v>#DIV/0!</v>
      </c>
      <c r="V105" s="41">
        <f t="shared" si="41"/>
        <v>-0.04336702121</v>
      </c>
      <c r="W105" s="41">
        <f t="shared" si="3"/>
        <v>0.002325</v>
      </c>
    </row>
    <row r="106" ht="15.75" customHeight="1">
      <c r="A106" s="13">
        <v>44805.0</v>
      </c>
      <c r="B106" s="41" t="str">
        <f t="shared" ref="B106:V106" si="42">LN(B44/B43)</f>
        <v>#DIV/0!</v>
      </c>
      <c r="C106" s="41" t="str">
        <f t="shared" si="42"/>
        <v>#DIV/0!</v>
      </c>
      <c r="D106" s="41" t="str">
        <f t="shared" si="42"/>
        <v>#DIV/0!</v>
      </c>
      <c r="E106" s="41" t="str">
        <f t="shared" si="42"/>
        <v>#DIV/0!</v>
      </c>
      <c r="F106" s="41" t="str">
        <f t="shared" si="42"/>
        <v>#DIV/0!</v>
      </c>
      <c r="G106" s="41" t="str">
        <f t="shared" si="42"/>
        <v>#DIV/0!</v>
      </c>
      <c r="H106" s="41" t="str">
        <f t="shared" si="42"/>
        <v>#DIV/0!</v>
      </c>
      <c r="I106" s="41" t="str">
        <f t="shared" si="42"/>
        <v>#DIV/0!</v>
      </c>
      <c r="J106" s="41" t="str">
        <f t="shared" si="42"/>
        <v>#DIV/0!</v>
      </c>
      <c r="K106" s="41" t="str">
        <f t="shared" si="42"/>
        <v>#DIV/0!</v>
      </c>
      <c r="L106" s="41" t="str">
        <f t="shared" si="42"/>
        <v>#DIV/0!</v>
      </c>
      <c r="M106" s="41" t="str">
        <f t="shared" si="42"/>
        <v>#DIV/0!</v>
      </c>
      <c r="N106" s="41" t="str">
        <f t="shared" si="42"/>
        <v>#DIV/0!</v>
      </c>
      <c r="O106" s="41" t="str">
        <f t="shared" si="42"/>
        <v>#DIV/0!</v>
      </c>
      <c r="P106" s="41" t="str">
        <f t="shared" si="42"/>
        <v>#DIV/0!</v>
      </c>
      <c r="Q106" s="41" t="str">
        <f t="shared" si="42"/>
        <v>#DIV/0!</v>
      </c>
      <c r="R106" s="41" t="str">
        <f t="shared" si="42"/>
        <v>#DIV/0!</v>
      </c>
      <c r="S106" s="41" t="str">
        <f t="shared" si="42"/>
        <v>#DIV/0!</v>
      </c>
      <c r="T106" s="41" t="str">
        <f t="shared" si="42"/>
        <v>#DIV/0!</v>
      </c>
      <c r="U106" s="41" t="str">
        <f t="shared" si="42"/>
        <v>#DIV/0!</v>
      </c>
      <c r="V106" s="41">
        <f t="shared" si="42"/>
        <v>-0.0980491993</v>
      </c>
      <c r="W106" s="41">
        <f t="shared" si="3"/>
        <v>0.002483333333</v>
      </c>
    </row>
    <row r="107" ht="15.75" customHeight="1">
      <c r="A107" s="13">
        <v>44835.0</v>
      </c>
      <c r="B107" s="41" t="str">
        <f t="shared" ref="B107:V107" si="43">LN(B45/B44)</f>
        <v>#DIV/0!</v>
      </c>
      <c r="C107" s="41" t="str">
        <f t="shared" si="43"/>
        <v>#DIV/0!</v>
      </c>
      <c r="D107" s="41" t="str">
        <f t="shared" si="43"/>
        <v>#DIV/0!</v>
      </c>
      <c r="E107" s="41" t="str">
        <f t="shared" si="43"/>
        <v>#DIV/0!</v>
      </c>
      <c r="F107" s="41" t="str">
        <f t="shared" si="43"/>
        <v>#DIV/0!</v>
      </c>
      <c r="G107" s="41" t="str">
        <f t="shared" si="43"/>
        <v>#DIV/0!</v>
      </c>
      <c r="H107" s="41" t="str">
        <f t="shared" si="43"/>
        <v>#DIV/0!</v>
      </c>
      <c r="I107" s="41" t="str">
        <f t="shared" si="43"/>
        <v>#DIV/0!</v>
      </c>
      <c r="J107" s="41" t="str">
        <f t="shared" si="43"/>
        <v>#DIV/0!</v>
      </c>
      <c r="K107" s="41" t="str">
        <f t="shared" si="43"/>
        <v>#DIV/0!</v>
      </c>
      <c r="L107" s="41" t="str">
        <f t="shared" si="43"/>
        <v>#DIV/0!</v>
      </c>
      <c r="M107" s="41" t="str">
        <f t="shared" si="43"/>
        <v>#DIV/0!</v>
      </c>
      <c r="N107" s="41" t="str">
        <f t="shared" si="43"/>
        <v>#DIV/0!</v>
      </c>
      <c r="O107" s="41" t="str">
        <f t="shared" si="43"/>
        <v>#DIV/0!</v>
      </c>
      <c r="P107" s="41" t="str">
        <f t="shared" si="43"/>
        <v>#DIV/0!</v>
      </c>
      <c r="Q107" s="41" t="str">
        <f t="shared" si="43"/>
        <v>#DIV/0!</v>
      </c>
      <c r="R107" s="41" t="str">
        <f t="shared" si="43"/>
        <v>#DIV/0!</v>
      </c>
      <c r="S107" s="41" t="str">
        <f t="shared" si="43"/>
        <v>#DIV/0!</v>
      </c>
      <c r="T107" s="41" t="str">
        <f t="shared" si="43"/>
        <v>#DIV/0!</v>
      </c>
      <c r="U107" s="41" t="str">
        <f t="shared" si="43"/>
        <v>#DIV/0!</v>
      </c>
      <c r="V107" s="41">
        <f t="shared" si="43"/>
        <v>0.0768346022</v>
      </c>
      <c r="W107" s="41">
        <f t="shared" si="3"/>
        <v>0.002925</v>
      </c>
    </row>
    <row r="108" ht="15.75" customHeight="1">
      <c r="A108" s="13">
        <v>44866.0</v>
      </c>
      <c r="B108" s="41" t="str">
        <f t="shared" ref="B108:V108" si="44">LN(B46/B45)</f>
        <v>#DIV/0!</v>
      </c>
      <c r="C108" s="41" t="str">
        <f t="shared" si="44"/>
        <v>#DIV/0!</v>
      </c>
      <c r="D108" s="41" t="str">
        <f t="shared" si="44"/>
        <v>#DIV/0!</v>
      </c>
      <c r="E108" s="41" t="str">
        <f t="shared" si="44"/>
        <v>#DIV/0!</v>
      </c>
      <c r="F108" s="41" t="str">
        <f t="shared" si="44"/>
        <v>#DIV/0!</v>
      </c>
      <c r="G108" s="41" t="str">
        <f t="shared" si="44"/>
        <v>#DIV/0!</v>
      </c>
      <c r="H108" s="41" t="str">
        <f t="shared" si="44"/>
        <v>#DIV/0!</v>
      </c>
      <c r="I108" s="41" t="str">
        <f t="shared" si="44"/>
        <v>#DIV/0!</v>
      </c>
      <c r="J108" s="41" t="str">
        <f t="shared" si="44"/>
        <v>#DIV/0!</v>
      </c>
      <c r="K108" s="41" t="str">
        <f t="shared" si="44"/>
        <v>#DIV/0!</v>
      </c>
      <c r="L108" s="41" t="str">
        <f t="shared" si="44"/>
        <v>#DIV/0!</v>
      </c>
      <c r="M108" s="41" t="str">
        <f t="shared" si="44"/>
        <v>#DIV/0!</v>
      </c>
      <c r="N108" s="41" t="str">
        <f t="shared" si="44"/>
        <v>#DIV/0!</v>
      </c>
      <c r="O108" s="41" t="str">
        <f t="shared" si="44"/>
        <v>#DIV/0!</v>
      </c>
      <c r="P108" s="41" t="str">
        <f t="shared" si="44"/>
        <v>#DIV/0!</v>
      </c>
      <c r="Q108" s="41" t="str">
        <f t="shared" si="44"/>
        <v>#DIV/0!</v>
      </c>
      <c r="R108" s="41" t="str">
        <f t="shared" si="44"/>
        <v>#DIV/0!</v>
      </c>
      <c r="S108" s="41" t="str">
        <f t="shared" si="44"/>
        <v>#DIV/0!</v>
      </c>
      <c r="T108" s="41" t="str">
        <f t="shared" si="44"/>
        <v>#DIV/0!</v>
      </c>
      <c r="U108" s="41" t="str">
        <f t="shared" si="44"/>
        <v>#DIV/0!</v>
      </c>
      <c r="V108" s="41">
        <f t="shared" si="44"/>
        <v>0.05235794473</v>
      </c>
      <c r="W108" s="41">
        <f t="shared" si="3"/>
        <v>0.003341666667</v>
      </c>
    </row>
    <row r="109" ht="15.75" customHeight="1">
      <c r="A109" s="13">
        <v>44896.0</v>
      </c>
      <c r="B109" s="41" t="str">
        <f t="shared" ref="B109:V109" si="45">LN(B47/B46)</f>
        <v>#DIV/0!</v>
      </c>
      <c r="C109" s="41" t="str">
        <f t="shared" si="45"/>
        <v>#DIV/0!</v>
      </c>
      <c r="D109" s="41" t="str">
        <f t="shared" si="45"/>
        <v>#DIV/0!</v>
      </c>
      <c r="E109" s="41" t="str">
        <f t="shared" si="45"/>
        <v>#DIV/0!</v>
      </c>
      <c r="F109" s="41" t="str">
        <f t="shared" si="45"/>
        <v>#DIV/0!</v>
      </c>
      <c r="G109" s="41" t="str">
        <f t="shared" si="45"/>
        <v>#DIV/0!</v>
      </c>
      <c r="H109" s="41" t="str">
        <f t="shared" si="45"/>
        <v>#DIV/0!</v>
      </c>
      <c r="I109" s="41" t="str">
        <f t="shared" si="45"/>
        <v>#DIV/0!</v>
      </c>
      <c r="J109" s="41" t="str">
        <f t="shared" si="45"/>
        <v>#DIV/0!</v>
      </c>
      <c r="K109" s="41" t="str">
        <f t="shared" si="45"/>
        <v>#DIV/0!</v>
      </c>
      <c r="L109" s="41" t="str">
        <f t="shared" si="45"/>
        <v>#DIV/0!</v>
      </c>
      <c r="M109" s="41" t="str">
        <f t="shared" si="45"/>
        <v>#DIV/0!</v>
      </c>
      <c r="N109" s="41" t="str">
        <f t="shared" si="45"/>
        <v>#DIV/0!</v>
      </c>
      <c r="O109" s="41" t="str">
        <f t="shared" si="45"/>
        <v>#DIV/0!</v>
      </c>
      <c r="P109" s="41" t="str">
        <f t="shared" si="45"/>
        <v>#DIV/0!</v>
      </c>
      <c r="Q109" s="41" t="str">
        <f t="shared" si="45"/>
        <v>#DIV/0!</v>
      </c>
      <c r="R109" s="41" t="str">
        <f t="shared" si="45"/>
        <v>#DIV/0!</v>
      </c>
      <c r="S109" s="41" t="str">
        <f t="shared" si="45"/>
        <v>#DIV/0!</v>
      </c>
      <c r="T109" s="41" t="str">
        <f t="shared" si="45"/>
        <v>#DIV/0!</v>
      </c>
      <c r="U109" s="41" t="str">
        <f t="shared" si="45"/>
        <v>#DIV/0!</v>
      </c>
      <c r="V109" s="41">
        <f t="shared" si="45"/>
        <v>-0.06078179905</v>
      </c>
      <c r="W109" s="41">
        <f t="shared" si="3"/>
        <v>0.003958333333</v>
      </c>
    </row>
    <row r="110" ht="15.75" customHeight="1">
      <c r="A110" s="13">
        <v>44927.0</v>
      </c>
      <c r="B110" s="41" t="str">
        <f t="shared" ref="B110:V110" si="46">LN(B48/B47)</f>
        <v>#DIV/0!</v>
      </c>
      <c r="C110" s="41" t="str">
        <f t="shared" si="46"/>
        <v>#DIV/0!</v>
      </c>
      <c r="D110" s="41" t="str">
        <f t="shared" si="46"/>
        <v>#DIV/0!</v>
      </c>
      <c r="E110" s="41" t="str">
        <f t="shared" si="46"/>
        <v>#DIV/0!</v>
      </c>
      <c r="F110" s="41" t="str">
        <f t="shared" si="46"/>
        <v>#DIV/0!</v>
      </c>
      <c r="G110" s="41" t="str">
        <f t="shared" si="46"/>
        <v>#DIV/0!</v>
      </c>
      <c r="H110" s="41" t="str">
        <f t="shared" si="46"/>
        <v>#DIV/0!</v>
      </c>
      <c r="I110" s="41" t="str">
        <f t="shared" si="46"/>
        <v>#DIV/0!</v>
      </c>
      <c r="J110" s="41" t="str">
        <f t="shared" si="46"/>
        <v>#DIV/0!</v>
      </c>
      <c r="K110" s="41" t="str">
        <f t="shared" si="46"/>
        <v>#DIV/0!</v>
      </c>
      <c r="L110" s="41" t="str">
        <f t="shared" si="46"/>
        <v>#DIV/0!</v>
      </c>
      <c r="M110" s="41" t="str">
        <f t="shared" si="46"/>
        <v>#DIV/0!</v>
      </c>
      <c r="N110" s="41" t="str">
        <f t="shared" si="46"/>
        <v>#DIV/0!</v>
      </c>
      <c r="O110" s="41" t="str">
        <f t="shared" si="46"/>
        <v>#DIV/0!</v>
      </c>
      <c r="P110" s="41" t="str">
        <f t="shared" si="46"/>
        <v>#DIV/0!</v>
      </c>
      <c r="Q110" s="41" t="str">
        <f t="shared" si="46"/>
        <v>#DIV/0!</v>
      </c>
      <c r="R110" s="41" t="str">
        <f t="shared" si="46"/>
        <v>#DIV/0!</v>
      </c>
      <c r="S110" s="41" t="str">
        <f t="shared" si="46"/>
        <v>#DIV/0!</v>
      </c>
      <c r="T110" s="41" t="str">
        <f t="shared" si="46"/>
        <v>#DIV/0!</v>
      </c>
      <c r="U110" s="41" t="str">
        <f t="shared" si="46"/>
        <v>#DIV/0!</v>
      </c>
      <c r="V110" s="41">
        <f t="shared" si="46"/>
        <v>0.05992115788</v>
      </c>
      <c r="W110" s="41">
        <f t="shared" si="3"/>
        <v>0.003883333333</v>
      </c>
    </row>
    <row r="111" ht="15.75" customHeight="1">
      <c r="A111" s="13">
        <v>44958.0</v>
      </c>
      <c r="B111" s="41" t="str">
        <f t="shared" ref="B111:V111" si="47">LN(B49/B48)</f>
        <v>#DIV/0!</v>
      </c>
      <c r="C111" s="41" t="str">
        <f t="shared" si="47"/>
        <v>#DIV/0!</v>
      </c>
      <c r="D111" s="41" t="str">
        <f t="shared" si="47"/>
        <v>#DIV/0!</v>
      </c>
      <c r="E111" s="41" t="str">
        <f t="shared" si="47"/>
        <v>#DIV/0!</v>
      </c>
      <c r="F111" s="41" t="str">
        <f t="shared" si="47"/>
        <v>#DIV/0!</v>
      </c>
      <c r="G111" s="41" t="str">
        <f t="shared" si="47"/>
        <v>#DIV/0!</v>
      </c>
      <c r="H111" s="41" t="str">
        <f t="shared" si="47"/>
        <v>#DIV/0!</v>
      </c>
      <c r="I111" s="41" t="str">
        <f t="shared" si="47"/>
        <v>#DIV/0!</v>
      </c>
      <c r="J111" s="41" t="str">
        <f t="shared" si="47"/>
        <v>#DIV/0!</v>
      </c>
      <c r="K111" s="41" t="str">
        <f t="shared" si="47"/>
        <v>#DIV/0!</v>
      </c>
      <c r="L111" s="41" t="str">
        <f t="shared" si="47"/>
        <v>#DIV/0!</v>
      </c>
      <c r="M111" s="41" t="str">
        <f t="shared" si="47"/>
        <v>#DIV/0!</v>
      </c>
      <c r="N111" s="41" t="str">
        <f t="shared" si="47"/>
        <v>#DIV/0!</v>
      </c>
      <c r="O111" s="41" t="str">
        <f t="shared" si="47"/>
        <v>#DIV/0!</v>
      </c>
      <c r="P111" s="41" t="str">
        <f t="shared" si="47"/>
        <v>#DIV/0!</v>
      </c>
      <c r="Q111" s="41" t="str">
        <f t="shared" si="47"/>
        <v>#DIV/0!</v>
      </c>
      <c r="R111" s="41" t="str">
        <f t="shared" si="47"/>
        <v>#DIV/0!</v>
      </c>
      <c r="S111" s="41" t="str">
        <f t="shared" si="47"/>
        <v>#DIV/0!</v>
      </c>
      <c r="T111" s="41" t="str">
        <f t="shared" si="47"/>
        <v>#DIV/0!</v>
      </c>
      <c r="U111" s="41" t="str">
        <f t="shared" si="47"/>
        <v>#DIV/0!</v>
      </c>
      <c r="V111" s="41">
        <f t="shared" si="47"/>
        <v>-0.02645943031</v>
      </c>
      <c r="W111" s="41">
        <f t="shared" si="3"/>
        <v>0.003933333333</v>
      </c>
    </row>
    <row r="112" ht="15.75" customHeight="1">
      <c r="A112" s="13">
        <v>44986.0</v>
      </c>
      <c r="B112" s="41" t="str">
        <f t="shared" ref="B112:V112" si="48">LN(B50/B49)</f>
        <v>#DIV/0!</v>
      </c>
      <c r="C112" s="41" t="str">
        <f t="shared" si="48"/>
        <v>#DIV/0!</v>
      </c>
      <c r="D112" s="41" t="str">
        <f t="shared" si="48"/>
        <v>#DIV/0!</v>
      </c>
      <c r="E112" s="41" t="str">
        <f t="shared" si="48"/>
        <v>#DIV/0!</v>
      </c>
      <c r="F112" s="41" t="str">
        <f t="shared" si="48"/>
        <v>#DIV/0!</v>
      </c>
      <c r="G112" s="41" t="str">
        <f t="shared" si="48"/>
        <v>#DIV/0!</v>
      </c>
      <c r="H112" s="41" t="str">
        <f t="shared" si="48"/>
        <v>#DIV/0!</v>
      </c>
      <c r="I112" s="41" t="str">
        <f t="shared" si="48"/>
        <v>#DIV/0!</v>
      </c>
      <c r="J112" s="41" t="str">
        <f t="shared" si="48"/>
        <v>#DIV/0!</v>
      </c>
      <c r="K112" s="41" t="str">
        <f t="shared" si="48"/>
        <v>#DIV/0!</v>
      </c>
      <c r="L112" s="41" t="str">
        <f t="shared" si="48"/>
        <v>#DIV/0!</v>
      </c>
      <c r="M112" s="41" t="str">
        <f t="shared" si="48"/>
        <v>#DIV/0!</v>
      </c>
      <c r="N112" s="41" t="str">
        <f t="shared" si="48"/>
        <v>#DIV/0!</v>
      </c>
      <c r="O112" s="41" t="str">
        <f t="shared" si="48"/>
        <v>#DIV/0!</v>
      </c>
      <c r="P112" s="41" t="str">
        <f t="shared" si="48"/>
        <v>#DIV/0!</v>
      </c>
      <c r="Q112" s="41" t="str">
        <f t="shared" si="48"/>
        <v>#DIV/0!</v>
      </c>
      <c r="R112" s="41" t="str">
        <f t="shared" si="48"/>
        <v>#DIV/0!</v>
      </c>
      <c r="S112" s="41" t="str">
        <f t="shared" si="48"/>
        <v>#DIV/0!</v>
      </c>
      <c r="T112" s="41" t="str">
        <f t="shared" si="48"/>
        <v>#DIV/0!</v>
      </c>
      <c r="U112" s="41" t="str">
        <f t="shared" si="48"/>
        <v>#DIV/0!</v>
      </c>
      <c r="V112" s="41">
        <f t="shared" si="48"/>
        <v>0.03445125384</v>
      </c>
      <c r="W112" s="41">
        <f t="shared" si="3"/>
        <v>0.003883333333</v>
      </c>
    </row>
    <row r="113" ht="15.75" customHeight="1">
      <c r="A113" s="13">
        <v>45017.0</v>
      </c>
      <c r="B113" s="41" t="str">
        <f t="shared" ref="B113:V113" si="49">LN(B51/B50)</f>
        <v>#DIV/0!</v>
      </c>
      <c r="C113" s="41" t="str">
        <f t="shared" si="49"/>
        <v>#DIV/0!</v>
      </c>
      <c r="D113" s="41" t="str">
        <f t="shared" si="49"/>
        <v>#DIV/0!</v>
      </c>
      <c r="E113" s="41" t="str">
        <f t="shared" si="49"/>
        <v>#DIV/0!</v>
      </c>
      <c r="F113" s="41" t="str">
        <f t="shared" si="49"/>
        <v>#DIV/0!</v>
      </c>
      <c r="G113" s="41" t="str">
        <f t="shared" si="49"/>
        <v>#DIV/0!</v>
      </c>
      <c r="H113" s="41" t="str">
        <f t="shared" si="49"/>
        <v>#DIV/0!</v>
      </c>
      <c r="I113" s="41" t="str">
        <f t="shared" si="49"/>
        <v>#DIV/0!</v>
      </c>
      <c r="J113" s="41" t="str">
        <f t="shared" si="49"/>
        <v>#DIV/0!</v>
      </c>
      <c r="K113" s="41" t="str">
        <f t="shared" si="49"/>
        <v>#DIV/0!</v>
      </c>
      <c r="L113" s="41" t="str">
        <f t="shared" si="49"/>
        <v>#DIV/0!</v>
      </c>
      <c r="M113" s="41" t="str">
        <f t="shared" si="49"/>
        <v>#DIV/0!</v>
      </c>
      <c r="N113" s="41" t="str">
        <f t="shared" si="49"/>
        <v>#DIV/0!</v>
      </c>
      <c r="O113" s="41" t="str">
        <f t="shared" si="49"/>
        <v>#DIV/0!</v>
      </c>
      <c r="P113" s="41" t="str">
        <f t="shared" si="49"/>
        <v>#DIV/0!</v>
      </c>
      <c r="Q113" s="41" t="str">
        <f t="shared" si="49"/>
        <v>#DIV/0!</v>
      </c>
      <c r="R113" s="41" t="str">
        <f t="shared" si="49"/>
        <v>#DIV/0!</v>
      </c>
      <c r="S113" s="41" t="str">
        <f t="shared" si="49"/>
        <v>#DIV/0!</v>
      </c>
      <c r="T113" s="41" t="str">
        <f t="shared" si="49"/>
        <v>#DIV/0!</v>
      </c>
      <c r="U113" s="41" t="str">
        <f t="shared" si="49"/>
        <v>#DIV/0!</v>
      </c>
      <c r="V113" s="41">
        <f t="shared" si="49"/>
        <v>0.01453619659</v>
      </c>
      <c r="W113" s="41">
        <f t="shared" si="3"/>
        <v>0.004216666667</v>
      </c>
    </row>
    <row r="114" ht="15.75" customHeight="1">
      <c r="A114" s="13">
        <v>45047.0</v>
      </c>
      <c r="B114" s="41" t="str">
        <f t="shared" ref="B114:V114" si="50">LN(B52/B51)</f>
        <v>#DIV/0!</v>
      </c>
      <c r="C114" s="41" t="str">
        <f t="shared" si="50"/>
        <v>#DIV/0!</v>
      </c>
      <c r="D114" s="41" t="str">
        <f t="shared" si="50"/>
        <v>#DIV/0!</v>
      </c>
      <c r="E114" s="41" t="str">
        <f t="shared" si="50"/>
        <v>#DIV/0!</v>
      </c>
      <c r="F114" s="41" t="str">
        <f t="shared" si="50"/>
        <v>#DIV/0!</v>
      </c>
      <c r="G114" s="41" t="str">
        <f t="shared" si="50"/>
        <v>#DIV/0!</v>
      </c>
      <c r="H114" s="41" t="str">
        <f t="shared" si="50"/>
        <v>#DIV/0!</v>
      </c>
      <c r="I114" s="41" t="str">
        <f t="shared" si="50"/>
        <v>#DIV/0!</v>
      </c>
      <c r="J114" s="41" t="str">
        <f t="shared" si="50"/>
        <v>#DIV/0!</v>
      </c>
      <c r="K114" s="41" t="str">
        <f t="shared" si="50"/>
        <v>#DIV/0!</v>
      </c>
      <c r="L114" s="41" t="str">
        <f t="shared" si="50"/>
        <v>#DIV/0!</v>
      </c>
      <c r="M114" s="41" t="str">
        <f t="shared" si="50"/>
        <v>#DIV/0!</v>
      </c>
      <c r="N114" s="41" t="str">
        <f t="shared" si="50"/>
        <v>#DIV/0!</v>
      </c>
      <c r="O114" s="41" t="str">
        <f t="shared" si="50"/>
        <v>#DIV/0!</v>
      </c>
      <c r="P114" s="41" t="str">
        <f t="shared" si="50"/>
        <v>#DIV/0!</v>
      </c>
      <c r="Q114" s="41" t="str">
        <f t="shared" si="50"/>
        <v>#DIV/0!</v>
      </c>
      <c r="R114" s="41" t="str">
        <f t="shared" si="50"/>
        <v>#DIV/0!</v>
      </c>
      <c r="S114" s="41" t="str">
        <f t="shared" si="50"/>
        <v>#DIV/0!</v>
      </c>
      <c r="T114" s="41" t="str">
        <f t="shared" si="50"/>
        <v>#DIV/0!</v>
      </c>
      <c r="U114" s="41" t="str">
        <f t="shared" si="50"/>
        <v>#DIV/0!</v>
      </c>
      <c r="V114" s="41">
        <f t="shared" si="50"/>
        <v>0.002479248058</v>
      </c>
      <c r="W114" s="41">
        <f t="shared" si="3"/>
        <v>0.003833333333</v>
      </c>
    </row>
    <row r="115" ht="15.75" customHeight="1">
      <c r="A115" s="13">
        <v>45078.0</v>
      </c>
      <c r="B115" s="41" t="str">
        <f t="shared" ref="B115:V115" si="51">LN(B53/B52)</f>
        <v>#DIV/0!</v>
      </c>
      <c r="C115" s="41" t="str">
        <f t="shared" si="51"/>
        <v>#DIV/0!</v>
      </c>
      <c r="D115" s="41" t="str">
        <f t="shared" si="51"/>
        <v>#DIV/0!</v>
      </c>
      <c r="E115" s="41" t="str">
        <f t="shared" si="51"/>
        <v>#DIV/0!</v>
      </c>
      <c r="F115" s="41" t="str">
        <f t="shared" si="51"/>
        <v>#DIV/0!</v>
      </c>
      <c r="G115" s="41" t="str">
        <f t="shared" si="51"/>
        <v>#DIV/0!</v>
      </c>
      <c r="H115" s="41" t="str">
        <f t="shared" si="51"/>
        <v>#DIV/0!</v>
      </c>
      <c r="I115" s="41" t="str">
        <f t="shared" si="51"/>
        <v>#DIV/0!</v>
      </c>
      <c r="J115" s="41" t="str">
        <f t="shared" si="51"/>
        <v>#DIV/0!</v>
      </c>
      <c r="K115" s="41" t="str">
        <f t="shared" si="51"/>
        <v>#DIV/0!</v>
      </c>
      <c r="L115" s="41" t="str">
        <f t="shared" si="51"/>
        <v>#DIV/0!</v>
      </c>
      <c r="M115" s="41" t="str">
        <f t="shared" si="51"/>
        <v>#DIV/0!</v>
      </c>
      <c r="N115" s="41" t="str">
        <f t="shared" si="51"/>
        <v>#DIV/0!</v>
      </c>
      <c r="O115" s="41" t="str">
        <f t="shared" si="51"/>
        <v>#DIV/0!</v>
      </c>
      <c r="P115" s="41" t="str">
        <f t="shared" si="51"/>
        <v>#DIV/0!</v>
      </c>
      <c r="Q115" s="41" t="str">
        <f t="shared" si="51"/>
        <v>#DIV/0!</v>
      </c>
      <c r="R115" s="41" t="str">
        <f t="shared" si="51"/>
        <v>#DIV/0!</v>
      </c>
      <c r="S115" s="41" t="str">
        <f t="shared" si="51"/>
        <v>#DIV/0!</v>
      </c>
      <c r="T115" s="41" t="str">
        <f t="shared" si="51"/>
        <v>#DIV/0!</v>
      </c>
      <c r="U115" s="41" t="str">
        <f t="shared" si="51"/>
        <v>#DIV/0!</v>
      </c>
      <c r="V115" s="41">
        <f t="shared" si="51"/>
        <v>0.06271890994</v>
      </c>
      <c r="W115" s="41">
        <f t="shared" si="3"/>
        <v>0.00405</v>
      </c>
    </row>
    <row r="116" ht="15.75" customHeight="1">
      <c r="A116" s="13">
        <v>45108.0</v>
      </c>
      <c r="B116" s="41" t="str">
        <f t="shared" ref="B116:V116" si="52">LN(B54/B53)</f>
        <v>#DIV/0!</v>
      </c>
      <c r="C116" s="41" t="str">
        <f t="shared" si="52"/>
        <v>#DIV/0!</v>
      </c>
      <c r="D116" s="41" t="str">
        <f t="shared" si="52"/>
        <v>#DIV/0!</v>
      </c>
      <c r="E116" s="41" t="str">
        <f t="shared" si="52"/>
        <v>#DIV/0!</v>
      </c>
      <c r="F116" s="41" t="str">
        <f t="shared" si="52"/>
        <v>#DIV/0!</v>
      </c>
      <c r="G116" s="41" t="str">
        <f t="shared" si="52"/>
        <v>#DIV/0!</v>
      </c>
      <c r="H116" s="41" t="str">
        <f t="shared" si="52"/>
        <v>#DIV/0!</v>
      </c>
      <c r="I116" s="41" t="str">
        <f t="shared" si="52"/>
        <v>#DIV/0!</v>
      </c>
      <c r="J116" s="41" t="str">
        <f t="shared" si="52"/>
        <v>#DIV/0!</v>
      </c>
      <c r="K116" s="41" t="str">
        <f t="shared" si="52"/>
        <v>#DIV/0!</v>
      </c>
      <c r="L116" s="41" t="str">
        <f t="shared" si="52"/>
        <v>#DIV/0!</v>
      </c>
      <c r="M116" s="41" t="str">
        <f t="shared" si="52"/>
        <v>#DIV/0!</v>
      </c>
      <c r="N116" s="41" t="str">
        <f t="shared" si="52"/>
        <v>#DIV/0!</v>
      </c>
      <c r="O116" s="41" t="str">
        <f t="shared" si="52"/>
        <v>#DIV/0!</v>
      </c>
      <c r="P116" s="41" t="str">
        <f t="shared" si="52"/>
        <v>#DIV/0!</v>
      </c>
      <c r="Q116" s="41" t="str">
        <f t="shared" si="52"/>
        <v>#DIV/0!</v>
      </c>
      <c r="R116" s="41" t="str">
        <f t="shared" si="52"/>
        <v>#DIV/0!</v>
      </c>
      <c r="S116" s="41" t="str">
        <f t="shared" si="52"/>
        <v>#DIV/0!</v>
      </c>
      <c r="T116" s="41" t="str">
        <f t="shared" si="52"/>
        <v>#DIV/0!</v>
      </c>
      <c r="U116" s="41" t="str">
        <f t="shared" si="52"/>
        <v>#DIV/0!</v>
      </c>
      <c r="V116" s="41">
        <f t="shared" si="52"/>
        <v>0.03066393309</v>
      </c>
      <c r="W116" s="41">
        <f t="shared" si="3"/>
        <v>0.004258333333</v>
      </c>
    </row>
    <row r="117" ht="15.75" customHeight="1">
      <c r="A117" s="13">
        <v>45139.0</v>
      </c>
      <c r="B117" s="41" t="str">
        <f t="shared" ref="B117:V117" si="53">LN(B55/B54)</f>
        <v>#DIV/0!</v>
      </c>
      <c r="C117" s="41" t="str">
        <f t="shared" si="53"/>
        <v>#DIV/0!</v>
      </c>
      <c r="D117" s="41" t="str">
        <f t="shared" si="53"/>
        <v>#DIV/0!</v>
      </c>
      <c r="E117" s="41" t="str">
        <f t="shared" si="53"/>
        <v>#DIV/0!</v>
      </c>
      <c r="F117" s="41" t="str">
        <f t="shared" si="53"/>
        <v>#DIV/0!</v>
      </c>
      <c r="G117" s="41" t="str">
        <f t="shared" si="53"/>
        <v>#DIV/0!</v>
      </c>
      <c r="H117" s="41" t="str">
        <f t="shared" si="53"/>
        <v>#DIV/0!</v>
      </c>
      <c r="I117" s="41" t="str">
        <f t="shared" si="53"/>
        <v>#DIV/0!</v>
      </c>
      <c r="J117" s="41" t="str">
        <f t="shared" si="53"/>
        <v>#DIV/0!</v>
      </c>
      <c r="K117" s="41" t="str">
        <f t="shared" si="53"/>
        <v>#DIV/0!</v>
      </c>
      <c r="L117" s="41" t="str">
        <f t="shared" si="53"/>
        <v>#DIV/0!</v>
      </c>
      <c r="M117" s="41" t="str">
        <f t="shared" si="53"/>
        <v>#DIV/0!</v>
      </c>
      <c r="N117" s="41" t="str">
        <f t="shared" si="53"/>
        <v>#DIV/0!</v>
      </c>
      <c r="O117" s="41" t="str">
        <f t="shared" si="53"/>
        <v>#DIV/0!</v>
      </c>
      <c r="P117" s="41" t="str">
        <f t="shared" si="53"/>
        <v>#DIV/0!</v>
      </c>
      <c r="Q117" s="41" t="str">
        <f t="shared" si="53"/>
        <v>#DIV/0!</v>
      </c>
      <c r="R117" s="41" t="str">
        <f t="shared" si="53"/>
        <v>#DIV/0!</v>
      </c>
      <c r="S117" s="41" t="str">
        <f t="shared" si="53"/>
        <v>#DIV/0!</v>
      </c>
      <c r="T117" s="41" t="str">
        <f t="shared" si="53"/>
        <v>#DIV/0!</v>
      </c>
      <c r="U117" s="41" t="str">
        <f t="shared" si="53"/>
        <v>#DIV/0!</v>
      </c>
      <c r="V117" s="41">
        <f t="shared" si="53"/>
        <v>-0.01787524702</v>
      </c>
      <c r="W117" s="41">
        <f t="shared" si="3"/>
        <v>0.004525</v>
      </c>
    </row>
    <row r="118" ht="15.75" customHeight="1">
      <c r="A118" s="13">
        <v>45170.0</v>
      </c>
      <c r="B118" s="41" t="str">
        <f t="shared" ref="B118:V118" si="54">LN(B56/B55)</f>
        <v>#DIV/0!</v>
      </c>
      <c r="C118" s="41" t="str">
        <f t="shared" si="54"/>
        <v>#DIV/0!</v>
      </c>
      <c r="D118" s="41" t="str">
        <f t="shared" si="54"/>
        <v>#DIV/0!</v>
      </c>
      <c r="E118" s="41" t="str">
        <f t="shared" si="54"/>
        <v>#DIV/0!</v>
      </c>
      <c r="F118" s="41" t="str">
        <f t="shared" si="54"/>
        <v>#DIV/0!</v>
      </c>
      <c r="G118" s="41" t="str">
        <f t="shared" si="54"/>
        <v>#DIV/0!</v>
      </c>
      <c r="H118" s="41" t="str">
        <f t="shared" si="54"/>
        <v>#DIV/0!</v>
      </c>
      <c r="I118" s="41" t="str">
        <f t="shared" si="54"/>
        <v>#DIV/0!</v>
      </c>
      <c r="J118" s="41" t="str">
        <f t="shared" si="54"/>
        <v>#DIV/0!</v>
      </c>
      <c r="K118" s="41" t="str">
        <f t="shared" si="54"/>
        <v>#DIV/0!</v>
      </c>
      <c r="L118" s="41" t="str">
        <f t="shared" si="54"/>
        <v>#DIV/0!</v>
      </c>
      <c r="M118" s="41" t="str">
        <f t="shared" si="54"/>
        <v>#DIV/0!</v>
      </c>
      <c r="N118" s="41" t="str">
        <f t="shared" si="54"/>
        <v>#DIV/0!</v>
      </c>
      <c r="O118" s="41" t="str">
        <f t="shared" si="54"/>
        <v>#DIV/0!</v>
      </c>
      <c r="P118" s="41" t="str">
        <f t="shared" si="54"/>
        <v>#DIV/0!</v>
      </c>
      <c r="Q118" s="41" t="str">
        <f t="shared" si="54"/>
        <v>#DIV/0!</v>
      </c>
      <c r="R118" s="41" t="str">
        <f t="shared" si="54"/>
        <v>#DIV/0!</v>
      </c>
      <c r="S118" s="41" t="str">
        <f t="shared" si="54"/>
        <v>#DIV/0!</v>
      </c>
      <c r="T118" s="41" t="str">
        <f t="shared" si="54"/>
        <v>#DIV/0!</v>
      </c>
      <c r="U118" s="41" t="str">
        <f t="shared" si="54"/>
        <v>#DIV/0!</v>
      </c>
      <c r="V118" s="41">
        <f t="shared" si="54"/>
        <v>-0.04994608771</v>
      </c>
      <c r="W118" s="41">
        <f t="shared" si="3"/>
        <v>0.004483333333</v>
      </c>
    </row>
    <row r="119" ht="15.75" customHeight="1">
      <c r="A119" s="13">
        <v>45200.0</v>
      </c>
      <c r="B119" s="41" t="str">
        <f t="shared" ref="B119:V119" si="55">LN(B57/B56)</f>
        <v>#DIV/0!</v>
      </c>
      <c r="C119" s="41" t="str">
        <f t="shared" si="55"/>
        <v>#DIV/0!</v>
      </c>
      <c r="D119" s="41" t="str">
        <f t="shared" si="55"/>
        <v>#DIV/0!</v>
      </c>
      <c r="E119" s="41" t="str">
        <f t="shared" si="55"/>
        <v>#DIV/0!</v>
      </c>
      <c r="F119" s="41" t="str">
        <f t="shared" si="55"/>
        <v>#DIV/0!</v>
      </c>
      <c r="G119" s="41" t="str">
        <f t="shared" si="55"/>
        <v>#DIV/0!</v>
      </c>
      <c r="H119" s="41" t="str">
        <f t="shared" si="55"/>
        <v>#DIV/0!</v>
      </c>
      <c r="I119" s="41" t="str">
        <f t="shared" si="55"/>
        <v>#DIV/0!</v>
      </c>
      <c r="J119" s="41" t="str">
        <f t="shared" si="55"/>
        <v>#DIV/0!</v>
      </c>
      <c r="K119" s="41" t="str">
        <f t="shared" si="55"/>
        <v>#DIV/0!</v>
      </c>
      <c r="L119" s="41" t="str">
        <f t="shared" si="55"/>
        <v>#DIV/0!</v>
      </c>
      <c r="M119" s="41" t="str">
        <f t="shared" si="55"/>
        <v>#DIV/0!</v>
      </c>
      <c r="N119" s="41" t="str">
        <f t="shared" si="55"/>
        <v>#DIV/0!</v>
      </c>
      <c r="O119" s="41" t="str">
        <f t="shared" si="55"/>
        <v>#DIV/0!</v>
      </c>
      <c r="P119" s="41" t="str">
        <f t="shared" si="55"/>
        <v>#DIV/0!</v>
      </c>
      <c r="Q119" s="41" t="str">
        <f t="shared" si="55"/>
        <v>#DIV/0!</v>
      </c>
      <c r="R119" s="41" t="str">
        <f t="shared" si="55"/>
        <v>#DIV/0!</v>
      </c>
      <c r="S119" s="41" t="str">
        <f t="shared" si="55"/>
        <v>#DIV/0!</v>
      </c>
      <c r="T119" s="41" t="str">
        <f t="shared" si="55"/>
        <v>#DIV/0!</v>
      </c>
      <c r="U119" s="41" t="str">
        <f t="shared" si="55"/>
        <v>#DIV/0!</v>
      </c>
      <c r="V119" s="41">
        <f t="shared" si="55"/>
        <v>-0.02222483998</v>
      </c>
      <c r="W119" s="41">
        <f t="shared" si="3"/>
        <v>0.004466666667</v>
      </c>
    </row>
    <row r="120" ht="15.75" customHeight="1">
      <c r="A120" s="13">
        <v>45231.0</v>
      </c>
      <c r="B120" s="41" t="str">
        <f t="shared" ref="B120:V120" si="56">LN(B58/B57)</f>
        <v>#DIV/0!</v>
      </c>
      <c r="C120" s="41" t="str">
        <f t="shared" si="56"/>
        <v>#DIV/0!</v>
      </c>
      <c r="D120" s="41" t="str">
        <f t="shared" si="56"/>
        <v>#DIV/0!</v>
      </c>
      <c r="E120" s="41" t="str">
        <f t="shared" si="56"/>
        <v>#DIV/0!</v>
      </c>
      <c r="F120" s="41" t="str">
        <f t="shared" si="56"/>
        <v>#DIV/0!</v>
      </c>
      <c r="G120" s="41" t="str">
        <f t="shared" si="56"/>
        <v>#DIV/0!</v>
      </c>
      <c r="H120" s="41" t="str">
        <f t="shared" si="56"/>
        <v>#DIV/0!</v>
      </c>
      <c r="I120" s="41" t="str">
        <f t="shared" si="56"/>
        <v>#DIV/0!</v>
      </c>
      <c r="J120" s="41" t="str">
        <f t="shared" si="56"/>
        <v>#DIV/0!</v>
      </c>
      <c r="K120" s="41" t="str">
        <f t="shared" si="56"/>
        <v>#DIV/0!</v>
      </c>
      <c r="L120" s="41" t="str">
        <f t="shared" si="56"/>
        <v>#DIV/0!</v>
      </c>
      <c r="M120" s="41" t="str">
        <f t="shared" si="56"/>
        <v>#DIV/0!</v>
      </c>
      <c r="N120" s="41" t="str">
        <f t="shared" si="56"/>
        <v>#DIV/0!</v>
      </c>
      <c r="O120" s="41" t="str">
        <f t="shared" si="56"/>
        <v>#DIV/0!</v>
      </c>
      <c r="P120" s="41" t="str">
        <f t="shared" si="56"/>
        <v>#DIV/0!</v>
      </c>
      <c r="Q120" s="41" t="str">
        <f t="shared" si="56"/>
        <v>#DIV/0!</v>
      </c>
      <c r="R120" s="41" t="str">
        <f t="shared" si="56"/>
        <v>#DIV/0!</v>
      </c>
      <c r="S120" s="41" t="str">
        <f t="shared" si="56"/>
        <v>#DIV/0!</v>
      </c>
      <c r="T120" s="41" t="str">
        <f t="shared" si="56"/>
        <v>#DIV/0!</v>
      </c>
      <c r="U120" s="41" t="str">
        <f t="shared" si="56"/>
        <v>#DIV/0!</v>
      </c>
      <c r="V120" s="41">
        <f t="shared" si="56"/>
        <v>0.08542444439</v>
      </c>
      <c r="W120" s="41">
        <f t="shared" si="3"/>
        <v>0.004575</v>
      </c>
    </row>
    <row r="121" ht="15.75" customHeight="1">
      <c r="A121" s="13">
        <v>45261.0</v>
      </c>
      <c r="B121" s="41" t="str">
        <f t="shared" ref="B121:V121" si="57">LN(B59/B58)</f>
        <v>#DIV/0!</v>
      </c>
      <c r="C121" s="41" t="str">
        <f t="shared" si="57"/>
        <v>#DIV/0!</v>
      </c>
      <c r="D121" s="41" t="str">
        <f t="shared" si="57"/>
        <v>#DIV/0!</v>
      </c>
      <c r="E121" s="41" t="str">
        <f t="shared" si="57"/>
        <v>#DIV/0!</v>
      </c>
      <c r="F121" s="41" t="str">
        <f t="shared" si="57"/>
        <v>#DIV/0!</v>
      </c>
      <c r="G121" s="41" t="str">
        <f t="shared" si="57"/>
        <v>#DIV/0!</v>
      </c>
      <c r="H121" s="41" t="str">
        <f t="shared" si="57"/>
        <v>#DIV/0!</v>
      </c>
      <c r="I121" s="41" t="str">
        <f t="shared" si="57"/>
        <v>#DIV/0!</v>
      </c>
      <c r="J121" s="41" t="str">
        <f t="shared" si="57"/>
        <v>#DIV/0!</v>
      </c>
      <c r="K121" s="41" t="str">
        <f t="shared" si="57"/>
        <v>#DIV/0!</v>
      </c>
      <c r="L121" s="41" t="str">
        <f t="shared" si="57"/>
        <v>#DIV/0!</v>
      </c>
      <c r="M121" s="41" t="str">
        <f t="shared" si="57"/>
        <v>#DIV/0!</v>
      </c>
      <c r="N121" s="41" t="str">
        <f t="shared" si="57"/>
        <v>#DIV/0!</v>
      </c>
      <c r="O121" s="41" t="str">
        <f t="shared" si="57"/>
        <v>#DIV/0!</v>
      </c>
      <c r="P121" s="41" t="str">
        <f t="shared" si="57"/>
        <v>#DIV/0!</v>
      </c>
      <c r="Q121" s="41" t="str">
        <f t="shared" si="57"/>
        <v>#DIV/0!</v>
      </c>
      <c r="R121" s="41" t="str">
        <f t="shared" si="57"/>
        <v>#DIV/0!</v>
      </c>
      <c r="S121" s="41" t="str">
        <f t="shared" si="57"/>
        <v>#DIV/0!</v>
      </c>
      <c r="T121" s="41" t="str">
        <f t="shared" si="57"/>
        <v>#DIV/0!</v>
      </c>
      <c r="U121" s="41" t="str">
        <f t="shared" si="57"/>
        <v>#DIV/0!</v>
      </c>
      <c r="V121" s="41">
        <f t="shared" si="57"/>
        <v>0.04327897629</v>
      </c>
      <c r="W121" s="41">
        <f t="shared" si="3"/>
        <v>0.004475</v>
      </c>
    </row>
    <row r="122" ht="15.75" customHeight="1">
      <c r="A122" s="13">
        <v>45292.0</v>
      </c>
      <c r="B122" s="41" t="str">
        <f t="shared" ref="B122:V122" si="58">LN(B60/B59)</f>
        <v>#DIV/0!</v>
      </c>
      <c r="C122" s="41" t="str">
        <f t="shared" si="58"/>
        <v>#DIV/0!</v>
      </c>
      <c r="D122" s="41" t="str">
        <f t="shared" si="58"/>
        <v>#DIV/0!</v>
      </c>
      <c r="E122" s="41" t="str">
        <f t="shared" si="58"/>
        <v>#DIV/0!</v>
      </c>
      <c r="F122" s="41" t="str">
        <f t="shared" si="58"/>
        <v>#DIV/0!</v>
      </c>
      <c r="G122" s="41" t="str">
        <f t="shared" si="58"/>
        <v>#DIV/0!</v>
      </c>
      <c r="H122" s="41" t="str">
        <f t="shared" si="58"/>
        <v>#DIV/0!</v>
      </c>
      <c r="I122" s="41" t="str">
        <f t="shared" si="58"/>
        <v>#DIV/0!</v>
      </c>
      <c r="J122" s="41" t="str">
        <f t="shared" si="58"/>
        <v>#DIV/0!</v>
      </c>
      <c r="K122" s="41" t="str">
        <f t="shared" si="58"/>
        <v>#DIV/0!</v>
      </c>
      <c r="L122" s="41" t="str">
        <f t="shared" si="58"/>
        <v>#DIV/0!</v>
      </c>
      <c r="M122" s="41" t="str">
        <f t="shared" si="58"/>
        <v>#DIV/0!</v>
      </c>
      <c r="N122" s="41" t="str">
        <f t="shared" si="58"/>
        <v>#DIV/0!</v>
      </c>
      <c r="O122" s="41" t="str">
        <f t="shared" si="58"/>
        <v>#DIV/0!</v>
      </c>
      <c r="P122" s="41" t="str">
        <f t="shared" si="58"/>
        <v>#DIV/0!</v>
      </c>
      <c r="Q122" s="41" t="str">
        <f t="shared" si="58"/>
        <v>#DIV/0!</v>
      </c>
      <c r="R122" s="41" t="str">
        <f t="shared" si="58"/>
        <v>#DIV/0!</v>
      </c>
      <c r="S122" s="41" t="str">
        <f t="shared" si="58"/>
        <v>#DIV/0!</v>
      </c>
      <c r="T122" s="41" t="str">
        <f t="shared" si="58"/>
        <v>#DIV/0!</v>
      </c>
      <c r="U122" s="41" t="str">
        <f t="shared" si="58"/>
        <v>#DIV/0!</v>
      </c>
      <c r="V122" s="41">
        <f t="shared" si="58"/>
        <v>0.01577073042</v>
      </c>
      <c r="W122" s="41">
        <f t="shared" si="3"/>
        <v>0.004208333333</v>
      </c>
    </row>
    <row r="123" ht="15.75" customHeight="1">
      <c r="A123" s="13">
        <v>45323.0</v>
      </c>
      <c r="B123" s="41" t="str">
        <f t="shared" ref="B123:V123" si="59">LN(B61/B60)</f>
        <v>#DIV/0!</v>
      </c>
      <c r="C123" s="41" t="str">
        <f t="shared" si="59"/>
        <v>#DIV/0!</v>
      </c>
      <c r="D123" s="41" t="str">
        <f t="shared" si="59"/>
        <v>#DIV/0!</v>
      </c>
      <c r="E123" s="41" t="str">
        <f t="shared" si="59"/>
        <v>#DIV/0!</v>
      </c>
      <c r="F123" s="41" t="str">
        <f t="shared" si="59"/>
        <v>#DIV/0!</v>
      </c>
      <c r="G123" s="41" t="str">
        <f t="shared" si="59"/>
        <v>#DIV/0!</v>
      </c>
      <c r="H123" s="41" t="str">
        <f t="shared" si="59"/>
        <v>#DIV/0!</v>
      </c>
      <c r="I123" s="41" t="str">
        <f t="shared" si="59"/>
        <v>#DIV/0!</v>
      </c>
      <c r="J123" s="41" t="str">
        <f t="shared" si="59"/>
        <v>#DIV/0!</v>
      </c>
      <c r="K123" s="41" t="str">
        <f t="shared" si="59"/>
        <v>#DIV/0!</v>
      </c>
      <c r="L123" s="41" t="str">
        <f t="shared" si="59"/>
        <v>#DIV/0!</v>
      </c>
      <c r="M123" s="41" t="str">
        <f t="shared" si="59"/>
        <v>#DIV/0!</v>
      </c>
      <c r="N123" s="41" t="str">
        <f t="shared" si="59"/>
        <v>#DIV/0!</v>
      </c>
      <c r="O123" s="41" t="str">
        <f t="shared" si="59"/>
        <v>#DIV/0!</v>
      </c>
      <c r="P123" s="41" t="str">
        <f t="shared" si="59"/>
        <v>#DIV/0!</v>
      </c>
      <c r="Q123" s="41" t="str">
        <f t="shared" si="59"/>
        <v>#DIV/0!</v>
      </c>
      <c r="R123" s="41" t="str">
        <f t="shared" si="59"/>
        <v>#DIV/0!</v>
      </c>
      <c r="S123" s="41" t="str">
        <f t="shared" si="59"/>
        <v>#DIV/0!</v>
      </c>
      <c r="T123" s="41" t="str">
        <f t="shared" si="59"/>
        <v>#DIV/0!</v>
      </c>
      <c r="U123" s="41" t="str">
        <f t="shared" si="59"/>
        <v>#DIV/0!</v>
      </c>
      <c r="V123" s="41">
        <f t="shared" si="59"/>
        <v>0.05042750433</v>
      </c>
      <c r="W123" s="41">
        <f t="shared" si="3"/>
        <v>0.004</v>
      </c>
    </row>
    <row r="124" ht="15.75" customHeight="1">
      <c r="A124" s="13">
        <v>45352.0</v>
      </c>
      <c r="B124" s="41" t="str">
        <f t="shared" ref="B124:V124" si="60">LN(B62/B61)</f>
        <v>#DIV/0!</v>
      </c>
      <c r="C124" s="41" t="str">
        <f t="shared" si="60"/>
        <v>#DIV/0!</v>
      </c>
      <c r="D124" s="41" t="str">
        <f t="shared" si="60"/>
        <v>#DIV/0!</v>
      </c>
      <c r="E124" s="41" t="str">
        <f t="shared" si="60"/>
        <v>#DIV/0!</v>
      </c>
      <c r="F124" s="41" t="str">
        <f t="shared" si="60"/>
        <v>#DIV/0!</v>
      </c>
      <c r="G124" s="41" t="str">
        <f t="shared" si="60"/>
        <v>#DIV/0!</v>
      </c>
      <c r="H124" s="41" t="str">
        <f t="shared" si="60"/>
        <v>#DIV/0!</v>
      </c>
      <c r="I124" s="41" t="str">
        <f t="shared" si="60"/>
        <v>#DIV/0!</v>
      </c>
      <c r="J124" s="41" t="str">
        <f t="shared" si="60"/>
        <v>#DIV/0!</v>
      </c>
      <c r="K124" s="41" t="str">
        <f t="shared" si="60"/>
        <v>#DIV/0!</v>
      </c>
      <c r="L124" s="41" t="str">
        <f t="shared" si="60"/>
        <v>#DIV/0!</v>
      </c>
      <c r="M124" s="41" t="str">
        <f t="shared" si="60"/>
        <v>#DIV/0!</v>
      </c>
      <c r="N124" s="41" t="str">
        <f t="shared" si="60"/>
        <v>#DIV/0!</v>
      </c>
      <c r="O124" s="41" t="str">
        <f t="shared" si="60"/>
        <v>#DIV/0!</v>
      </c>
      <c r="P124" s="41" t="str">
        <f t="shared" si="60"/>
        <v>#DIV/0!</v>
      </c>
      <c r="Q124" s="41" t="str">
        <f t="shared" si="60"/>
        <v>#DIV/0!</v>
      </c>
      <c r="R124" s="41" t="str">
        <f t="shared" si="60"/>
        <v>#DIV/0!</v>
      </c>
      <c r="S124" s="41" t="str">
        <f t="shared" si="60"/>
        <v>#DIV/0!</v>
      </c>
      <c r="T124" s="41" t="str">
        <f t="shared" si="60"/>
        <v>#DIV/0!</v>
      </c>
      <c r="U124" s="41" t="str">
        <f t="shared" si="60"/>
        <v>#DIV/0!</v>
      </c>
      <c r="V124" s="41">
        <f t="shared" si="60"/>
        <v>0.03054740536</v>
      </c>
      <c r="W124" s="41">
        <f t="shared" si="3"/>
        <v>0.0039</v>
      </c>
    </row>
    <row r="125" ht="15.75" customHeight="1">
      <c r="A125" s="13">
        <v>45383.0</v>
      </c>
      <c r="B125" s="41" t="str">
        <f t="shared" ref="B125:V125" si="61">LN(B63/B62)</f>
        <v>#DIV/0!</v>
      </c>
      <c r="C125" s="41" t="str">
        <f t="shared" si="61"/>
        <v>#DIV/0!</v>
      </c>
      <c r="D125" s="41" t="str">
        <f t="shared" si="61"/>
        <v>#DIV/0!</v>
      </c>
      <c r="E125" s="41" t="str">
        <f t="shared" si="61"/>
        <v>#DIV/0!</v>
      </c>
      <c r="F125" s="41" t="str">
        <f t="shared" si="61"/>
        <v>#DIV/0!</v>
      </c>
      <c r="G125" s="41" t="str">
        <f t="shared" si="61"/>
        <v>#DIV/0!</v>
      </c>
      <c r="H125" s="41" t="str">
        <f t="shared" si="61"/>
        <v>#DIV/0!</v>
      </c>
      <c r="I125" s="41" t="str">
        <f t="shared" si="61"/>
        <v>#DIV/0!</v>
      </c>
      <c r="J125" s="41" t="str">
        <f t="shared" si="61"/>
        <v>#DIV/0!</v>
      </c>
      <c r="K125" s="41" t="str">
        <f t="shared" si="61"/>
        <v>#DIV/0!</v>
      </c>
      <c r="L125" s="41" t="str">
        <f t="shared" si="61"/>
        <v>#DIV/0!</v>
      </c>
      <c r="M125" s="41" t="str">
        <f t="shared" si="61"/>
        <v>#DIV/0!</v>
      </c>
      <c r="N125" s="41" t="str">
        <f t="shared" si="61"/>
        <v>#DIV/0!</v>
      </c>
      <c r="O125" s="41" t="str">
        <f t="shared" si="61"/>
        <v>#DIV/0!</v>
      </c>
      <c r="P125" s="41" t="str">
        <f t="shared" si="61"/>
        <v>#DIV/0!</v>
      </c>
      <c r="Q125" s="41" t="str">
        <f t="shared" si="61"/>
        <v>#DIV/0!</v>
      </c>
      <c r="R125" s="41" t="str">
        <f t="shared" si="61"/>
        <v>#DIV/0!</v>
      </c>
      <c r="S125" s="41" t="str">
        <f t="shared" si="61"/>
        <v>#DIV/0!</v>
      </c>
      <c r="T125" s="41" t="str">
        <f t="shared" si="61"/>
        <v>#DIV/0!</v>
      </c>
      <c r="U125" s="41" t="str">
        <f t="shared" si="61"/>
        <v>#DIV/0!</v>
      </c>
      <c r="V125" s="41">
        <f t="shared" si="61"/>
        <v>-0.01057846494</v>
      </c>
      <c r="W125" s="41">
        <f t="shared" si="3"/>
        <v>0.004116666667</v>
      </c>
    </row>
    <row r="126" ht="15.75" customHeight="1">
      <c r="B126" s="41"/>
    </row>
    <row r="127" ht="15.75" customHeight="1">
      <c r="B127" s="41"/>
    </row>
    <row r="128" ht="15.75" customHeight="1">
      <c r="B128" s="41"/>
    </row>
    <row r="129" ht="15.75" customHeight="1">
      <c r="B129" s="41"/>
    </row>
    <row r="130" ht="15.75" customHeight="1">
      <c r="B130" s="41"/>
    </row>
    <row r="131" ht="15.75" customHeight="1">
      <c r="B131" s="41"/>
    </row>
    <row r="132" ht="15.75" customHeight="1">
      <c r="B132" s="41"/>
    </row>
    <row r="133" ht="15.75" customHeight="1">
      <c r="B133" s="41"/>
    </row>
    <row r="134" ht="15.75" customHeight="1">
      <c r="B134" s="41"/>
    </row>
    <row r="135" ht="15.75" customHeight="1">
      <c r="B135" s="41"/>
    </row>
    <row r="136" ht="15.75" customHeight="1">
      <c r="B136" s="41"/>
    </row>
    <row r="137" ht="15.75" customHeight="1">
      <c r="B137" s="41"/>
    </row>
    <row r="138" ht="15.75" customHeight="1">
      <c r="B138" s="41"/>
    </row>
    <row r="139" ht="15.75" customHeight="1">
      <c r="B139" s="41"/>
    </row>
    <row r="140" ht="15.75" customHeight="1">
      <c r="B140" s="41"/>
    </row>
    <row r="141" ht="15.75" customHeight="1">
      <c r="B141" s="41"/>
    </row>
    <row r="142" ht="15.75" customHeight="1">
      <c r="B142" s="41"/>
    </row>
    <row r="143" ht="15.75" customHeight="1">
      <c r="B143" s="41"/>
    </row>
    <row r="144" ht="15.75" customHeight="1">
      <c r="B144" s="41"/>
    </row>
    <row r="145" ht="15.75" customHeight="1">
      <c r="B145" s="41"/>
    </row>
    <row r="146" ht="15.75" customHeight="1">
      <c r="B146" s="41"/>
    </row>
    <row r="147" ht="15.75" customHeight="1">
      <c r="B147" s="41"/>
    </row>
    <row r="148" ht="15.75" customHeight="1">
      <c r="B148" s="41"/>
    </row>
    <row r="149" ht="15.75" customHeight="1">
      <c r="B149" s="41"/>
    </row>
    <row r="150" ht="15.75" customHeight="1">
      <c r="B150" s="41"/>
    </row>
    <row r="151" ht="15.75" customHeight="1">
      <c r="B151" s="41"/>
    </row>
    <row r="152" ht="15.75" customHeight="1">
      <c r="B152" s="41"/>
    </row>
    <row r="153" ht="15.75" customHeight="1">
      <c r="B153" s="41"/>
    </row>
    <row r="154" ht="15.75" customHeight="1">
      <c r="B154" s="41"/>
    </row>
    <row r="155" ht="15.75" customHeight="1">
      <c r="B155" s="41"/>
    </row>
    <row r="156" ht="15.75" customHeight="1">
      <c r="B156" s="41"/>
    </row>
    <row r="157" ht="15.75" customHeight="1">
      <c r="B157" s="41"/>
    </row>
    <row r="158" ht="15.75" customHeight="1">
      <c r="B158" s="41"/>
    </row>
    <row r="159" ht="15.75" customHeight="1">
      <c r="B159" s="41"/>
    </row>
    <row r="160" ht="15.75" customHeight="1">
      <c r="B160" s="41"/>
    </row>
    <row r="161" ht="15.75" customHeight="1">
      <c r="B161" s="41"/>
    </row>
    <row r="162" ht="15.75" customHeight="1">
      <c r="B162" s="41"/>
    </row>
    <row r="163" ht="15.75" customHeight="1">
      <c r="B163" s="41"/>
    </row>
    <row r="164" ht="15.75" customHeight="1">
      <c r="B164" s="41"/>
    </row>
    <row r="165" ht="15.75" customHeight="1">
      <c r="B165" s="41"/>
    </row>
    <row r="166" ht="15.75" customHeight="1">
      <c r="B166" s="41"/>
    </row>
    <row r="167" ht="15.75" customHeight="1">
      <c r="B167" s="41"/>
    </row>
    <row r="168" ht="15.75" customHeight="1">
      <c r="B168" s="41"/>
    </row>
    <row r="169" ht="15.75" customHeight="1">
      <c r="B169" s="41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54" t="s">
        <v>90</v>
      </c>
      <c r="C1" s="54" t="s">
        <v>92</v>
      </c>
    </row>
    <row r="2" ht="15.75" customHeight="1">
      <c r="A2" s="55"/>
      <c r="B2" s="56">
        <v>43467.0</v>
      </c>
      <c r="C2" s="57">
        <v>2.6</v>
      </c>
    </row>
    <row r="3" ht="15.75" hidden="1" customHeight="1">
      <c r="B3" s="56">
        <v>43468.0</v>
      </c>
      <c r="C3" s="57">
        <v>2.5</v>
      </c>
    </row>
    <row r="4" ht="15.75" hidden="1" customHeight="1">
      <c r="B4" s="56">
        <v>43469.0</v>
      </c>
      <c r="C4" s="57">
        <v>2.57</v>
      </c>
    </row>
    <row r="5" ht="15.75" hidden="1" customHeight="1">
      <c r="B5" s="56">
        <v>43472.0</v>
      </c>
      <c r="C5" s="57">
        <v>2.58</v>
      </c>
    </row>
    <row r="6" ht="15.75" hidden="1" customHeight="1">
      <c r="B6" s="56">
        <v>43473.0</v>
      </c>
      <c r="C6" s="57">
        <v>2.6</v>
      </c>
    </row>
    <row r="7" ht="15.75" hidden="1" customHeight="1">
      <c r="B7" s="56">
        <v>43474.0</v>
      </c>
      <c r="C7" s="57">
        <v>2.59</v>
      </c>
    </row>
    <row r="8" ht="15.75" hidden="1" customHeight="1">
      <c r="B8" s="56">
        <v>43475.0</v>
      </c>
      <c r="C8" s="57">
        <v>2.59</v>
      </c>
    </row>
    <row r="9" ht="15.75" hidden="1" customHeight="1">
      <c r="B9" s="56">
        <v>43476.0</v>
      </c>
      <c r="C9" s="57">
        <v>2.58</v>
      </c>
    </row>
    <row r="10" ht="15.75" hidden="1" customHeight="1">
      <c r="B10" s="56">
        <v>43479.0</v>
      </c>
      <c r="C10" s="57">
        <v>2.57</v>
      </c>
    </row>
    <row r="11" ht="15.75" hidden="1" customHeight="1">
      <c r="B11" s="56">
        <v>43480.0</v>
      </c>
      <c r="C11" s="57">
        <v>2.57</v>
      </c>
    </row>
    <row r="12" ht="15.75" hidden="1" customHeight="1">
      <c r="B12" s="56">
        <v>43481.0</v>
      </c>
      <c r="C12" s="57">
        <v>2.57</v>
      </c>
    </row>
    <row r="13" ht="15.75" hidden="1" customHeight="1">
      <c r="B13" s="56">
        <v>43482.0</v>
      </c>
      <c r="C13" s="57">
        <v>2.57</v>
      </c>
    </row>
    <row r="14" ht="15.75" hidden="1" customHeight="1">
      <c r="B14" s="56">
        <v>43483.0</v>
      </c>
      <c r="C14" s="57">
        <v>2.6</v>
      </c>
    </row>
    <row r="15" ht="15.75" hidden="1" customHeight="1">
      <c r="B15" s="56">
        <v>43487.0</v>
      </c>
      <c r="C15" s="57">
        <v>2.59</v>
      </c>
    </row>
    <row r="16" ht="15.75" hidden="1" customHeight="1">
      <c r="B16" s="56">
        <v>43488.0</v>
      </c>
      <c r="C16" s="57">
        <v>2.59</v>
      </c>
    </row>
    <row r="17" ht="15.75" hidden="1" customHeight="1">
      <c r="B17" s="56">
        <v>43489.0</v>
      </c>
      <c r="C17" s="57">
        <v>2.58</v>
      </c>
    </row>
    <row r="18" ht="15.75" hidden="1" customHeight="1">
      <c r="B18" s="56">
        <v>43490.0</v>
      </c>
      <c r="C18" s="57">
        <v>2.6</v>
      </c>
    </row>
    <row r="19" ht="15.75" hidden="1" customHeight="1">
      <c r="B19" s="56">
        <v>43493.0</v>
      </c>
      <c r="C19" s="57">
        <v>2.6</v>
      </c>
    </row>
    <row r="20" ht="15.75" hidden="1" customHeight="1">
      <c r="B20" s="56">
        <v>43494.0</v>
      </c>
      <c r="C20" s="57">
        <v>2.6</v>
      </c>
    </row>
    <row r="21" ht="15.75" hidden="1" customHeight="1">
      <c r="B21" s="56">
        <v>43495.0</v>
      </c>
      <c r="C21" s="57">
        <v>2.57</v>
      </c>
    </row>
    <row r="22" ht="15.75" hidden="1" customHeight="1">
      <c r="B22" s="56">
        <v>43496.0</v>
      </c>
      <c r="C22" s="57">
        <v>2.55</v>
      </c>
    </row>
    <row r="23" ht="15.75" customHeight="1">
      <c r="B23" s="56">
        <v>43497.0</v>
      </c>
      <c r="C23" s="57">
        <v>2.56</v>
      </c>
    </row>
    <row r="24" ht="15.75" hidden="1" customHeight="1">
      <c r="B24" s="56">
        <v>43500.0</v>
      </c>
      <c r="C24" s="57">
        <v>2.57</v>
      </c>
    </row>
    <row r="25" ht="15.75" hidden="1" customHeight="1">
      <c r="B25" s="56">
        <v>43501.0</v>
      </c>
      <c r="C25" s="57">
        <v>2.56</v>
      </c>
    </row>
    <row r="26" ht="15.75" hidden="1" customHeight="1">
      <c r="B26" s="56">
        <v>43502.0</v>
      </c>
      <c r="C26" s="57">
        <v>2.56</v>
      </c>
    </row>
    <row r="27" ht="15.75" hidden="1" customHeight="1">
      <c r="B27" s="56">
        <v>43503.0</v>
      </c>
      <c r="C27" s="57">
        <v>2.55</v>
      </c>
    </row>
    <row r="28" ht="15.75" hidden="1" customHeight="1">
      <c r="B28" s="56">
        <v>43504.0</v>
      </c>
      <c r="C28" s="57">
        <v>2.54</v>
      </c>
    </row>
    <row r="29" ht="15.75" hidden="1" customHeight="1">
      <c r="B29" s="56">
        <v>43507.0</v>
      </c>
      <c r="C29" s="57">
        <v>2.55</v>
      </c>
    </row>
    <row r="30" ht="15.75" hidden="1" customHeight="1">
      <c r="B30" s="56">
        <v>43508.0</v>
      </c>
      <c r="C30" s="57">
        <v>2.55</v>
      </c>
    </row>
    <row r="31" ht="15.75" hidden="1" customHeight="1">
      <c r="B31" s="56">
        <v>43509.0</v>
      </c>
      <c r="C31" s="57">
        <v>2.55</v>
      </c>
    </row>
    <row r="32" ht="15.75" hidden="1" customHeight="1">
      <c r="B32" s="56">
        <v>43510.0</v>
      </c>
      <c r="C32" s="57">
        <v>2.53</v>
      </c>
    </row>
    <row r="33" ht="15.75" hidden="1" customHeight="1">
      <c r="B33" s="56">
        <v>43511.0</v>
      </c>
      <c r="C33" s="57">
        <v>2.55</v>
      </c>
    </row>
    <row r="34" ht="15.75" hidden="1" customHeight="1">
      <c r="B34" s="56">
        <v>43515.0</v>
      </c>
      <c r="C34" s="57">
        <v>2.54</v>
      </c>
    </row>
    <row r="35" ht="15.75" hidden="1" customHeight="1">
      <c r="B35" s="56">
        <v>43516.0</v>
      </c>
      <c r="C35" s="57">
        <v>2.54</v>
      </c>
    </row>
    <row r="36" ht="15.75" hidden="1" customHeight="1">
      <c r="B36" s="56">
        <v>43517.0</v>
      </c>
      <c r="C36" s="57">
        <v>2.55</v>
      </c>
    </row>
    <row r="37" ht="15.75" hidden="1" customHeight="1">
      <c r="B37" s="56">
        <v>43518.0</v>
      </c>
      <c r="C37" s="57">
        <v>2.55</v>
      </c>
    </row>
    <row r="38" ht="15.75" hidden="1" customHeight="1">
      <c r="B38" s="56">
        <v>43521.0</v>
      </c>
      <c r="C38" s="57">
        <v>2.56</v>
      </c>
    </row>
    <row r="39" ht="15.75" hidden="1" customHeight="1">
      <c r="B39" s="56">
        <v>43522.0</v>
      </c>
      <c r="C39" s="57">
        <v>2.56</v>
      </c>
    </row>
    <row r="40" ht="15.75" hidden="1" customHeight="1">
      <c r="B40" s="56">
        <v>43523.0</v>
      </c>
      <c r="C40" s="57">
        <v>2.55</v>
      </c>
    </row>
    <row r="41" ht="15.75" hidden="1" customHeight="1">
      <c r="B41" s="56">
        <v>43524.0</v>
      </c>
      <c r="C41" s="57">
        <v>2.54</v>
      </c>
    </row>
    <row r="42" ht="15.75" customHeight="1">
      <c r="B42" s="56">
        <v>43525.0</v>
      </c>
      <c r="C42" s="57">
        <v>2.55</v>
      </c>
    </row>
    <row r="43" ht="15.75" hidden="1" customHeight="1">
      <c r="B43" s="56">
        <v>43528.0</v>
      </c>
      <c r="C43" s="57">
        <v>2.54</v>
      </c>
    </row>
    <row r="44" ht="15.75" hidden="1" customHeight="1">
      <c r="B44" s="56">
        <v>43529.0</v>
      </c>
      <c r="C44" s="57">
        <v>2.54</v>
      </c>
    </row>
    <row r="45" ht="15.75" hidden="1" customHeight="1">
      <c r="B45" s="56">
        <v>43530.0</v>
      </c>
      <c r="C45" s="57">
        <v>2.54</v>
      </c>
    </row>
    <row r="46" ht="15.75" hidden="1" customHeight="1">
      <c r="B46" s="56">
        <v>43531.0</v>
      </c>
      <c r="C46" s="57">
        <v>2.52</v>
      </c>
    </row>
    <row r="47" ht="15.75" hidden="1" customHeight="1">
      <c r="B47" s="56">
        <v>43532.0</v>
      </c>
      <c r="C47" s="57">
        <v>2.53</v>
      </c>
    </row>
    <row r="48" ht="15.75" hidden="1" customHeight="1">
      <c r="B48" s="56">
        <v>43535.0</v>
      </c>
      <c r="C48" s="57">
        <v>2.53</v>
      </c>
    </row>
    <row r="49" ht="15.75" hidden="1" customHeight="1">
      <c r="B49" s="56">
        <v>43536.0</v>
      </c>
      <c r="C49" s="57">
        <v>2.52</v>
      </c>
    </row>
    <row r="50" ht="15.75" hidden="1" customHeight="1">
      <c r="B50" s="56">
        <v>43537.0</v>
      </c>
      <c r="C50" s="57">
        <v>2.53</v>
      </c>
    </row>
    <row r="51" ht="15.75" hidden="1" customHeight="1">
      <c r="B51" s="56">
        <v>43538.0</v>
      </c>
      <c r="C51" s="57">
        <v>2.52</v>
      </c>
    </row>
    <row r="52" ht="15.75" hidden="1" customHeight="1">
      <c r="B52" s="56">
        <v>43539.0</v>
      </c>
      <c r="C52" s="57">
        <v>2.52</v>
      </c>
    </row>
    <row r="53" ht="15.75" hidden="1" customHeight="1">
      <c r="B53" s="56">
        <v>43542.0</v>
      </c>
      <c r="C53" s="57">
        <v>2.52</v>
      </c>
    </row>
    <row r="54" ht="15.75" hidden="1" customHeight="1">
      <c r="B54" s="56">
        <v>43543.0</v>
      </c>
      <c r="C54" s="57">
        <v>2.5</v>
      </c>
    </row>
    <row r="55" ht="15.75" hidden="1" customHeight="1">
      <c r="B55" s="56">
        <v>43544.0</v>
      </c>
      <c r="C55" s="57">
        <v>2.47</v>
      </c>
    </row>
    <row r="56" ht="15.75" hidden="1" customHeight="1">
      <c r="B56" s="56">
        <v>43545.0</v>
      </c>
      <c r="C56" s="57">
        <v>2.48</v>
      </c>
    </row>
    <row r="57" ht="15.75" hidden="1" customHeight="1">
      <c r="B57" s="56">
        <v>43546.0</v>
      </c>
      <c r="C57" s="57">
        <v>2.45</v>
      </c>
    </row>
    <row r="58" ht="15.75" hidden="1" customHeight="1">
      <c r="B58" s="56">
        <v>43549.0</v>
      </c>
      <c r="C58" s="57">
        <v>2.41</v>
      </c>
    </row>
    <row r="59" ht="15.75" hidden="1" customHeight="1">
      <c r="B59" s="56">
        <v>43550.0</v>
      </c>
      <c r="C59" s="57">
        <v>2.44</v>
      </c>
    </row>
    <row r="60" ht="15.75" hidden="1" customHeight="1">
      <c r="B60" s="56">
        <v>43551.0</v>
      </c>
      <c r="C60" s="57">
        <v>2.4</v>
      </c>
    </row>
    <row r="61" ht="15.75" hidden="1" customHeight="1">
      <c r="B61" s="56">
        <v>43552.0</v>
      </c>
      <c r="C61" s="57">
        <v>2.4</v>
      </c>
    </row>
    <row r="62" ht="15.75" hidden="1" customHeight="1">
      <c r="B62" s="56">
        <v>43553.0</v>
      </c>
      <c r="C62" s="57">
        <v>2.4</v>
      </c>
    </row>
    <row r="63" ht="15.75" customHeight="1">
      <c r="B63" s="56">
        <v>43556.0</v>
      </c>
      <c r="C63" s="57">
        <v>2.41</v>
      </c>
    </row>
    <row r="64" ht="15.75" hidden="1" customHeight="1">
      <c r="B64" s="56">
        <v>43557.0</v>
      </c>
      <c r="C64" s="57">
        <v>2.41</v>
      </c>
    </row>
    <row r="65" ht="15.75" hidden="1" customHeight="1">
      <c r="B65" s="56">
        <v>43558.0</v>
      </c>
      <c r="C65" s="57">
        <v>2.41</v>
      </c>
    </row>
    <row r="66" ht="15.75" hidden="1" customHeight="1">
      <c r="B66" s="56">
        <v>43559.0</v>
      </c>
      <c r="C66" s="57">
        <v>2.41</v>
      </c>
    </row>
    <row r="67" ht="15.75" hidden="1" customHeight="1">
      <c r="B67" s="56">
        <v>43560.0</v>
      </c>
      <c r="C67" s="57">
        <v>2.43</v>
      </c>
    </row>
    <row r="68" ht="15.75" hidden="1" customHeight="1">
      <c r="B68" s="56">
        <v>43563.0</v>
      </c>
      <c r="C68" s="57">
        <v>2.43</v>
      </c>
    </row>
    <row r="69" ht="15.75" hidden="1" customHeight="1">
      <c r="B69" s="56">
        <v>43564.0</v>
      </c>
      <c r="C69" s="57">
        <v>2.42</v>
      </c>
    </row>
    <row r="70" ht="15.75" hidden="1" customHeight="1">
      <c r="B70" s="56">
        <v>43565.0</v>
      </c>
      <c r="C70" s="57">
        <v>2.41</v>
      </c>
    </row>
    <row r="71" ht="15.75" hidden="1" customHeight="1">
      <c r="B71" s="56">
        <v>43566.0</v>
      </c>
      <c r="C71" s="57">
        <v>2.44</v>
      </c>
    </row>
    <row r="72" ht="15.75" hidden="1" customHeight="1">
      <c r="B72" s="56">
        <v>43567.0</v>
      </c>
      <c r="C72" s="57">
        <v>2.44</v>
      </c>
    </row>
    <row r="73" ht="15.75" hidden="1" customHeight="1">
      <c r="B73" s="56">
        <v>43570.0</v>
      </c>
      <c r="C73" s="57">
        <v>2.43</v>
      </c>
    </row>
    <row r="74" ht="15.75" hidden="1" customHeight="1">
      <c r="B74" s="56">
        <v>43571.0</v>
      </c>
      <c r="C74" s="57">
        <v>2.45</v>
      </c>
    </row>
    <row r="75" ht="15.75" hidden="1" customHeight="1">
      <c r="B75" s="56">
        <v>43572.0</v>
      </c>
      <c r="C75" s="57">
        <v>2.44</v>
      </c>
    </row>
    <row r="76" ht="15.75" hidden="1" customHeight="1">
      <c r="B76" s="56">
        <v>43573.0</v>
      </c>
      <c r="C76" s="57">
        <v>2.44</v>
      </c>
    </row>
    <row r="77" ht="15.75" hidden="1" customHeight="1">
      <c r="B77" s="56">
        <v>43577.0</v>
      </c>
      <c r="C77" s="57">
        <v>2.46</v>
      </c>
    </row>
    <row r="78" ht="15.75" hidden="1" customHeight="1">
      <c r="B78" s="56">
        <v>43578.0</v>
      </c>
      <c r="C78" s="57">
        <v>2.43</v>
      </c>
    </row>
    <row r="79" ht="15.75" hidden="1" customHeight="1">
      <c r="B79" s="56">
        <v>43579.0</v>
      </c>
      <c r="C79" s="57">
        <v>2.42</v>
      </c>
    </row>
    <row r="80" ht="15.75" hidden="1" customHeight="1">
      <c r="B80" s="56">
        <v>43580.0</v>
      </c>
      <c r="C80" s="57">
        <v>2.42</v>
      </c>
    </row>
    <row r="81" ht="15.75" hidden="1" customHeight="1">
      <c r="B81" s="56">
        <v>43581.0</v>
      </c>
      <c r="C81" s="57">
        <v>2.41</v>
      </c>
    </row>
    <row r="82" ht="15.75" hidden="1" customHeight="1">
      <c r="B82" s="56">
        <v>43584.0</v>
      </c>
      <c r="C82" s="57">
        <v>2.42</v>
      </c>
    </row>
    <row r="83" ht="15.75" hidden="1" customHeight="1">
      <c r="B83" s="56">
        <v>43585.0</v>
      </c>
      <c r="C83" s="57">
        <v>2.39</v>
      </c>
    </row>
    <row r="84" ht="15.75" customHeight="1">
      <c r="B84" s="56">
        <v>43586.0</v>
      </c>
      <c r="C84" s="57">
        <v>2.39</v>
      </c>
    </row>
    <row r="85" ht="15.75" hidden="1" customHeight="1">
      <c r="B85" s="56">
        <v>43587.0</v>
      </c>
      <c r="C85" s="57">
        <v>2.41</v>
      </c>
    </row>
    <row r="86" ht="15.75" hidden="1" customHeight="1">
      <c r="B86" s="56">
        <v>43588.0</v>
      </c>
      <c r="C86" s="57">
        <v>2.41</v>
      </c>
    </row>
    <row r="87" ht="15.75" hidden="1" customHeight="1">
      <c r="B87" s="56">
        <v>43591.0</v>
      </c>
      <c r="C87" s="57">
        <v>2.39</v>
      </c>
    </row>
    <row r="88" ht="15.75" hidden="1" customHeight="1">
      <c r="B88" s="56">
        <v>43592.0</v>
      </c>
      <c r="C88" s="57">
        <v>2.37</v>
      </c>
    </row>
    <row r="89" ht="15.75" hidden="1" customHeight="1">
      <c r="B89" s="56">
        <v>43593.0</v>
      </c>
      <c r="C89" s="57">
        <v>2.37</v>
      </c>
    </row>
    <row r="90" ht="15.75" hidden="1" customHeight="1">
      <c r="B90" s="56">
        <v>43594.0</v>
      </c>
      <c r="C90" s="57">
        <v>2.36</v>
      </c>
    </row>
    <row r="91" ht="15.75" hidden="1" customHeight="1">
      <c r="B91" s="56">
        <v>43595.0</v>
      </c>
      <c r="C91" s="57">
        <v>2.36</v>
      </c>
    </row>
    <row r="92" ht="15.75" hidden="1" customHeight="1">
      <c r="B92" s="56">
        <v>43598.0</v>
      </c>
      <c r="C92" s="57">
        <v>2.32</v>
      </c>
    </row>
    <row r="93" ht="15.75" hidden="1" customHeight="1">
      <c r="B93" s="56">
        <v>43599.0</v>
      </c>
      <c r="C93" s="57">
        <v>2.32</v>
      </c>
    </row>
    <row r="94" ht="15.75" hidden="1" customHeight="1">
      <c r="B94" s="56">
        <v>43600.0</v>
      </c>
      <c r="C94" s="57">
        <v>2.3</v>
      </c>
    </row>
    <row r="95" ht="15.75" hidden="1" customHeight="1">
      <c r="B95" s="56">
        <v>43601.0</v>
      </c>
      <c r="C95" s="57">
        <v>2.33</v>
      </c>
    </row>
    <row r="96" ht="15.75" hidden="1" customHeight="1">
      <c r="B96" s="56">
        <v>43602.0</v>
      </c>
      <c r="C96" s="57">
        <v>2.33</v>
      </c>
    </row>
    <row r="97" ht="15.75" hidden="1" customHeight="1">
      <c r="B97" s="56">
        <v>43605.0</v>
      </c>
      <c r="C97" s="57">
        <v>2.34</v>
      </c>
    </row>
    <row r="98" ht="15.75" hidden="1" customHeight="1">
      <c r="B98" s="56">
        <v>43606.0</v>
      </c>
      <c r="C98" s="57">
        <v>2.36</v>
      </c>
    </row>
    <row r="99" ht="15.75" hidden="1" customHeight="1">
      <c r="B99" s="56">
        <v>43607.0</v>
      </c>
      <c r="C99" s="57">
        <v>2.37</v>
      </c>
    </row>
    <row r="100" ht="15.75" hidden="1" customHeight="1">
      <c r="B100" s="56">
        <v>43608.0</v>
      </c>
      <c r="C100" s="57">
        <v>2.32</v>
      </c>
    </row>
    <row r="101" ht="15.75" hidden="1" customHeight="1">
      <c r="B101" s="56">
        <v>43609.0</v>
      </c>
      <c r="C101" s="57">
        <v>2.33</v>
      </c>
    </row>
    <row r="102" ht="15.75" hidden="1" customHeight="1">
      <c r="B102" s="56">
        <v>43613.0</v>
      </c>
      <c r="C102" s="57">
        <v>2.31</v>
      </c>
    </row>
    <row r="103" ht="15.75" hidden="1" customHeight="1">
      <c r="B103" s="56">
        <v>43614.0</v>
      </c>
      <c r="C103" s="57">
        <v>2.3</v>
      </c>
    </row>
    <row r="104" ht="15.75" hidden="1" customHeight="1">
      <c r="B104" s="56">
        <v>43615.0</v>
      </c>
      <c r="C104" s="57">
        <v>2.29</v>
      </c>
    </row>
    <row r="105" ht="15.75" hidden="1" customHeight="1">
      <c r="B105" s="56">
        <v>43616.0</v>
      </c>
      <c r="C105" s="57">
        <v>2.21</v>
      </c>
    </row>
    <row r="106" ht="15.75" customHeight="1">
      <c r="B106" s="56">
        <v>43619.0</v>
      </c>
      <c r="C106" s="57">
        <v>2.11</v>
      </c>
    </row>
    <row r="107" ht="15.75" hidden="1" customHeight="1">
      <c r="B107" s="56">
        <v>43620.0</v>
      </c>
      <c r="C107" s="57">
        <v>2.11</v>
      </c>
    </row>
    <row r="108" ht="15.75" hidden="1" customHeight="1">
      <c r="B108" s="56">
        <v>43621.0</v>
      </c>
      <c r="C108" s="57">
        <v>2.04</v>
      </c>
    </row>
    <row r="109" ht="15.75" hidden="1" customHeight="1">
      <c r="B109" s="56">
        <v>43622.0</v>
      </c>
      <c r="C109" s="57">
        <v>2.02</v>
      </c>
    </row>
    <row r="110" ht="15.75" hidden="1" customHeight="1">
      <c r="B110" s="56">
        <v>43623.0</v>
      </c>
      <c r="C110" s="57">
        <v>1.97</v>
      </c>
    </row>
    <row r="111" ht="15.75" hidden="1" customHeight="1">
      <c r="B111" s="56">
        <v>43626.0</v>
      </c>
      <c r="C111" s="57">
        <v>2.03</v>
      </c>
    </row>
    <row r="112" ht="15.75" hidden="1" customHeight="1">
      <c r="B112" s="56">
        <v>43627.0</v>
      </c>
      <c r="C112" s="57">
        <v>2.05</v>
      </c>
    </row>
    <row r="113" ht="15.75" hidden="1" customHeight="1">
      <c r="B113" s="56">
        <v>43628.0</v>
      </c>
      <c r="C113" s="57">
        <v>2.02</v>
      </c>
    </row>
    <row r="114" ht="15.75" hidden="1" customHeight="1">
      <c r="B114" s="56">
        <v>43629.0</v>
      </c>
      <c r="C114" s="57">
        <v>2.0</v>
      </c>
    </row>
    <row r="115" ht="15.75" hidden="1" customHeight="1">
      <c r="B115" s="56">
        <v>43630.0</v>
      </c>
      <c r="C115" s="57">
        <v>2.0</v>
      </c>
    </row>
    <row r="116" ht="15.75" hidden="1" customHeight="1">
      <c r="B116" s="56">
        <v>43633.0</v>
      </c>
      <c r="C116" s="57">
        <v>2.03</v>
      </c>
    </row>
    <row r="117" ht="15.75" hidden="1" customHeight="1">
      <c r="B117" s="56">
        <v>43634.0</v>
      </c>
      <c r="C117" s="57">
        <v>2.04</v>
      </c>
    </row>
    <row r="118" ht="15.75" hidden="1" customHeight="1">
      <c r="B118" s="56">
        <v>43635.0</v>
      </c>
      <c r="C118" s="57">
        <v>1.96</v>
      </c>
    </row>
    <row r="119" ht="15.75" hidden="1" customHeight="1">
      <c r="B119" s="56">
        <v>43636.0</v>
      </c>
      <c r="C119" s="57">
        <v>1.91</v>
      </c>
    </row>
    <row r="120" ht="15.75" hidden="1" customHeight="1">
      <c r="B120" s="56">
        <v>43637.0</v>
      </c>
      <c r="C120" s="57">
        <v>1.95</v>
      </c>
    </row>
    <row r="121" ht="15.75" hidden="1" customHeight="1">
      <c r="B121" s="56">
        <v>43640.0</v>
      </c>
      <c r="C121" s="57">
        <v>1.92</v>
      </c>
    </row>
    <row r="122" ht="15.75" hidden="1" customHeight="1">
      <c r="B122" s="56">
        <v>43641.0</v>
      </c>
      <c r="C122" s="57">
        <v>1.93</v>
      </c>
    </row>
    <row r="123" ht="15.75" hidden="1" customHeight="1">
      <c r="B123" s="56">
        <v>43642.0</v>
      </c>
      <c r="C123" s="57">
        <v>1.96</v>
      </c>
    </row>
    <row r="124" ht="15.75" hidden="1" customHeight="1">
      <c r="B124" s="56">
        <v>43643.0</v>
      </c>
      <c r="C124" s="57">
        <v>1.93</v>
      </c>
    </row>
    <row r="125" ht="15.75" hidden="1" customHeight="1">
      <c r="B125" s="56">
        <v>43644.0</v>
      </c>
      <c r="C125" s="57">
        <v>1.92</v>
      </c>
    </row>
    <row r="126" ht="15.75" customHeight="1">
      <c r="B126" s="56">
        <v>43647.0</v>
      </c>
      <c r="C126" s="57">
        <v>1.94</v>
      </c>
    </row>
    <row r="127" ht="15.75" hidden="1" customHeight="1">
      <c r="B127" s="56">
        <v>43648.0</v>
      </c>
      <c r="C127" s="57">
        <v>1.91</v>
      </c>
    </row>
    <row r="128" ht="15.75" hidden="1" customHeight="1">
      <c r="B128" s="56">
        <v>43649.0</v>
      </c>
      <c r="C128" s="57">
        <v>1.91</v>
      </c>
    </row>
    <row r="129" ht="15.75" hidden="1" customHeight="1">
      <c r="B129" s="56">
        <v>43651.0</v>
      </c>
      <c r="C129" s="57">
        <v>1.98</v>
      </c>
    </row>
    <row r="130" ht="15.75" hidden="1" customHeight="1">
      <c r="B130" s="56">
        <v>43654.0</v>
      </c>
      <c r="C130" s="57">
        <v>1.99</v>
      </c>
    </row>
    <row r="131" ht="15.75" hidden="1" customHeight="1">
      <c r="B131" s="56">
        <v>43655.0</v>
      </c>
      <c r="C131" s="57">
        <v>2.0</v>
      </c>
    </row>
    <row r="132" ht="15.75" hidden="1" customHeight="1">
      <c r="B132" s="56">
        <v>43656.0</v>
      </c>
      <c r="C132" s="57">
        <v>1.93</v>
      </c>
    </row>
    <row r="133" ht="15.75" hidden="1" customHeight="1">
      <c r="B133" s="56">
        <v>43657.0</v>
      </c>
      <c r="C133" s="57">
        <v>1.97</v>
      </c>
    </row>
    <row r="134" ht="15.75" hidden="1" customHeight="1">
      <c r="B134" s="56">
        <v>43658.0</v>
      </c>
      <c r="C134" s="57">
        <v>1.96</v>
      </c>
    </row>
    <row r="135" ht="15.75" hidden="1" customHeight="1">
      <c r="B135" s="56">
        <v>43661.0</v>
      </c>
      <c r="C135" s="57">
        <v>1.95</v>
      </c>
    </row>
    <row r="136" ht="15.75" hidden="1" customHeight="1">
      <c r="B136" s="56">
        <v>43662.0</v>
      </c>
      <c r="C136" s="57">
        <v>2.0</v>
      </c>
    </row>
    <row r="137" ht="15.75" hidden="1" customHeight="1">
      <c r="B137" s="56">
        <v>43663.0</v>
      </c>
      <c r="C137" s="57">
        <v>1.95</v>
      </c>
    </row>
    <row r="138" ht="15.75" hidden="1" customHeight="1">
      <c r="B138" s="56">
        <v>43664.0</v>
      </c>
      <c r="C138" s="57">
        <v>1.9</v>
      </c>
    </row>
    <row r="139" ht="15.75" hidden="1" customHeight="1">
      <c r="B139" s="56">
        <v>43665.0</v>
      </c>
      <c r="C139" s="57">
        <v>1.94</v>
      </c>
    </row>
    <row r="140" ht="15.75" hidden="1" customHeight="1">
      <c r="B140" s="56">
        <v>43668.0</v>
      </c>
      <c r="C140" s="57">
        <v>1.95</v>
      </c>
    </row>
    <row r="141" ht="15.75" hidden="1" customHeight="1">
      <c r="B141" s="56">
        <v>43669.0</v>
      </c>
      <c r="C141" s="57">
        <v>1.97</v>
      </c>
    </row>
    <row r="142" ht="15.75" hidden="1" customHeight="1">
      <c r="B142" s="56">
        <v>43670.0</v>
      </c>
      <c r="C142" s="57">
        <v>1.98</v>
      </c>
    </row>
    <row r="143" ht="15.75" hidden="1" customHeight="1">
      <c r="B143" s="56">
        <v>43671.0</v>
      </c>
      <c r="C143" s="57">
        <v>1.99</v>
      </c>
    </row>
    <row r="144" ht="15.75" hidden="1" customHeight="1">
      <c r="B144" s="56">
        <v>43672.0</v>
      </c>
      <c r="C144" s="57">
        <v>2.0</v>
      </c>
    </row>
    <row r="145" ht="15.75" hidden="1" customHeight="1">
      <c r="B145" s="56">
        <v>43675.0</v>
      </c>
      <c r="C145" s="57">
        <v>1.98</v>
      </c>
    </row>
    <row r="146" ht="15.75" hidden="1" customHeight="1">
      <c r="B146" s="56">
        <v>43676.0</v>
      </c>
      <c r="C146" s="57">
        <v>1.97</v>
      </c>
    </row>
    <row r="147" ht="15.75" hidden="1" customHeight="1">
      <c r="B147" s="56">
        <v>43677.0</v>
      </c>
      <c r="C147" s="57">
        <v>2.0</v>
      </c>
    </row>
    <row r="148" ht="15.75" customHeight="1">
      <c r="B148" s="56">
        <v>43678.0</v>
      </c>
      <c r="C148" s="57">
        <v>1.88</v>
      </c>
    </row>
    <row r="149" ht="15.75" hidden="1" customHeight="1">
      <c r="B149" s="56">
        <v>43679.0</v>
      </c>
      <c r="C149" s="57">
        <v>1.85</v>
      </c>
    </row>
    <row r="150" ht="15.75" hidden="1" customHeight="1">
      <c r="B150" s="56">
        <v>43682.0</v>
      </c>
      <c r="C150" s="57">
        <v>1.78</v>
      </c>
    </row>
    <row r="151" ht="15.75" hidden="1" customHeight="1">
      <c r="B151" s="56">
        <v>43683.0</v>
      </c>
      <c r="C151" s="57">
        <v>1.8</v>
      </c>
    </row>
    <row r="152" ht="15.75" hidden="1" customHeight="1">
      <c r="B152" s="56">
        <v>43684.0</v>
      </c>
      <c r="C152" s="57">
        <v>1.75</v>
      </c>
    </row>
    <row r="153" ht="15.75" hidden="1" customHeight="1">
      <c r="B153" s="56">
        <v>43685.0</v>
      </c>
      <c r="C153" s="57">
        <v>1.79</v>
      </c>
    </row>
    <row r="154" ht="15.75" hidden="1" customHeight="1">
      <c r="B154" s="56">
        <v>43686.0</v>
      </c>
      <c r="C154" s="57">
        <v>1.78</v>
      </c>
    </row>
    <row r="155" ht="15.75" hidden="1" customHeight="1">
      <c r="B155" s="56">
        <v>43689.0</v>
      </c>
      <c r="C155" s="57">
        <v>1.75</v>
      </c>
    </row>
    <row r="156" ht="15.75" hidden="1" customHeight="1">
      <c r="B156" s="56">
        <v>43690.0</v>
      </c>
      <c r="C156" s="57">
        <v>1.86</v>
      </c>
    </row>
    <row r="157" ht="15.75" hidden="1" customHeight="1">
      <c r="B157" s="56">
        <v>43691.0</v>
      </c>
      <c r="C157" s="57">
        <v>1.79</v>
      </c>
    </row>
    <row r="158" ht="15.75" hidden="1" customHeight="1">
      <c r="B158" s="56">
        <v>43692.0</v>
      </c>
      <c r="C158" s="57">
        <v>1.72</v>
      </c>
    </row>
    <row r="159" ht="15.75" hidden="1" customHeight="1">
      <c r="B159" s="56">
        <v>43693.0</v>
      </c>
      <c r="C159" s="57">
        <v>1.71</v>
      </c>
    </row>
    <row r="160" ht="15.75" hidden="1" customHeight="1">
      <c r="B160" s="56">
        <v>43696.0</v>
      </c>
      <c r="C160" s="57">
        <v>1.75</v>
      </c>
    </row>
    <row r="161" ht="15.75" hidden="1" customHeight="1">
      <c r="B161" s="56">
        <v>43697.0</v>
      </c>
      <c r="C161" s="57">
        <v>1.72</v>
      </c>
    </row>
    <row r="162" ht="15.75" hidden="1" customHeight="1">
      <c r="B162" s="56">
        <v>43698.0</v>
      </c>
      <c r="C162" s="57">
        <v>1.77</v>
      </c>
    </row>
    <row r="163" ht="15.75" hidden="1" customHeight="1">
      <c r="B163" s="56">
        <v>43699.0</v>
      </c>
      <c r="C163" s="57">
        <v>1.79</v>
      </c>
    </row>
    <row r="164" ht="15.75" hidden="1" customHeight="1">
      <c r="B164" s="56">
        <v>43700.0</v>
      </c>
      <c r="C164" s="57">
        <v>1.73</v>
      </c>
    </row>
    <row r="165" ht="15.75" hidden="1" customHeight="1">
      <c r="B165" s="56">
        <v>43703.0</v>
      </c>
      <c r="C165" s="57">
        <v>1.75</v>
      </c>
    </row>
    <row r="166" ht="15.75" hidden="1" customHeight="1">
      <c r="B166" s="56">
        <v>43704.0</v>
      </c>
      <c r="C166" s="57">
        <v>1.77</v>
      </c>
    </row>
    <row r="167" ht="15.75" hidden="1" customHeight="1">
      <c r="B167" s="56">
        <v>43705.0</v>
      </c>
      <c r="C167" s="57">
        <v>1.74</v>
      </c>
    </row>
    <row r="168" ht="15.75" hidden="1" customHeight="1">
      <c r="B168" s="56">
        <v>43706.0</v>
      </c>
      <c r="C168" s="57">
        <v>1.75</v>
      </c>
    </row>
    <row r="169" ht="15.75" hidden="1" customHeight="1">
      <c r="B169" s="56">
        <v>43707.0</v>
      </c>
      <c r="C169" s="57">
        <v>1.76</v>
      </c>
    </row>
    <row r="170" ht="15.75" customHeight="1">
      <c r="B170" s="56">
        <v>43711.0</v>
      </c>
      <c r="C170" s="57">
        <v>1.72</v>
      </c>
    </row>
    <row r="171" ht="15.75" hidden="1" customHeight="1">
      <c r="B171" s="56">
        <v>43712.0</v>
      </c>
      <c r="C171" s="57">
        <v>1.69</v>
      </c>
    </row>
    <row r="172" ht="15.75" hidden="1" customHeight="1">
      <c r="B172" s="56">
        <v>43713.0</v>
      </c>
      <c r="C172" s="57">
        <v>1.73</v>
      </c>
    </row>
    <row r="173" ht="15.75" hidden="1" customHeight="1">
      <c r="B173" s="56">
        <v>43714.0</v>
      </c>
      <c r="C173" s="57">
        <v>1.73</v>
      </c>
    </row>
    <row r="174" ht="15.75" hidden="1" customHeight="1">
      <c r="B174" s="56">
        <v>43717.0</v>
      </c>
      <c r="C174" s="57">
        <v>1.74</v>
      </c>
    </row>
    <row r="175" ht="15.75" hidden="1" customHeight="1">
      <c r="B175" s="56">
        <v>43718.0</v>
      </c>
      <c r="C175" s="57">
        <v>1.81</v>
      </c>
    </row>
    <row r="176" ht="15.75" hidden="1" customHeight="1">
      <c r="B176" s="56">
        <v>43719.0</v>
      </c>
      <c r="C176" s="57">
        <v>1.79</v>
      </c>
    </row>
    <row r="177" ht="15.75" hidden="1" customHeight="1">
      <c r="B177" s="56">
        <v>43720.0</v>
      </c>
      <c r="C177" s="57">
        <v>1.82</v>
      </c>
    </row>
    <row r="178" ht="15.75" hidden="1" customHeight="1">
      <c r="B178" s="56">
        <v>43721.0</v>
      </c>
      <c r="C178" s="57">
        <v>1.88</v>
      </c>
    </row>
    <row r="179" ht="15.75" hidden="1" customHeight="1">
      <c r="B179" s="56">
        <v>43724.0</v>
      </c>
      <c r="C179" s="57">
        <v>1.86</v>
      </c>
    </row>
    <row r="180" ht="15.75" hidden="1" customHeight="1">
      <c r="B180" s="56">
        <v>43725.0</v>
      </c>
      <c r="C180" s="57">
        <v>1.87</v>
      </c>
    </row>
    <row r="181" ht="15.75" hidden="1" customHeight="1">
      <c r="B181" s="56">
        <v>43726.0</v>
      </c>
      <c r="C181" s="57">
        <v>1.87</v>
      </c>
    </row>
    <row r="182" ht="15.75" hidden="1" customHeight="1">
      <c r="B182" s="56">
        <v>43727.0</v>
      </c>
      <c r="C182" s="57">
        <v>1.88</v>
      </c>
    </row>
    <row r="183" ht="15.75" hidden="1" customHeight="1">
      <c r="B183" s="56">
        <v>43728.0</v>
      </c>
      <c r="C183" s="57">
        <v>1.84</v>
      </c>
    </row>
    <row r="184" ht="15.75" hidden="1" customHeight="1">
      <c r="B184" s="56">
        <v>43731.0</v>
      </c>
      <c r="C184" s="57">
        <v>1.81</v>
      </c>
    </row>
    <row r="185" ht="15.75" hidden="1" customHeight="1">
      <c r="B185" s="56">
        <v>43732.0</v>
      </c>
      <c r="C185" s="57">
        <v>1.78</v>
      </c>
    </row>
    <row r="186" ht="15.75" hidden="1" customHeight="1">
      <c r="B186" s="56">
        <v>43733.0</v>
      </c>
      <c r="C186" s="57">
        <v>1.82</v>
      </c>
    </row>
    <row r="187" ht="15.75" hidden="1" customHeight="1">
      <c r="B187" s="56">
        <v>43734.0</v>
      </c>
      <c r="C187" s="57">
        <v>1.79</v>
      </c>
    </row>
    <row r="188" ht="15.75" hidden="1" customHeight="1">
      <c r="B188" s="56">
        <v>43735.0</v>
      </c>
      <c r="C188" s="57">
        <v>1.74</v>
      </c>
    </row>
    <row r="189" ht="15.75" hidden="1" customHeight="1">
      <c r="B189" s="56">
        <v>43738.0</v>
      </c>
      <c r="C189" s="57">
        <v>1.75</v>
      </c>
    </row>
    <row r="190" ht="15.75" customHeight="1">
      <c r="B190" s="56">
        <v>43739.0</v>
      </c>
      <c r="C190" s="57">
        <v>1.73</v>
      </c>
    </row>
    <row r="191" ht="15.75" hidden="1" customHeight="1">
      <c r="B191" s="56">
        <v>43740.0</v>
      </c>
      <c r="C191" s="57">
        <v>1.67</v>
      </c>
    </row>
    <row r="192" ht="15.75" hidden="1" customHeight="1">
      <c r="B192" s="56">
        <v>43741.0</v>
      </c>
      <c r="C192" s="57">
        <v>1.58</v>
      </c>
    </row>
    <row r="193" ht="15.75" hidden="1" customHeight="1">
      <c r="B193" s="56">
        <v>43742.0</v>
      </c>
      <c r="C193" s="57">
        <v>1.58</v>
      </c>
    </row>
    <row r="194" ht="15.75" hidden="1" customHeight="1">
      <c r="B194" s="56">
        <v>43745.0</v>
      </c>
      <c r="C194" s="57">
        <v>1.64</v>
      </c>
    </row>
    <row r="195" ht="15.75" hidden="1" customHeight="1">
      <c r="B195" s="56">
        <v>43746.0</v>
      </c>
      <c r="C195" s="57">
        <v>1.62</v>
      </c>
    </row>
    <row r="196" ht="15.75" hidden="1" customHeight="1">
      <c r="B196" s="56">
        <v>43747.0</v>
      </c>
      <c r="C196" s="57">
        <v>1.59</v>
      </c>
    </row>
    <row r="197" ht="15.75" hidden="1" customHeight="1">
      <c r="B197" s="56">
        <v>43748.0</v>
      </c>
      <c r="C197" s="57">
        <v>1.63</v>
      </c>
    </row>
    <row r="198" ht="15.75" hidden="1" customHeight="1">
      <c r="B198" s="56">
        <v>43749.0</v>
      </c>
      <c r="C198" s="57">
        <v>1.67</v>
      </c>
    </row>
    <row r="199" ht="15.75" hidden="1" customHeight="1">
      <c r="B199" s="56">
        <v>43753.0</v>
      </c>
      <c r="C199" s="57">
        <v>1.65</v>
      </c>
    </row>
    <row r="200" ht="15.75" hidden="1" customHeight="1">
      <c r="B200" s="56">
        <v>43754.0</v>
      </c>
      <c r="C200" s="57">
        <v>1.59</v>
      </c>
    </row>
    <row r="201" ht="15.75" hidden="1" customHeight="1">
      <c r="B201" s="56">
        <v>43755.0</v>
      </c>
      <c r="C201" s="57">
        <v>1.59</v>
      </c>
    </row>
    <row r="202" ht="15.75" hidden="1" customHeight="1">
      <c r="B202" s="56">
        <v>43756.0</v>
      </c>
      <c r="C202" s="57">
        <v>1.58</v>
      </c>
    </row>
    <row r="203" ht="15.75" hidden="1" customHeight="1">
      <c r="B203" s="56">
        <v>43759.0</v>
      </c>
      <c r="C203" s="57">
        <v>1.59</v>
      </c>
    </row>
    <row r="204" ht="15.75" hidden="1" customHeight="1">
      <c r="B204" s="56">
        <v>43760.0</v>
      </c>
      <c r="C204" s="57">
        <v>1.59</v>
      </c>
    </row>
    <row r="205" ht="15.75" hidden="1" customHeight="1">
      <c r="B205" s="56">
        <v>43761.0</v>
      </c>
      <c r="C205" s="57">
        <v>1.58</v>
      </c>
    </row>
    <row r="206" ht="15.75" hidden="1" customHeight="1">
      <c r="B206" s="56">
        <v>43762.0</v>
      </c>
      <c r="C206" s="57">
        <v>1.59</v>
      </c>
    </row>
    <row r="207" ht="15.75" hidden="1" customHeight="1">
      <c r="B207" s="56">
        <v>43763.0</v>
      </c>
      <c r="C207" s="57">
        <v>1.6</v>
      </c>
    </row>
    <row r="208" ht="15.75" hidden="1" customHeight="1">
      <c r="B208" s="56">
        <v>43766.0</v>
      </c>
      <c r="C208" s="57">
        <v>1.6</v>
      </c>
    </row>
    <row r="209" ht="15.75" hidden="1" customHeight="1">
      <c r="B209" s="56">
        <v>43767.0</v>
      </c>
      <c r="C209" s="57">
        <v>1.59</v>
      </c>
    </row>
    <row r="210" ht="15.75" hidden="1" customHeight="1">
      <c r="B210" s="56">
        <v>43768.0</v>
      </c>
      <c r="C210" s="57">
        <v>1.59</v>
      </c>
    </row>
    <row r="211" ht="15.75" hidden="1" customHeight="1">
      <c r="B211" s="56">
        <v>43769.0</v>
      </c>
      <c r="C211" s="57">
        <v>1.53</v>
      </c>
    </row>
    <row r="212" ht="15.75" customHeight="1">
      <c r="B212" s="56">
        <v>43770.0</v>
      </c>
      <c r="C212" s="57">
        <v>1.53</v>
      </c>
    </row>
    <row r="213" ht="15.75" hidden="1" customHeight="1">
      <c r="B213" s="56">
        <v>43773.0</v>
      </c>
      <c r="C213" s="57">
        <v>1.56</v>
      </c>
    </row>
    <row r="214" ht="15.75" hidden="1" customHeight="1">
      <c r="B214" s="56">
        <v>43774.0</v>
      </c>
      <c r="C214" s="57">
        <v>1.62</v>
      </c>
    </row>
    <row r="215" ht="15.75" hidden="1" customHeight="1">
      <c r="B215" s="56">
        <v>43775.0</v>
      </c>
      <c r="C215" s="57">
        <v>1.58</v>
      </c>
    </row>
    <row r="216" ht="15.75" hidden="1" customHeight="1">
      <c r="B216" s="56">
        <v>43776.0</v>
      </c>
      <c r="C216" s="57">
        <v>1.58</v>
      </c>
    </row>
    <row r="217" ht="15.75" hidden="1" customHeight="1">
      <c r="B217" s="56">
        <v>43777.0</v>
      </c>
      <c r="C217" s="57">
        <v>1.58</v>
      </c>
    </row>
    <row r="218" ht="15.75" hidden="1" customHeight="1">
      <c r="B218" s="56">
        <v>43781.0</v>
      </c>
      <c r="C218" s="57">
        <v>1.58</v>
      </c>
    </row>
    <row r="219" ht="15.75" hidden="1" customHeight="1">
      <c r="B219" s="56">
        <v>43782.0</v>
      </c>
      <c r="C219" s="57">
        <v>1.57</v>
      </c>
    </row>
    <row r="220" ht="15.75" hidden="1" customHeight="1">
      <c r="B220" s="56">
        <v>43783.0</v>
      </c>
      <c r="C220" s="57">
        <v>1.55</v>
      </c>
    </row>
    <row r="221" ht="15.75" hidden="1" customHeight="1">
      <c r="B221" s="56">
        <v>43784.0</v>
      </c>
      <c r="C221" s="57">
        <v>1.54</v>
      </c>
    </row>
    <row r="222" ht="15.75" hidden="1" customHeight="1">
      <c r="B222" s="56">
        <v>43787.0</v>
      </c>
      <c r="C222" s="57">
        <v>1.54</v>
      </c>
    </row>
    <row r="223" ht="15.75" hidden="1" customHeight="1">
      <c r="B223" s="56">
        <v>43788.0</v>
      </c>
      <c r="C223" s="57">
        <v>1.54</v>
      </c>
    </row>
    <row r="224" ht="15.75" hidden="1" customHeight="1">
      <c r="B224" s="56">
        <v>43789.0</v>
      </c>
      <c r="C224" s="57">
        <v>1.54</v>
      </c>
    </row>
    <row r="225" ht="15.75" hidden="1" customHeight="1">
      <c r="B225" s="56">
        <v>43790.0</v>
      </c>
      <c r="C225" s="57">
        <v>1.55</v>
      </c>
    </row>
    <row r="226" ht="15.75" hidden="1" customHeight="1">
      <c r="B226" s="56">
        <v>43791.0</v>
      </c>
      <c r="C226" s="57">
        <v>1.56</v>
      </c>
    </row>
    <row r="227" ht="15.75" hidden="1" customHeight="1">
      <c r="B227" s="56">
        <v>43794.0</v>
      </c>
      <c r="C227" s="57">
        <v>1.58</v>
      </c>
    </row>
    <row r="228" ht="15.75" hidden="1" customHeight="1">
      <c r="B228" s="56">
        <v>43795.0</v>
      </c>
      <c r="C228" s="57">
        <v>1.59</v>
      </c>
    </row>
    <row r="229" ht="15.75" hidden="1" customHeight="1">
      <c r="B229" s="56">
        <v>43796.0</v>
      </c>
      <c r="C229" s="57">
        <v>1.6</v>
      </c>
    </row>
    <row r="230" ht="15.75" hidden="1" customHeight="1">
      <c r="B230" s="56">
        <v>43798.0</v>
      </c>
      <c r="C230" s="57">
        <v>1.6</v>
      </c>
    </row>
    <row r="231" ht="15.75" customHeight="1">
      <c r="B231" s="56">
        <v>43801.0</v>
      </c>
      <c r="C231" s="57">
        <v>1.6</v>
      </c>
    </row>
    <row r="232" ht="15.75" hidden="1" customHeight="1">
      <c r="B232" s="56">
        <v>43802.0</v>
      </c>
      <c r="C232" s="57">
        <v>1.57</v>
      </c>
    </row>
    <row r="233" ht="15.75" hidden="1" customHeight="1">
      <c r="B233" s="56">
        <v>43803.0</v>
      </c>
      <c r="C233" s="57">
        <v>1.56</v>
      </c>
    </row>
    <row r="234" ht="15.75" hidden="1" customHeight="1">
      <c r="B234" s="56">
        <v>43804.0</v>
      </c>
      <c r="C234" s="57">
        <v>1.56</v>
      </c>
    </row>
    <row r="235" ht="15.75" hidden="1" customHeight="1">
      <c r="B235" s="56">
        <v>43805.0</v>
      </c>
      <c r="C235" s="57">
        <v>1.57</v>
      </c>
    </row>
    <row r="236" ht="15.75" hidden="1" customHeight="1">
      <c r="B236" s="56">
        <v>43808.0</v>
      </c>
      <c r="C236" s="57">
        <v>1.56</v>
      </c>
    </row>
    <row r="237" ht="15.75" hidden="1" customHeight="1">
      <c r="B237" s="56">
        <v>43809.0</v>
      </c>
      <c r="C237" s="57">
        <v>1.56</v>
      </c>
    </row>
    <row r="238" ht="15.75" hidden="1" customHeight="1">
      <c r="B238" s="56">
        <v>43810.0</v>
      </c>
      <c r="C238" s="57">
        <v>1.55</v>
      </c>
    </row>
    <row r="239" ht="15.75" hidden="1" customHeight="1">
      <c r="B239" s="56">
        <v>43811.0</v>
      </c>
      <c r="C239" s="57">
        <v>1.55</v>
      </c>
    </row>
    <row r="240" ht="15.75" hidden="1" customHeight="1">
      <c r="B240" s="56">
        <v>43812.0</v>
      </c>
      <c r="C240" s="57">
        <v>1.54</v>
      </c>
    </row>
    <row r="241" ht="15.75" hidden="1" customHeight="1">
      <c r="B241" s="56">
        <v>43815.0</v>
      </c>
      <c r="C241" s="57">
        <v>1.54</v>
      </c>
    </row>
    <row r="242" ht="15.75" hidden="1" customHeight="1">
      <c r="B242" s="56">
        <v>43816.0</v>
      </c>
      <c r="C242" s="57">
        <v>1.53</v>
      </c>
    </row>
    <row r="243" ht="15.75" hidden="1" customHeight="1">
      <c r="B243" s="56">
        <v>43817.0</v>
      </c>
      <c r="C243" s="57">
        <v>1.54</v>
      </c>
    </row>
    <row r="244" ht="15.75" hidden="1" customHeight="1">
      <c r="B244" s="56">
        <v>43818.0</v>
      </c>
      <c r="C244" s="57">
        <v>1.52</v>
      </c>
    </row>
    <row r="245" ht="15.75" hidden="1" customHeight="1">
      <c r="B245" s="56">
        <v>43819.0</v>
      </c>
      <c r="C245" s="57">
        <v>1.52</v>
      </c>
    </row>
    <row r="246" ht="15.75" hidden="1" customHeight="1">
      <c r="B246" s="56">
        <v>43822.0</v>
      </c>
      <c r="C246" s="57">
        <v>1.53</v>
      </c>
    </row>
    <row r="247" ht="15.75" hidden="1" customHeight="1">
      <c r="B247" s="56">
        <v>43823.0</v>
      </c>
      <c r="C247" s="57">
        <v>1.53</v>
      </c>
    </row>
    <row r="248" ht="15.75" hidden="1" customHeight="1">
      <c r="B248" s="56">
        <v>43825.0</v>
      </c>
      <c r="C248" s="57">
        <v>1.53</v>
      </c>
    </row>
    <row r="249" ht="15.75" hidden="1" customHeight="1">
      <c r="B249" s="56">
        <v>43826.0</v>
      </c>
      <c r="C249" s="57">
        <v>1.51</v>
      </c>
    </row>
    <row r="250" ht="15.75" hidden="1" customHeight="1">
      <c r="B250" s="56">
        <v>43829.0</v>
      </c>
      <c r="C250" s="57">
        <v>1.57</v>
      </c>
    </row>
    <row r="251" ht="15.75" hidden="1" customHeight="1">
      <c r="B251" s="56">
        <v>43830.0</v>
      </c>
      <c r="C251" s="57">
        <v>1.59</v>
      </c>
    </row>
    <row r="252" ht="15.75" customHeight="1">
      <c r="B252" s="56">
        <v>43832.0</v>
      </c>
      <c r="C252" s="57">
        <v>1.56</v>
      </c>
    </row>
    <row r="253" ht="15.75" hidden="1" customHeight="1">
      <c r="B253" s="56">
        <v>43833.0</v>
      </c>
      <c r="C253" s="57">
        <v>1.55</v>
      </c>
    </row>
    <row r="254" ht="15.75" hidden="1" customHeight="1">
      <c r="B254" s="56">
        <v>43836.0</v>
      </c>
      <c r="C254" s="57">
        <v>1.54</v>
      </c>
    </row>
    <row r="255" ht="15.75" hidden="1" customHeight="1">
      <c r="B255" s="56">
        <v>43837.0</v>
      </c>
      <c r="C255" s="57">
        <v>1.53</v>
      </c>
    </row>
    <row r="256" ht="15.75" hidden="1" customHeight="1">
      <c r="B256" s="56">
        <v>43838.0</v>
      </c>
      <c r="C256" s="57">
        <v>1.55</v>
      </c>
    </row>
    <row r="257" ht="15.75" hidden="1" customHeight="1">
      <c r="B257" s="56">
        <v>43839.0</v>
      </c>
      <c r="C257" s="57">
        <v>1.54</v>
      </c>
    </row>
    <row r="258" ht="15.75" hidden="1" customHeight="1">
      <c r="B258" s="56">
        <v>43840.0</v>
      </c>
      <c r="C258" s="57">
        <v>1.53</v>
      </c>
    </row>
    <row r="259" ht="15.75" hidden="1" customHeight="1">
      <c r="B259" s="56">
        <v>43843.0</v>
      </c>
      <c r="C259" s="57">
        <v>1.53</v>
      </c>
    </row>
    <row r="260" ht="15.75" hidden="1" customHeight="1">
      <c r="B260" s="56">
        <v>43844.0</v>
      </c>
      <c r="C260" s="57">
        <v>1.53</v>
      </c>
    </row>
    <row r="261" ht="15.75" hidden="1" customHeight="1">
      <c r="B261" s="56">
        <v>43845.0</v>
      </c>
      <c r="C261" s="57">
        <v>1.54</v>
      </c>
    </row>
    <row r="262" ht="15.75" hidden="1" customHeight="1">
      <c r="B262" s="56">
        <v>43846.0</v>
      </c>
      <c r="C262" s="57">
        <v>1.54</v>
      </c>
    </row>
    <row r="263" ht="15.75" hidden="1" customHeight="1">
      <c r="B263" s="56">
        <v>43847.0</v>
      </c>
      <c r="C263" s="57">
        <v>1.56</v>
      </c>
    </row>
    <row r="264" ht="15.75" hidden="1" customHeight="1">
      <c r="B264" s="56">
        <v>43851.0</v>
      </c>
      <c r="C264" s="57">
        <v>1.54</v>
      </c>
    </row>
    <row r="265" ht="15.75" hidden="1" customHeight="1">
      <c r="B265" s="56">
        <v>43852.0</v>
      </c>
      <c r="C265" s="57">
        <v>1.55</v>
      </c>
    </row>
    <row r="266" ht="15.75" hidden="1" customHeight="1">
      <c r="B266" s="56">
        <v>43853.0</v>
      </c>
      <c r="C266" s="57">
        <v>1.55</v>
      </c>
    </row>
    <row r="267" ht="15.75" hidden="1" customHeight="1">
      <c r="B267" s="56">
        <v>43854.0</v>
      </c>
      <c r="C267" s="57">
        <v>1.55</v>
      </c>
    </row>
    <row r="268" ht="15.75" hidden="1" customHeight="1">
      <c r="B268" s="56">
        <v>43857.0</v>
      </c>
      <c r="C268" s="57">
        <v>1.53</v>
      </c>
    </row>
    <row r="269" ht="15.75" hidden="1" customHeight="1">
      <c r="B269" s="56">
        <v>43858.0</v>
      </c>
      <c r="C269" s="57">
        <v>1.53</v>
      </c>
    </row>
    <row r="270" ht="15.75" hidden="1" customHeight="1">
      <c r="B270" s="56">
        <v>43859.0</v>
      </c>
      <c r="C270" s="57">
        <v>1.51</v>
      </c>
    </row>
    <row r="271" ht="15.75" hidden="1" customHeight="1">
      <c r="B271" s="56">
        <v>43860.0</v>
      </c>
      <c r="C271" s="57">
        <v>1.48</v>
      </c>
    </row>
    <row r="272" ht="15.75" hidden="1" customHeight="1">
      <c r="B272" s="56">
        <v>43861.0</v>
      </c>
      <c r="C272" s="57">
        <v>1.45</v>
      </c>
    </row>
    <row r="273" ht="15.75" customHeight="1">
      <c r="B273" s="56">
        <v>43864.0</v>
      </c>
      <c r="C273" s="57">
        <v>1.46</v>
      </c>
    </row>
    <row r="274" ht="15.75" hidden="1" customHeight="1">
      <c r="B274" s="56">
        <v>43865.0</v>
      </c>
      <c r="C274" s="57">
        <v>1.48</v>
      </c>
    </row>
    <row r="275" ht="15.75" hidden="1" customHeight="1">
      <c r="B275" s="56">
        <v>43866.0</v>
      </c>
      <c r="C275" s="57">
        <v>1.49</v>
      </c>
    </row>
    <row r="276" ht="15.75" hidden="1" customHeight="1">
      <c r="B276" s="56">
        <v>43867.0</v>
      </c>
      <c r="C276" s="57">
        <v>1.51</v>
      </c>
    </row>
    <row r="277" ht="15.75" hidden="1" customHeight="1">
      <c r="B277" s="56">
        <v>43868.0</v>
      </c>
      <c r="C277" s="57">
        <v>1.49</v>
      </c>
    </row>
    <row r="278" ht="15.75" hidden="1" customHeight="1">
      <c r="B278" s="56">
        <v>43871.0</v>
      </c>
      <c r="C278" s="57">
        <v>1.45</v>
      </c>
    </row>
    <row r="279" ht="15.75" hidden="1" customHeight="1">
      <c r="B279" s="56">
        <v>43872.0</v>
      </c>
      <c r="C279" s="57">
        <v>1.48</v>
      </c>
    </row>
    <row r="280" ht="15.75" hidden="1" customHeight="1">
      <c r="B280" s="56">
        <v>43873.0</v>
      </c>
      <c r="C280" s="57">
        <v>1.49</v>
      </c>
    </row>
    <row r="281" ht="15.75" hidden="1" customHeight="1">
      <c r="B281" s="56">
        <v>43874.0</v>
      </c>
      <c r="C281" s="57">
        <v>1.48</v>
      </c>
    </row>
    <row r="282" ht="15.75" hidden="1" customHeight="1">
      <c r="B282" s="56">
        <v>43875.0</v>
      </c>
      <c r="C282" s="57">
        <v>1.49</v>
      </c>
    </row>
    <row r="283" ht="15.75" hidden="1" customHeight="1">
      <c r="B283" s="56">
        <v>43879.0</v>
      </c>
      <c r="C283" s="57">
        <v>1.47</v>
      </c>
    </row>
    <row r="284" ht="15.75" hidden="1" customHeight="1">
      <c r="B284" s="56">
        <v>43880.0</v>
      </c>
      <c r="C284" s="57">
        <v>1.47</v>
      </c>
    </row>
    <row r="285" ht="15.75" hidden="1" customHeight="1">
      <c r="B285" s="56">
        <v>43881.0</v>
      </c>
      <c r="C285" s="57">
        <v>1.46</v>
      </c>
    </row>
    <row r="286" ht="15.75" hidden="1" customHeight="1">
      <c r="B286" s="56">
        <v>43882.0</v>
      </c>
      <c r="C286" s="57">
        <v>1.43</v>
      </c>
    </row>
    <row r="287" ht="15.75" hidden="1" customHeight="1">
      <c r="B287" s="56">
        <v>43885.0</v>
      </c>
      <c r="C287" s="57">
        <v>1.35</v>
      </c>
    </row>
    <row r="288" ht="15.75" hidden="1" customHeight="1">
      <c r="B288" s="56">
        <v>43886.0</v>
      </c>
      <c r="C288" s="57">
        <v>1.3</v>
      </c>
    </row>
    <row r="289" ht="15.75" hidden="1" customHeight="1">
      <c r="B289" s="56">
        <v>43887.0</v>
      </c>
      <c r="C289" s="57">
        <v>1.26</v>
      </c>
    </row>
    <row r="290" ht="15.75" hidden="1" customHeight="1">
      <c r="B290" s="56">
        <v>43888.0</v>
      </c>
      <c r="C290" s="57">
        <v>1.18</v>
      </c>
    </row>
    <row r="291" ht="15.75" hidden="1" customHeight="1">
      <c r="B291" s="56">
        <v>43889.0</v>
      </c>
      <c r="C291" s="57">
        <v>0.97</v>
      </c>
    </row>
    <row r="292" ht="15.75" customHeight="1">
      <c r="B292" s="56">
        <v>43892.0</v>
      </c>
      <c r="C292" s="57">
        <v>0.89</v>
      </c>
    </row>
    <row r="293" ht="15.75" hidden="1" customHeight="1">
      <c r="B293" s="56">
        <v>43893.0</v>
      </c>
      <c r="C293" s="57">
        <v>0.73</v>
      </c>
    </row>
    <row r="294" ht="15.75" hidden="1" customHeight="1">
      <c r="B294" s="56">
        <v>43894.0</v>
      </c>
      <c r="C294" s="57">
        <v>0.59</v>
      </c>
    </row>
    <row r="295" ht="15.75" hidden="1" customHeight="1">
      <c r="B295" s="56">
        <v>43895.0</v>
      </c>
      <c r="C295" s="57">
        <v>0.48</v>
      </c>
    </row>
    <row r="296" ht="15.75" hidden="1" customHeight="1">
      <c r="B296" s="56">
        <v>43896.0</v>
      </c>
      <c r="C296" s="57">
        <v>0.39</v>
      </c>
    </row>
    <row r="297" ht="15.75" hidden="1" customHeight="1">
      <c r="B297" s="56">
        <v>43899.0</v>
      </c>
      <c r="C297" s="57">
        <v>0.31</v>
      </c>
    </row>
    <row r="298" ht="15.75" hidden="1" customHeight="1">
      <c r="B298" s="56">
        <v>43900.0</v>
      </c>
      <c r="C298" s="57">
        <v>0.43</v>
      </c>
    </row>
    <row r="299" ht="15.75" hidden="1" customHeight="1">
      <c r="B299" s="56">
        <v>43901.0</v>
      </c>
      <c r="C299" s="57">
        <v>0.4</v>
      </c>
    </row>
    <row r="300" ht="15.75" hidden="1" customHeight="1">
      <c r="B300" s="56">
        <v>43902.0</v>
      </c>
      <c r="C300" s="57">
        <v>0.39</v>
      </c>
    </row>
    <row r="301" ht="15.75" hidden="1" customHeight="1">
      <c r="B301" s="56">
        <v>43903.0</v>
      </c>
      <c r="C301" s="57">
        <v>0.38</v>
      </c>
    </row>
    <row r="302" ht="15.75" hidden="1" customHeight="1">
      <c r="B302" s="56">
        <v>43906.0</v>
      </c>
      <c r="C302" s="57">
        <v>0.29</v>
      </c>
    </row>
    <row r="303" ht="15.75" hidden="1" customHeight="1">
      <c r="B303" s="56">
        <v>43907.0</v>
      </c>
      <c r="C303" s="57">
        <v>0.3</v>
      </c>
    </row>
    <row r="304" ht="15.75" hidden="1" customHeight="1">
      <c r="B304" s="56">
        <v>43908.0</v>
      </c>
      <c r="C304" s="57">
        <v>0.21</v>
      </c>
    </row>
    <row r="305" ht="15.75" hidden="1" customHeight="1">
      <c r="B305" s="56">
        <v>43909.0</v>
      </c>
      <c r="C305" s="57">
        <v>0.2</v>
      </c>
    </row>
    <row r="306" ht="15.75" hidden="1" customHeight="1">
      <c r="B306" s="56">
        <v>43910.0</v>
      </c>
      <c r="C306" s="57">
        <v>0.15</v>
      </c>
    </row>
    <row r="307" ht="15.75" hidden="1" customHeight="1">
      <c r="B307" s="56">
        <v>43913.0</v>
      </c>
      <c r="C307" s="57">
        <v>0.17</v>
      </c>
    </row>
    <row r="308" ht="15.75" hidden="1" customHeight="1">
      <c r="B308" s="56">
        <v>43914.0</v>
      </c>
      <c r="C308" s="57">
        <v>0.25</v>
      </c>
    </row>
    <row r="309" ht="15.75" hidden="1" customHeight="1">
      <c r="B309" s="56">
        <v>43915.0</v>
      </c>
      <c r="C309" s="57">
        <v>0.19</v>
      </c>
    </row>
    <row r="310" ht="15.75" hidden="1" customHeight="1">
      <c r="B310" s="56">
        <v>43916.0</v>
      </c>
      <c r="C310" s="57">
        <v>0.13</v>
      </c>
    </row>
    <row r="311" ht="15.75" hidden="1" customHeight="1">
      <c r="B311" s="56">
        <v>43917.0</v>
      </c>
      <c r="C311" s="57">
        <v>0.11</v>
      </c>
    </row>
    <row r="312" ht="15.75" hidden="1" customHeight="1">
      <c r="B312" s="56">
        <v>43920.0</v>
      </c>
      <c r="C312" s="57">
        <v>0.14</v>
      </c>
    </row>
    <row r="313" ht="15.75" hidden="1" customHeight="1">
      <c r="B313" s="56">
        <v>43921.0</v>
      </c>
      <c r="C313" s="57">
        <v>0.17</v>
      </c>
    </row>
    <row r="314" ht="15.75" customHeight="1">
      <c r="B314" s="56">
        <v>43922.0</v>
      </c>
      <c r="C314" s="57">
        <v>0.16</v>
      </c>
    </row>
    <row r="315" ht="15.75" hidden="1" customHeight="1">
      <c r="B315" s="56">
        <v>43923.0</v>
      </c>
      <c r="C315" s="57">
        <v>0.14</v>
      </c>
    </row>
    <row r="316" ht="15.75" hidden="1" customHeight="1">
      <c r="B316" s="56">
        <v>43924.0</v>
      </c>
      <c r="C316" s="57">
        <v>0.15</v>
      </c>
    </row>
    <row r="317" ht="15.75" hidden="1" customHeight="1">
      <c r="B317" s="56">
        <v>43927.0</v>
      </c>
      <c r="C317" s="57">
        <v>0.2</v>
      </c>
    </row>
    <row r="318" ht="15.75" hidden="1" customHeight="1">
      <c r="B318" s="56">
        <v>43928.0</v>
      </c>
      <c r="C318" s="57">
        <v>0.2</v>
      </c>
    </row>
    <row r="319" ht="15.75" hidden="1" customHeight="1">
      <c r="B319" s="56">
        <v>43929.0</v>
      </c>
      <c r="C319" s="57">
        <v>0.23</v>
      </c>
    </row>
    <row r="320" ht="15.75" hidden="1" customHeight="1">
      <c r="B320" s="56">
        <v>43930.0</v>
      </c>
      <c r="C320" s="57">
        <v>0.25</v>
      </c>
    </row>
    <row r="321" ht="15.75" hidden="1" customHeight="1">
      <c r="B321" s="56">
        <v>43934.0</v>
      </c>
      <c r="C321" s="57">
        <v>0.27</v>
      </c>
    </row>
    <row r="322" ht="15.75" hidden="1" customHeight="1">
      <c r="B322" s="56">
        <v>43935.0</v>
      </c>
      <c r="C322" s="57">
        <v>0.25</v>
      </c>
    </row>
    <row r="323" ht="15.75" hidden="1" customHeight="1">
      <c r="B323" s="56">
        <v>43936.0</v>
      </c>
      <c r="C323" s="57">
        <v>0.19</v>
      </c>
    </row>
    <row r="324" ht="15.75" hidden="1" customHeight="1">
      <c r="B324" s="56">
        <v>43937.0</v>
      </c>
      <c r="C324" s="57">
        <v>0.17</v>
      </c>
    </row>
    <row r="325" ht="15.75" hidden="1" customHeight="1">
      <c r="B325" s="56">
        <v>43938.0</v>
      </c>
      <c r="C325" s="57">
        <v>0.16</v>
      </c>
    </row>
    <row r="326" ht="15.75" hidden="1" customHeight="1">
      <c r="B326" s="56">
        <v>43941.0</v>
      </c>
      <c r="C326" s="57">
        <v>0.15</v>
      </c>
    </row>
    <row r="327" ht="15.75" hidden="1" customHeight="1">
      <c r="B327" s="56">
        <v>43942.0</v>
      </c>
      <c r="C327" s="57">
        <v>0.17</v>
      </c>
    </row>
    <row r="328" ht="15.75" hidden="1" customHeight="1">
      <c r="B328" s="56">
        <v>43943.0</v>
      </c>
      <c r="C328" s="57">
        <v>0.16</v>
      </c>
    </row>
    <row r="329" ht="15.75" hidden="1" customHeight="1">
      <c r="B329" s="56">
        <v>43944.0</v>
      </c>
      <c r="C329" s="57">
        <v>0.17</v>
      </c>
    </row>
    <row r="330" ht="15.75" hidden="1" customHeight="1">
      <c r="B330" s="56">
        <v>43945.0</v>
      </c>
      <c r="C330" s="57">
        <v>0.18</v>
      </c>
    </row>
    <row r="331" ht="15.75" hidden="1" customHeight="1">
      <c r="B331" s="56">
        <v>43948.0</v>
      </c>
      <c r="C331" s="57">
        <v>0.17</v>
      </c>
    </row>
    <row r="332" ht="15.75" hidden="1" customHeight="1">
      <c r="B332" s="56">
        <v>43949.0</v>
      </c>
      <c r="C332" s="57">
        <v>0.16</v>
      </c>
    </row>
    <row r="333" ht="15.75" hidden="1" customHeight="1">
      <c r="B333" s="56">
        <v>43950.0</v>
      </c>
      <c r="C333" s="57">
        <v>0.18</v>
      </c>
    </row>
    <row r="334" ht="15.75" hidden="1" customHeight="1">
      <c r="B334" s="56">
        <v>43951.0</v>
      </c>
      <c r="C334" s="57">
        <v>0.16</v>
      </c>
    </row>
    <row r="335" ht="15.75" customHeight="1">
      <c r="B335" s="56">
        <v>43952.0</v>
      </c>
      <c r="C335" s="57">
        <v>0.17</v>
      </c>
    </row>
    <row r="336" ht="15.75" hidden="1" customHeight="1">
      <c r="B336" s="56">
        <v>43955.0</v>
      </c>
      <c r="C336" s="57">
        <v>0.16</v>
      </c>
    </row>
    <row r="337" ht="15.75" hidden="1" customHeight="1">
      <c r="B337" s="56">
        <v>43956.0</v>
      </c>
      <c r="C337" s="57">
        <v>0.16</v>
      </c>
    </row>
    <row r="338" ht="15.75" hidden="1" customHeight="1">
      <c r="B338" s="56">
        <v>43957.0</v>
      </c>
      <c r="C338" s="57">
        <v>0.16</v>
      </c>
    </row>
    <row r="339" ht="15.75" hidden="1" customHeight="1">
      <c r="B339" s="56">
        <v>43958.0</v>
      </c>
      <c r="C339" s="57">
        <v>0.15</v>
      </c>
    </row>
    <row r="340" ht="15.75" hidden="1" customHeight="1">
      <c r="B340" s="56">
        <v>43959.0</v>
      </c>
      <c r="C340" s="57">
        <v>0.15</v>
      </c>
    </row>
    <row r="341" ht="15.75" hidden="1" customHeight="1">
      <c r="B341" s="56">
        <v>43962.0</v>
      </c>
      <c r="C341" s="57">
        <v>0.16</v>
      </c>
    </row>
    <row r="342" ht="15.75" hidden="1" customHeight="1">
      <c r="B342" s="56">
        <v>43963.0</v>
      </c>
      <c r="C342" s="57">
        <v>0.16</v>
      </c>
    </row>
    <row r="343" ht="15.75" hidden="1" customHeight="1">
      <c r="B343" s="56">
        <v>43964.0</v>
      </c>
      <c r="C343" s="57">
        <v>0.15</v>
      </c>
    </row>
    <row r="344" ht="15.75" hidden="1" customHeight="1">
      <c r="B344" s="56">
        <v>43965.0</v>
      </c>
      <c r="C344" s="57">
        <v>0.15</v>
      </c>
    </row>
    <row r="345" ht="15.75" hidden="1" customHeight="1">
      <c r="B345" s="56">
        <v>43966.0</v>
      </c>
      <c r="C345" s="57">
        <v>0.15</v>
      </c>
    </row>
    <row r="346" ht="15.75" hidden="1" customHeight="1">
      <c r="B346" s="56">
        <v>43969.0</v>
      </c>
      <c r="C346" s="57">
        <v>0.17</v>
      </c>
    </row>
    <row r="347" ht="15.75" hidden="1" customHeight="1">
      <c r="B347" s="56">
        <v>43970.0</v>
      </c>
      <c r="C347" s="57">
        <v>0.16</v>
      </c>
    </row>
    <row r="348" ht="15.75" hidden="1" customHeight="1">
      <c r="B348" s="56">
        <v>43971.0</v>
      </c>
      <c r="C348" s="57">
        <v>0.16</v>
      </c>
    </row>
    <row r="349" ht="15.75" hidden="1" customHeight="1">
      <c r="B349" s="56">
        <v>43972.0</v>
      </c>
      <c r="C349" s="57">
        <v>0.16</v>
      </c>
    </row>
    <row r="350" ht="15.75" hidden="1" customHeight="1">
      <c r="B350" s="56">
        <v>43973.0</v>
      </c>
      <c r="C350" s="57">
        <v>0.17</v>
      </c>
    </row>
    <row r="351" ht="15.75" hidden="1" customHeight="1">
      <c r="B351" s="56">
        <v>43977.0</v>
      </c>
      <c r="C351" s="57">
        <v>0.17</v>
      </c>
    </row>
    <row r="352" ht="15.75" hidden="1" customHeight="1">
      <c r="B352" s="56">
        <v>43978.0</v>
      </c>
      <c r="C352" s="57">
        <v>0.18</v>
      </c>
    </row>
    <row r="353" ht="15.75" hidden="1" customHeight="1">
      <c r="B353" s="56">
        <v>43979.0</v>
      </c>
      <c r="C353" s="57">
        <v>0.17</v>
      </c>
    </row>
    <row r="354" ht="15.75" hidden="1" customHeight="1">
      <c r="B354" s="56">
        <v>43980.0</v>
      </c>
      <c r="C354" s="57">
        <v>0.17</v>
      </c>
    </row>
    <row r="355" ht="15.75" customHeight="1">
      <c r="B355" s="56">
        <v>43983.0</v>
      </c>
      <c r="C355" s="57">
        <v>0.17</v>
      </c>
    </row>
    <row r="356" ht="15.75" hidden="1" customHeight="1">
      <c r="B356" s="56">
        <v>43984.0</v>
      </c>
      <c r="C356" s="57">
        <v>0.17</v>
      </c>
    </row>
    <row r="357" ht="15.75" hidden="1" customHeight="1">
      <c r="B357" s="56">
        <v>43985.0</v>
      </c>
      <c r="C357" s="57">
        <v>0.17</v>
      </c>
    </row>
    <row r="358" ht="15.75" hidden="1" customHeight="1">
      <c r="B358" s="56">
        <v>43986.0</v>
      </c>
      <c r="C358" s="57">
        <v>0.17</v>
      </c>
    </row>
    <row r="359" ht="15.75" hidden="1" customHeight="1">
      <c r="B359" s="56">
        <v>43987.0</v>
      </c>
      <c r="C359" s="57">
        <v>0.18</v>
      </c>
    </row>
    <row r="360" ht="15.75" hidden="1" customHeight="1">
      <c r="B360" s="56">
        <v>43990.0</v>
      </c>
      <c r="C360" s="57">
        <v>0.19</v>
      </c>
    </row>
    <row r="361" ht="15.75" hidden="1" customHeight="1">
      <c r="B361" s="56">
        <v>43991.0</v>
      </c>
      <c r="C361" s="57">
        <v>0.19</v>
      </c>
    </row>
    <row r="362" ht="15.75" hidden="1" customHeight="1">
      <c r="B362" s="56">
        <v>43992.0</v>
      </c>
      <c r="C362" s="57">
        <v>0.18</v>
      </c>
    </row>
    <row r="363" ht="15.75" hidden="1" customHeight="1">
      <c r="B363" s="56">
        <v>43993.0</v>
      </c>
      <c r="C363" s="57">
        <v>0.19</v>
      </c>
    </row>
    <row r="364" ht="15.75" hidden="1" customHeight="1">
      <c r="B364" s="56">
        <v>43994.0</v>
      </c>
      <c r="C364" s="57">
        <v>0.18</v>
      </c>
    </row>
    <row r="365" ht="15.75" hidden="1" customHeight="1">
      <c r="B365" s="56">
        <v>43997.0</v>
      </c>
      <c r="C365" s="57">
        <v>0.17</v>
      </c>
    </row>
    <row r="366" ht="15.75" hidden="1" customHeight="1">
      <c r="B366" s="56">
        <v>43998.0</v>
      </c>
      <c r="C366" s="57">
        <v>0.18</v>
      </c>
    </row>
    <row r="367" ht="15.75" hidden="1" customHeight="1">
      <c r="B367" s="56">
        <v>43999.0</v>
      </c>
      <c r="C367" s="57">
        <v>0.19</v>
      </c>
    </row>
    <row r="368" ht="15.75" hidden="1" customHeight="1">
      <c r="B368" s="56">
        <v>44000.0</v>
      </c>
      <c r="C368" s="57">
        <v>0.19</v>
      </c>
    </row>
    <row r="369" ht="15.75" hidden="1" customHeight="1">
      <c r="B369" s="56">
        <v>44001.0</v>
      </c>
      <c r="C369" s="57">
        <v>0.18</v>
      </c>
    </row>
    <row r="370" ht="15.75" hidden="1" customHeight="1">
      <c r="B370" s="56">
        <v>44004.0</v>
      </c>
      <c r="C370" s="57">
        <v>0.17</v>
      </c>
    </row>
    <row r="371" ht="15.75" hidden="1" customHeight="1">
      <c r="B371" s="56">
        <v>44005.0</v>
      </c>
      <c r="C371" s="57">
        <v>0.18</v>
      </c>
    </row>
    <row r="372" ht="15.75" hidden="1" customHeight="1">
      <c r="B372" s="56">
        <v>44006.0</v>
      </c>
      <c r="C372" s="57">
        <v>0.17</v>
      </c>
    </row>
    <row r="373" ht="15.75" hidden="1" customHeight="1">
      <c r="B373" s="56">
        <v>44007.0</v>
      </c>
      <c r="C373" s="57">
        <v>0.17</v>
      </c>
    </row>
    <row r="374" ht="15.75" hidden="1" customHeight="1">
      <c r="B374" s="56">
        <v>44008.0</v>
      </c>
      <c r="C374" s="57">
        <v>0.17</v>
      </c>
    </row>
    <row r="375" ht="15.75" hidden="1" customHeight="1">
      <c r="B375" s="56">
        <v>44011.0</v>
      </c>
      <c r="C375" s="57">
        <v>0.16</v>
      </c>
    </row>
    <row r="376" ht="15.75" hidden="1" customHeight="1">
      <c r="B376" s="56">
        <v>44012.0</v>
      </c>
      <c r="C376" s="57">
        <v>0.16</v>
      </c>
    </row>
    <row r="377" ht="15.75" customHeight="1">
      <c r="B377" s="56">
        <v>44013.0</v>
      </c>
      <c r="C377" s="57">
        <v>0.16</v>
      </c>
    </row>
    <row r="378" ht="15.75" hidden="1" customHeight="1">
      <c r="B378" s="56">
        <v>44014.0</v>
      </c>
      <c r="C378" s="57">
        <v>0.16</v>
      </c>
    </row>
    <row r="379" ht="15.75" hidden="1" customHeight="1">
      <c r="B379" s="56">
        <v>44018.0</v>
      </c>
      <c r="C379" s="57">
        <v>0.16</v>
      </c>
    </row>
    <row r="380" ht="15.75" hidden="1" customHeight="1">
      <c r="B380" s="56">
        <v>44019.0</v>
      </c>
      <c r="C380" s="57">
        <v>0.15</v>
      </c>
    </row>
    <row r="381" ht="15.75" hidden="1" customHeight="1">
      <c r="B381" s="56">
        <v>44020.0</v>
      </c>
      <c r="C381" s="57">
        <v>0.15</v>
      </c>
    </row>
    <row r="382" ht="15.75" hidden="1" customHeight="1">
      <c r="B382" s="56">
        <v>44021.0</v>
      </c>
      <c r="C382" s="57">
        <v>0.15</v>
      </c>
    </row>
    <row r="383" ht="15.75" hidden="1" customHeight="1">
      <c r="B383" s="56">
        <v>44022.0</v>
      </c>
      <c r="C383" s="57">
        <v>0.15</v>
      </c>
    </row>
    <row r="384" ht="15.75" hidden="1" customHeight="1">
      <c r="B384" s="56">
        <v>44025.0</v>
      </c>
      <c r="C384" s="57">
        <v>0.16</v>
      </c>
    </row>
    <row r="385" ht="15.75" hidden="1" customHeight="1">
      <c r="B385" s="56">
        <v>44026.0</v>
      </c>
      <c r="C385" s="57">
        <v>0.17</v>
      </c>
    </row>
    <row r="386" ht="15.75" hidden="1" customHeight="1">
      <c r="B386" s="56">
        <v>44027.0</v>
      </c>
      <c r="C386" s="57">
        <v>0.15</v>
      </c>
    </row>
    <row r="387" ht="15.75" hidden="1" customHeight="1">
      <c r="B387" s="56">
        <v>44028.0</v>
      </c>
      <c r="C387" s="57">
        <v>0.14</v>
      </c>
    </row>
    <row r="388" ht="15.75" hidden="1" customHeight="1">
      <c r="B388" s="56">
        <v>44029.0</v>
      </c>
      <c r="C388" s="57">
        <v>0.14</v>
      </c>
    </row>
    <row r="389" ht="15.75" hidden="1" customHeight="1">
      <c r="B389" s="56">
        <v>44032.0</v>
      </c>
      <c r="C389" s="57">
        <v>0.14</v>
      </c>
    </row>
    <row r="390" ht="15.75" hidden="1" customHeight="1">
      <c r="B390" s="56">
        <v>44033.0</v>
      </c>
      <c r="C390" s="57">
        <v>0.15</v>
      </c>
    </row>
    <row r="391" ht="15.75" hidden="1" customHeight="1">
      <c r="B391" s="56">
        <v>44034.0</v>
      </c>
      <c r="C391" s="57">
        <v>0.14</v>
      </c>
    </row>
    <row r="392" ht="15.75" hidden="1" customHeight="1">
      <c r="B392" s="56">
        <v>44035.0</v>
      </c>
      <c r="C392" s="57">
        <v>0.14</v>
      </c>
    </row>
    <row r="393" ht="15.75" hidden="1" customHeight="1">
      <c r="B393" s="56">
        <v>44036.0</v>
      </c>
      <c r="C393" s="57">
        <v>0.16</v>
      </c>
    </row>
    <row r="394" ht="15.75" hidden="1" customHeight="1">
      <c r="B394" s="56">
        <v>44039.0</v>
      </c>
      <c r="C394" s="57">
        <v>0.14</v>
      </c>
    </row>
    <row r="395" ht="15.75" hidden="1" customHeight="1">
      <c r="B395" s="56">
        <v>44040.0</v>
      </c>
      <c r="C395" s="57">
        <v>0.14</v>
      </c>
    </row>
    <row r="396" ht="15.75" hidden="1" customHeight="1">
      <c r="B396" s="56">
        <v>44041.0</v>
      </c>
      <c r="C396" s="57">
        <v>0.13</v>
      </c>
    </row>
    <row r="397" ht="15.75" hidden="1" customHeight="1">
      <c r="B397" s="56">
        <v>44042.0</v>
      </c>
      <c r="C397" s="57">
        <v>0.11</v>
      </c>
    </row>
    <row r="398" ht="15.75" hidden="1" customHeight="1">
      <c r="B398" s="56">
        <v>44043.0</v>
      </c>
      <c r="C398" s="57">
        <v>0.11</v>
      </c>
    </row>
    <row r="399" ht="15.75" customHeight="1">
      <c r="B399" s="56">
        <v>44046.0</v>
      </c>
      <c r="C399" s="57">
        <v>0.12</v>
      </c>
    </row>
    <row r="400" ht="15.75" hidden="1" customHeight="1">
      <c r="B400" s="56">
        <v>44047.0</v>
      </c>
      <c r="C400" s="57">
        <v>0.14</v>
      </c>
    </row>
    <row r="401" ht="15.75" hidden="1" customHeight="1">
      <c r="B401" s="56">
        <v>44048.0</v>
      </c>
      <c r="C401" s="57">
        <v>0.12</v>
      </c>
    </row>
    <row r="402" ht="15.75" hidden="1" customHeight="1">
      <c r="B402" s="56">
        <v>44049.0</v>
      </c>
      <c r="C402" s="57">
        <v>0.14</v>
      </c>
    </row>
    <row r="403" ht="15.75" hidden="1" customHeight="1">
      <c r="B403" s="56">
        <v>44050.0</v>
      </c>
      <c r="C403" s="57">
        <v>0.14</v>
      </c>
    </row>
    <row r="404" ht="15.75" hidden="1" customHeight="1">
      <c r="B404" s="56">
        <v>44053.0</v>
      </c>
      <c r="C404" s="57">
        <v>0.13</v>
      </c>
    </row>
    <row r="405" ht="15.75" hidden="1" customHeight="1">
      <c r="B405" s="56">
        <v>44054.0</v>
      </c>
      <c r="C405" s="57">
        <v>0.15</v>
      </c>
    </row>
    <row r="406" ht="15.75" hidden="1" customHeight="1">
      <c r="B406" s="56">
        <v>44055.0</v>
      </c>
      <c r="C406" s="57">
        <v>0.13</v>
      </c>
    </row>
    <row r="407" ht="15.75" hidden="1" customHeight="1">
      <c r="B407" s="56">
        <v>44056.0</v>
      </c>
      <c r="C407" s="57">
        <v>0.14</v>
      </c>
    </row>
    <row r="408" ht="15.75" hidden="1" customHeight="1">
      <c r="B408" s="56">
        <v>44057.0</v>
      </c>
      <c r="C408" s="57">
        <v>0.13</v>
      </c>
    </row>
    <row r="409" ht="15.75" hidden="1" customHeight="1">
      <c r="B409" s="56">
        <v>44060.0</v>
      </c>
      <c r="C409" s="57">
        <v>0.13</v>
      </c>
    </row>
    <row r="410" ht="15.75" hidden="1" customHeight="1">
      <c r="B410" s="56">
        <v>44061.0</v>
      </c>
      <c r="C410" s="57">
        <v>0.13</v>
      </c>
    </row>
    <row r="411" ht="15.75" hidden="1" customHeight="1">
      <c r="B411" s="56">
        <v>44062.0</v>
      </c>
      <c r="C411" s="57">
        <v>0.13</v>
      </c>
    </row>
    <row r="412" ht="15.75" hidden="1" customHeight="1">
      <c r="B412" s="56">
        <v>44063.0</v>
      </c>
      <c r="C412" s="57">
        <v>0.12</v>
      </c>
    </row>
    <row r="413" ht="15.75" hidden="1" customHeight="1">
      <c r="B413" s="56">
        <v>44064.0</v>
      </c>
      <c r="C413" s="57">
        <v>0.13</v>
      </c>
    </row>
    <row r="414" ht="15.75" hidden="1" customHeight="1">
      <c r="B414" s="56">
        <v>44067.0</v>
      </c>
      <c r="C414" s="57">
        <v>0.14</v>
      </c>
    </row>
    <row r="415" ht="15.75" hidden="1" customHeight="1">
      <c r="B415" s="56">
        <v>44068.0</v>
      </c>
      <c r="C415" s="57">
        <v>0.13</v>
      </c>
    </row>
    <row r="416" ht="15.75" hidden="1" customHeight="1">
      <c r="B416" s="56">
        <v>44069.0</v>
      </c>
      <c r="C416" s="57">
        <v>0.12</v>
      </c>
    </row>
    <row r="417" ht="15.75" hidden="1" customHeight="1">
      <c r="B417" s="56">
        <v>44070.0</v>
      </c>
      <c r="C417" s="57">
        <v>0.13</v>
      </c>
    </row>
    <row r="418" ht="15.75" hidden="1" customHeight="1">
      <c r="B418" s="56">
        <v>44071.0</v>
      </c>
      <c r="C418" s="57">
        <v>0.12</v>
      </c>
    </row>
    <row r="419" ht="15.75" hidden="1" customHeight="1">
      <c r="B419" s="56">
        <v>44074.0</v>
      </c>
      <c r="C419" s="57">
        <v>0.12</v>
      </c>
    </row>
    <row r="420" ht="15.75" customHeight="1">
      <c r="B420" s="56">
        <v>44075.0</v>
      </c>
      <c r="C420" s="57">
        <v>0.12</v>
      </c>
    </row>
    <row r="421" ht="15.75" hidden="1" customHeight="1">
      <c r="B421" s="56">
        <v>44076.0</v>
      </c>
      <c r="C421" s="57">
        <v>0.13</v>
      </c>
    </row>
    <row r="422" ht="15.75" hidden="1" customHeight="1">
      <c r="B422" s="56">
        <v>44077.0</v>
      </c>
      <c r="C422" s="57">
        <v>0.12</v>
      </c>
    </row>
    <row r="423" ht="15.75" hidden="1" customHeight="1">
      <c r="B423" s="56">
        <v>44078.0</v>
      </c>
      <c r="C423" s="57">
        <v>0.13</v>
      </c>
    </row>
    <row r="424" ht="15.75" hidden="1" customHeight="1">
      <c r="B424" s="56">
        <v>44082.0</v>
      </c>
      <c r="C424" s="57">
        <v>0.15</v>
      </c>
    </row>
    <row r="425" ht="15.75" hidden="1" customHeight="1">
      <c r="B425" s="56">
        <v>44083.0</v>
      </c>
      <c r="C425" s="57">
        <v>0.14</v>
      </c>
    </row>
    <row r="426" ht="15.75" hidden="1" customHeight="1">
      <c r="B426" s="56">
        <v>44084.0</v>
      </c>
      <c r="C426" s="57">
        <v>0.15</v>
      </c>
    </row>
    <row r="427" ht="15.75" hidden="1" customHeight="1">
      <c r="B427" s="56">
        <v>44085.0</v>
      </c>
      <c r="C427" s="57">
        <v>0.13</v>
      </c>
    </row>
    <row r="428" ht="15.75" hidden="1" customHeight="1">
      <c r="B428" s="56">
        <v>44088.0</v>
      </c>
      <c r="C428" s="57">
        <v>0.14</v>
      </c>
    </row>
    <row r="429" ht="15.75" hidden="1" customHeight="1">
      <c r="B429" s="56">
        <v>44089.0</v>
      </c>
      <c r="C429" s="57">
        <v>0.13</v>
      </c>
    </row>
    <row r="430" ht="15.75" hidden="1" customHeight="1">
      <c r="B430" s="56">
        <v>44090.0</v>
      </c>
      <c r="C430" s="57">
        <v>0.12</v>
      </c>
    </row>
    <row r="431" ht="15.75" hidden="1" customHeight="1">
      <c r="B431" s="56">
        <v>44091.0</v>
      </c>
      <c r="C431" s="57">
        <v>0.12</v>
      </c>
    </row>
    <row r="432" ht="15.75" hidden="1" customHeight="1">
      <c r="B432" s="56">
        <v>44092.0</v>
      </c>
      <c r="C432" s="57">
        <v>0.13</v>
      </c>
    </row>
    <row r="433" ht="15.75" hidden="1" customHeight="1">
      <c r="B433" s="56">
        <v>44095.0</v>
      </c>
      <c r="C433" s="57">
        <v>0.12</v>
      </c>
    </row>
    <row r="434" ht="15.75" hidden="1" customHeight="1">
      <c r="B434" s="56">
        <v>44096.0</v>
      </c>
      <c r="C434" s="57">
        <v>0.12</v>
      </c>
    </row>
    <row r="435" ht="15.75" hidden="1" customHeight="1">
      <c r="B435" s="56">
        <v>44097.0</v>
      </c>
      <c r="C435" s="57">
        <v>0.13</v>
      </c>
    </row>
    <row r="436" ht="15.75" hidden="1" customHeight="1">
      <c r="B436" s="56">
        <v>44098.0</v>
      </c>
      <c r="C436" s="57">
        <v>0.12</v>
      </c>
    </row>
    <row r="437" ht="15.75" hidden="1" customHeight="1">
      <c r="B437" s="56">
        <v>44099.0</v>
      </c>
      <c r="C437" s="57">
        <v>0.12</v>
      </c>
    </row>
    <row r="438" ht="15.75" hidden="1" customHeight="1">
      <c r="B438" s="56">
        <v>44102.0</v>
      </c>
      <c r="C438" s="57">
        <v>0.12</v>
      </c>
    </row>
    <row r="439" ht="15.75" hidden="1" customHeight="1">
      <c r="B439" s="56">
        <v>44103.0</v>
      </c>
      <c r="C439" s="57">
        <v>0.12</v>
      </c>
    </row>
    <row r="440" ht="15.75" hidden="1" customHeight="1">
      <c r="B440" s="56">
        <v>44104.0</v>
      </c>
      <c r="C440" s="57">
        <v>0.12</v>
      </c>
    </row>
    <row r="441" ht="15.75" customHeight="1">
      <c r="B441" s="56">
        <v>44105.0</v>
      </c>
      <c r="C441" s="57">
        <v>0.12</v>
      </c>
    </row>
    <row r="442" ht="15.75" hidden="1" customHeight="1">
      <c r="B442" s="56">
        <v>44106.0</v>
      </c>
      <c r="C442" s="57">
        <v>0.12</v>
      </c>
    </row>
    <row r="443" ht="15.75" hidden="1" customHeight="1">
      <c r="B443" s="56">
        <v>44109.0</v>
      </c>
      <c r="C443" s="57">
        <v>0.12</v>
      </c>
    </row>
    <row r="444" ht="15.75" hidden="1" customHeight="1">
      <c r="B444" s="56">
        <v>44110.0</v>
      </c>
      <c r="C444" s="57">
        <v>0.14</v>
      </c>
    </row>
    <row r="445" ht="15.75" hidden="1" customHeight="1">
      <c r="B445" s="56">
        <v>44111.0</v>
      </c>
      <c r="C445" s="57">
        <v>0.13</v>
      </c>
    </row>
    <row r="446" ht="15.75" hidden="1" customHeight="1">
      <c r="B446" s="56">
        <v>44112.0</v>
      </c>
      <c r="C446" s="57">
        <v>0.13</v>
      </c>
    </row>
    <row r="447" ht="15.75" hidden="1" customHeight="1">
      <c r="B447" s="56">
        <v>44113.0</v>
      </c>
      <c r="C447" s="57">
        <v>0.15</v>
      </c>
    </row>
    <row r="448" ht="15.75" hidden="1" customHeight="1">
      <c r="B448" s="56">
        <v>44117.0</v>
      </c>
      <c r="C448" s="57">
        <v>0.13</v>
      </c>
    </row>
    <row r="449" ht="15.75" hidden="1" customHeight="1">
      <c r="B449" s="56">
        <v>44118.0</v>
      </c>
      <c r="C449" s="57">
        <v>0.13</v>
      </c>
    </row>
    <row r="450" ht="15.75" hidden="1" customHeight="1">
      <c r="B450" s="56">
        <v>44119.0</v>
      </c>
      <c r="C450" s="57">
        <v>0.12</v>
      </c>
    </row>
    <row r="451" ht="15.75" hidden="1" customHeight="1">
      <c r="B451" s="56">
        <v>44120.0</v>
      </c>
      <c r="C451" s="57">
        <v>0.12</v>
      </c>
    </row>
    <row r="452" ht="15.75" hidden="1" customHeight="1">
      <c r="B452" s="56">
        <v>44123.0</v>
      </c>
      <c r="C452" s="57">
        <v>0.13</v>
      </c>
    </row>
    <row r="453" ht="15.75" hidden="1" customHeight="1">
      <c r="B453" s="56">
        <v>44124.0</v>
      </c>
      <c r="C453" s="57">
        <v>0.13</v>
      </c>
    </row>
    <row r="454" ht="15.75" hidden="1" customHeight="1">
      <c r="B454" s="56">
        <v>44125.0</v>
      </c>
      <c r="C454" s="57">
        <v>0.13</v>
      </c>
    </row>
    <row r="455" ht="15.75" hidden="1" customHeight="1">
      <c r="B455" s="56">
        <v>44126.0</v>
      </c>
      <c r="C455" s="57">
        <v>0.13</v>
      </c>
    </row>
    <row r="456" ht="15.75" hidden="1" customHeight="1">
      <c r="B456" s="56">
        <v>44127.0</v>
      </c>
      <c r="C456" s="57">
        <v>0.12</v>
      </c>
    </row>
    <row r="457" ht="15.75" hidden="1" customHeight="1">
      <c r="B457" s="56">
        <v>44130.0</v>
      </c>
      <c r="C457" s="57">
        <v>0.12</v>
      </c>
    </row>
    <row r="458" ht="15.75" hidden="1" customHeight="1">
      <c r="B458" s="56">
        <v>44131.0</v>
      </c>
      <c r="C458" s="57">
        <v>0.12</v>
      </c>
    </row>
    <row r="459" ht="15.75" hidden="1" customHeight="1">
      <c r="B459" s="56">
        <v>44132.0</v>
      </c>
      <c r="C459" s="57">
        <v>0.12</v>
      </c>
    </row>
    <row r="460" ht="15.75" hidden="1" customHeight="1">
      <c r="B460" s="56">
        <v>44133.0</v>
      </c>
      <c r="C460" s="57">
        <v>0.12</v>
      </c>
    </row>
    <row r="461" ht="15.75" hidden="1" customHeight="1">
      <c r="B461" s="56">
        <v>44134.0</v>
      </c>
      <c r="C461" s="57">
        <v>0.13</v>
      </c>
    </row>
    <row r="462" ht="15.75" customHeight="1">
      <c r="B462" s="56">
        <v>44137.0</v>
      </c>
      <c r="C462" s="57">
        <v>0.13</v>
      </c>
    </row>
    <row r="463" ht="15.75" hidden="1" customHeight="1">
      <c r="B463" s="56">
        <v>44138.0</v>
      </c>
      <c r="C463" s="57">
        <v>0.14</v>
      </c>
    </row>
    <row r="464" ht="15.75" hidden="1" customHeight="1">
      <c r="B464" s="56">
        <v>44139.0</v>
      </c>
      <c r="C464" s="57">
        <v>0.12</v>
      </c>
    </row>
    <row r="465" ht="15.75" hidden="1" customHeight="1">
      <c r="B465" s="56">
        <v>44140.0</v>
      </c>
      <c r="C465" s="57">
        <v>0.12</v>
      </c>
    </row>
    <row r="466" ht="15.75" hidden="1" customHeight="1">
      <c r="B466" s="56">
        <v>44141.0</v>
      </c>
      <c r="C466" s="57">
        <v>0.12</v>
      </c>
    </row>
    <row r="467" ht="15.75" hidden="1" customHeight="1">
      <c r="B467" s="56">
        <v>44144.0</v>
      </c>
      <c r="C467" s="57">
        <v>0.12</v>
      </c>
    </row>
    <row r="468" ht="15.75" hidden="1" customHeight="1">
      <c r="B468" s="56">
        <v>44145.0</v>
      </c>
      <c r="C468" s="57">
        <v>0.12</v>
      </c>
    </row>
    <row r="469" ht="15.75" hidden="1" customHeight="1">
      <c r="B469" s="56">
        <v>44147.0</v>
      </c>
      <c r="C469" s="57">
        <v>0.13</v>
      </c>
    </row>
    <row r="470" ht="15.75" hidden="1" customHeight="1">
      <c r="B470" s="56">
        <v>44148.0</v>
      </c>
      <c r="C470" s="57">
        <v>0.12</v>
      </c>
    </row>
    <row r="471" ht="15.75" hidden="1" customHeight="1">
      <c r="B471" s="56">
        <v>44151.0</v>
      </c>
      <c r="C471" s="57">
        <v>0.12</v>
      </c>
    </row>
    <row r="472" ht="15.75" hidden="1" customHeight="1">
      <c r="B472" s="56">
        <v>44152.0</v>
      </c>
      <c r="C472" s="57">
        <v>0.12</v>
      </c>
    </row>
    <row r="473" ht="15.75" hidden="1" customHeight="1">
      <c r="B473" s="56">
        <v>44153.0</v>
      </c>
      <c r="C473" s="57">
        <v>0.11</v>
      </c>
    </row>
    <row r="474" ht="15.75" hidden="1" customHeight="1">
      <c r="B474" s="56">
        <v>44154.0</v>
      </c>
      <c r="C474" s="57">
        <v>0.11</v>
      </c>
    </row>
    <row r="475" ht="15.75" hidden="1" customHeight="1">
      <c r="B475" s="56">
        <v>44155.0</v>
      </c>
      <c r="C475" s="57">
        <v>0.11</v>
      </c>
    </row>
    <row r="476" ht="15.75" hidden="1" customHeight="1">
      <c r="B476" s="56">
        <v>44158.0</v>
      </c>
      <c r="C476" s="57">
        <v>0.1</v>
      </c>
    </row>
    <row r="477" ht="15.75" hidden="1" customHeight="1">
      <c r="B477" s="56">
        <v>44159.0</v>
      </c>
      <c r="C477" s="57">
        <v>0.11</v>
      </c>
    </row>
    <row r="478" ht="15.75" hidden="1" customHeight="1">
      <c r="B478" s="56">
        <v>44160.0</v>
      </c>
      <c r="C478" s="57">
        <v>0.11</v>
      </c>
    </row>
    <row r="479" ht="15.75" hidden="1" customHeight="1">
      <c r="B479" s="56">
        <v>44162.0</v>
      </c>
      <c r="C479" s="57">
        <v>0.11</v>
      </c>
    </row>
    <row r="480" ht="15.75" hidden="1" customHeight="1">
      <c r="B480" s="56">
        <v>44165.0</v>
      </c>
      <c r="C480" s="57">
        <v>0.11</v>
      </c>
    </row>
    <row r="481" ht="15.75" customHeight="1">
      <c r="B481" s="56">
        <v>44166.0</v>
      </c>
      <c r="C481" s="57">
        <v>0.12</v>
      </c>
    </row>
    <row r="482" ht="15.75" hidden="1" customHeight="1">
      <c r="B482" s="56">
        <v>44167.0</v>
      </c>
      <c r="C482" s="57">
        <v>0.11</v>
      </c>
    </row>
    <row r="483" ht="15.75" hidden="1" customHeight="1">
      <c r="B483" s="56">
        <v>44168.0</v>
      </c>
      <c r="C483" s="57">
        <v>0.1</v>
      </c>
    </row>
    <row r="484" ht="15.75" hidden="1" customHeight="1">
      <c r="B484" s="56">
        <v>44169.0</v>
      </c>
      <c r="C484" s="57">
        <v>0.11</v>
      </c>
    </row>
    <row r="485" ht="15.75" hidden="1" customHeight="1">
      <c r="B485" s="56">
        <v>44172.0</v>
      </c>
      <c r="C485" s="57">
        <v>0.1</v>
      </c>
    </row>
    <row r="486" ht="15.75" hidden="1" customHeight="1">
      <c r="B486" s="56">
        <v>44173.0</v>
      </c>
      <c r="C486" s="57">
        <v>0.1</v>
      </c>
    </row>
    <row r="487" ht="15.75" hidden="1" customHeight="1">
      <c r="B487" s="56">
        <v>44174.0</v>
      </c>
      <c r="C487" s="57">
        <v>0.1</v>
      </c>
    </row>
    <row r="488" ht="15.75" hidden="1" customHeight="1">
      <c r="B488" s="56">
        <v>44175.0</v>
      </c>
      <c r="C488" s="57">
        <v>0.1</v>
      </c>
    </row>
    <row r="489" ht="15.75" hidden="1" customHeight="1">
      <c r="B489" s="56">
        <v>44176.0</v>
      </c>
      <c r="C489" s="57">
        <v>0.1</v>
      </c>
    </row>
    <row r="490" ht="15.75" hidden="1" customHeight="1">
      <c r="B490" s="56">
        <v>44179.0</v>
      </c>
      <c r="C490" s="57">
        <v>0.1</v>
      </c>
    </row>
    <row r="491" ht="15.75" hidden="1" customHeight="1">
      <c r="B491" s="56">
        <v>44180.0</v>
      </c>
      <c r="C491" s="57">
        <v>0.09</v>
      </c>
    </row>
    <row r="492" ht="15.75" hidden="1" customHeight="1">
      <c r="B492" s="56">
        <v>44181.0</v>
      </c>
      <c r="C492" s="57">
        <v>0.09</v>
      </c>
    </row>
    <row r="493" ht="15.75" hidden="1" customHeight="1">
      <c r="B493" s="56">
        <v>44182.0</v>
      </c>
      <c r="C493" s="57">
        <v>0.09</v>
      </c>
    </row>
    <row r="494" ht="15.75" hidden="1" customHeight="1">
      <c r="B494" s="56">
        <v>44183.0</v>
      </c>
      <c r="C494" s="57">
        <v>0.09</v>
      </c>
    </row>
    <row r="495" ht="15.75" hidden="1" customHeight="1">
      <c r="B495" s="56">
        <v>44186.0</v>
      </c>
      <c r="C495" s="57">
        <v>0.09</v>
      </c>
    </row>
    <row r="496" ht="15.75" hidden="1" customHeight="1">
      <c r="B496" s="56">
        <v>44187.0</v>
      </c>
      <c r="C496" s="57">
        <v>0.09</v>
      </c>
    </row>
    <row r="497" ht="15.75" hidden="1" customHeight="1">
      <c r="B497" s="56">
        <v>44188.0</v>
      </c>
      <c r="C497" s="57">
        <v>0.09</v>
      </c>
    </row>
    <row r="498" ht="15.75" hidden="1" customHeight="1">
      <c r="B498" s="56">
        <v>44189.0</v>
      </c>
      <c r="C498" s="57">
        <v>0.1</v>
      </c>
    </row>
    <row r="499" ht="15.75" hidden="1" customHeight="1">
      <c r="B499" s="56">
        <v>44193.0</v>
      </c>
      <c r="C499" s="57">
        <v>0.11</v>
      </c>
    </row>
    <row r="500" ht="15.75" hidden="1" customHeight="1">
      <c r="B500" s="56">
        <v>44194.0</v>
      </c>
      <c r="C500" s="57">
        <v>0.11</v>
      </c>
    </row>
    <row r="501" ht="15.75" hidden="1" customHeight="1">
      <c r="B501" s="56">
        <v>44195.0</v>
      </c>
      <c r="C501" s="57">
        <v>0.12</v>
      </c>
    </row>
    <row r="502" ht="15.75" hidden="1" customHeight="1">
      <c r="B502" s="56">
        <v>44196.0</v>
      </c>
      <c r="C502" s="57">
        <v>0.1</v>
      </c>
    </row>
    <row r="503" ht="15.75" customHeight="1">
      <c r="B503" s="56">
        <v>44200.0</v>
      </c>
      <c r="C503" s="57">
        <v>0.1</v>
      </c>
    </row>
    <row r="504" ht="15.75" hidden="1" customHeight="1">
      <c r="B504" s="56">
        <v>44201.0</v>
      </c>
      <c r="C504" s="57">
        <v>0.1</v>
      </c>
    </row>
    <row r="505" ht="15.75" hidden="1" customHeight="1">
      <c r="B505" s="56">
        <v>44202.0</v>
      </c>
      <c r="C505" s="57">
        <v>0.11</v>
      </c>
    </row>
    <row r="506" ht="15.75" hidden="1" customHeight="1">
      <c r="B506" s="56">
        <v>44203.0</v>
      </c>
      <c r="C506" s="57">
        <v>0.11</v>
      </c>
    </row>
    <row r="507" ht="15.75" hidden="1" customHeight="1">
      <c r="B507" s="56">
        <v>44204.0</v>
      </c>
      <c r="C507" s="57">
        <v>0.1</v>
      </c>
    </row>
    <row r="508" ht="15.75" hidden="1" customHeight="1">
      <c r="B508" s="56">
        <v>44207.0</v>
      </c>
      <c r="C508" s="57">
        <v>0.1</v>
      </c>
    </row>
    <row r="509" ht="15.75" hidden="1" customHeight="1">
      <c r="B509" s="56">
        <v>44208.0</v>
      </c>
      <c r="C509" s="57">
        <v>0.11</v>
      </c>
    </row>
    <row r="510" ht="15.75" hidden="1" customHeight="1">
      <c r="B510" s="56">
        <v>44209.0</v>
      </c>
      <c r="C510" s="57">
        <v>0.12</v>
      </c>
    </row>
    <row r="511" ht="15.75" hidden="1" customHeight="1">
      <c r="B511" s="56">
        <v>44210.0</v>
      </c>
      <c r="C511" s="57">
        <v>0.1</v>
      </c>
    </row>
    <row r="512" ht="15.75" hidden="1" customHeight="1">
      <c r="B512" s="56">
        <v>44211.0</v>
      </c>
      <c r="C512" s="57">
        <v>0.1</v>
      </c>
    </row>
    <row r="513" ht="15.75" hidden="1" customHeight="1">
      <c r="B513" s="56">
        <v>44215.0</v>
      </c>
      <c r="C513" s="57">
        <v>0.1</v>
      </c>
    </row>
    <row r="514" ht="15.75" hidden="1" customHeight="1">
      <c r="B514" s="56">
        <v>44216.0</v>
      </c>
      <c r="C514" s="57">
        <v>0.1</v>
      </c>
    </row>
    <row r="515" ht="15.75" hidden="1" customHeight="1">
      <c r="B515" s="56">
        <v>44217.0</v>
      </c>
      <c r="C515" s="57">
        <v>0.1</v>
      </c>
    </row>
    <row r="516" ht="15.75" hidden="1" customHeight="1">
      <c r="B516" s="56">
        <v>44218.0</v>
      </c>
      <c r="C516" s="57">
        <v>0.1</v>
      </c>
    </row>
    <row r="517" ht="15.75" hidden="1" customHeight="1">
      <c r="B517" s="56">
        <v>44221.0</v>
      </c>
      <c r="C517" s="57">
        <v>0.1</v>
      </c>
    </row>
    <row r="518" ht="15.75" hidden="1" customHeight="1">
      <c r="B518" s="56">
        <v>44222.0</v>
      </c>
      <c r="C518" s="57">
        <v>0.09</v>
      </c>
    </row>
    <row r="519" ht="15.75" hidden="1" customHeight="1">
      <c r="B519" s="56">
        <v>44223.0</v>
      </c>
      <c r="C519" s="57">
        <v>0.09</v>
      </c>
    </row>
    <row r="520" ht="15.75" hidden="1" customHeight="1">
      <c r="B520" s="56">
        <v>44224.0</v>
      </c>
      <c r="C520" s="57">
        <v>0.08</v>
      </c>
    </row>
    <row r="521" ht="15.75" hidden="1" customHeight="1">
      <c r="B521" s="56">
        <v>44225.0</v>
      </c>
      <c r="C521" s="57">
        <v>0.1</v>
      </c>
    </row>
    <row r="522" ht="15.75" customHeight="1">
      <c r="B522" s="56">
        <v>44228.0</v>
      </c>
      <c r="C522" s="57">
        <v>0.08</v>
      </c>
    </row>
    <row r="523" ht="15.75" hidden="1" customHeight="1">
      <c r="B523" s="56">
        <v>44229.0</v>
      </c>
      <c r="C523" s="57">
        <v>0.08</v>
      </c>
    </row>
    <row r="524" ht="15.75" hidden="1" customHeight="1">
      <c r="B524" s="56">
        <v>44230.0</v>
      </c>
      <c r="C524" s="57">
        <v>0.08</v>
      </c>
    </row>
    <row r="525" ht="15.75" hidden="1" customHeight="1">
      <c r="B525" s="56">
        <v>44231.0</v>
      </c>
      <c r="C525" s="57">
        <v>0.07</v>
      </c>
    </row>
    <row r="526" ht="15.75" hidden="1" customHeight="1">
      <c r="B526" s="56">
        <v>44232.0</v>
      </c>
      <c r="C526" s="57">
        <v>0.06</v>
      </c>
    </row>
    <row r="527" ht="15.75" hidden="1" customHeight="1">
      <c r="B527" s="56">
        <v>44235.0</v>
      </c>
      <c r="C527" s="57">
        <v>0.07</v>
      </c>
    </row>
    <row r="528" ht="15.75" hidden="1" customHeight="1">
      <c r="B528" s="56">
        <v>44236.0</v>
      </c>
      <c r="C528" s="57">
        <v>0.07</v>
      </c>
    </row>
    <row r="529" ht="15.75" hidden="1" customHeight="1">
      <c r="B529" s="56">
        <v>44237.0</v>
      </c>
      <c r="C529" s="57">
        <v>0.07</v>
      </c>
    </row>
    <row r="530" ht="15.75" hidden="1" customHeight="1">
      <c r="B530" s="56">
        <v>44238.0</v>
      </c>
      <c r="C530" s="57">
        <v>0.07</v>
      </c>
    </row>
    <row r="531" ht="15.75" hidden="1" customHeight="1">
      <c r="B531" s="56">
        <v>44239.0</v>
      </c>
      <c r="C531" s="57">
        <v>0.06</v>
      </c>
    </row>
    <row r="532" ht="15.75" hidden="1" customHeight="1">
      <c r="B532" s="56">
        <v>44243.0</v>
      </c>
      <c r="C532" s="57">
        <v>0.08</v>
      </c>
    </row>
    <row r="533" ht="15.75" hidden="1" customHeight="1">
      <c r="B533" s="56">
        <v>44244.0</v>
      </c>
      <c r="C533" s="57">
        <v>0.07</v>
      </c>
    </row>
    <row r="534" ht="15.75" hidden="1" customHeight="1">
      <c r="B534" s="56">
        <v>44245.0</v>
      </c>
      <c r="C534" s="57">
        <v>0.06</v>
      </c>
    </row>
    <row r="535" ht="15.75" hidden="1" customHeight="1">
      <c r="B535" s="56">
        <v>44246.0</v>
      </c>
      <c r="C535" s="57">
        <v>0.07</v>
      </c>
    </row>
    <row r="536" ht="15.75" hidden="1" customHeight="1">
      <c r="B536" s="56">
        <v>44249.0</v>
      </c>
      <c r="C536" s="57">
        <v>0.06</v>
      </c>
    </row>
    <row r="537" ht="15.75" hidden="1" customHeight="1">
      <c r="B537" s="56">
        <v>44250.0</v>
      </c>
      <c r="C537" s="57">
        <v>0.08</v>
      </c>
    </row>
    <row r="538" ht="15.75" hidden="1" customHeight="1">
      <c r="B538" s="56">
        <v>44251.0</v>
      </c>
      <c r="C538" s="57">
        <v>0.08</v>
      </c>
    </row>
    <row r="539" ht="15.75" hidden="1" customHeight="1">
      <c r="B539" s="56">
        <v>44252.0</v>
      </c>
      <c r="C539" s="57">
        <v>0.09</v>
      </c>
    </row>
    <row r="540" ht="15.75" hidden="1" customHeight="1">
      <c r="B540" s="56">
        <v>44253.0</v>
      </c>
      <c r="C540" s="57">
        <v>0.08</v>
      </c>
    </row>
    <row r="541" ht="15.75" customHeight="1">
      <c r="B541" s="56">
        <v>44256.0</v>
      </c>
      <c r="C541" s="57">
        <v>0.08</v>
      </c>
    </row>
    <row r="542" ht="15.75" hidden="1" customHeight="1">
      <c r="B542" s="56">
        <v>44257.0</v>
      </c>
      <c r="C542" s="57">
        <v>0.08</v>
      </c>
    </row>
    <row r="543" ht="15.75" hidden="1" customHeight="1">
      <c r="B543" s="56">
        <v>44258.0</v>
      </c>
      <c r="C543" s="57">
        <v>0.08</v>
      </c>
    </row>
    <row r="544" ht="15.75" hidden="1" customHeight="1">
      <c r="B544" s="56">
        <v>44259.0</v>
      </c>
      <c r="C544" s="57">
        <v>0.08</v>
      </c>
    </row>
    <row r="545" ht="15.75" hidden="1" customHeight="1">
      <c r="B545" s="56">
        <v>44260.0</v>
      </c>
      <c r="C545" s="57">
        <v>0.08</v>
      </c>
    </row>
    <row r="546" ht="15.75" hidden="1" customHeight="1">
      <c r="B546" s="56">
        <v>44263.0</v>
      </c>
      <c r="C546" s="57">
        <v>0.09</v>
      </c>
    </row>
    <row r="547" ht="15.75" hidden="1" customHeight="1">
      <c r="B547" s="56">
        <v>44264.0</v>
      </c>
      <c r="C547" s="57">
        <v>0.1</v>
      </c>
    </row>
    <row r="548" ht="15.75" hidden="1" customHeight="1">
      <c r="B548" s="56">
        <v>44265.0</v>
      </c>
      <c r="C548" s="57">
        <v>0.08</v>
      </c>
    </row>
    <row r="549" ht="15.75" hidden="1" customHeight="1">
      <c r="B549" s="56">
        <v>44266.0</v>
      </c>
      <c r="C549" s="57">
        <v>0.08</v>
      </c>
    </row>
    <row r="550" ht="15.75" hidden="1" customHeight="1">
      <c r="B550" s="56">
        <v>44267.0</v>
      </c>
      <c r="C550" s="57">
        <v>0.09</v>
      </c>
    </row>
    <row r="551" ht="15.75" hidden="1" customHeight="1">
      <c r="B551" s="56">
        <v>44270.0</v>
      </c>
      <c r="C551" s="57">
        <v>0.08</v>
      </c>
    </row>
    <row r="552" ht="15.75" hidden="1" customHeight="1">
      <c r="B552" s="56">
        <v>44271.0</v>
      </c>
      <c r="C552" s="57">
        <v>0.07</v>
      </c>
    </row>
    <row r="553" ht="15.75" hidden="1" customHeight="1">
      <c r="B553" s="56">
        <v>44272.0</v>
      </c>
      <c r="C553" s="57">
        <v>0.07</v>
      </c>
    </row>
    <row r="554" ht="15.75" hidden="1" customHeight="1">
      <c r="B554" s="56">
        <v>44273.0</v>
      </c>
      <c r="C554" s="57">
        <v>0.08</v>
      </c>
    </row>
    <row r="555" ht="15.75" hidden="1" customHeight="1">
      <c r="B555" s="56">
        <v>44274.0</v>
      </c>
      <c r="C555" s="57">
        <v>0.07</v>
      </c>
    </row>
    <row r="556" ht="15.75" hidden="1" customHeight="1">
      <c r="B556" s="56">
        <v>44277.0</v>
      </c>
      <c r="C556" s="57">
        <v>0.06</v>
      </c>
    </row>
    <row r="557" ht="15.75" hidden="1" customHeight="1">
      <c r="B557" s="56">
        <v>44278.0</v>
      </c>
      <c r="C557" s="57">
        <v>0.08</v>
      </c>
    </row>
    <row r="558" ht="15.75" hidden="1" customHeight="1">
      <c r="B558" s="56">
        <v>44279.0</v>
      </c>
      <c r="C558" s="57">
        <v>0.07</v>
      </c>
    </row>
    <row r="559" ht="15.75" hidden="1" customHeight="1">
      <c r="B559" s="56">
        <v>44280.0</v>
      </c>
      <c r="C559" s="57">
        <v>0.07</v>
      </c>
    </row>
    <row r="560" ht="15.75" hidden="1" customHeight="1">
      <c r="B560" s="56">
        <v>44281.0</v>
      </c>
      <c r="C560" s="57">
        <v>0.06</v>
      </c>
    </row>
    <row r="561" ht="15.75" hidden="1" customHeight="1">
      <c r="B561" s="56">
        <v>44284.0</v>
      </c>
      <c r="C561" s="57">
        <v>0.06</v>
      </c>
    </row>
    <row r="562" ht="15.75" hidden="1" customHeight="1">
      <c r="B562" s="56">
        <v>44285.0</v>
      </c>
      <c r="C562" s="57">
        <v>0.06</v>
      </c>
    </row>
    <row r="563" ht="15.75" hidden="1" customHeight="1">
      <c r="B563" s="56">
        <v>44286.0</v>
      </c>
      <c r="C563" s="57">
        <v>0.07</v>
      </c>
    </row>
    <row r="564" ht="15.75" customHeight="1">
      <c r="B564" s="56">
        <v>44287.0</v>
      </c>
      <c r="C564" s="57">
        <v>0.06</v>
      </c>
    </row>
    <row r="565" ht="15.75" hidden="1" customHeight="1">
      <c r="B565" s="56">
        <v>44288.0</v>
      </c>
      <c r="C565" s="57">
        <v>0.07</v>
      </c>
    </row>
    <row r="566" ht="15.75" hidden="1" customHeight="1">
      <c r="B566" s="56">
        <v>44291.0</v>
      </c>
      <c r="C566" s="57">
        <v>0.06</v>
      </c>
    </row>
    <row r="567" ht="15.75" hidden="1" customHeight="1">
      <c r="B567" s="56">
        <v>44292.0</v>
      </c>
      <c r="C567" s="57">
        <v>0.06</v>
      </c>
    </row>
    <row r="568" ht="15.75" hidden="1" customHeight="1">
      <c r="B568" s="56">
        <v>44293.0</v>
      </c>
      <c r="C568" s="57">
        <v>0.06</v>
      </c>
    </row>
    <row r="569" ht="15.75" hidden="1" customHeight="1">
      <c r="B569" s="56">
        <v>44294.0</v>
      </c>
      <c r="C569" s="57">
        <v>0.05</v>
      </c>
    </row>
    <row r="570" ht="15.75" hidden="1" customHeight="1">
      <c r="B570" s="56">
        <v>44295.0</v>
      </c>
      <c r="C570" s="57">
        <v>0.06</v>
      </c>
    </row>
    <row r="571" ht="15.75" hidden="1" customHeight="1">
      <c r="B571" s="56">
        <v>44298.0</v>
      </c>
      <c r="C571" s="57">
        <v>0.06</v>
      </c>
    </row>
    <row r="572" ht="15.75" hidden="1" customHeight="1">
      <c r="B572" s="56">
        <v>44299.0</v>
      </c>
      <c r="C572" s="57">
        <v>0.06</v>
      </c>
    </row>
    <row r="573" ht="15.75" hidden="1" customHeight="1">
      <c r="B573" s="56">
        <v>44300.0</v>
      </c>
      <c r="C573" s="57">
        <v>0.06</v>
      </c>
    </row>
    <row r="574" ht="15.75" hidden="1" customHeight="1">
      <c r="B574" s="56">
        <v>44301.0</v>
      </c>
      <c r="C574" s="57">
        <v>0.06</v>
      </c>
    </row>
    <row r="575" ht="15.75" hidden="1" customHeight="1">
      <c r="B575" s="56">
        <v>44302.0</v>
      </c>
      <c r="C575" s="57">
        <v>0.06</v>
      </c>
    </row>
    <row r="576" ht="15.75" hidden="1" customHeight="1">
      <c r="B576" s="56">
        <v>44305.0</v>
      </c>
      <c r="C576" s="57">
        <v>0.08</v>
      </c>
    </row>
    <row r="577" ht="15.75" hidden="1" customHeight="1">
      <c r="B577" s="56">
        <v>44306.0</v>
      </c>
      <c r="C577" s="57">
        <v>0.07</v>
      </c>
    </row>
    <row r="578" ht="15.75" hidden="1" customHeight="1">
      <c r="B578" s="56">
        <v>44307.0</v>
      </c>
      <c r="C578" s="57">
        <v>0.07</v>
      </c>
    </row>
    <row r="579" ht="15.75" hidden="1" customHeight="1">
      <c r="B579" s="56">
        <v>44308.0</v>
      </c>
      <c r="C579" s="57">
        <v>0.06</v>
      </c>
    </row>
    <row r="580" ht="15.75" hidden="1" customHeight="1">
      <c r="B580" s="56">
        <v>44309.0</v>
      </c>
      <c r="C580" s="57">
        <v>0.07</v>
      </c>
    </row>
    <row r="581" ht="15.75" hidden="1" customHeight="1">
      <c r="B581" s="56">
        <v>44312.0</v>
      </c>
      <c r="C581" s="57">
        <v>0.06</v>
      </c>
    </row>
    <row r="582" ht="15.75" hidden="1" customHeight="1">
      <c r="B582" s="56">
        <v>44313.0</v>
      </c>
      <c r="C582" s="57">
        <v>0.06</v>
      </c>
    </row>
    <row r="583" ht="15.75" hidden="1" customHeight="1">
      <c r="B583" s="56">
        <v>44314.0</v>
      </c>
      <c r="C583" s="57">
        <v>0.05</v>
      </c>
    </row>
    <row r="584" ht="15.75" hidden="1" customHeight="1">
      <c r="B584" s="56">
        <v>44315.0</v>
      </c>
      <c r="C584" s="57">
        <v>0.05</v>
      </c>
    </row>
    <row r="585" ht="15.75" hidden="1" customHeight="1">
      <c r="B585" s="56">
        <v>44316.0</v>
      </c>
      <c r="C585" s="57">
        <v>0.05</v>
      </c>
    </row>
    <row r="586" ht="15.75" customHeight="1">
      <c r="B586" s="56">
        <v>44319.0</v>
      </c>
      <c r="C586" s="57">
        <v>0.06</v>
      </c>
    </row>
    <row r="587" ht="15.75" hidden="1" customHeight="1">
      <c r="B587" s="56">
        <v>44320.0</v>
      </c>
      <c r="C587" s="57">
        <v>0.06</v>
      </c>
    </row>
    <row r="588" ht="15.75" hidden="1" customHeight="1">
      <c r="B588" s="56">
        <v>44321.0</v>
      </c>
      <c r="C588" s="57">
        <v>0.06</v>
      </c>
    </row>
    <row r="589" ht="15.75" hidden="1" customHeight="1">
      <c r="B589" s="56">
        <v>44322.0</v>
      </c>
      <c r="C589" s="57">
        <v>0.05</v>
      </c>
    </row>
    <row r="590" ht="15.75" hidden="1" customHeight="1">
      <c r="B590" s="56">
        <v>44323.0</v>
      </c>
      <c r="C590" s="57">
        <v>0.05</v>
      </c>
    </row>
    <row r="591" ht="15.75" hidden="1" customHeight="1">
      <c r="B591" s="56">
        <v>44326.0</v>
      </c>
      <c r="C591" s="57">
        <v>0.05</v>
      </c>
    </row>
    <row r="592" ht="15.75" hidden="1" customHeight="1">
      <c r="B592" s="56">
        <v>44327.0</v>
      </c>
      <c r="C592" s="57">
        <v>0.05</v>
      </c>
    </row>
    <row r="593" ht="15.75" hidden="1" customHeight="1">
      <c r="B593" s="56">
        <v>44328.0</v>
      </c>
      <c r="C593" s="57">
        <v>0.05</v>
      </c>
    </row>
    <row r="594" ht="15.75" hidden="1" customHeight="1">
      <c r="B594" s="56">
        <v>44329.0</v>
      </c>
      <c r="C594" s="57">
        <v>0.05</v>
      </c>
    </row>
    <row r="595" ht="15.75" hidden="1" customHeight="1">
      <c r="B595" s="56">
        <v>44330.0</v>
      </c>
      <c r="C595" s="57">
        <v>0.06</v>
      </c>
    </row>
    <row r="596" ht="15.75" hidden="1" customHeight="1">
      <c r="B596" s="56">
        <v>44333.0</v>
      </c>
      <c r="C596" s="57">
        <v>0.06</v>
      </c>
    </row>
    <row r="597" ht="15.75" hidden="1" customHeight="1">
      <c r="B597" s="56">
        <v>44334.0</v>
      </c>
      <c r="C597" s="57">
        <v>0.06</v>
      </c>
    </row>
    <row r="598" ht="15.75" hidden="1" customHeight="1">
      <c r="B598" s="56">
        <v>44335.0</v>
      </c>
      <c r="C598" s="57">
        <v>0.05</v>
      </c>
    </row>
    <row r="599" ht="15.75" hidden="1" customHeight="1">
      <c r="B599" s="56">
        <v>44336.0</v>
      </c>
      <c r="C599" s="57">
        <v>0.05</v>
      </c>
    </row>
    <row r="600" ht="15.75" hidden="1" customHeight="1">
      <c r="B600" s="56">
        <v>44337.0</v>
      </c>
      <c r="C600" s="57">
        <v>0.04</v>
      </c>
    </row>
    <row r="601" ht="15.75" hidden="1" customHeight="1">
      <c r="B601" s="56">
        <v>44340.0</v>
      </c>
      <c r="C601" s="57">
        <v>0.04</v>
      </c>
    </row>
    <row r="602" ht="15.75" hidden="1" customHeight="1">
      <c r="B602" s="56">
        <v>44341.0</v>
      </c>
      <c r="C602" s="57">
        <v>0.04</v>
      </c>
    </row>
    <row r="603" ht="15.75" hidden="1" customHeight="1">
      <c r="B603" s="56">
        <v>44342.0</v>
      </c>
      <c r="C603" s="57">
        <v>0.04</v>
      </c>
    </row>
    <row r="604" ht="15.75" hidden="1" customHeight="1">
      <c r="B604" s="56">
        <v>44343.0</v>
      </c>
      <c r="C604" s="57">
        <v>0.04</v>
      </c>
    </row>
    <row r="605" ht="15.75" hidden="1" customHeight="1">
      <c r="B605" s="56">
        <v>44344.0</v>
      </c>
      <c r="C605" s="57">
        <v>0.05</v>
      </c>
    </row>
    <row r="606" ht="15.75" customHeight="1">
      <c r="B606" s="56">
        <v>44348.0</v>
      </c>
      <c r="C606" s="57">
        <v>0.04</v>
      </c>
    </row>
    <row r="607" ht="15.75" hidden="1" customHeight="1">
      <c r="B607" s="56">
        <v>44349.0</v>
      </c>
      <c r="C607" s="57">
        <v>0.05</v>
      </c>
    </row>
    <row r="608" ht="15.75" hidden="1" customHeight="1">
      <c r="B608" s="56">
        <v>44350.0</v>
      </c>
      <c r="C608" s="57">
        <v>0.04</v>
      </c>
    </row>
    <row r="609" ht="15.75" hidden="1" customHeight="1">
      <c r="B609" s="56">
        <v>44351.0</v>
      </c>
      <c r="C609" s="57">
        <v>0.05</v>
      </c>
    </row>
    <row r="610" ht="15.75" hidden="1" customHeight="1">
      <c r="B610" s="56">
        <v>44354.0</v>
      </c>
      <c r="C610" s="57">
        <v>0.05</v>
      </c>
    </row>
    <row r="611" ht="15.75" hidden="1" customHeight="1">
      <c r="B611" s="56">
        <v>44355.0</v>
      </c>
      <c r="C611" s="57">
        <v>0.05</v>
      </c>
    </row>
    <row r="612" ht="15.75" hidden="1" customHeight="1">
      <c r="B612" s="56">
        <v>44356.0</v>
      </c>
      <c r="C612" s="57">
        <v>0.05</v>
      </c>
    </row>
    <row r="613" ht="15.75" hidden="1" customHeight="1">
      <c r="B613" s="56">
        <v>44357.0</v>
      </c>
      <c r="C613" s="57">
        <v>0.05</v>
      </c>
    </row>
    <row r="614" ht="15.75" hidden="1" customHeight="1">
      <c r="B614" s="56">
        <v>44358.0</v>
      </c>
      <c r="C614" s="57">
        <v>0.05</v>
      </c>
    </row>
    <row r="615" ht="15.75" hidden="1" customHeight="1">
      <c r="B615" s="56">
        <v>44361.0</v>
      </c>
      <c r="C615" s="57">
        <v>0.05</v>
      </c>
    </row>
    <row r="616" ht="15.75" hidden="1" customHeight="1">
      <c r="B616" s="56">
        <v>44362.0</v>
      </c>
      <c r="C616" s="57">
        <v>0.08</v>
      </c>
    </row>
    <row r="617" ht="15.75" hidden="1" customHeight="1">
      <c r="B617" s="56">
        <v>44363.0</v>
      </c>
      <c r="C617" s="57">
        <v>0.08</v>
      </c>
    </row>
    <row r="618" ht="15.75" hidden="1" customHeight="1">
      <c r="B618" s="56">
        <v>44364.0</v>
      </c>
      <c r="C618" s="57">
        <v>0.08</v>
      </c>
    </row>
    <row r="619" ht="15.75" hidden="1" customHeight="1">
      <c r="B619" s="56">
        <v>44365.0</v>
      </c>
      <c r="C619" s="57">
        <v>0.09</v>
      </c>
    </row>
    <row r="620" ht="15.75" hidden="1" customHeight="1">
      <c r="B620" s="56">
        <v>44368.0</v>
      </c>
      <c r="C620" s="57">
        <v>0.09</v>
      </c>
    </row>
    <row r="621" ht="15.75" hidden="1" customHeight="1">
      <c r="B621" s="56">
        <v>44369.0</v>
      </c>
      <c r="C621" s="57">
        <v>0.09</v>
      </c>
    </row>
    <row r="622" ht="15.75" hidden="1" customHeight="1">
      <c r="B622" s="56">
        <v>44370.0</v>
      </c>
      <c r="C622" s="57">
        <v>0.08</v>
      </c>
    </row>
    <row r="623" ht="15.75" hidden="1" customHeight="1">
      <c r="B623" s="56">
        <v>44371.0</v>
      </c>
      <c r="C623" s="57">
        <v>0.08</v>
      </c>
    </row>
    <row r="624" ht="15.75" hidden="1" customHeight="1">
      <c r="B624" s="56">
        <v>44372.0</v>
      </c>
      <c r="C624" s="57">
        <v>0.09</v>
      </c>
    </row>
    <row r="625" ht="15.75" hidden="1" customHeight="1">
      <c r="B625" s="56">
        <v>44375.0</v>
      </c>
      <c r="C625" s="57">
        <v>0.08</v>
      </c>
    </row>
    <row r="626" ht="15.75" hidden="1" customHeight="1">
      <c r="B626" s="56">
        <v>44376.0</v>
      </c>
      <c r="C626" s="57">
        <v>0.08</v>
      </c>
    </row>
    <row r="627" ht="15.75" hidden="1" customHeight="1">
      <c r="B627" s="56">
        <v>44377.0</v>
      </c>
      <c r="C627" s="57">
        <v>0.07</v>
      </c>
    </row>
    <row r="628" ht="15.75" customHeight="1">
      <c r="B628" s="56">
        <v>44378.0</v>
      </c>
      <c r="C628" s="57">
        <v>0.09</v>
      </c>
    </row>
    <row r="629" ht="15.75" hidden="1" customHeight="1">
      <c r="B629" s="56">
        <v>44379.0</v>
      </c>
      <c r="C629" s="57">
        <v>0.08</v>
      </c>
    </row>
    <row r="630" ht="15.75" hidden="1" customHeight="1">
      <c r="B630" s="56">
        <v>44383.0</v>
      </c>
      <c r="C630" s="57">
        <v>0.07</v>
      </c>
    </row>
    <row r="631" ht="15.75" hidden="1" customHeight="1">
      <c r="B631" s="56">
        <v>44384.0</v>
      </c>
      <c r="C631" s="57">
        <v>0.08</v>
      </c>
    </row>
    <row r="632" ht="15.75" hidden="1" customHeight="1">
      <c r="B632" s="56">
        <v>44385.0</v>
      </c>
      <c r="C632" s="57">
        <v>0.07</v>
      </c>
    </row>
    <row r="633" ht="15.75" hidden="1" customHeight="1">
      <c r="B633" s="56">
        <v>44386.0</v>
      </c>
      <c r="C633" s="57">
        <v>0.08</v>
      </c>
    </row>
    <row r="634" ht="15.75" hidden="1" customHeight="1">
      <c r="B634" s="56">
        <v>44389.0</v>
      </c>
      <c r="C634" s="57">
        <v>0.08</v>
      </c>
    </row>
    <row r="635" ht="15.75" hidden="1" customHeight="1">
      <c r="B635" s="56">
        <v>44390.0</v>
      </c>
      <c r="C635" s="57">
        <v>0.08</v>
      </c>
    </row>
    <row r="636" ht="15.75" hidden="1" customHeight="1">
      <c r="B636" s="56">
        <v>44391.0</v>
      </c>
      <c r="C636" s="57">
        <v>0.08</v>
      </c>
    </row>
    <row r="637" ht="15.75" hidden="1" customHeight="1">
      <c r="B637" s="56">
        <v>44392.0</v>
      </c>
      <c r="C637" s="57">
        <v>0.07</v>
      </c>
    </row>
    <row r="638" ht="15.75" hidden="1" customHeight="1">
      <c r="B638" s="56">
        <v>44393.0</v>
      </c>
      <c r="C638" s="57">
        <v>0.08</v>
      </c>
    </row>
    <row r="639" ht="15.75" hidden="1" customHeight="1">
      <c r="B639" s="56">
        <v>44396.0</v>
      </c>
      <c r="C639" s="57">
        <v>0.07</v>
      </c>
    </row>
    <row r="640" ht="15.75" hidden="1" customHeight="1">
      <c r="B640" s="56">
        <v>44397.0</v>
      </c>
      <c r="C640" s="57">
        <v>0.08</v>
      </c>
    </row>
    <row r="641" ht="15.75" hidden="1" customHeight="1">
      <c r="B641" s="56">
        <v>44398.0</v>
      </c>
      <c r="C641" s="57">
        <v>0.07</v>
      </c>
    </row>
    <row r="642" ht="15.75" hidden="1" customHeight="1">
      <c r="B642" s="56">
        <v>44399.0</v>
      </c>
      <c r="C642" s="57">
        <v>0.07</v>
      </c>
    </row>
    <row r="643" ht="15.75" hidden="1" customHeight="1">
      <c r="B643" s="56">
        <v>44400.0</v>
      </c>
      <c r="C643" s="57">
        <v>0.07</v>
      </c>
    </row>
    <row r="644" ht="15.75" hidden="1" customHeight="1">
      <c r="B644" s="56">
        <v>44403.0</v>
      </c>
      <c r="C644" s="57">
        <v>0.08</v>
      </c>
    </row>
    <row r="645" ht="15.75" hidden="1" customHeight="1">
      <c r="B645" s="56">
        <v>44404.0</v>
      </c>
      <c r="C645" s="57">
        <v>0.07</v>
      </c>
    </row>
    <row r="646" ht="15.75" hidden="1" customHeight="1">
      <c r="B646" s="56">
        <v>44405.0</v>
      </c>
      <c r="C646" s="57">
        <v>0.07</v>
      </c>
    </row>
    <row r="647" ht="15.75" hidden="1" customHeight="1">
      <c r="B647" s="56">
        <v>44406.0</v>
      </c>
      <c r="C647" s="57">
        <v>0.08</v>
      </c>
    </row>
    <row r="648" ht="15.75" hidden="1" customHeight="1">
      <c r="B648" s="56">
        <v>44407.0</v>
      </c>
      <c r="C648" s="57">
        <v>0.07</v>
      </c>
    </row>
    <row r="649" ht="15.75" customHeight="1">
      <c r="B649" s="56">
        <v>44410.0</v>
      </c>
      <c r="C649" s="57">
        <v>0.07</v>
      </c>
    </row>
    <row r="650" ht="15.75" hidden="1" customHeight="1">
      <c r="B650" s="56">
        <v>44411.0</v>
      </c>
      <c r="C650" s="57">
        <v>0.07</v>
      </c>
    </row>
    <row r="651" ht="15.75" hidden="1" customHeight="1">
      <c r="B651" s="56">
        <v>44412.0</v>
      </c>
      <c r="C651" s="57">
        <v>0.07</v>
      </c>
    </row>
    <row r="652" ht="15.75" hidden="1" customHeight="1">
      <c r="B652" s="56">
        <v>44413.0</v>
      </c>
      <c r="C652" s="57">
        <v>0.08</v>
      </c>
    </row>
    <row r="653" ht="15.75" hidden="1" customHeight="1">
      <c r="B653" s="56">
        <v>44414.0</v>
      </c>
      <c r="C653" s="57">
        <v>0.09</v>
      </c>
    </row>
    <row r="654" ht="15.75" hidden="1" customHeight="1">
      <c r="B654" s="56">
        <v>44417.0</v>
      </c>
      <c r="C654" s="57">
        <v>0.08</v>
      </c>
    </row>
    <row r="655" ht="15.75" hidden="1" customHeight="1">
      <c r="B655" s="56">
        <v>44418.0</v>
      </c>
      <c r="C655" s="57">
        <v>0.08</v>
      </c>
    </row>
    <row r="656" ht="15.75" hidden="1" customHeight="1">
      <c r="B656" s="56">
        <v>44419.0</v>
      </c>
      <c r="C656" s="57">
        <v>0.08</v>
      </c>
    </row>
    <row r="657" ht="15.75" hidden="1" customHeight="1">
      <c r="B657" s="56">
        <v>44420.0</v>
      </c>
      <c r="C657" s="57">
        <v>0.09</v>
      </c>
    </row>
    <row r="658" ht="15.75" hidden="1" customHeight="1">
      <c r="B658" s="56">
        <v>44421.0</v>
      </c>
      <c r="C658" s="57">
        <v>0.08</v>
      </c>
    </row>
    <row r="659" ht="15.75" hidden="1" customHeight="1">
      <c r="B659" s="56">
        <v>44424.0</v>
      </c>
      <c r="C659" s="57">
        <v>0.08</v>
      </c>
    </row>
    <row r="660" ht="15.75" hidden="1" customHeight="1">
      <c r="B660" s="56">
        <v>44425.0</v>
      </c>
      <c r="C660" s="57">
        <v>0.07</v>
      </c>
    </row>
    <row r="661" ht="15.75" hidden="1" customHeight="1">
      <c r="B661" s="56">
        <v>44426.0</v>
      </c>
      <c r="C661" s="57">
        <v>0.07</v>
      </c>
    </row>
    <row r="662" ht="15.75" hidden="1" customHeight="1">
      <c r="B662" s="56">
        <v>44427.0</v>
      </c>
      <c r="C662" s="57">
        <v>0.06</v>
      </c>
    </row>
    <row r="663" ht="15.75" hidden="1" customHeight="1">
      <c r="B663" s="56">
        <v>44428.0</v>
      </c>
      <c r="C663" s="57">
        <v>0.06</v>
      </c>
    </row>
    <row r="664" ht="15.75" hidden="1" customHeight="1">
      <c r="B664" s="56">
        <v>44431.0</v>
      </c>
      <c r="C664" s="57">
        <v>0.07</v>
      </c>
    </row>
    <row r="665" ht="15.75" hidden="1" customHeight="1">
      <c r="B665" s="56">
        <v>44432.0</v>
      </c>
      <c r="C665" s="57">
        <v>0.06</v>
      </c>
    </row>
    <row r="666" ht="15.75" hidden="1" customHeight="1">
      <c r="B666" s="56">
        <v>44433.0</v>
      </c>
      <c r="C666" s="57">
        <v>0.07</v>
      </c>
    </row>
    <row r="667" ht="15.75" hidden="1" customHeight="1">
      <c r="B667" s="56">
        <v>44434.0</v>
      </c>
      <c r="C667" s="57">
        <v>0.07</v>
      </c>
    </row>
    <row r="668" ht="15.75" hidden="1" customHeight="1">
      <c r="B668" s="56">
        <v>44435.0</v>
      </c>
      <c r="C668" s="57">
        <v>0.07</v>
      </c>
    </row>
    <row r="669" ht="15.75" hidden="1" customHeight="1">
      <c r="B669" s="56">
        <v>44438.0</v>
      </c>
      <c r="C669" s="57">
        <v>0.08</v>
      </c>
    </row>
    <row r="670" ht="15.75" hidden="1" customHeight="1">
      <c r="B670" s="56">
        <v>44439.0</v>
      </c>
      <c r="C670" s="57">
        <v>0.07</v>
      </c>
    </row>
    <row r="671" ht="15.75" customHeight="1">
      <c r="B671" s="56">
        <v>44440.0</v>
      </c>
      <c r="C671" s="57">
        <v>0.07</v>
      </c>
    </row>
    <row r="672" ht="15.75" hidden="1" customHeight="1">
      <c r="B672" s="56">
        <v>44441.0</v>
      </c>
      <c r="C672" s="57">
        <v>0.07</v>
      </c>
    </row>
    <row r="673" ht="15.75" hidden="1" customHeight="1">
      <c r="B673" s="56">
        <v>44442.0</v>
      </c>
      <c r="C673" s="57">
        <v>0.08</v>
      </c>
    </row>
    <row r="674" ht="15.75" hidden="1" customHeight="1">
      <c r="B674" s="56">
        <v>44446.0</v>
      </c>
      <c r="C674" s="57">
        <v>0.08</v>
      </c>
    </row>
    <row r="675" ht="15.75" hidden="1" customHeight="1">
      <c r="B675" s="56">
        <v>44447.0</v>
      </c>
      <c r="C675" s="57">
        <v>0.08</v>
      </c>
    </row>
    <row r="676" ht="15.75" hidden="1" customHeight="1">
      <c r="B676" s="56">
        <v>44448.0</v>
      </c>
      <c r="C676" s="57">
        <v>0.07</v>
      </c>
    </row>
    <row r="677" ht="15.75" hidden="1" customHeight="1">
      <c r="B677" s="56">
        <v>44449.0</v>
      </c>
      <c r="C677" s="57">
        <v>0.08</v>
      </c>
    </row>
    <row r="678" ht="15.75" hidden="1" customHeight="1">
      <c r="B678" s="56">
        <v>44452.0</v>
      </c>
      <c r="C678" s="57">
        <v>0.07</v>
      </c>
    </row>
    <row r="679" ht="15.75" hidden="1" customHeight="1">
      <c r="B679" s="56">
        <v>44453.0</v>
      </c>
      <c r="C679" s="57">
        <v>0.07</v>
      </c>
    </row>
    <row r="680" ht="15.75" hidden="1" customHeight="1">
      <c r="B680" s="56">
        <v>44454.0</v>
      </c>
      <c r="C680" s="57">
        <v>0.07</v>
      </c>
    </row>
    <row r="681" ht="15.75" hidden="1" customHeight="1">
      <c r="B681" s="56">
        <v>44455.0</v>
      </c>
      <c r="C681" s="57">
        <v>0.07</v>
      </c>
    </row>
    <row r="682" ht="15.75" hidden="1" customHeight="1">
      <c r="B682" s="56">
        <v>44456.0</v>
      </c>
      <c r="C682" s="57">
        <v>0.07</v>
      </c>
    </row>
    <row r="683" ht="15.75" hidden="1" customHeight="1">
      <c r="B683" s="56">
        <v>44459.0</v>
      </c>
      <c r="C683" s="57">
        <v>0.07</v>
      </c>
    </row>
    <row r="684" ht="15.75" hidden="1" customHeight="1">
      <c r="B684" s="56">
        <v>44460.0</v>
      </c>
      <c r="C684" s="57">
        <v>0.07</v>
      </c>
    </row>
    <row r="685" ht="15.75" hidden="1" customHeight="1">
      <c r="B685" s="56">
        <v>44461.0</v>
      </c>
      <c r="C685" s="57">
        <v>0.08</v>
      </c>
    </row>
    <row r="686" ht="15.75" hidden="1" customHeight="1">
      <c r="B686" s="56">
        <v>44462.0</v>
      </c>
      <c r="C686" s="57">
        <v>0.08</v>
      </c>
    </row>
    <row r="687" ht="15.75" hidden="1" customHeight="1">
      <c r="B687" s="56">
        <v>44463.0</v>
      </c>
      <c r="C687" s="57">
        <v>0.08</v>
      </c>
    </row>
    <row r="688" ht="15.75" hidden="1" customHeight="1">
      <c r="B688" s="56">
        <v>44466.0</v>
      </c>
      <c r="C688" s="57">
        <v>0.09</v>
      </c>
    </row>
    <row r="689" ht="15.75" hidden="1" customHeight="1">
      <c r="B689" s="56">
        <v>44467.0</v>
      </c>
      <c r="C689" s="57">
        <v>0.09</v>
      </c>
    </row>
    <row r="690" ht="15.75" hidden="1" customHeight="1">
      <c r="B690" s="56">
        <v>44468.0</v>
      </c>
      <c r="C690" s="57">
        <v>0.09</v>
      </c>
    </row>
    <row r="691" ht="15.75" hidden="1" customHeight="1">
      <c r="B691" s="56">
        <v>44469.0</v>
      </c>
      <c r="C691" s="57">
        <v>0.09</v>
      </c>
    </row>
    <row r="692" ht="15.75" customHeight="1">
      <c r="B692" s="56">
        <v>44470.0</v>
      </c>
      <c r="C692" s="57">
        <v>0.09</v>
      </c>
    </row>
    <row r="693" ht="15.75" hidden="1" customHeight="1">
      <c r="B693" s="56">
        <v>44473.0</v>
      </c>
      <c r="C693" s="57">
        <v>0.09</v>
      </c>
    </row>
    <row r="694" ht="15.75" hidden="1" customHeight="1">
      <c r="B694" s="56">
        <v>44474.0</v>
      </c>
      <c r="C694" s="57">
        <v>0.09</v>
      </c>
    </row>
    <row r="695" ht="15.75" hidden="1" customHeight="1">
      <c r="B695" s="56">
        <v>44475.0</v>
      </c>
      <c r="C695" s="57">
        <v>0.1</v>
      </c>
    </row>
    <row r="696" ht="15.75" hidden="1" customHeight="1">
      <c r="B696" s="56">
        <v>44476.0</v>
      </c>
      <c r="C696" s="57">
        <v>0.1</v>
      </c>
    </row>
    <row r="697" ht="15.75" hidden="1" customHeight="1">
      <c r="B697" s="56">
        <v>44477.0</v>
      </c>
      <c r="C697" s="57">
        <v>0.09</v>
      </c>
    </row>
    <row r="698" ht="15.75" hidden="1" customHeight="1">
      <c r="B698" s="56">
        <v>44481.0</v>
      </c>
      <c r="C698" s="57">
        <v>0.1</v>
      </c>
    </row>
    <row r="699" ht="15.75" hidden="1" customHeight="1">
      <c r="B699" s="56">
        <v>44482.0</v>
      </c>
      <c r="C699" s="57">
        <v>0.11</v>
      </c>
    </row>
    <row r="700" ht="15.75" hidden="1" customHeight="1">
      <c r="B700" s="56">
        <v>44483.0</v>
      </c>
      <c r="C700" s="57">
        <v>0.1</v>
      </c>
    </row>
    <row r="701" ht="15.75" hidden="1" customHeight="1">
      <c r="B701" s="56">
        <v>44484.0</v>
      </c>
      <c r="C701" s="57">
        <v>0.12</v>
      </c>
    </row>
    <row r="702" ht="15.75" hidden="1" customHeight="1">
      <c r="B702" s="56">
        <v>44487.0</v>
      </c>
      <c r="C702" s="57">
        <v>0.11</v>
      </c>
    </row>
    <row r="703" ht="15.75" hidden="1" customHeight="1">
      <c r="B703" s="56">
        <v>44488.0</v>
      </c>
      <c r="C703" s="57">
        <v>0.11</v>
      </c>
    </row>
    <row r="704" ht="15.75" hidden="1" customHeight="1">
      <c r="B704" s="56">
        <v>44489.0</v>
      </c>
      <c r="C704" s="57">
        <v>0.1</v>
      </c>
    </row>
    <row r="705" ht="15.75" hidden="1" customHeight="1">
      <c r="B705" s="56">
        <v>44490.0</v>
      </c>
      <c r="C705" s="57">
        <v>0.12</v>
      </c>
    </row>
    <row r="706" ht="15.75" hidden="1" customHeight="1">
      <c r="B706" s="56">
        <v>44491.0</v>
      </c>
      <c r="C706" s="57">
        <v>0.13</v>
      </c>
    </row>
    <row r="707" ht="15.75" hidden="1" customHeight="1">
      <c r="B707" s="56">
        <v>44494.0</v>
      </c>
      <c r="C707" s="57">
        <v>0.14</v>
      </c>
    </row>
    <row r="708" ht="15.75" hidden="1" customHeight="1">
      <c r="B708" s="56">
        <v>44495.0</v>
      </c>
      <c r="C708" s="57">
        <v>0.14</v>
      </c>
    </row>
    <row r="709" ht="15.75" hidden="1" customHeight="1">
      <c r="B709" s="56">
        <v>44496.0</v>
      </c>
      <c r="C709" s="57">
        <v>0.12</v>
      </c>
    </row>
    <row r="710" ht="15.75" hidden="1" customHeight="1">
      <c r="B710" s="56">
        <v>44497.0</v>
      </c>
      <c r="C710" s="57">
        <v>0.15</v>
      </c>
    </row>
    <row r="711" ht="15.75" hidden="1" customHeight="1">
      <c r="B711" s="56">
        <v>44498.0</v>
      </c>
      <c r="C711" s="57">
        <v>0.15</v>
      </c>
    </row>
    <row r="712" ht="15.75" customHeight="1">
      <c r="B712" s="56">
        <v>44501.0</v>
      </c>
      <c r="C712" s="57">
        <v>0.15</v>
      </c>
    </row>
    <row r="713" ht="15.75" hidden="1" customHeight="1">
      <c r="B713" s="56">
        <v>44502.0</v>
      </c>
      <c r="C713" s="57">
        <v>0.15</v>
      </c>
    </row>
    <row r="714" ht="15.75" hidden="1" customHeight="1">
      <c r="B714" s="56">
        <v>44503.0</v>
      </c>
      <c r="C714" s="57">
        <v>0.17</v>
      </c>
    </row>
    <row r="715" ht="15.75" hidden="1" customHeight="1">
      <c r="B715" s="56">
        <v>44504.0</v>
      </c>
      <c r="C715" s="57">
        <v>0.14</v>
      </c>
    </row>
    <row r="716" ht="15.75" hidden="1" customHeight="1">
      <c r="B716" s="56">
        <v>44505.0</v>
      </c>
      <c r="C716" s="57">
        <v>0.14</v>
      </c>
    </row>
    <row r="717" ht="15.75" hidden="1" customHeight="1">
      <c r="B717" s="56">
        <v>44508.0</v>
      </c>
      <c r="C717" s="57">
        <v>0.16</v>
      </c>
    </row>
    <row r="718" ht="15.75" hidden="1" customHeight="1">
      <c r="B718" s="56">
        <v>44509.0</v>
      </c>
      <c r="C718" s="57">
        <v>0.14</v>
      </c>
    </row>
    <row r="719" ht="15.75" hidden="1" customHeight="1">
      <c r="B719" s="56">
        <v>44510.0</v>
      </c>
      <c r="C719" s="57">
        <v>0.17</v>
      </c>
    </row>
    <row r="720" ht="15.75" hidden="1" customHeight="1">
      <c r="B720" s="56">
        <v>44512.0</v>
      </c>
      <c r="C720" s="57">
        <v>0.17</v>
      </c>
    </row>
    <row r="721" ht="15.75" hidden="1" customHeight="1">
      <c r="B721" s="56">
        <v>44515.0</v>
      </c>
      <c r="C721" s="57">
        <v>0.18</v>
      </c>
    </row>
    <row r="722" ht="15.75" hidden="1" customHeight="1">
      <c r="B722" s="56">
        <v>44516.0</v>
      </c>
      <c r="C722" s="57">
        <v>0.17</v>
      </c>
    </row>
    <row r="723" ht="15.75" hidden="1" customHeight="1">
      <c r="B723" s="56">
        <v>44517.0</v>
      </c>
      <c r="C723" s="57">
        <v>0.18</v>
      </c>
    </row>
    <row r="724" ht="15.75" hidden="1" customHeight="1">
      <c r="B724" s="56">
        <v>44518.0</v>
      </c>
      <c r="C724" s="57">
        <v>0.18</v>
      </c>
    </row>
    <row r="725" ht="15.75" hidden="1" customHeight="1">
      <c r="B725" s="56">
        <v>44519.0</v>
      </c>
      <c r="C725" s="57">
        <v>0.18</v>
      </c>
    </row>
    <row r="726" ht="15.75" hidden="1" customHeight="1">
      <c r="B726" s="56">
        <v>44522.0</v>
      </c>
      <c r="C726" s="57">
        <v>0.2</v>
      </c>
    </row>
    <row r="727" ht="15.75" hidden="1" customHeight="1">
      <c r="B727" s="56">
        <v>44523.0</v>
      </c>
      <c r="C727" s="57">
        <v>0.21</v>
      </c>
    </row>
    <row r="728" ht="15.75" hidden="1" customHeight="1">
      <c r="B728" s="56">
        <v>44524.0</v>
      </c>
      <c r="C728" s="57">
        <v>0.24</v>
      </c>
    </row>
    <row r="729" ht="15.75" hidden="1" customHeight="1">
      <c r="B729" s="56">
        <v>44526.0</v>
      </c>
      <c r="C729" s="57">
        <v>0.2</v>
      </c>
    </row>
    <row r="730" ht="15.75" hidden="1" customHeight="1">
      <c r="B730" s="56">
        <v>44529.0</v>
      </c>
      <c r="C730" s="57">
        <v>0.21</v>
      </c>
    </row>
    <row r="731" ht="15.75" hidden="1" customHeight="1">
      <c r="B731" s="56">
        <v>44530.0</v>
      </c>
      <c r="C731" s="57">
        <v>0.24</v>
      </c>
    </row>
    <row r="732" ht="15.75" customHeight="1">
      <c r="B732" s="56">
        <v>44531.0</v>
      </c>
      <c r="C732" s="57">
        <v>0.25</v>
      </c>
    </row>
    <row r="733" ht="15.75" hidden="1" customHeight="1">
      <c r="B733" s="56">
        <v>44532.0</v>
      </c>
      <c r="C733" s="57">
        <v>0.27</v>
      </c>
    </row>
    <row r="734" ht="15.75" hidden="1" customHeight="1">
      <c r="B734" s="56">
        <v>44533.0</v>
      </c>
      <c r="C734" s="57">
        <v>0.26</v>
      </c>
    </row>
    <row r="735" ht="15.75" hidden="1" customHeight="1">
      <c r="B735" s="56">
        <v>44536.0</v>
      </c>
      <c r="C735" s="57">
        <v>0.28</v>
      </c>
    </row>
    <row r="736" ht="15.75" hidden="1" customHeight="1">
      <c r="B736" s="56">
        <v>44537.0</v>
      </c>
      <c r="C736" s="57">
        <v>0.31</v>
      </c>
    </row>
    <row r="737" ht="15.75" hidden="1" customHeight="1">
      <c r="B737" s="56">
        <v>44538.0</v>
      </c>
      <c r="C737" s="57">
        <v>0.29</v>
      </c>
    </row>
    <row r="738" ht="15.75" hidden="1" customHeight="1">
      <c r="B738" s="56">
        <v>44539.0</v>
      </c>
      <c r="C738" s="57">
        <v>0.28</v>
      </c>
    </row>
    <row r="739" ht="15.75" hidden="1" customHeight="1">
      <c r="B739" s="56">
        <v>44540.0</v>
      </c>
      <c r="C739" s="57">
        <v>0.27</v>
      </c>
    </row>
    <row r="740" ht="15.75" hidden="1" customHeight="1">
      <c r="B740" s="56">
        <v>44543.0</v>
      </c>
      <c r="C740" s="57">
        <v>0.27</v>
      </c>
    </row>
    <row r="741" ht="15.75" hidden="1" customHeight="1">
      <c r="B741" s="56">
        <v>44544.0</v>
      </c>
      <c r="C741" s="57">
        <v>0.26</v>
      </c>
    </row>
    <row r="742" ht="15.75" hidden="1" customHeight="1">
      <c r="B742" s="56">
        <v>44545.0</v>
      </c>
      <c r="C742" s="57">
        <v>0.29</v>
      </c>
    </row>
    <row r="743" ht="15.75" hidden="1" customHeight="1">
      <c r="B743" s="56">
        <v>44546.0</v>
      </c>
      <c r="C743" s="57">
        <v>0.26</v>
      </c>
    </row>
    <row r="744" ht="15.75" hidden="1" customHeight="1">
      <c r="B744" s="56">
        <v>44547.0</v>
      </c>
      <c r="C744" s="57">
        <v>0.27</v>
      </c>
    </row>
    <row r="745" ht="15.75" hidden="1" customHeight="1">
      <c r="B745" s="56">
        <v>44550.0</v>
      </c>
      <c r="C745" s="57">
        <v>0.27</v>
      </c>
    </row>
    <row r="746" ht="15.75" hidden="1" customHeight="1">
      <c r="B746" s="56">
        <v>44551.0</v>
      </c>
      <c r="C746" s="57">
        <v>0.29</v>
      </c>
    </row>
    <row r="747" ht="15.75" hidden="1" customHeight="1">
      <c r="B747" s="56">
        <v>44552.0</v>
      </c>
      <c r="C747" s="57">
        <v>0.28</v>
      </c>
    </row>
    <row r="748" ht="15.75" hidden="1" customHeight="1">
      <c r="B748" s="56">
        <v>44553.0</v>
      </c>
      <c r="C748" s="57">
        <v>0.31</v>
      </c>
    </row>
    <row r="749" ht="15.75" hidden="1" customHeight="1">
      <c r="B749" s="56">
        <v>44557.0</v>
      </c>
      <c r="C749" s="57">
        <v>0.33</v>
      </c>
    </row>
    <row r="750" ht="15.75" hidden="1" customHeight="1">
      <c r="B750" s="56">
        <v>44558.0</v>
      </c>
      <c r="C750" s="57">
        <v>0.39</v>
      </c>
    </row>
    <row r="751" ht="15.75" hidden="1" customHeight="1">
      <c r="B751" s="56">
        <v>44559.0</v>
      </c>
      <c r="C751" s="57">
        <v>0.38</v>
      </c>
    </row>
    <row r="752" ht="15.75" hidden="1" customHeight="1">
      <c r="B752" s="56">
        <v>44560.0</v>
      </c>
      <c r="C752" s="57">
        <v>0.38</v>
      </c>
    </row>
    <row r="753" ht="15.75" hidden="1" customHeight="1">
      <c r="B753" s="56">
        <v>44561.0</v>
      </c>
      <c r="C753" s="57">
        <v>0.39</v>
      </c>
    </row>
    <row r="754" ht="15.75" customHeight="1">
      <c r="B754" s="56">
        <v>44564.0</v>
      </c>
      <c r="C754" s="57">
        <v>0.4</v>
      </c>
    </row>
    <row r="755" ht="15.75" hidden="1" customHeight="1">
      <c r="B755" s="56">
        <v>44565.0</v>
      </c>
      <c r="C755" s="57">
        <v>0.38</v>
      </c>
    </row>
    <row r="756" ht="15.75" hidden="1" customHeight="1">
      <c r="B756" s="56">
        <v>44566.0</v>
      </c>
      <c r="C756" s="57">
        <v>0.41</v>
      </c>
    </row>
    <row r="757" ht="15.75" hidden="1" customHeight="1">
      <c r="B757" s="56">
        <v>44567.0</v>
      </c>
      <c r="C757" s="57">
        <v>0.45</v>
      </c>
    </row>
    <row r="758" ht="15.75" hidden="1" customHeight="1">
      <c r="B758" s="56">
        <v>44568.0</v>
      </c>
      <c r="C758" s="57">
        <v>0.43</v>
      </c>
    </row>
    <row r="759" ht="15.75" hidden="1" customHeight="1">
      <c r="B759" s="56">
        <v>44571.0</v>
      </c>
      <c r="C759" s="57">
        <v>0.46</v>
      </c>
    </row>
    <row r="760" ht="15.75" hidden="1" customHeight="1">
      <c r="B760" s="56">
        <v>44572.0</v>
      </c>
      <c r="C760" s="57">
        <v>0.46</v>
      </c>
    </row>
    <row r="761" ht="15.75" hidden="1" customHeight="1">
      <c r="B761" s="56">
        <v>44573.0</v>
      </c>
      <c r="C761" s="57">
        <v>0.48</v>
      </c>
    </row>
    <row r="762" ht="15.75" hidden="1" customHeight="1">
      <c r="B762" s="56">
        <v>44574.0</v>
      </c>
      <c r="C762" s="57">
        <v>0.47</v>
      </c>
    </row>
    <row r="763" ht="15.75" hidden="1" customHeight="1">
      <c r="B763" s="56">
        <v>44575.0</v>
      </c>
      <c r="C763" s="57">
        <v>0.51</v>
      </c>
    </row>
    <row r="764" ht="15.75" hidden="1" customHeight="1">
      <c r="B764" s="56">
        <v>44579.0</v>
      </c>
      <c r="C764" s="57">
        <v>0.58</v>
      </c>
    </row>
    <row r="765" ht="15.75" hidden="1" customHeight="1">
      <c r="B765" s="56">
        <v>44580.0</v>
      </c>
      <c r="C765" s="57">
        <v>0.57</v>
      </c>
    </row>
    <row r="766" ht="15.75" hidden="1" customHeight="1">
      <c r="B766" s="56">
        <v>44581.0</v>
      </c>
      <c r="C766" s="57">
        <v>0.6</v>
      </c>
    </row>
    <row r="767" ht="15.75" hidden="1" customHeight="1">
      <c r="B767" s="56">
        <v>44582.0</v>
      </c>
      <c r="C767" s="57">
        <v>0.58</v>
      </c>
    </row>
    <row r="768" ht="15.75" hidden="1" customHeight="1">
      <c r="B768" s="56">
        <v>44585.0</v>
      </c>
      <c r="C768" s="57">
        <v>0.58</v>
      </c>
    </row>
    <row r="769" ht="15.75" hidden="1" customHeight="1">
      <c r="B769" s="56">
        <v>44586.0</v>
      </c>
      <c r="C769" s="57">
        <v>0.65</v>
      </c>
    </row>
    <row r="770" ht="15.75" hidden="1" customHeight="1">
      <c r="B770" s="56">
        <v>44587.0</v>
      </c>
      <c r="C770" s="57">
        <v>0.7</v>
      </c>
    </row>
    <row r="771" ht="15.75" hidden="1" customHeight="1">
      <c r="B771" s="56">
        <v>44588.0</v>
      </c>
      <c r="C771" s="57">
        <v>0.75</v>
      </c>
    </row>
    <row r="772" ht="15.75" hidden="1" customHeight="1">
      <c r="B772" s="56">
        <v>44589.0</v>
      </c>
      <c r="C772" s="57">
        <v>0.75</v>
      </c>
    </row>
    <row r="773" ht="15.75" hidden="1" customHeight="1">
      <c r="B773" s="56">
        <v>44592.0</v>
      </c>
      <c r="C773" s="57">
        <v>0.78</v>
      </c>
    </row>
    <row r="774" ht="15.75" customHeight="1">
      <c r="B774" s="56">
        <v>44593.0</v>
      </c>
      <c r="C774" s="57">
        <v>0.78</v>
      </c>
    </row>
    <row r="775" ht="15.75" hidden="1" customHeight="1">
      <c r="B775" s="56">
        <v>44594.0</v>
      </c>
      <c r="C775" s="57">
        <v>0.76</v>
      </c>
    </row>
    <row r="776" ht="15.75" hidden="1" customHeight="1">
      <c r="B776" s="56">
        <v>44595.0</v>
      </c>
      <c r="C776" s="57">
        <v>0.78</v>
      </c>
    </row>
    <row r="777" ht="15.75" hidden="1" customHeight="1">
      <c r="B777" s="56">
        <v>44596.0</v>
      </c>
      <c r="C777" s="57">
        <v>0.89</v>
      </c>
    </row>
    <row r="778" ht="15.75" hidden="1" customHeight="1">
      <c r="B778" s="56">
        <v>44599.0</v>
      </c>
      <c r="C778" s="57">
        <v>0.88</v>
      </c>
    </row>
    <row r="779" ht="15.75" hidden="1" customHeight="1">
      <c r="B779" s="56">
        <v>44600.0</v>
      </c>
      <c r="C779" s="57">
        <v>0.91</v>
      </c>
    </row>
    <row r="780" ht="15.75" hidden="1" customHeight="1">
      <c r="B780" s="56">
        <v>44601.0</v>
      </c>
      <c r="C780" s="57">
        <v>0.91</v>
      </c>
    </row>
    <row r="781" ht="15.75" hidden="1" customHeight="1">
      <c r="B781" s="56">
        <v>44602.0</v>
      </c>
      <c r="C781" s="57">
        <v>1.14</v>
      </c>
    </row>
    <row r="782" ht="15.75" hidden="1" customHeight="1">
      <c r="B782" s="56">
        <v>44603.0</v>
      </c>
      <c r="C782" s="57">
        <v>1.07</v>
      </c>
    </row>
    <row r="783" ht="15.75" hidden="1" customHeight="1">
      <c r="B783" s="56">
        <v>44606.0</v>
      </c>
      <c r="C783" s="57">
        <v>1.13</v>
      </c>
    </row>
    <row r="784" ht="15.75" hidden="1" customHeight="1">
      <c r="B784" s="56">
        <v>44607.0</v>
      </c>
      <c r="C784" s="57">
        <v>1.11</v>
      </c>
    </row>
    <row r="785" ht="15.75" hidden="1" customHeight="1">
      <c r="B785" s="56">
        <v>44608.0</v>
      </c>
      <c r="C785" s="57">
        <v>1.09</v>
      </c>
    </row>
    <row r="786" ht="15.75" hidden="1" customHeight="1">
      <c r="B786" s="56">
        <v>44609.0</v>
      </c>
      <c r="C786" s="57">
        <v>1.05</v>
      </c>
    </row>
    <row r="787" ht="15.75" hidden="1" customHeight="1">
      <c r="B787" s="56">
        <v>44610.0</v>
      </c>
      <c r="C787" s="57">
        <v>1.03</v>
      </c>
    </row>
    <row r="788" ht="15.75" hidden="1" customHeight="1">
      <c r="B788" s="56">
        <v>44614.0</v>
      </c>
      <c r="C788" s="57">
        <v>1.17</v>
      </c>
    </row>
    <row r="789" ht="15.75" hidden="1" customHeight="1">
      <c r="B789" s="56">
        <v>44615.0</v>
      </c>
      <c r="C789" s="57">
        <v>1.16</v>
      </c>
    </row>
    <row r="790" ht="15.75" hidden="1" customHeight="1">
      <c r="B790" s="56">
        <v>44616.0</v>
      </c>
      <c r="C790" s="57">
        <v>1.08</v>
      </c>
    </row>
    <row r="791" ht="15.75" hidden="1" customHeight="1">
      <c r="B791" s="56">
        <v>44617.0</v>
      </c>
      <c r="C791" s="57">
        <v>1.13</v>
      </c>
    </row>
    <row r="792" ht="15.75" hidden="1" customHeight="1">
      <c r="B792" s="56">
        <v>44620.0</v>
      </c>
      <c r="C792" s="57">
        <v>1.01</v>
      </c>
    </row>
    <row r="793" ht="15.75" customHeight="1">
      <c r="B793" s="56">
        <v>44621.0</v>
      </c>
      <c r="C793" s="57">
        <v>0.91</v>
      </c>
    </row>
    <row r="794" ht="15.75" hidden="1" customHeight="1">
      <c r="B794" s="56">
        <v>44622.0</v>
      </c>
      <c r="C794" s="57">
        <v>1.06</v>
      </c>
    </row>
    <row r="795" ht="15.75" hidden="1" customHeight="1">
      <c r="B795" s="56">
        <v>44623.0</v>
      </c>
      <c r="C795" s="57">
        <v>1.08</v>
      </c>
    </row>
    <row r="796" ht="15.75" hidden="1" customHeight="1">
      <c r="B796" s="56">
        <v>44624.0</v>
      </c>
      <c r="C796" s="57">
        <v>1.05</v>
      </c>
    </row>
    <row r="797" ht="15.75" hidden="1" customHeight="1">
      <c r="B797" s="56">
        <v>44627.0</v>
      </c>
      <c r="C797" s="57">
        <v>1.07</v>
      </c>
    </row>
    <row r="798" ht="15.75" hidden="1" customHeight="1">
      <c r="B798" s="56">
        <v>44628.0</v>
      </c>
      <c r="C798" s="57">
        <v>1.12</v>
      </c>
    </row>
    <row r="799" ht="15.75" hidden="1" customHeight="1">
      <c r="B799" s="56">
        <v>44629.0</v>
      </c>
      <c r="C799" s="57">
        <v>1.15</v>
      </c>
    </row>
    <row r="800" ht="15.75" hidden="1" customHeight="1">
      <c r="B800" s="56">
        <v>44630.0</v>
      </c>
      <c r="C800" s="57">
        <v>1.19</v>
      </c>
    </row>
    <row r="801" ht="15.75" hidden="1" customHeight="1">
      <c r="B801" s="56">
        <v>44631.0</v>
      </c>
      <c r="C801" s="57">
        <v>1.22</v>
      </c>
    </row>
    <row r="802" ht="15.75" hidden="1" customHeight="1">
      <c r="B802" s="56">
        <v>44634.0</v>
      </c>
      <c r="C802" s="57">
        <v>1.28</v>
      </c>
    </row>
    <row r="803" ht="15.75" hidden="1" customHeight="1">
      <c r="B803" s="56">
        <v>44635.0</v>
      </c>
      <c r="C803" s="57">
        <v>1.28</v>
      </c>
    </row>
    <row r="804" ht="15.75" hidden="1" customHeight="1">
      <c r="B804" s="56">
        <v>44636.0</v>
      </c>
      <c r="C804" s="57">
        <v>1.35</v>
      </c>
    </row>
    <row r="805" ht="15.75" hidden="1" customHeight="1">
      <c r="B805" s="56">
        <v>44637.0</v>
      </c>
      <c r="C805" s="57">
        <v>1.3</v>
      </c>
    </row>
    <row r="806" ht="15.75" hidden="1" customHeight="1">
      <c r="B806" s="56">
        <v>44638.0</v>
      </c>
      <c r="C806" s="57">
        <v>1.29</v>
      </c>
    </row>
    <row r="807" ht="15.75" hidden="1" customHeight="1">
      <c r="B807" s="56">
        <v>44641.0</v>
      </c>
      <c r="C807" s="57">
        <v>1.4</v>
      </c>
    </row>
    <row r="808" ht="15.75" hidden="1" customHeight="1">
      <c r="B808" s="56">
        <v>44642.0</v>
      </c>
      <c r="C808" s="57">
        <v>1.59</v>
      </c>
    </row>
    <row r="809" ht="15.75" hidden="1" customHeight="1">
      <c r="B809" s="56">
        <v>44643.0</v>
      </c>
      <c r="C809" s="57">
        <v>1.52</v>
      </c>
    </row>
    <row r="810" ht="15.75" hidden="1" customHeight="1">
      <c r="B810" s="56">
        <v>44644.0</v>
      </c>
      <c r="C810" s="57">
        <v>1.55</v>
      </c>
    </row>
    <row r="811" ht="15.75" hidden="1" customHeight="1">
      <c r="B811" s="56">
        <v>44645.0</v>
      </c>
      <c r="C811" s="57">
        <v>1.67</v>
      </c>
    </row>
    <row r="812" ht="15.75" hidden="1" customHeight="1">
      <c r="B812" s="56">
        <v>44648.0</v>
      </c>
      <c r="C812" s="57">
        <v>1.69</v>
      </c>
    </row>
    <row r="813" ht="15.75" hidden="1" customHeight="1">
      <c r="B813" s="56">
        <v>44649.0</v>
      </c>
      <c r="C813" s="57">
        <v>1.67</v>
      </c>
    </row>
    <row r="814" ht="15.75" hidden="1" customHeight="1">
      <c r="B814" s="56">
        <v>44650.0</v>
      </c>
      <c r="C814" s="57">
        <v>1.64</v>
      </c>
    </row>
    <row r="815" ht="15.75" hidden="1" customHeight="1">
      <c r="B815" s="56">
        <v>44651.0</v>
      </c>
      <c r="C815" s="57">
        <v>1.63</v>
      </c>
    </row>
    <row r="816" ht="15.75" customHeight="1">
      <c r="B816" s="56">
        <v>44652.0</v>
      </c>
      <c r="C816" s="57">
        <v>1.72</v>
      </c>
    </row>
    <row r="817" ht="15.75" hidden="1" customHeight="1">
      <c r="B817" s="56">
        <v>44655.0</v>
      </c>
      <c r="C817" s="57">
        <v>1.72</v>
      </c>
    </row>
    <row r="818" ht="15.75" hidden="1" customHeight="1">
      <c r="B818" s="56">
        <v>44656.0</v>
      </c>
      <c r="C818" s="57">
        <v>1.77</v>
      </c>
    </row>
    <row r="819" ht="15.75" hidden="1" customHeight="1">
      <c r="B819" s="56">
        <v>44657.0</v>
      </c>
      <c r="C819" s="57">
        <v>1.79</v>
      </c>
    </row>
    <row r="820" ht="15.75" hidden="1" customHeight="1">
      <c r="B820" s="56">
        <v>44658.0</v>
      </c>
      <c r="C820" s="57">
        <v>1.78</v>
      </c>
    </row>
    <row r="821" ht="15.75" hidden="1" customHeight="1">
      <c r="B821" s="56">
        <v>44659.0</v>
      </c>
      <c r="C821" s="57">
        <v>1.81</v>
      </c>
    </row>
    <row r="822" ht="15.75" hidden="1" customHeight="1">
      <c r="B822" s="56">
        <v>44662.0</v>
      </c>
      <c r="C822" s="57">
        <v>1.85</v>
      </c>
    </row>
    <row r="823" ht="15.75" hidden="1" customHeight="1">
      <c r="B823" s="56">
        <v>44663.0</v>
      </c>
      <c r="C823" s="57">
        <v>1.77</v>
      </c>
    </row>
    <row r="824" ht="15.75" hidden="1" customHeight="1">
      <c r="B824" s="56">
        <v>44664.0</v>
      </c>
      <c r="C824" s="57">
        <v>1.78</v>
      </c>
    </row>
    <row r="825" ht="15.75" hidden="1" customHeight="1">
      <c r="B825" s="56">
        <v>44665.0</v>
      </c>
      <c r="C825" s="57">
        <v>1.84</v>
      </c>
    </row>
    <row r="826" ht="15.75" hidden="1" customHeight="1">
      <c r="B826" s="56">
        <v>44669.0</v>
      </c>
      <c r="C826" s="57">
        <v>1.84</v>
      </c>
    </row>
    <row r="827" ht="15.75" hidden="1" customHeight="1">
      <c r="B827" s="56">
        <v>44670.0</v>
      </c>
      <c r="C827" s="57">
        <v>1.94</v>
      </c>
    </row>
    <row r="828" ht="15.75" hidden="1" customHeight="1">
      <c r="B828" s="56">
        <v>44671.0</v>
      </c>
      <c r="C828" s="57">
        <v>1.93</v>
      </c>
    </row>
    <row r="829" ht="15.75" hidden="1" customHeight="1">
      <c r="B829" s="56">
        <v>44672.0</v>
      </c>
      <c r="C829" s="57">
        <v>2.01</v>
      </c>
    </row>
    <row r="830" ht="15.75" hidden="1" customHeight="1">
      <c r="B830" s="56">
        <v>44673.0</v>
      </c>
      <c r="C830" s="57">
        <v>2.06</v>
      </c>
    </row>
    <row r="831" ht="15.75" hidden="1" customHeight="1">
      <c r="B831" s="56">
        <v>44676.0</v>
      </c>
      <c r="C831" s="57">
        <v>2.03</v>
      </c>
    </row>
    <row r="832" ht="15.75" hidden="1" customHeight="1">
      <c r="B832" s="56">
        <v>44677.0</v>
      </c>
      <c r="C832" s="57">
        <v>1.99</v>
      </c>
    </row>
    <row r="833" ht="15.75" hidden="1" customHeight="1">
      <c r="B833" s="56">
        <v>44678.0</v>
      </c>
      <c r="C833" s="57">
        <v>1.97</v>
      </c>
    </row>
    <row r="834" ht="15.75" hidden="1" customHeight="1">
      <c r="B834" s="56">
        <v>44679.0</v>
      </c>
      <c r="C834" s="57">
        <v>2.04</v>
      </c>
    </row>
    <row r="835" ht="15.75" hidden="1" customHeight="1">
      <c r="B835" s="56">
        <v>44680.0</v>
      </c>
      <c r="C835" s="57">
        <v>2.1</v>
      </c>
    </row>
    <row r="836" ht="15.75" customHeight="1">
      <c r="B836" s="56">
        <v>44683.0</v>
      </c>
      <c r="C836" s="57">
        <v>2.1</v>
      </c>
    </row>
    <row r="837" ht="15.75" hidden="1" customHeight="1">
      <c r="B837" s="56">
        <v>44684.0</v>
      </c>
      <c r="C837" s="57">
        <v>2.16</v>
      </c>
    </row>
    <row r="838" ht="15.75" hidden="1" customHeight="1">
      <c r="B838" s="56">
        <v>44685.0</v>
      </c>
      <c r="C838" s="57">
        <v>2.07</v>
      </c>
    </row>
    <row r="839" ht="15.75" hidden="1" customHeight="1">
      <c r="B839" s="56">
        <v>44686.0</v>
      </c>
      <c r="C839" s="57">
        <v>2.08</v>
      </c>
    </row>
    <row r="840" ht="15.75" hidden="1" customHeight="1">
      <c r="B840" s="56">
        <v>44687.0</v>
      </c>
      <c r="C840" s="57">
        <v>2.08</v>
      </c>
    </row>
    <row r="841" ht="15.75" hidden="1" customHeight="1">
      <c r="B841" s="56">
        <v>44690.0</v>
      </c>
      <c r="C841" s="57">
        <v>1.99</v>
      </c>
    </row>
    <row r="842" ht="15.75" hidden="1" customHeight="1">
      <c r="B842" s="56">
        <v>44691.0</v>
      </c>
      <c r="C842" s="57">
        <v>2.01</v>
      </c>
    </row>
    <row r="843" ht="15.75" hidden="1" customHeight="1">
      <c r="B843" s="56">
        <v>44692.0</v>
      </c>
      <c r="C843" s="57">
        <v>1.99</v>
      </c>
    </row>
    <row r="844" ht="15.75" hidden="1" customHeight="1">
      <c r="B844" s="56">
        <v>44693.0</v>
      </c>
      <c r="C844" s="57">
        <v>1.96</v>
      </c>
    </row>
    <row r="845" ht="15.75" hidden="1" customHeight="1">
      <c r="B845" s="56">
        <v>44694.0</v>
      </c>
      <c r="C845" s="57">
        <v>2.04</v>
      </c>
    </row>
    <row r="846" ht="15.75" hidden="1" customHeight="1">
      <c r="B846" s="56">
        <v>44697.0</v>
      </c>
      <c r="C846" s="57">
        <v>2.07</v>
      </c>
    </row>
    <row r="847" ht="15.75" hidden="1" customHeight="1">
      <c r="B847" s="56">
        <v>44698.0</v>
      </c>
      <c r="C847" s="57">
        <v>2.16</v>
      </c>
    </row>
    <row r="848" ht="15.75" hidden="1" customHeight="1">
      <c r="B848" s="56">
        <v>44699.0</v>
      </c>
      <c r="C848" s="57">
        <v>2.16</v>
      </c>
    </row>
    <row r="849" ht="15.75" hidden="1" customHeight="1">
      <c r="B849" s="56">
        <v>44700.0</v>
      </c>
      <c r="C849" s="57">
        <v>2.11</v>
      </c>
    </row>
    <row r="850" ht="15.75" hidden="1" customHeight="1">
      <c r="B850" s="56">
        <v>44701.0</v>
      </c>
      <c r="C850" s="57">
        <v>2.07</v>
      </c>
    </row>
    <row r="851" ht="15.75" hidden="1" customHeight="1">
      <c r="B851" s="56">
        <v>44704.0</v>
      </c>
      <c r="C851" s="57">
        <v>2.09</v>
      </c>
    </row>
    <row r="852" ht="15.75" hidden="1" customHeight="1">
      <c r="B852" s="56">
        <v>44705.0</v>
      </c>
      <c r="C852" s="57">
        <v>2.02</v>
      </c>
    </row>
    <row r="853" ht="15.75" hidden="1" customHeight="1">
      <c r="B853" s="56">
        <v>44706.0</v>
      </c>
      <c r="C853" s="57">
        <v>2.01</v>
      </c>
    </row>
    <row r="854" ht="15.75" hidden="1" customHeight="1">
      <c r="B854" s="56">
        <v>44707.0</v>
      </c>
      <c r="C854" s="57">
        <v>1.99</v>
      </c>
    </row>
    <row r="855" ht="15.75" hidden="1" customHeight="1">
      <c r="B855" s="56">
        <v>44708.0</v>
      </c>
      <c r="C855" s="57">
        <v>2.01</v>
      </c>
    </row>
    <row r="856" ht="15.75" hidden="1" customHeight="1">
      <c r="B856" s="56">
        <v>44712.0</v>
      </c>
      <c r="C856" s="57">
        <v>2.08</v>
      </c>
    </row>
    <row r="857" ht="15.75" customHeight="1">
      <c r="B857" s="56">
        <v>44713.0</v>
      </c>
      <c r="C857" s="57">
        <v>2.16</v>
      </c>
    </row>
    <row r="858" ht="15.75" hidden="1" customHeight="1">
      <c r="B858" s="56">
        <v>44714.0</v>
      </c>
      <c r="C858" s="57">
        <v>2.15</v>
      </c>
    </row>
    <row r="859" ht="15.75" hidden="1" customHeight="1">
      <c r="B859" s="56">
        <v>44715.0</v>
      </c>
      <c r="C859" s="57">
        <v>2.18</v>
      </c>
    </row>
    <row r="860" ht="15.75" hidden="1" customHeight="1">
      <c r="B860" s="56">
        <v>44718.0</v>
      </c>
      <c r="C860" s="57">
        <v>2.23</v>
      </c>
    </row>
    <row r="861" ht="15.75" hidden="1" customHeight="1">
      <c r="B861" s="56">
        <v>44719.0</v>
      </c>
      <c r="C861" s="57">
        <v>2.26</v>
      </c>
    </row>
    <row r="862" ht="15.75" hidden="1" customHeight="1">
      <c r="B862" s="56">
        <v>44720.0</v>
      </c>
      <c r="C862" s="57">
        <v>2.29</v>
      </c>
    </row>
    <row r="863" ht="15.75" hidden="1" customHeight="1">
      <c r="B863" s="56">
        <v>44721.0</v>
      </c>
      <c r="C863" s="57">
        <v>2.35</v>
      </c>
    </row>
    <row r="864" ht="15.75" hidden="1" customHeight="1">
      <c r="B864" s="56">
        <v>44722.0</v>
      </c>
      <c r="C864" s="57">
        <v>2.58</v>
      </c>
    </row>
    <row r="865" ht="15.75" hidden="1" customHeight="1">
      <c r="B865" s="56">
        <v>44725.0</v>
      </c>
      <c r="C865" s="57">
        <v>2.89</v>
      </c>
    </row>
    <row r="866" ht="15.75" hidden="1" customHeight="1">
      <c r="B866" s="56">
        <v>44726.0</v>
      </c>
      <c r="C866" s="57">
        <v>3.15</v>
      </c>
    </row>
    <row r="867" ht="15.75" hidden="1" customHeight="1">
      <c r="B867" s="56">
        <v>44727.0</v>
      </c>
      <c r="C867" s="57">
        <v>2.93</v>
      </c>
    </row>
    <row r="868" ht="15.75" hidden="1" customHeight="1">
      <c r="B868" s="56">
        <v>44728.0</v>
      </c>
      <c r="C868" s="57">
        <v>2.88</v>
      </c>
    </row>
    <row r="869" ht="15.75" hidden="1" customHeight="1">
      <c r="B869" s="56">
        <v>44729.0</v>
      </c>
      <c r="C869" s="57">
        <v>2.86</v>
      </c>
    </row>
    <row r="870" ht="15.75" hidden="1" customHeight="1">
      <c r="B870" s="56">
        <v>44733.0</v>
      </c>
      <c r="C870" s="57">
        <v>2.92</v>
      </c>
    </row>
    <row r="871" ht="15.75" hidden="1" customHeight="1">
      <c r="B871" s="56">
        <v>44734.0</v>
      </c>
      <c r="C871" s="57">
        <v>2.79</v>
      </c>
    </row>
    <row r="872" ht="15.75" hidden="1" customHeight="1">
      <c r="B872" s="56">
        <v>44735.0</v>
      </c>
      <c r="C872" s="57">
        <v>2.78</v>
      </c>
    </row>
    <row r="873" ht="15.75" hidden="1" customHeight="1">
      <c r="B873" s="56">
        <v>44736.0</v>
      </c>
      <c r="C873" s="57">
        <v>2.83</v>
      </c>
    </row>
    <row r="874" ht="15.75" hidden="1" customHeight="1">
      <c r="B874" s="56">
        <v>44739.0</v>
      </c>
      <c r="C874" s="57">
        <v>2.89</v>
      </c>
    </row>
    <row r="875" ht="15.75" hidden="1" customHeight="1">
      <c r="B875" s="56">
        <v>44740.0</v>
      </c>
      <c r="C875" s="57">
        <v>2.88</v>
      </c>
    </row>
    <row r="876" ht="15.75" hidden="1" customHeight="1">
      <c r="B876" s="56">
        <v>44741.0</v>
      </c>
      <c r="C876" s="57">
        <v>2.88</v>
      </c>
    </row>
    <row r="877" ht="15.75" hidden="1" customHeight="1">
      <c r="B877" s="56">
        <v>44742.0</v>
      </c>
      <c r="C877" s="57">
        <v>2.8</v>
      </c>
    </row>
    <row r="878" ht="15.75" customHeight="1">
      <c r="B878" s="56">
        <v>44743.0</v>
      </c>
      <c r="C878" s="57">
        <v>2.79</v>
      </c>
    </row>
    <row r="879" ht="15.75" hidden="1" customHeight="1">
      <c r="B879" s="56">
        <v>44747.0</v>
      </c>
      <c r="C879" s="57">
        <v>2.77</v>
      </c>
    </row>
    <row r="880" ht="15.75" hidden="1" customHeight="1">
      <c r="B880" s="56">
        <v>44748.0</v>
      </c>
      <c r="C880" s="57">
        <v>2.82</v>
      </c>
    </row>
    <row r="881" ht="15.75" hidden="1" customHeight="1">
      <c r="B881" s="56">
        <v>44749.0</v>
      </c>
      <c r="C881" s="57">
        <v>2.87</v>
      </c>
    </row>
    <row r="882" ht="15.75" hidden="1" customHeight="1">
      <c r="B882" s="56">
        <v>44750.0</v>
      </c>
      <c r="C882" s="57">
        <v>2.96</v>
      </c>
    </row>
    <row r="883" ht="15.75" hidden="1" customHeight="1">
      <c r="B883" s="56">
        <v>44753.0</v>
      </c>
      <c r="C883" s="57">
        <v>2.97</v>
      </c>
    </row>
    <row r="884" ht="15.75" hidden="1" customHeight="1">
      <c r="B884" s="56">
        <v>44754.0</v>
      </c>
      <c r="C884" s="57">
        <v>3.07</v>
      </c>
    </row>
    <row r="885" ht="15.75" hidden="1" customHeight="1">
      <c r="B885" s="56">
        <v>44755.0</v>
      </c>
      <c r="C885" s="57">
        <v>3.21</v>
      </c>
    </row>
    <row r="886" ht="15.75" hidden="1" customHeight="1">
      <c r="B886" s="56">
        <v>44756.0</v>
      </c>
      <c r="C886" s="57">
        <v>3.16</v>
      </c>
    </row>
    <row r="887" ht="15.75" hidden="1" customHeight="1">
      <c r="B887" s="56">
        <v>44757.0</v>
      </c>
      <c r="C887" s="57">
        <v>3.12</v>
      </c>
    </row>
    <row r="888" ht="15.75" hidden="1" customHeight="1">
      <c r="B888" s="56">
        <v>44760.0</v>
      </c>
      <c r="C888" s="57">
        <v>3.13</v>
      </c>
    </row>
    <row r="889" ht="15.75" hidden="1" customHeight="1">
      <c r="B889" s="56">
        <v>44761.0</v>
      </c>
      <c r="C889" s="57">
        <v>3.18</v>
      </c>
    </row>
    <row r="890" ht="15.75" hidden="1" customHeight="1">
      <c r="B890" s="56">
        <v>44762.0</v>
      </c>
      <c r="C890" s="57">
        <v>3.18</v>
      </c>
    </row>
    <row r="891" ht="15.75" hidden="1" customHeight="1">
      <c r="B891" s="56">
        <v>44763.0</v>
      </c>
      <c r="C891" s="57">
        <v>3.11</v>
      </c>
    </row>
    <row r="892" ht="15.75" hidden="1" customHeight="1">
      <c r="B892" s="56">
        <v>44764.0</v>
      </c>
      <c r="C892" s="57">
        <v>3.01</v>
      </c>
    </row>
    <row r="893" ht="15.75" hidden="1" customHeight="1">
      <c r="B893" s="56">
        <v>44767.0</v>
      </c>
      <c r="C893" s="57">
        <v>3.07</v>
      </c>
    </row>
    <row r="894" ht="15.75" hidden="1" customHeight="1">
      <c r="B894" s="56">
        <v>44768.0</v>
      </c>
      <c r="C894" s="57">
        <v>3.06</v>
      </c>
    </row>
    <row r="895" ht="15.75" hidden="1" customHeight="1">
      <c r="B895" s="56">
        <v>44769.0</v>
      </c>
      <c r="C895" s="57">
        <v>3.0</v>
      </c>
    </row>
    <row r="896" ht="15.75" hidden="1" customHeight="1">
      <c r="B896" s="56">
        <v>44770.0</v>
      </c>
      <c r="C896" s="57">
        <v>2.93</v>
      </c>
    </row>
    <row r="897" ht="15.75" hidden="1" customHeight="1">
      <c r="B897" s="56">
        <v>44771.0</v>
      </c>
      <c r="C897" s="57">
        <v>2.98</v>
      </c>
    </row>
    <row r="898" ht="15.75" customHeight="1">
      <c r="B898" s="56">
        <v>44774.0</v>
      </c>
      <c r="C898" s="57">
        <v>2.98</v>
      </c>
    </row>
    <row r="899" ht="15.75" hidden="1" customHeight="1">
      <c r="B899" s="56">
        <v>44775.0</v>
      </c>
      <c r="C899" s="57">
        <v>3.09</v>
      </c>
    </row>
    <row r="900" ht="15.75" hidden="1" customHeight="1">
      <c r="B900" s="56">
        <v>44776.0</v>
      </c>
      <c r="C900" s="57">
        <v>3.14</v>
      </c>
    </row>
    <row r="901" ht="15.75" hidden="1" customHeight="1">
      <c r="B901" s="56">
        <v>44777.0</v>
      </c>
      <c r="C901" s="57">
        <v>3.11</v>
      </c>
    </row>
    <row r="902" ht="15.75" hidden="1" customHeight="1">
      <c r="B902" s="56">
        <v>44778.0</v>
      </c>
      <c r="C902" s="57">
        <v>3.29</v>
      </c>
    </row>
    <row r="903" ht="15.75" hidden="1" customHeight="1">
      <c r="B903" s="56">
        <v>44781.0</v>
      </c>
      <c r="C903" s="57">
        <v>3.3</v>
      </c>
    </row>
    <row r="904" ht="15.75" hidden="1" customHeight="1">
      <c r="B904" s="56">
        <v>44782.0</v>
      </c>
      <c r="C904" s="57">
        <v>3.33</v>
      </c>
    </row>
    <row r="905" ht="15.75" hidden="1" customHeight="1">
      <c r="B905" s="56">
        <v>44783.0</v>
      </c>
      <c r="C905" s="57">
        <v>3.26</v>
      </c>
    </row>
    <row r="906" ht="15.75" hidden="1" customHeight="1">
      <c r="B906" s="56">
        <v>44784.0</v>
      </c>
      <c r="C906" s="57">
        <v>3.25</v>
      </c>
    </row>
    <row r="907" ht="15.75" hidden="1" customHeight="1">
      <c r="B907" s="56">
        <v>44785.0</v>
      </c>
      <c r="C907" s="57">
        <v>3.26</v>
      </c>
    </row>
    <row r="908" ht="15.75" hidden="1" customHeight="1">
      <c r="B908" s="56">
        <v>44788.0</v>
      </c>
      <c r="C908" s="57">
        <v>3.23</v>
      </c>
    </row>
    <row r="909" ht="15.75" hidden="1" customHeight="1">
      <c r="B909" s="56">
        <v>44789.0</v>
      </c>
      <c r="C909" s="57">
        <v>3.26</v>
      </c>
    </row>
    <row r="910" ht="15.75" hidden="1" customHeight="1">
      <c r="B910" s="56">
        <v>44790.0</v>
      </c>
      <c r="C910" s="57">
        <v>3.27</v>
      </c>
    </row>
    <row r="911" ht="15.75" hidden="1" customHeight="1">
      <c r="B911" s="56">
        <v>44791.0</v>
      </c>
      <c r="C911" s="57">
        <v>3.24</v>
      </c>
    </row>
    <row r="912" ht="15.75" hidden="1" customHeight="1">
      <c r="B912" s="56">
        <v>44792.0</v>
      </c>
      <c r="C912" s="57">
        <v>3.26</v>
      </c>
    </row>
    <row r="913" ht="15.75" hidden="1" customHeight="1">
      <c r="B913" s="56">
        <v>44795.0</v>
      </c>
      <c r="C913" s="57">
        <v>3.32</v>
      </c>
    </row>
    <row r="914" ht="15.75" hidden="1" customHeight="1">
      <c r="B914" s="56">
        <v>44796.0</v>
      </c>
      <c r="C914" s="57">
        <v>3.29</v>
      </c>
    </row>
    <row r="915" ht="15.75" hidden="1" customHeight="1">
      <c r="B915" s="56">
        <v>44797.0</v>
      </c>
      <c r="C915" s="57">
        <v>3.35</v>
      </c>
    </row>
    <row r="916" ht="15.75" hidden="1" customHeight="1">
      <c r="B916" s="56">
        <v>44798.0</v>
      </c>
      <c r="C916" s="57">
        <v>3.33</v>
      </c>
    </row>
    <row r="917" ht="15.75" hidden="1" customHeight="1">
      <c r="B917" s="56">
        <v>44799.0</v>
      </c>
      <c r="C917" s="57">
        <v>3.36</v>
      </c>
    </row>
    <row r="918" ht="15.75" hidden="1" customHeight="1">
      <c r="B918" s="56">
        <v>44802.0</v>
      </c>
      <c r="C918" s="57">
        <v>3.43</v>
      </c>
    </row>
    <row r="919" ht="15.75" hidden="1" customHeight="1">
      <c r="B919" s="56">
        <v>44803.0</v>
      </c>
      <c r="C919" s="57">
        <v>3.48</v>
      </c>
    </row>
    <row r="920" ht="15.75" hidden="1" customHeight="1">
      <c r="B920" s="56">
        <v>44804.0</v>
      </c>
      <c r="C920" s="57">
        <v>3.5</v>
      </c>
    </row>
    <row r="921" ht="15.75" customHeight="1">
      <c r="B921" s="56">
        <v>44805.0</v>
      </c>
      <c r="C921" s="57">
        <v>3.51</v>
      </c>
    </row>
    <row r="922" ht="15.75" hidden="1" customHeight="1">
      <c r="B922" s="56">
        <v>44806.0</v>
      </c>
      <c r="C922" s="57">
        <v>3.47</v>
      </c>
    </row>
    <row r="923" ht="15.75" hidden="1" customHeight="1">
      <c r="B923" s="56">
        <v>44810.0</v>
      </c>
      <c r="C923" s="57">
        <v>3.61</v>
      </c>
    </row>
    <row r="924" ht="15.75" hidden="1" customHeight="1">
      <c r="B924" s="56">
        <v>44811.0</v>
      </c>
      <c r="C924" s="57">
        <v>3.6</v>
      </c>
    </row>
    <row r="925" ht="15.75" hidden="1" customHeight="1">
      <c r="B925" s="56">
        <v>44812.0</v>
      </c>
      <c r="C925" s="57">
        <v>3.6</v>
      </c>
    </row>
    <row r="926" ht="15.75" hidden="1" customHeight="1">
      <c r="B926" s="56">
        <v>44813.0</v>
      </c>
      <c r="C926" s="57">
        <v>3.67</v>
      </c>
    </row>
    <row r="927" ht="15.75" hidden="1" customHeight="1">
      <c r="B927" s="56">
        <v>44816.0</v>
      </c>
      <c r="C927" s="57">
        <v>3.7</v>
      </c>
    </row>
    <row r="928" ht="15.75" hidden="1" customHeight="1">
      <c r="B928" s="56">
        <v>44817.0</v>
      </c>
      <c r="C928" s="57">
        <v>3.92</v>
      </c>
    </row>
    <row r="929" ht="15.75" hidden="1" customHeight="1">
      <c r="B929" s="56">
        <v>44818.0</v>
      </c>
      <c r="C929" s="57">
        <v>3.95</v>
      </c>
    </row>
    <row r="930" ht="15.75" hidden="1" customHeight="1">
      <c r="B930" s="56">
        <v>44819.0</v>
      </c>
      <c r="C930" s="57">
        <v>4.0</v>
      </c>
    </row>
    <row r="931" ht="15.75" hidden="1" customHeight="1">
      <c r="B931" s="56">
        <v>44820.0</v>
      </c>
      <c r="C931" s="57">
        <v>3.96</v>
      </c>
    </row>
    <row r="932" ht="15.75" hidden="1" customHeight="1">
      <c r="B932" s="56">
        <v>44823.0</v>
      </c>
      <c r="C932" s="57">
        <v>4.05</v>
      </c>
    </row>
    <row r="933" ht="15.75" hidden="1" customHeight="1">
      <c r="B933" s="56">
        <v>44824.0</v>
      </c>
      <c r="C933" s="57">
        <v>4.03</v>
      </c>
    </row>
    <row r="934" ht="15.75" hidden="1" customHeight="1">
      <c r="B934" s="56">
        <v>44825.0</v>
      </c>
      <c r="C934" s="57">
        <v>4.08</v>
      </c>
    </row>
    <row r="935" ht="15.75" hidden="1" customHeight="1">
      <c r="B935" s="56">
        <v>44826.0</v>
      </c>
      <c r="C935" s="57">
        <v>4.08</v>
      </c>
    </row>
    <row r="936" ht="15.75" hidden="1" customHeight="1">
      <c r="B936" s="56">
        <v>44827.0</v>
      </c>
      <c r="C936" s="57">
        <v>4.15</v>
      </c>
    </row>
    <row r="937" ht="15.75" hidden="1" customHeight="1">
      <c r="B937" s="56">
        <v>44830.0</v>
      </c>
      <c r="C937" s="57">
        <v>4.17</v>
      </c>
    </row>
    <row r="938" ht="15.75" hidden="1" customHeight="1">
      <c r="B938" s="56">
        <v>44831.0</v>
      </c>
      <c r="C938" s="57">
        <v>4.16</v>
      </c>
    </row>
    <row r="939" ht="15.75" hidden="1" customHeight="1">
      <c r="B939" s="56">
        <v>44832.0</v>
      </c>
      <c r="C939" s="57">
        <v>3.99</v>
      </c>
    </row>
    <row r="940" ht="15.75" hidden="1" customHeight="1">
      <c r="B940" s="56">
        <v>44833.0</v>
      </c>
      <c r="C940" s="57">
        <v>3.98</v>
      </c>
    </row>
    <row r="941" ht="15.75" hidden="1" customHeight="1">
      <c r="B941" s="56">
        <v>44834.0</v>
      </c>
      <c r="C941" s="57">
        <v>4.05</v>
      </c>
    </row>
    <row r="942" ht="15.75" customHeight="1">
      <c r="B942" s="56">
        <v>44837.0</v>
      </c>
      <c r="C942" s="57">
        <v>4.01</v>
      </c>
    </row>
    <row r="943" ht="15.75" hidden="1" customHeight="1">
      <c r="B943" s="56">
        <v>44838.0</v>
      </c>
      <c r="C943" s="57">
        <v>4.15</v>
      </c>
    </row>
    <row r="944" ht="15.75" hidden="1" customHeight="1">
      <c r="B944" s="56">
        <v>44839.0</v>
      </c>
      <c r="C944" s="57">
        <v>4.14</v>
      </c>
    </row>
    <row r="945" ht="15.75" hidden="1" customHeight="1">
      <c r="B945" s="56">
        <v>44840.0</v>
      </c>
      <c r="C945" s="57">
        <v>4.19</v>
      </c>
    </row>
    <row r="946" ht="15.75" hidden="1" customHeight="1">
      <c r="B946" s="56">
        <v>44841.0</v>
      </c>
      <c r="C946" s="57">
        <v>4.24</v>
      </c>
    </row>
    <row r="947" ht="15.75" hidden="1" customHeight="1">
      <c r="B947" s="56">
        <v>44845.0</v>
      </c>
      <c r="C947" s="57">
        <v>4.28</v>
      </c>
    </row>
    <row r="948" ht="15.75" hidden="1" customHeight="1">
      <c r="B948" s="56">
        <v>44846.0</v>
      </c>
      <c r="C948" s="57">
        <v>4.28</v>
      </c>
    </row>
    <row r="949" ht="15.75" hidden="1" customHeight="1">
      <c r="B949" s="56">
        <v>44847.0</v>
      </c>
      <c r="C949" s="57">
        <v>4.46</v>
      </c>
    </row>
    <row r="950" ht="15.75" hidden="1" customHeight="1">
      <c r="B950" s="56">
        <v>44848.0</v>
      </c>
      <c r="C950" s="57">
        <v>4.5</v>
      </c>
    </row>
    <row r="951" ht="15.75" hidden="1" customHeight="1">
      <c r="B951" s="56">
        <v>44851.0</v>
      </c>
      <c r="C951" s="57">
        <v>4.5</v>
      </c>
    </row>
    <row r="952" ht="15.75" hidden="1" customHeight="1">
      <c r="B952" s="56">
        <v>44852.0</v>
      </c>
      <c r="C952" s="57">
        <v>4.5</v>
      </c>
    </row>
    <row r="953" ht="15.75" hidden="1" customHeight="1">
      <c r="B953" s="56">
        <v>44853.0</v>
      </c>
      <c r="C953" s="57">
        <v>4.6</v>
      </c>
    </row>
    <row r="954" ht="15.75" hidden="1" customHeight="1">
      <c r="B954" s="56">
        <v>44854.0</v>
      </c>
      <c r="C954" s="57">
        <v>4.66</v>
      </c>
    </row>
    <row r="955" ht="15.75" hidden="1" customHeight="1">
      <c r="B955" s="56">
        <v>44855.0</v>
      </c>
      <c r="C955" s="57">
        <v>4.58</v>
      </c>
    </row>
    <row r="956" ht="15.75" hidden="1" customHeight="1">
      <c r="B956" s="56">
        <v>44858.0</v>
      </c>
      <c r="C956" s="57">
        <v>4.61</v>
      </c>
    </row>
    <row r="957" ht="15.75" hidden="1" customHeight="1">
      <c r="B957" s="56">
        <v>44859.0</v>
      </c>
      <c r="C957" s="57">
        <v>4.6</v>
      </c>
    </row>
    <row r="958" ht="15.75" hidden="1" customHeight="1">
      <c r="B958" s="56">
        <v>44860.0</v>
      </c>
      <c r="C958" s="57">
        <v>4.54</v>
      </c>
    </row>
    <row r="959" ht="15.75" hidden="1" customHeight="1">
      <c r="B959" s="56">
        <v>44861.0</v>
      </c>
      <c r="C959" s="57">
        <v>4.5</v>
      </c>
    </row>
    <row r="960" ht="15.75" hidden="1" customHeight="1">
      <c r="B960" s="56">
        <v>44862.0</v>
      </c>
      <c r="C960" s="57">
        <v>4.55</v>
      </c>
    </row>
    <row r="961" ht="15.75" hidden="1" customHeight="1">
      <c r="B961" s="56">
        <v>44865.0</v>
      </c>
      <c r="C961" s="57">
        <v>4.66</v>
      </c>
    </row>
    <row r="962" ht="15.75" customHeight="1">
      <c r="B962" s="56">
        <v>44866.0</v>
      </c>
      <c r="C962" s="57">
        <v>4.75</v>
      </c>
    </row>
    <row r="963" ht="15.75" hidden="1" customHeight="1">
      <c r="B963" s="56">
        <v>44867.0</v>
      </c>
      <c r="C963" s="57">
        <v>4.76</v>
      </c>
    </row>
    <row r="964" ht="15.75" hidden="1" customHeight="1">
      <c r="B964" s="56">
        <v>44868.0</v>
      </c>
      <c r="C964" s="57">
        <v>4.78</v>
      </c>
    </row>
    <row r="965" ht="15.75" hidden="1" customHeight="1">
      <c r="B965" s="56">
        <v>44869.0</v>
      </c>
      <c r="C965" s="57">
        <v>4.76</v>
      </c>
    </row>
    <row r="966" ht="15.75" hidden="1" customHeight="1">
      <c r="B966" s="56">
        <v>44872.0</v>
      </c>
      <c r="C966" s="57">
        <v>4.8</v>
      </c>
    </row>
    <row r="967" ht="15.75" hidden="1" customHeight="1">
      <c r="B967" s="56">
        <v>44873.0</v>
      </c>
      <c r="C967" s="57">
        <v>4.77</v>
      </c>
    </row>
    <row r="968" ht="15.75" hidden="1" customHeight="1">
      <c r="B968" s="56">
        <v>44874.0</v>
      </c>
      <c r="C968" s="57">
        <v>4.75</v>
      </c>
    </row>
    <row r="969" ht="15.75" hidden="1" customHeight="1">
      <c r="B969" s="56">
        <v>44875.0</v>
      </c>
      <c r="C969" s="57">
        <v>4.59</v>
      </c>
    </row>
    <row r="970" ht="15.75" hidden="1" customHeight="1">
      <c r="B970" s="56">
        <v>44879.0</v>
      </c>
      <c r="C970" s="57">
        <v>4.63</v>
      </c>
    </row>
    <row r="971" ht="15.75" hidden="1" customHeight="1">
      <c r="B971" s="56">
        <v>44880.0</v>
      </c>
      <c r="C971" s="57">
        <v>4.6</v>
      </c>
    </row>
    <row r="972" ht="15.75" hidden="1" customHeight="1">
      <c r="B972" s="56">
        <v>44881.0</v>
      </c>
      <c r="C972" s="57">
        <v>4.62</v>
      </c>
    </row>
    <row r="973" ht="15.75" hidden="1" customHeight="1">
      <c r="B973" s="56">
        <v>44882.0</v>
      </c>
      <c r="C973" s="57">
        <v>4.68</v>
      </c>
    </row>
    <row r="974" ht="15.75" hidden="1" customHeight="1">
      <c r="B974" s="56">
        <v>44883.0</v>
      </c>
      <c r="C974" s="57">
        <v>4.74</v>
      </c>
    </row>
    <row r="975" ht="15.75" hidden="1" customHeight="1">
      <c r="B975" s="56">
        <v>44886.0</v>
      </c>
      <c r="C975" s="57">
        <v>4.75</v>
      </c>
    </row>
    <row r="976" ht="15.75" hidden="1" customHeight="1">
      <c r="B976" s="56">
        <v>44887.0</v>
      </c>
      <c r="C976" s="57">
        <v>4.79</v>
      </c>
    </row>
    <row r="977" ht="15.75" hidden="1" customHeight="1">
      <c r="B977" s="56">
        <v>44888.0</v>
      </c>
      <c r="C977" s="57">
        <v>4.75</v>
      </c>
    </row>
    <row r="978" ht="15.75" hidden="1" customHeight="1">
      <c r="B978" s="56">
        <v>44890.0</v>
      </c>
      <c r="C978" s="57">
        <v>4.76</v>
      </c>
    </row>
    <row r="979" ht="15.75" hidden="1" customHeight="1">
      <c r="B979" s="56">
        <v>44893.0</v>
      </c>
      <c r="C979" s="57">
        <v>4.76</v>
      </c>
    </row>
    <row r="980" ht="15.75" hidden="1" customHeight="1">
      <c r="B980" s="56">
        <v>44894.0</v>
      </c>
      <c r="C980" s="57">
        <v>4.78</v>
      </c>
    </row>
    <row r="981" ht="15.75" hidden="1" customHeight="1">
      <c r="B981" s="56">
        <v>44895.0</v>
      </c>
      <c r="C981" s="57">
        <v>4.74</v>
      </c>
    </row>
    <row r="982" ht="15.75" customHeight="1">
      <c r="B982" s="56">
        <v>44896.0</v>
      </c>
      <c r="C982" s="57">
        <v>4.66</v>
      </c>
    </row>
    <row r="983" ht="15.75" hidden="1" customHeight="1">
      <c r="B983" s="56">
        <v>44897.0</v>
      </c>
      <c r="C983" s="57">
        <v>4.69</v>
      </c>
    </row>
    <row r="984" ht="15.75" hidden="1" customHeight="1">
      <c r="B984" s="56">
        <v>44900.0</v>
      </c>
      <c r="C984" s="57">
        <v>4.77</v>
      </c>
    </row>
    <row r="985" ht="15.75" hidden="1" customHeight="1">
      <c r="B985" s="56">
        <v>44901.0</v>
      </c>
      <c r="C985" s="57">
        <v>4.73</v>
      </c>
    </row>
    <row r="986" ht="15.75" hidden="1" customHeight="1">
      <c r="B986" s="56">
        <v>44902.0</v>
      </c>
      <c r="C986" s="57">
        <v>4.67</v>
      </c>
    </row>
    <row r="987" ht="15.75" hidden="1" customHeight="1">
      <c r="B987" s="56">
        <v>44903.0</v>
      </c>
      <c r="C987" s="57">
        <v>4.71</v>
      </c>
    </row>
    <row r="988" ht="15.75" hidden="1" customHeight="1">
      <c r="B988" s="56">
        <v>44904.0</v>
      </c>
      <c r="C988" s="57">
        <v>4.72</v>
      </c>
    </row>
    <row r="989" ht="15.75" hidden="1" customHeight="1">
      <c r="B989" s="56">
        <v>44907.0</v>
      </c>
      <c r="C989" s="57">
        <v>4.75</v>
      </c>
    </row>
    <row r="990" ht="15.75" hidden="1" customHeight="1">
      <c r="B990" s="56">
        <v>44908.0</v>
      </c>
      <c r="C990" s="57">
        <v>4.64</v>
      </c>
    </row>
    <row r="991" ht="15.75" hidden="1" customHeight="1">
      <c r="B991" s="56">
        <v>44909.0</v>
      </c>
      <c r="C991" s="57">
        <v>4.64</v>
      </c>
    </row>
    <row r="992" ht="15.75" hidden="1" customHeight="1">
      <c r="B992" s="56">
        <v>44910.0</v>
      </c>
      <c r="C992" s="57">
        <v>4.65</v>
      </c>
    </row>
    <row r="993" ht="15.75" hidden="1" customHeight="1">
      <c r="B993" s="56">
        <v>44911.0</v>
      </c>
      <c r="C993" s="57">
        <v>4.61</v>
      </c>
    </row>
    <row r="994" ht="15.75" hidden="1" customHeight="1">
      <c r="B994" s="56">
        <v>44914.0</v>
      </c>
      <c r="C994" s="57">
        <v>4.64</v>
      </c>
    </row>
    <row r="995" ht="15.75" hidden="1" customHeight="1">
      <c r="B995" s="56">
        <v>44915.0</v>
      </c>
      <c r="C995" s="57">
        <v>4.64</v>
      </c>
    </row>
    <row r="996" ht="15.75" hidden="1" customHeight="1">
      <c r="B996" s="56">
        <v>44916.0</v>
      </c>
      <c r="C996" s="57">
        <v>4.6</v>
      </c>
    </row>
    <row r="997" ht="15.75" hidden="1" customHeight="1">
      <c r="B997" s="56">
        <v>44917.0</v>
      </c>
      <c r="C997" s="57">
        <v>4.64</v>
      </c>
    </row>
    <row r="998" ht="15.75" hidden="1" customHeight="1">
      <c r="B998" s="56">
        <v>44918.0</v>
      </c>
      <c r="C998" s="57">
        <v>4.66</v>
      </c>
    </row>
    <row r="999" ht="15.75" hidden="1" customHeight="1">
      <c r="B999" s="56">
        <v>44922.0</v>
      </c>
      <c r="C999" s="57">
        <v>4.75</v>
      </c>
    </row>
    <row r="1000" ht="15.75" hidden="1" customHeight="1">
      <c r="B1000" s="56">
        <v>44923.0</v>
      </c>
      <c r="C1000" s="57">
        <v>4.71</v>
      </c>
    </row>
    <row r="1001" ht="15.75" hidden="1" customHeight="1">
      <c r="B1001" s="56">
        <v>44924.0</v>
      </c>
      <c r="C1001" s="57">
        <v>4.71</v>
      </c>
    </row>
    <row r="1002" ht="15.75" hidden="1" customHeight="1">
      <c r="B1002" s="56">
        <v>44925.0</v>
      </c>
      <c r="C1002" s="57">
        <v>4.73</v>
      </c>
    </row>
    <row r="1003" ht="15.75" customHeight="1">
      <c r="B1003" s="56">
        <v>44929.0</v>
      </c>
      <c r="C1003" s="57">
        <v>4.72</v>
      </c>
    </row>
    <row r="1004" ht="15.75" hidden="1" customHeight="1">
      <c r="B1004" s="56">
        <v>44930.0</v>
      </c>
      <c r="C1004" s="57">
        <v>4.71</v>
      </c>
    </row>
    <row r="1005" ht="15.75" hidden="1" customHeight="1">
      <c r="B1005" s="56">
        <v>44931.0</v>
      </c>
      <c r="C1005" s="57">
        <v>4.78</v>
      </c>
    </row>
    <row r="1006" ht="15.75" hidden="1" customHeight="1">
      <c r="B1006" s="56">
        <v>44932.0</v>
      </c>
      <c r="C1006" s="57">
        <v>4.71</v>
      </c>
    </row>
    <row r="1007" ht="15.75" hidden="1" customHeight="1">
      <c r="B1007" s="56">
        <v>44935.0</v>
      </c>
      <c r="C1007" s="57">
        <v>4.69</v>
      </c>
    </row>
    <row r="1008" ht="15.75" hidden="1" customHeight="1">
      <c r="B1008" s="56">
        <v>44936.0</v>
      </c>
      <c r="C1008" s="57">
        <v>4.74</v>
      </c>
    </row>
    <row r="1009" ht="15.75" hidden="1" customHeight="1">
      <c r="B1009" s="56">
        <v>44937.0</v>
      </c>
      <c r="C1009" s="57">
        <v>4.73</v>
      </c>
    </row>
    <row r="1010" ht="15.75" hidden="1" customHeight="1">
      <c r="B1010" s="56">
        <v>44938.0</v>
      </c>
      <c r="C1010" s="57">
        <v>4.66</v>
      </c>
    </row>
    <row r="1011" ht="15.75" hidden="1" customHeight="1">
      <c r="B1011" s="56">
        <v>44939.0</v>
      </c>
      <c r="C1011" s="57">
        <v>4.69</v>
      </c>
    </row>
    <row r="1012" ht="15.75" hidden="1" customHeight="1">
      <c r="B1012" s="56">
        <v>44943.0</v>
      </c>
      <c r="C1012" s="57">
        <v>4.67</v>
      </c>
    </row>
    <row r="1013" ht="15.75" hidden="1" customHeight="1">
      <c r="B1013" s="56">
        <v>44944.0</v>
      </c>
      <c r="C1013" s="57">
        <v>4.63</v>
      </c>
    </row>
    <row r="1014" ht="15.75" hidden="1" customHeight="1">
      <c r="B1014" s="56">
        <v>44945.0</v>
      </c>
      <c r="C1014" s="57">
        <v>4.65</v>
      </c>
    </row>
    <row r="1015" ht="15.75" hidden="1" customHeight="1">
      <c r="B1015" s="56">
        <v>44946.0</v>
      </c>
      <c r="C1015" s="57">
        <v>4.68</v>
      </c>
    </row>
    <row r="1016" ht="15.75" hidden="1" customHeight="1">
      <c r="B1016" s="56">
        <v>44949.0</v>
      </c>
      <c r="C1016" s="57">
        <v>4.7</v>
      </c>
    </row>
    <row r="1017" ht="15.75" hidden="1" customHeight="1">
      <c r="B1017" s="56">
        <v>44950.0</v>
      </c>
      <c r="C1017" s="57">
        <v>4.7</v>
      </c>
    </row>
    <row r="1018" ht="15.75" hidden="1" customHeight="1">
      <c r="B1018" s="56">
        <v>44951.0</v>
      </c>
      <c r="C1018" s="57">
        <v>4.67</v>
      </c>
    </row>
    <row r="1019" ht="15.75" hidden="1" customHeight="1">
      <c r="B1019" s="56">
        <v>44952.0</v>
      </c>
      <c r="C1019" s="57">
        <v>4.68</v>
      </c>
    </row>
    <row r="1020" ht="15.75" hidden="1" customHeight="1">
      <c r="B1020" s="56">
        <v>44953.0</v>
      </c>
      <c r="C1020" s="57">
        <v>4.68</v>
      </c>
    </row>
    <row r="1021" ht="15.75" hidden="1" customHeight="1">
      <c r="B1021" s="56">
        <v>44956.0</v>
      </c>
      <c r="C1021" s="57">
        <v>4.71</v>
      </c>
    </row>
    <row r="1022" ht="15.75" hidden="1" customHeight="1">
      <c r="B1022" s="56">
        <v>44957.0</v>
      </c>
      <c r="C1022" s="57">
        <v>4.68</v>
      </c>
    </row>
    <row r="1023" ht="15.75" customHeight="1">
      <c r="B1023" s="56">
        <v>44958.0</v>
      </c>
      <c r="C1023" s="57">
        <v>4.66</v>
      </c>
    </row>
    <row r="1024" ht="15.75" hidden="1" customHeight="1">
      <c r="B1024" s="56">
        <v>44959.0</v>
      </c>
      <c r="C1024" s="57">
        <v>4.64</v>
      </c>
    </row>
    <row r="1025" ht="15.75" hidden="1" customHeight="1">
      <c r="B1025" s="56">
        <v>44960.0</v>
      </c>
      <c r="C1025" s="57">
        <v>4.79</v>
      </c>
    </row>
    <row r="1026" ht="15.75" hidden="1" customHeight="1">
      <c r="B1026" s="56">
        <v>44963.0</v>
      </c>
      <c r="C1026" s="57">
        <v>4.85</v>
      </c>
    </row>
    <row r="1027" ht="15.75" hidden="1" customHeight="1">
      <c r="B1027" s="56">
        <v>44964.0</v>
      </c>
      <c r="C1027" s="57">
        <v>4.88</v>
      </c>
    </row>
    <row r="1028" ht="15.75" hidden="1" customHeight="1">
      <c r="B1028" s="56">
        <v>44965.0</v>
      </c>
      <c r="C1028" s="57">
        <v>4.87</v>
      </c>
    </row>
    <row r="1029" ht="15.75" hidden="1" customHeight="1">
      <c r="B1029" s="56">
        <v>44966.0</v>
      </c>
      <c r="C1029" s="57">
        <v>4.88</v>
      </c>
    </row>
    <row r="1030" ht="15.75" hidden="1" customHeight="1">
      <c r="B1030" s="56">
        <v>44967.0</v>
      </c>
      <c r="C1030" s="57">
        <v>4.89</v>
      </c>
    </row>
    <row r="1031" ht="15.75" hidden="1" customHeight="1">
      <c r="B1031" s="56">
        <v>44970.0</v>
      </c>
      <c r="C1031" s="57">
        <v>4.91</v>
      </c>
    </row>
    <row r="1032" ht="15.75" hidden="1" customHeight="1">
      <c r="B1032" s="56">
        <v>44971.0</v>
      </c>
      <c r="C1032" s="57">
        <v>4.99</v>
      </c>
    </row>
    <row r="1033" ht="15.75" hidden="1" customHeight="1">
      <c r="B1033" s="56">
        <v>44972.0</v>
      </c>
      <c r="C1033" s="57">
        <v>4.96</v>
      </c>
    </row>
    <row r="1034" ht="15.75" hidden="1" customHeight="1">
      <c r="B1034" s="56">
        <v>44973.0</v>
      </c>
      <c r="C1034" s="57">
        <v>4.99</v>
      </c>
    </row>
    <row r="1035" ht="15.75" hidden="1" customHeight="1">
      <c r="B1035" s="56">
        <v>44974.0</v>
      </c>
      <c r="C1035" s="57">
        <v>5.0</v>
      </c>
    </row>
    <row r="1036" ht="15.75" hidden="1" customHeight="1">
      <c r="B1036" s="56">
        <v>44978.0</v>
      </c>
      <c r="C1036" s="57">
        <v>5.07</v>
      </c>
    </row>
    <row r="1037" ht="15.75" hidden="1" customHeight="1">
      <c r="B1037" s="56">
        <v>44979.0</v>
      </c>
      <c r="C1037" s="57">
        <v>5.07</v>
      </c>
    </row>
    <row r="1038" ht="15.75" hidden="1" customHeight="1">
      <c r="B1038" s="56">
        <v>44980.0</v>
      </c>
      <c r="C1038" s="57">
        <v>5.03</v>
      </c>
    </row>
    <row r="1039" ht="15.75" hidden="1" customHeight="1">
      <c r="B1039" s="56">
        <v>44981.0</v>
      </c>
      <c r="C1039" s="57">
        <v>5.05</v>
      </c>
    </row>
    <row r="1040" ht="15.75" hidden="1" customHeight="1">
      <c r="B1040" s="56">
        <v>44984.0</v>
      </c>
      <c r="C1040" s="57">
        <v>5.03</v>
      </c>
    </row>
    <row r="1041" ht="15.75" hidden="1" customHeight="1">
      <c r="B1041" s="56">
        <v>44985.0</v>
      </c>
      <c r="C1041" s="57">
        <v>5.02</v>
      </c>
    </row>
    <row r="1042" ht="15.75" customHeight="1">
      <c r="B1042" s="56">
        <v>44986.0</v>
      </c>
      <c r="C1042" s="57">
        <v>5.06</v>
      </c>
    </row>
    <row r="1043" ht="15.75" hidden="1" customHeight="1">
      <c r="B1043" s="56">
        <v>44987.0</v>
      </c>
      <c r="C1043" s="57">
        <v>5.04</v>
      </c>
    </row>
    <row r="1044" ht="15.75" hidden="1" customHeight="1">
      <c r="B1044" s="56">
        <v>44988.0</v>
      </c>
      <c r="C1044" s="57">
        <v>5.03</v>
      </c>
    </row>
    <row r="1045" ht="15.75" hidden="1" customHeight="1">
      <c r="B1045" s="56">
        <v>44991.0</v>
      </c>
      <c r="C1045" s="57">
        <v>5.05</v>
      </c>
    </row>
    <row r="1046" ht="15.75" hidden="1" customHeight="1">
      <c r="B1046" s="56">
        <v>44992.0</v>
      </c>
      <c r="C1046" s="57">
        <v>5.22</v>
      </c>
    </row>
    <row r="1047" ht="15.75" hidden="1" customHeight="1">
      <c r="B1047" s="56">
        <v>44993.0</v>
      </c>
      <c r="C1047" s="57">
        <v>5.25</v>
      </c>
    </row>
    <row r="1048" ht="15.75" hidden="1" customHeight="1">
      <c r="B1048" s="56">
        <v>44994.0</v>
      </c>
      <c r="C1048" s="57">
        <v>5.18</v>
      </c>
    </row>
    <row r="1049" ht="15.75" hidden="1" customHeight="1">
      <c r="B1049" s="56">
        <v>44995.0</v>
      </c>
      <c r="C1049" s="57">
        <v>4.9</v>
      </c>
    </row>
    <row r="1050" ht="15.75" hidden="1" customHeight="1">
      <c r="B1050" s="56">
        <v>44998.0</v>
      </c>
      <c r="C1050" s="57">
        <v>4.3</v>
      </c>
    </row>
    <row r="1051" ht="15.75" hidden="1" customHeight="1">
      <c r="B1051" s="56">
        <v>44999.0</v>
      </c>
      <c r="C1051" s="57">
        <v>4.45</v>
      </c>
    </row>
    <row r="1052" ht="15.75" hidden="1" customHeight="1">
      <c r="B1052" s="56">
        <v>45000.0</v>
      </c>
      <c r="C1052" s="57">
        <v>4.19</v>
      </c>
    </row>
    <row r="1053" ht="15.75" hidden="1" customHeight="1">
      <c r="B1053" s="56">
        <v>45001.0</v>
      </c>
      <c r="C1053" s="57">
        <v>4.49</v>
      </c>
    </row>
    <row r="1054" ht="15.75" hidden="1" customHeight="1">
      <c r="B1054" s="56">
        <v>45002.0</v>
      </c>
      <c r="C1054" s="57">
        <v>4.26</v>
      </c>
    </row>
    <row r="1055" ht="15.75" hidden="1" customHeight="1">
      <c r="B1055" s="56">
        <v>45005.0</v>
      </c>
      <c r="C1055" s="57">
        <v>4.34</v>
      </c>
    </row>
    <row r="1056" ht="15.75" hidden="1" customHeight="1">
      <c r="B1056" s="56">
        <v>45006.0</v>
      </c>
      <c r="C1056" s="57">
        <v>4.68</v>
      </c>
    </row>
    <row r="1057" ht="15.75" hidden="1" customHeight="1">
      <c r="B1057" s="56">
        <v>45007.0</v>
      </c>
      <c r="C1057" s="57">
        <v>4.56</v>
      </c>
    </row>
    <row r="1058" ht="15.75" hidden="1" customHeight="1">
      <c r="B1058" s="56">
        <v>45008.0</v>
      </c>
      <c r="C1058" s="57">
        <v>4.38</v>
      </c>
    </row>
    <row r="1059" ht="15.75" hidden="1" customHeight="1">
      <c r="B1059" s="56">
        <v>45009.0</v>
      </c>
      <c r="C1059" s="57">
        <v>4.32</v>
      </c>
    </row>
    <row r="1060" ht="15.75" hidden="1" customHeight="1">
      <c r="B1060" s="56">
        <v>45012.0</v>
      </c>
      <c r="C1060" s="57">
        <v>4.51</v>
      </c>
    </row>
    <row r="1061" ht="15.75" hidden="1" customHeight="1">
      <c r="B1061" s="56">
        <v>45013.0</v>
      </c>
      <c r="C1061" s="57">
        <v>4.55</v>
      </c>
    </row>
    <row r="1062" ht="15.75" hidden="1" customHeight="1">
      <c r="B1062" s="56">
        <v>45014.0</v>
      </c>
      <c r="C1062" s="57">
        <v>4.59</v>
      </c>
    </row>
    <row r="1063" ht="15.75" hidden="1" customHeight="1">
      <c r="B1063" s="56">
        <v>45015.0</v>
      </c>
      <c r="C1063" s="57">
        <v>4.63</v>
      </c>
    </row>
    <row r="1064" ht="15.75" hidden="1" customHeight="1">
      <c r="B1064" s="56">
        <v>45016.0</v>
      </c>
      <c r="C1064" s="57">
        <v>4.64</v>
      </c>
    </row>
    <row r="1065" ht="15.75" customHeight="1">
      <c r="B1065" s="56">
        <v>45019.0</v>
      </c>
      <c r="C1065" s="57">
        <v>4.6</v>
      </c>
    </row>
    <row r="1066" ht="15.75" hidden="1" customHeight="1">
      <c r="B1066" s="56">
        <v>45020.0</v>
      </c>
      <c r="C1066" s="57">
        <v>4.5</v>
      </c>
    </row>
    <row r="1067" ht="15.75" hidden="1" customHeight="1">
      <c r="B1067" s="56">
        <v>45021.0</v>
      </c>
      <c r="C1067" s="57">
        <v>4.43</v>
      </c>
    </row>
    <row r="1068" ht="15.75" hidden="1" customHeight="1">
      <c r="B1068" s="56">
        <v>45022.0</v>
      </c>
      <c r="C1068" s="57">
        <v>4.51</v>
      </c>
    </row>
    <row r="1069" ht="15.75" hidden="1" customHeight="1">
      <c r="B1069" s="56">
        <v>45023.0</v>
      </c>
      <c r="C1069" s="57">
        <v>4.61</v>
      </c>
    </row>
    <row r="1070" ht="15.75" hidden="1" customHeight="1">
      <c r="B1070" s="56">
        <v>45026.0</v>
      </c>
      <c r="C1070" s="57">
        <v>4.65</v>
      </c>
    </row>
    <row r="1071" ht="15.75" hidden="1" customHeight="1">
      <c r="B1071" s="56">
        <v>45027.0</v>
      </c>
      <c r="C1071" s="57">
        <v>4.67</v>
      </c>
    </row>
    <row r="1072" ht="15.75" hidden="1" customHeight="1">
      <c r="B1072" s="56">
        <v>45028.0</v>
      </c>
      <c r="C1072" s="57">
        <v>4.64</v>
      </c>
    </row>
    <row r="1073" ht="15.75" hidden="1" customHeight="1">
      <c r="B1073" s="56">
        <v>45029.0</v>
      </c>
      <c r="C1073" s="57">
        <v>4.66</v>
      </c>
    </row>
    <row r="1074" ht="15.75" hidden="1" customHeight="1">
      <c r="B1074" s="56">
        <v>45030.0</v>
      </c>
      <c r="C1074" s="57">
        <v>4.77</v>
      </c>
    </row>
    <row r="1075" ht="15.75" hidden="1" customHeight="1">
      <c r="B1075" s="56">
        <v>45033.0</v>
      </c>
      <c r="C1075" s="57">
        <v>4.8</v>
      </c>
    </row>
    <row r="1076" ht="15.75" hidden="1" customHeight="1">
      <c r="B1076" s="56">
        <v>45034.0</v>
      </c>
      <c r="C1076" s="57">
        <v>4.81</v>
      </c>
    </row>
    <row r="1077" ht="15.75" hidden="1" customHeight="1">
      <c r="B1077" s="56">
        <v>45035.0</v>
      </c>
      <c r="C1077" s="57">
        <v>4.84</v>
      </c>
    </row>
    <row r="1078" ht="15.75" hidden="1" customHeight="1">
      <c r="B1078" s="56">
        <v>45036.0</v>
      </c>
      <c r="C1078" s="57">
        <v>4.77</v>
      </c>
    </row>
    <row r="1079" ht="15.75" hidden="1" customHeight="1">
      <c r="B1079" s="56">
        <v>45037.0</v>
      </c>
      <c r="C1079" s="57">
        <v>4.78</v>
      </c>
    </row>
    <row r="1080" ht="15.75" hidden="1" customHeight="1">
      <c r="B1080" s="56">
        <v>45040.0</v>
      </c>
      <c r="C1080" s="57">
        <v>4.76</v>
      </c>
    </row>
    <row r="1081" ht="15.75" hidden="1" customHeight="1">
      <c r="B1081" s="56">
        <v>45041.0</v>
      </c>
      <c r="C1081" s="57">
        <v>4.6</v>
      </c>
    </row>
    <row r="1082" ht="15.75" hidden="1" customHeight="1">
      <c r="B1082" s="56">
        <v>45042.0</v>
      </c>
      <c r="C1082" s="57">
        <v>4.64</v>
      </c>
    </row>
    <row r="1083" ht="15.75" hidden="1" customHeight="1">
      <c r="B1083" s="56">
        <v>45043.0</v>
      </c>
      <c r="C1083" s="57">
        <v>4.78</v>
      </c>
    </row>
    <row r="1084" ht="15.75" hidden="1" customHeight="1">
      <c r="B1084" s="56">
        <v>45044.0</v>
      </c>
      <c r="C1084" s="57">
        <v>4.8</v>
      </c>
    </row>
    <row r="1085" ht="15.75" customHeight="1">
      <c r="B1085" s="56">
        <v>45047.0</v>
      </c>
      <c r="C1085" s="57">
        <v>4.86</v>
      </c>
    </row>
    <row r="1086" ht="15.75" hidden="1" customHeight="1">
      <c r="B1086" s="56">
        <v>45048.0</v>
      </c>
      <c r="C1086" s="57">
        <v>4.74</v>
      </c>
    </row>
    <row r="1087" ht="15.75" hidden="1" customHeight="1">
      <c r="B1087" s="56">
        <v>45049.0</v>
      </c>
      <c r="C1087" s="57">
        <v>4.7</v>
      </c>
    </row>
    <row r="1088" ht="15.75" hidden="1" customHeight="1">
      <c r="B1088" s="56">
        <v>45050.0</v>
      </c>
      <c r="C1088" s="57">
        <v>4.59</v>
      </c>
    </row>
    <row r="1089" ht="15.75" hidden="1" customHeight="1">
      <c r="B1089" s="56">
        <v>45051.0</v>
      </c>
      <c r="C1089" s="57">
        <v>4.73</v>
      </c>
    </row>
    <row r="1090" ht="15.75" hidden="1" customHeight="1">
      <c r="B1090" s="56">
        <v>45054.0</v>
      </c>
      <c r="C1090" s="57">
        <v>4.79</v>
      </c>
    </row>
    <row r="1091" ht="15.75" hidden="1" customHeight="1">
      <c r="B1091" s="56">
        <v>45055.0</v>
      </c>
      <c r="C1091" s="57">
        <v>4.81</v>
      </c>
    </row>
    <row r="1092" ht="15.75" hidden="1" customHeight="1">
      <c r="B1092" s="56">
        <v>45056.0</v>
      </c>
      <c r="C1092" s="57">
        <v>4.7</v>
      </c>
    </row>
    <row r="1093" ht="15.75" hidden="1" customHeight="1">
      <c r="B1093" s="56">
        <v>45057.0</v>
      </c>
      <c r="C1093" s="57">
        <v>4.7</v>
      </c>
    </row>
    <row r="1094" ht="15.75" hidden="1" customHeight="1">
      <c r="B1094" s="56">
        <v>45058.0</v>
      </c>
      <c r="C1094" s="57">
        <v>4.75</v>
      </c>
    </row>
    <row r="1095" ht="15.75" hidden="1" customHeight="1">
      <c r="B1095" s="56">
        <v>45061.0</v>
      </c>
      <c r="C1095" s="57">
        <v>4.73</v>
      </c>
    </row>
    <row r="1096" ht="15.75" hidden="1" customHeight="1">
      <c r="B1096" s="56">
        <v>45062.0</v>
      </c>
      <c r="C1096" s="57">
        <v>4.88</v>
      </c>
    </row>
    <row r="1097" ht="15.75" hidden="1" customHeight="1">
      <c r="B1097" s="56">
        <v>45063.0</v>
      </c>
      <c r="C1097" s="57">
        <v>4.92</v>
      </c>
    </row>
    <row r="1098" ht="15.75" hidden="1" customHeight="1">
      <c r="B1098" s="56">
        <v>45064.0</v>
      </c>
      <c r="C1098" s="57">
        <v>5.02</v>
      </c>
    </row>
    <row r="1099" ht="15.75" hidden="1" customHeight="1">
      <c r="B1099" s="56">
        <v>45065.0</v>
      </c>
      <c r="C1099" s="57">
        <v>5.02</v>
      </c>
    </row>
    <row r="1100" ht="15.75" hidden="1" customHeight="1">
      <c r="B1100" s="56">
        <v>45068.0</v>
      </c>
      <c r="C1100" s="57">
        <v>5.07</v>
      </c>
    </row>
    <row r="1101" ht="15.75" hidden="1" customHeight="1">
      <c r="B1101" s="56">
        <v>45069.0</v>
      </c>
      <c r="C1101" s="57">
        <v>5.06</v>
      </c>
    </row>
    <row r="1102" ht="15.75" hidden="1" customHeight="1">
      <c r="B1102" s="56">
        <v>45070.0</v>
      </c>
      <c r="C1102" s="57">
        <v>5.12</v>
      </c>
    </row>
    <row r="1103" ht="15.75" hidden="1" customHeight="1">
      <c r="B1103" s="56">
        <v>45071.0</v>
      </c>
      <c r="C1103" s="57">
        <v>5.24</v>
      </c>
    </row>
    <row r="1104" ht="15.75" hidden="1" customHeight="1">
      <c r="B1104" s="56">
        <v>45072.0</v>
      </c>
      <c r="C1104" s="57">
        <v>5.25</v>
      </c>
    </row>
    <row r="1105" ht="15.75" hidden="1" customHeight="1">
      <c r="B1105" s="56">
        <v>45076.0</v>
      </c>
      <c r="C1105" s="57">
        <v>5.22</v>
      </c>
    </row>
    <row r="1106" ht="15.75" hidden="1" customHeight="1">
      <c r="B1106" s="56">
        <v>45077.0</v>
      </c>
      <c r="C1106" s="57">
        <v>5.18</v>
      </c>
    </row>
    <row r="1107" ht="15.75" customHeight="1">
      <c r="B1107" s="56">
        <v>45078.0</v>
      </c>
      <c r="C1107" s="57">
        <v>5.11</v>
      </c>
    </row>
    <row r="1108" ht="15.75" hidden="1" customHeight="1">
      <c r="B1108" s="56">
        <v>45079.0</v>
      </c>
      <c r="C1108" s="57">
        <v>5.22</v>
      </c>
    </row>
    <row r="1109" ht="15.75" hidden="1" customHeight="1">
      <c r="B1109" s="56">
        <v>45082.0</v>
      </c>
      <c r="C1109" s="57">
        <v>5.17</v>
      </c>
    </row>
    <row r="1110" ht="15.75" hidden="1" customHeight="1">
      <c r="B1110" s="56">
        <v>45083.0</v>
      </c>
      <c r="C1110" s="57">
        <v>5.2</v>
      </c>
    </row>
    <row r="1111" ht="15.75" hidden="1" customHeight="1">
      <c r="B1111" s="56">
        <v>45084.0</v>
      </c>
      <c r="C1111" s="57">
        <v>5.16</v>
      </c>
    </row>
    <row r="1112" ht="15.75" hidden="1" customHeight="1">
      <c r="B1112" s="56">
        <v>45085.0</v>
      </c>
      <c r="C1112" s="57">
        <v>5.12</v>
      </c>
    </row>
    <row r="1113" ht="15.75" hidden="1" customHeight="1">
      <c r="B1113" s="56">
        <v>45086.0</v>
      </c>
      <c r="C1113" s="57">
        <v>5.17</v>
      </c>
    </row>
    <row r="1114" ht="15.75" hidden="1" customHeight="1">
      <c r="B1114" s="56">
        <v>45089.0</v>
      </c>
      <c r="C1114" s="57">
        <v>5.18</v>
      </c>
    </row>
    <row r="1115" ht="15.75" hidden="1" customHeight="1">
      <c r="B1115" s="56">
        <v>45090.0</v>
      </c>
      <c r="C1115" s="57">
        <v>5.26</v>
      </c>
    </row>
    <row r="1116" ht="15.75" hidden="1" customHeight="1">
      <c r="B1116" s="56">
        <v>45091.0</v>
      </c>
      <c r="C1116" s="57">
        <v>5.27</v>
      </c>
    </row>
    <row r="1117" ht="15.75" hidden="1" customHeight="1">
      <c r="B1117" s="56">
        <v>45092.0</v>
      </c>
      <c r="C1117" s="57">
        <v>5.21</v>
      </c>
    </row>
    <row r="1118" ht="15.75" hidden="1" customHeight="1">
      <c r="B1118" s="56">
        <v>45093.0</v>
      </c>
      <c r="C1118" s="57">
        <v>5.24</v>
      </c>
    </row>
    <row r="1119" ht="15.75" hidden="1" customHeight="1">
      <c r="B1119" s="56">
        <v>45097.0</v>
      </c>
      <c r="C1119" s="57">
        <v>5.24</v>
      </c>
    </row>
    <row r="1120" ht="15.75" hidden="1" customHeight="1">
      <c r="B1120" s="56">
        <v>45098.0</v>
      </c>
      <c r="C1120" s="57">
        <v>5.25</v>
      </c>
    </row>
    <row r="1121" ht="15.75" hidden="1" customHeight="1">
      <c r="B1121" s="56">
        <v>45099.0</v>
      </c>
      <c r="C1121" s="57">
        <v>5.29</v>
      </c>
    </row>
    <row r="1122" ht="15.75" hidden="1" customHeight="1">
      <c r="B1122" s="56">
        <v>45100.0</v>
      </c>
      <c r="C1122" s="57">
        <v>5.25</v>
      </c>
    </row>
    <row r="1123" ht="15.75" hidden="1" customHeight="1">
      <c r="B1123" s="56">
        <v>45103.0</v>
      </c>
      <c r="C1123" s="57">
        <v>5.27</v>
      </c>
    </row>
    <row r="1124" ht="15.75" hidden="1" customHeight="1">
      <c r="B1124" s="56">
        <v>45104.0</v>
      </c>
      <c r="C1124" s="57">
        <v>5.33</v>
      </c>
    </row>
    <row r="1125" ht="15.75" hidden="1" customHeight="1">
      <c r="B1125" s="56">
        <v>45105.0</v>
      </c>
      <c r="C1125" s="57">
        <v>5.32</v>
      </c>
    </row>
    <row r="1126" ht="15.75" hidden="1" customHeight="1">
      <c r="B1126" s="56">
        <v>45106.0</v>
      </c>
      <c r="C1126" s="57">
        <v>5.41</v>
      </c>
    </row>
    <row r="1127" ht="15.75" hidden="1" customHeight="1">
      <c r="B1127" s="56">
        <v>45107.0</v>
      </c>
      <c r="C1127" s="57">
        <v>5.4</v>
      </c>
    </row>
    <row r="1128" ht="15.75" customHeight="1">
      <c r="B1128" s="56">
        <v>45110.0</v>
      </c>
      <c r="C1128" s="57">
        <v>5.43</v>
      </c>
    </row>
    <row r="1129" ht="15.75" hidden="1" customHeight="1">
      <c r="B1129" s="56">
        <v>45112.0</v>
      </c>
      <c r="C1129" s="57">
        <v>5.4</v>
      </c>
    </row>
    <row r="1130" ht="15.75" hidden="1" customHeight="1">
      <c r="B1130" s="56">
        <v>45113.0</v>
      </c>
      <c r="C1130" s="57">
        <v>5.44</v>
      </c>
    </row>
    <row r="1131" ht="15.75" hidden="1" customHeight="1">
      <c r="B1131" s="56">
        <v>45114.0</v>
      </c>
      <c r="C1131" s="57">
        <v>5.41</v>
      </c>
    </row>
    <row r="1132" ht="15.75" hidden="1" customHeight="1">
      <c r="B1132" s="56">
        <v>45117.0</v>
      </c>
      <c r="C1132" s="57">
        <v>5.38</v>
      </c>
    </row>
    <row r="1133" ht="15.75" hidden="1" customHeight="1">
      <c r="B1133" s="56">
        <v>45118.0</v>
      </c>
      <c r="C1133" s="57">
        <v>5.44</v>
      </c>
    </row>
    <row r="1134" ht="15.75" hidden="1" customHeight="1">
      <c r="B1134" s="56">
        <v>45119.0</v>
      </c>
      <c r="C1134" s="57">
        <v>5.35</v>
      </c>
    </row>
    <row r="1135" ht="15.75" hidden="1" customHeight="1">
      <c r="B1135" s="56">
        <v>45120.0</v>
      </c>
      <c r="C1135" s="57">
        <v>5.27</v>
      </c>
    </row>
    <row r="1136" ht="15.75" hidden="1" customHeight="1">
      <c r="B1136" s="56">
        <v>45121.0</v>
      </c>
      <c r="C1136" s="57">
        <v>5.34</v>
      </c>
    </row>
    <row r="1137" ht="15.75" hidden="1" customHeight="1">
      <c r="B1137" s="56">
        <v>45124.0</v>
      </c>
      <c r="C1137" s="57">
        <v>5.33</v>
      </c>
    </row>
    <row r="1138" ht="15.75" hidden="1" customHeight="1">
      <c r="B1138" s="56">
        <v>45125.0</v>
      </c>
      <c r="C1138" s="57">
        <v>5.32</v>
      </c>
    </row>
    <row r="1139" ht="15.75" hidden="1" customHeight="1">
      <c r="B1139" s="56">
        <v>45126.0</v>
      </c>
      <c r="C1139" s="57">
        <v>5.32</v>
      </c>
    </row>
    <row r="1140" ht="15.75" hidden="1" customHeight="1">
      <c r="B1140" s="56">
        <v>45127.0</v>
      </c>
      <c r="C1140" s="57">
        <v>5.35</v>
      </c>
    </row>
    <row r="1141" ht="15.75" hidden="1" customHeight="1">
      <c r="B1141" s="56">
        <v>45128.0</v>
      </c>
      <c r="C1141" s="57">
        <v>5.35</v>
      </c>
    </row>
    <row r="1142" ht="15.75" hidden="1" customHeight="1">
      <c r="B1142" s="56">
        <v>45131.0</v>
      </c>
      <c r="C1142" s="57">
        <v>5.38</v>
      </c>
    </row>
    <row r="1143" ht="15.75" hidden="1" customHeight="1">
      <c r="B1143" s="56">
        <v>45132.0</v>
      </c>
      <c r="C1143" s="57">
        <v>5.38</v>
      </c>
    </row>
    <row r="1144" ht="15.75" hidden="1" customHeight="1">
      <c r="B1144" s="56">
        <v>45133.0</v>
      </c>
      <c r="C1144" s="57">
        <v>5.37</v>
      </c>
    </row>
    <row r="1145" ht="15.75" hidden="1" customHeight="1">
      <c r="B1145" s="56">
        <v>45134.0</v>
      </c>
      <c r="C1145" s="57">
        <v>5.4</v>
      </c>
    </row>
    <row r="1146" ht="15.75" hidden="1" customHeight="1">
      <c r="B1146" s="56">
        <v>45135.0</v>
      </c>
      <c r="C1146" s="57">
        <v>5.37</v>
      </c>
    </row>
    <row r="1147" ht="15.75" hidden="1" customHeight="1">
      <c r="B1147" s="56">
        <v>45138.0</v>
      </c>
      <c r="C1147" s="57">
        <v>5.37</v>
      </c>
    </row>
    <row r="1148" ht="15.75" customHeight="1">
      <c r="B1148" s="56">
        <v>45139.0</v>
      </c>
      <c r="C1148" s="57">
        <v>5.38</v>
      </c>
    </row>
    <row r="1149" ht="15.75" hidden="1" customHeight="1">
      <c r="B1149" s="56">
        <v>45140.0</v>
      </c>
      <c r="C1149" s="57">
        <v>5.36</v>
      </c>
    </row>
    <row r="1150" ht="15.75" hidden="1" customHeight="1">
      <c r="B1150" s="56">
        <v>45141.0</v>
      </c>
      <c r="C1150" s="57">
        <v>5.37</v>
      </c>
    </row>
    <row r="1151" ht="15.75" hidden="1" customHeight="1">
      <c r="B1151" s="56">
        <v>45142.0</v>
      </c>
      <c r="C1151" s="57">
        <v>5.33</v>
      </c>
    </row>
    <row r="1152" ht="15.75" hidden="1" customHeight="1">
      <c r="B1152" s="56">
        <v>45145.0</v>
      </c>
      <c r="C1152" s="57">
        <v>5.3</v>
      </c>
    </row>
    <row r="1153" ht="15.75" hidden="1" customHeight="1">
      <c r="B1153" s="56">
        <v>45146.0</v>
      </c>
      <c r="C1153" s="57">
        <v>5.35</v>
      </c>
    </row>
    <row r="1154" ht="15.75" hidden="1" customHeight="1">
      <c r="B1154" s="56">
        <v>45147.0</v>
      </c>
      <c r="C1154" s="57">
        <v>5.35</v>
      </c>
    </row>
    <row r="1155" ht="15.75" hidden="1" customHeight="1">
      <c r="B1155" s="56">
        <v>45148.0</v>
      </c>
      <c r="C1155" s="57">
        <v>5.33</v>
      </c>
    </row>
    <row r="1156" ht="15.75" hidden="1" customHeight="1">
      <c r="B1156" s="56">
        <v>45149.0</v>
      </c>
      <c r="C1156" s="57">
        <v>5.36</v>
      </c>
    </row>
    <row r="1157" ht="15.75" hidden="1" customHeight="1">
      <c r="B1157" s="56">
        <v>45152.0</v>
      </c>
      <c r="C1157" s="57">
        <v>5.37</v>
      </c>
    </row>
    <row r="1158" ht="15.75" hidden="1" customHeight="1">
      <c r="B1158" s="56">
        <v>45153.0</v>
      </c>
      <c r="C1158" s="57">
        <v>5.36</v>
      </c>
    </row>
    <row r="1159" ht="15.75" hidden="1" customHeight="1">
      <c r="B1159" s="56">
        <v>45154.0</v>
      </c>
      <c r="C1159" s="57">
        <v>5.37</v>
      </c>
    </row>
    <row r="1160" ht="15.75" hidden="1" customHeight="1">
      <c r="B1160" s="56">
        <v>45155.0</v>
      </c>
      <c r="C1160" s="57">
        <v>5.36</v>
      </c>
    </row>
    <row r="1161" ht="15.75" hidden="1" customHeight="1">
      <c r="B1161" s="56">
        <v>45156.0</v>
      </c>
      <c r="C1161" s="57">
        <v>5.35</v>
      </c>
    </row>
    <row r="1162" ht="15.75" hidden="1" customHeight="1">
      <c r="B1162" s="56">
        <v>45159.0</v>
      </c>
      <c r="C1162" s="57">
        <v>5.37</v>
      </c>
    </row>
    <row r="1163" ht="15.75" hidden="1" customHeight="1">
      <c r="B1163" s="56">
        <v>45160.0</v>
      </c>
      <c r="C1163" s="57">
        <v>5.39</v>
      </c>
    </row>
    <row r="1164" ht="15.75" hidden="1" customHeight="1">
      <c r="B1164" s="56">
        <v>45161.0</v>
      </c>
      <c r="C1164" s="57">
        <v>5.35</v>
      </c>
    </row>
    <row r="1165" ht="15.75" hidden="1" customHeight="1">
      <c r="B1165" s="56">
        <v>45162.0</v>
      </c>
      <c r="C1165" s="57">
        <v>5.39</v>
      </c>
    </row>
    <row r="1166" ht="15.75" hidden="1" customHeight="1">
      <c r="B1166" s="56">
        <v>45163.0</v>
      </c>
      <c r="C1166" s="57">
        <v>5.44</v>
      </c>
    </row>
    <row r="1167" ht="15.75" hidden="1" customHeight="1">
      <c r="B1167" s="56">
        <v>45166.0</v>
      </c>
      <c r="C1167" s="57">
        <v>5.44</v>
      </c>
    </row>
    <row r="1168" ht="15.75" hidden="1" customHeight="1">
      <c r="B1168" s="56">
        <v>45167.0</v>
      </c>
      <c r="C1168" s="57">
        <v>5.37</v>
      </c>
    </row>
    <row r="1169" ht="15.75" hidden="1" customHeight="1">
      <c r="B1169" s="56">
        <v>45168.0</v>
      </c>
      <c r="C1169" s="57">
        <v>5.39</v>
      </c>
    </row>
    <row r="1170" ht="15.75" hidden="1" customHeight="1">
      <c r="B1170" s="56">
        <v>45169.0</v>
      </c>
      <c r="C1170" s="57">
        <v>5.37</v>
      </c>
    </row>
    <row r="1171" ht="15.75" customHeight="1">
      <c r="B1171" s="56">
        <v>45170.0</v>
      </c>
      <c r="C1171" s="57">
        <v>5.36</v>
      </c>
    </row>
    <row r="1172" ht="15.75" hidden="1" customHeight="1">
      <c r="B1172" s="56">
        <v>45174.0</v>
      </c>
      <c r="C1172" s="57">
        <v>5.42</v>
      </c>
    </row>
    <row r="1173" ht="15.75" hidden="1" customHeight="1">
      <c r="B1173" s="56">
        <v>45175.0</v>
      </c>
      <c r="C1173" s="57">
        <v>5.44</v>
      </c>
    </row>
    <row r="1174" ht="15.75" hidden="1" customHeight="1">
      <c r="B1174" s="56">
        <v>45176.0</v>
      </c>
      <c r="C1174" s="57">
        <v>5.4</v>
      </c>
    </row>
    <row r="1175" ht="15.75" hidden="1" customHeight="1">
      <c r="B1175" s="56">
        <v>45177.0</v>
      </c>
      <c r="C1175" s="57">
        <v>5.42</v>
      </c>
    </row>
    <row r="1176" ht="15.75" hidden="1" customHeight="1">
      <c r="B1176" s="56">
        <v>45180.0</v>
      </c>
      <c r="C1176" s="57">
        <v>5.4</v>
      </c>
    </row>
    <row r="1177" ht="15.75" hidden="1" customHeight="1">
      <c r="B1177" s="56">
        <v>45181.0</v>
      </c>
      <c r="C1177" s="57">
        <v>5.42</v>
      </c>
    </row>
    <row r="1178" ht="15.75" hidden="1" customHeight="1">
      <c r="B1178" s="56">
        <v>45182.0</v>
      </c>
      <c r="C1178" s="57">
        <v>5.42</v>
      </c>
    </row>
    <row r="1179" ht="15.75" hidden="1" customHeight="1">
      <c r="B1179" s="56">
        <v>45183.0</v>
      </c>
      <c r="C1179" s="57">
        <v>5.42</v>
      </c>
    </row>
    <row r="1180" ht="15.75" hidden="1" customHeight="1">
      <c r="B1180" s="56">
        <v>45184.0</v>
      </c>
      <c r="C1180" s="57">
        <v>5.43</v>
      </c>
    </row>
    <row r="1181" ht="15.75" hidden="1" customHeight="1">
      <c r="B1181" s="56">
        <v>45187.0</v>
      </c>
      <c r="C1181" s="57">
        <v>5.44</v>
      </c>
    </row>
    <row r="1182" ht="15.75" hidden="1" customHeight="1">
      <c r="B1182" s="56">
        <v>45188.0</v>
      </c>
      <c r="C1182" s="57">
        <v>5.45</v>
      </c>
    </row>
    <row r="1183" ht="15.75" hidden="1" customHeight="1">
      <c r="B1183" s="56">
        <v>45189.0</v>
      </c>
      <c r="C1183" s="57">
        <v>5.47</v>
      </c>
    </row>
    <row r="1184" ht="15.75" hidden="1" customHeight="1">
      <c r="B1184" s="56">
        <v>45190.0</v>
      </c>
      <c r="C1184" s="57">
        <v>5.46</v>
      </c>
    </row>
    <row r="1185" ht="15.75" hidden="1" customHeight="1">
      <c r="B1185" s="56">
        <v>45191.0</v>
      </c>
      <c r="C1185" s="57">
        <v>5.46</v>
      </c>
    </row>
    <row r="1186" ht="15.75" hidden="1" customHeight="1">
      <c r="B1186" s="56">
        <v>45194.0</v>
      </c>
      <c r="C1186" s="57">
        <v>5.45</v>
      </c>
    </row>
    <row r="1187" ht="15.75" hidden="1" customHeight="1">
      <c r="B1187" s="56">
        <v>45195.0</v>
      </c>
      <c r="C1187" s="57">
        <v>5.45</v>
      </c>
    </row>
    <row r="1188" ht="15.75" hidden="1" customHeight="1">
      <c r="B1188" s="56">
        <v>45196.0</v>
      </c>
      <c r="C1188" s="57">
        <v>5.49</v>
      </c>
    </row>
    <row r="1189" ht="15.75" hidden="1" customHeight="1">
      <c r="B1189" s="56">
        <v>45197.0</v>
      </c>
      <c r="C1189" s="57">
        <v>5.46</v>
      </c>
    </row>
    <row r="1190" ht="15.75" hidden="1" customHeight="1">
      <c r="B1190" s="56">
        <v>45198.0</v>
      </c>
      <c r="C1190" s="57">
        <v>5.46</v>
      </c>
    </row>
    <row r="1191" ht="15.75" customHeight="1">
      <c r="B1191" s="56">
        <v>45201.0</v>
      </c>
      <c r="C1191" s="57">
        <v>5.49</v>
      </c>
    </row>
    <row r="1192" ht="15.75" hidden="1" customHeight="1">
      <c r="B1192" s="56">
        <v>45202.0</v>
      </c>
      <c r="C1192" s="57">
        <v>5.49</v>
      </c>
    </row>
    <row r="1193" ht="15.75" hidden="1" customHeight="1">
      <c r="B1193" s="56">
        <v>45203.0</v>
      </c>
      <c r="C1193" s="57">
        <v>5.42</v>
      </c>
    </row>
    <row r="1194" ht="15.75" hidden="1" customHeight="1">
      <c r="B1194" s="56">
        <v>45204.0</v>
      </c>
      <c r="C1194" s="57">
        <v>5.39</v>
      </c>
    </row>
    <row r="1195" ht="15.75" hidden="1" customHeight="1">
      <c r="B1195" s="56">
        <v>45205.0</v>
      </c>
      <c r="C1195" s="57">
        <v>5.43</v>
      </c>
    </row>
    <row r="1196" ht="15.75" hidden="1" customHeight="1">
      <c r="B1196" s="56">
        <v>45209.0</v>
      </c>
      <c r="C1196" s="57">
        <v>5.37</v>
      </c>
    </row>
    <row r="1197" ht="15.75" hidden="1" customHeight="1">
      <c r="B1197" s="56">
        <v>45210.0</v>
      </c>
      <c r="C1197" s="57">
        <v>5.38</v>
      </c>
    </row>
    <row r="1198" ht="15.75" hidden="1" customHeight="1">
      <c r="B1198" s="56">
        <v>45211.0</v>
      </c>
      <c r="C1198" s="57">
        <v>5.43</v>
      </c>
    </row>
    <row r="1199" ht="15.75" hidden="1" customHeight="1">
      <c r="B1199" s="56">
        <v>45212.0</v>
      </c>
      <c r="C1199" s="57">
        <v>5.41</v>
      </c>
    </row>
    <row r="1200" ht="15.75" hidden="1" customHeight="1">
      <c r="B1200" s="56">
        <v>45215.0</v>
      </c>
      <c r="C1200" s="57">
        <v>5.42</v>
      </c>
    </row>
    <row r="1201" ht="15.75" hidden="1" customHeight="1">
      <c r="B1201" s="56">
        <v>45216.0</v>
      </c>
      <c r="C1201" s="57">
        <v>5.48</v>
      </c>
    </row>
    <row r="1202" ht="15.75" hidden="1" customHeight="1">
      <c r="B1202" s="56">
        <v>45217.0</v>
      </c>
      <c r="C1202" s="57">
        <v>5.47</v>
      </c>
    </row>
    <row r="1203" ht="15.75" hidden="1" customHeight="1">
      <c r="B1203" s="56">
        <v>45218.0</v>
      </c>
      <c r="C1203" s="57">
        <v>5.44</v>
      </c>
    </row>
    <row r="1204" ht="15.75" hidden="1" customHeight="1">
      <c r="B1204" s="56">
        <v>45219.0</v>
      </c>
      <c r="C1204" s="57">
        <v>5.41</v>
      </c>
    </row>
    <row r="1205" ht="15.75" hidden="1" customHeight="1">
      <c r="B1205" s="56">
        <v>45222.0</v>
      </c>
      <c r="C1205" s="57">
        <v>5.42</v>
      </c>
    </row>
    <row r="1206" ht="15.75" hidden="1" customHeight="1">
      <c r="B1206" s="56">
        <v>45223.0</v>
      </c>
      <c r="C1206" s="57">
        <v>5.41</v>
      </c>
    </row>
    <row r="1207" ht="15.75" hidden="1" customHeight="1">
      <c r="B1207" s="56">
        <v>45224.0</v>
      </c>
      <c r="C1207" s="57">
        <v>5.43</v>
      </c>
    </row>
    <row r="1208" ht="15.75" hidden="1" customHeight="1">
      <c r="B1208" s="56">
        <v>45225.0</v>
      </c>
      <c r="C1208" s="57">
        <v>5.39</v>
      </c>
    </row>
    <row r="1209" ht="15.75" hidden="1" customHeight="1">
      <c r="B1209" s="56">
        <v>45226.0</v>
      </c>
      <c r="C1209" s="57">
        <v>5.39</v>
      </c>
    </row>
    <row r="1210" ht="15.75" hidden="1" customHeight="1">
      <c r="B1210" s="56">
        <v>45229.0</v>
      </c>
      <c r="C1210" s="57">
        <v>5.41</v>
      </c>
    </row>
    <row r="1211" ht="15.75" hidden="1" customHeight="1">
      <c r="B1211" s="56">
        <v>45230.0</v>
      </c>
      <c r="C1211" s="57">
        <v>5.44</v>
      </c>
    </row>
    <row r="1212" ht="15.75" customHeight="1">
      <c r="B1212" s="56">
        <v>45231.0</v>
      </c>
      <c r="C1212" s="57">
        <v>5.37</v>
      </c>
    </row>
    <row r="1213" ht="15.75" hidden="1" customHeight="1">
      <c r="B1213" s="56">
        <v>45232.0</v>
      </c>
      <c r="C1213" s="57">
        <v>5.38</v>
      </c>
    </row>
    <row r="1214" ht="15.75" hidden="1" customHeight="1">
      <c r="B1214" s="56">
        <v>45233.0</v>
      </c>
      <c r="C1214" s="57">
        <v>5.29</v>
      </c>
    </row>
    <row r="1215" ht="15.75" hidden="1" customHeight="1">
      <c r="B1215" s="56">
        <v>45236.0</v>
      </c>
      <c r="C1215" s="57">
        <v>5.33</v>
      </c>
    </row>
    <row r="1216" ht="15.75" hidden="1" customHeight="1">
      <c r="B1216" s="56">
        <v>45237.0</v>
      </c>
      <c r="C1216" s="57">
        <v>5.33</v>
      </c>
    </row>
    <row r="1217" ht="15.75" hidden="1" customHeight="1">
      <c r="B1217" s="56">
        <v>45238.0</v>
      </c>
      <c r="C1217" s="57">
        <v>5.34</v>
      </c>
    </row>
    <row r="1218" ht="15.75" hidden="1" customHeight="1">
      <c r="B1218" s="56">
        <v>45239.0</v>
      </c>
      <c r="C1218" s="57">
        <v>5.39</v>
      </c>
    </row>
    <row r="1219" ht="15.75" hidden="1" customHeight="1">
      <c r="B1219" s="56">
        <v>45240.0</v>
      </c>
      <c r="C1219" s="57">
        <v>5.38</v>
      </c>
    </row>
    <row r="1220" ht="15.75" hidden="1" customHeight="1">
      <c r="B1220" s="56">
        <v>45243.0</v>
      </c>
      <c r="C1220" s="57">
        <v>5.37</v>
      </c>
    </row>
    <row r="1221" ht="15.75" hidden="1" customHeight="1">
      <c r="B1221" s="56">
        <v>45244.0</v>
      </c>
      <c r="C1221" s="57">
        <v>5.24</v>
      </c>
    </row>
    <row r="1222" ht="15.75" hidden="1" customHeight="1">
      <c r="B1222" s="56">
        <v>45245.0</v>
      </c>
      <c r="C1222" s="57">
        <v>5.27</v>
      </c>
    </row>
    <row r="1223" ht="15.75" hidden="1" customHeight="1">
      <c r="B1223" s="56">
        <v>45246.0</v>
      </c>
      <c r="C1223" s="57">
        <v>5.23</v>
      </c>
    </row>
    <row r="1224" ht="15.75" hidden="1" customHeight="1">
      <c r="B1224" s="56">
        <v>45247.0</v>
      </c>
      <c r="C1224" s="57">
        <v>5.24</v>
      </c>
    </row>
    <row r="1225" ht="15.75" hidden="1" customHeight="1">
      <c r="B1225" s="56">
        <v>45250.0</v>
      </c>
      <c r="C1225" s="57">
        <v>5.25</v>
      </c>
    </row>
    <row r="1226" ht="15.75" hidden="1" customHeight="1">
      <c r="B1226" s="56">
        <v>45251.0</v>
      </c>
      <c r="C1226" s="57">
        <v>5.24</v>
      </c>
    </row>
    <row r="1227" ht="15.75" hidden="1" customHeight="1">
      <c r="B1227" s="56">
        <v>45252.0</v>
      </c>
      <c r="C1227" s="57">
        <v>5.26</v>
      </c>
    </row>
    <row r="1228" ht="15.75" hidden="1" customHeight="1">
      <c r="B1228" s="56">
        <v>45254.0</v>
      </c>
      <c r="C1228" s="57">
        <v>5.27</v>
      </c>
    </row>
    <row r="1229" ht="15.75" hidden="1" customHeight="1">
      <c r="B1229" s="56">
        <v>45257.0</v>
      </c>
      <c r="C1229" s="57">
        <v>5.24</v>
      </c>
    </row>
    <row r="1230" ht="15.75" hidden="1" customHeight="1">
      <c r="B1230" s="56">
        <v>45258.0</v>
      </c>
      <c r="C1230" s="57">
        <v>5.21</v>
      </c>
    </row>
    <row r="1231" ht="15.75" hidden="1" customHeight="1">
      <c r="B1231" s="56">
        <v>45259.0</v>
      </c>
      <c r="C1231" s="57">
        <v>5.12</v>
      </c>
    </row>
    <row r="1232" ht="15.75" hidden="1" customHeight="1">
      <c r="B1232" s="56">
        <v>45260.0</v>
      </c>
      <c r="C1232" s="57">
        <v>5.16</v>
      </c>
    </row>
    <row r="1233" ht="15.75" customHeight="1">
      <c r="B1233" s="56">
        <v>45261.0</v>
      </c>
      <c r="C1233" s="57">
        <v>5.05</v>
      </c>
    </row>
    <row r="1234" ht="15.75" hidden="1" customHeight="1">
      <c r="B1234" s="56">
        <v>45264.0</v>
      </c>
      <c r="C1234" s="57">
        <v>5.1</v>
      </c>
    </row>
    <row r="1235" ht="15.75" hidden="1" customHeight="1">
      <c r="B1235" s="56">
        <v>45265.0</v>
      </c>
      <c r="C1235" s="57">
        <v>5.06</v>
      </c>
    </row>
    <row r="1236" ht="15.75" hidden="1" customHeight="1">
      <c r="B1236" s="56">
        <v>45266.0</v>
      </c>
      <c r="C1236" s="57">
        <v>5.07</v>
      </c>
    </row>
    <row r="1237" ht="15.75" hidden="1" customHeight="1">
      <c r="B1237" s="56">
        <v>45267.0</v>
      </c>
      <c r="C1237" s="57">
        <v>5.05</v>
      </c>
    </row>
    <row r="1238" ht="15.75" hidden="1" customHeight="1">
      <c r="B1238" s="56">
        <v>45268.0</v>
      </c>
      <c r="C1238" s="57">
        <v>5.13</v>
      </c>
    </row>
    <row r="1239" ht="15.75" hidden="1" customHeight="1">
      <c r="B1239" s="56">
        <v>45271.0</v>
      </c>
      <c r="C1239" s="57">
        <v>5.14</v>
      </c>
    </row>
    <row r="1240" ht="15.75" hidden="1" customHeight="1">
      <c r="B1240" s="56">
        <v>45272.0</v>
      </c>
      <c r="C1240" s="57">
        <v>5.14</v>
      </c>
    </row>
    <row r="1241" ht="15.75" hidden="1" customHeight="1">
      <c r="B1241" s="56">
        <v>45273.0</v>
      </c>
      <c r="C1241" s="57">
        <v>4.94</v>
      </c>
    </row>
    <row r="1242" ht="15.75" hidden="1" customHeight="1">
      <c r="B1242" s="56">
        <v>45274.0</v>
      </c>
      <c r="C1242" s="57">
        <v>4.9</v>
      </c>
    </row>
    <row r="1243" ht="15.75" hidden="1" customHeight="1">
      <c r="B1243" s="56">
        <v>45275.0</v>
      </c>
      <c r="C1243" s="57">
        <v>4.95</v>
      </c>
    </row>
    <row r="1244" ht="15.75" hidden="1" customHeight="1">
      <c r="B1244" s="56">
        <v>45278.0</v>
      </c>
      <c r="C1244" s="57">
        <v>4.95</v>
      </c>
    </row>
    <row r="1245" ht="15.75" hidden="1" customHeight="1">
      <c r="B1245" s="56">
        <v>45279.0</v>
      </c>
      <c r="C1245" s="57">
        <v>4.93</v>
      </c>
    </row>
    <row r="1246" ht="15.75" hidden="1" customHeight="1">
      <c r="B1246" s="56">
        <v>45280.0</v>
      </c>
      <c r="C1246" s="57">
        <v>4.88</v>
      </c>
    </row>
    <row r="1247" ht="15.75" hidden="1" customHeight="1">
      <c r="B1247" s="56">
        <v>45281.0</v>
      </c>
      <c r="C1247" s="57">
        <v>4.84</v>
      </c>
    </row>
    <row r="1248" ht="15.75" hidden="1" customHeight="1">
      <c r="B1248" s="56">
        <v>45282.0</v>
      </c>
      <c r="C1248" s="57">
        <v>4.82</v>
      </c>
    </row>
    <row r="1249" ht="15.75" hidden="1" customHeight="1">
      <c r="B1249" s="56">
        <v>45286.0</v>
      </c>
      <c r="C1249" s="57">
        <v>4.83</v>
      </c>
    </row>
    <row r="1250" ht="15.75" hidden="1" customHeight="1">
      <c r="B1250" s="56">
        <v>45287.0</v>
      </c>
      <c r="C1250" s="57">
        <v>4.79</v>
      </c>
    </row>
    <row r="1251" ht="15.75" hidden="1" customHeight="1">
      <c r="B1251" s="56">
        <v>45288.0</v>
      </c>
      <c r="C1251" s="57">
        <v>4.82</v>
      </c>
    </row>
    <row r="1252" ht="15.75" hidden="1" customHeight="1">
      <c r="B1252" s="56">
        <v>45289.0</v>
      </c>
      <c r="C1252" s="57">
        <v>4.79</v>
      </c>
    </row>
    <row r="1253" ht="15.75" customHeight="1">
      <c r="B1253" s="56">
        <v>45293.0</v>
      </c>
      <c r="C1253" s="57">
        <v>4.8</v>
      </c>
    </row>
    <row r="1254" ht="15.75" hidden="1" customHeight="1">
      <c r="B1254" s="56">
        <v>45294.0</v>
      </c>
      <c r="C1254" s="57">
        <v>4.81</v>
      </c>
    </row>
    <row r="1255" ht="15.75" hidden="1" customHeight="1">
      <c r="B1255" s="56">
        <v>45295.0</v>
      </c>
      <c r="C1255" s="57">
        <v>4.85</v>
      </c>
    </row>
    <row r="1256" ht="15.75" hidden="1" customHeight="1">
      <c r="B1256" s="56">
        <v>45296.0</v>
      </c>
      <c r="C1256" s="57">
        <v>4.84</v>
      </c>
    </row>
    <row r="1257" ht="15.75" hidden="1" customHeight="1">
      <c r="B1257" s="56">
        <v>45299.0</v>
      </c>
      <c r="C1257" s="57">
        <v>4.82</v>
      </c>
    </row>
    <row r="1258" ht="15.75" hidden="1" customHeight="1">
      <c r="B1258" s="56">
        <v>45300.0</v>
      </c>
      <c r="C1258" s="57">
        <v>4.82</v>
      </c>
    </row>
    <row r="1259" ht="15.75" hidden="1" customHeight="1">
      <c r="B1259" s="56">
        <v>45301.0</v>
      </c>
      <c r="C1259" s="57">
        <v>4.82</v>
      </c>
    </row>
    <row r="1260" ht="15.75" hidden="1" customHeight="1">
      <c r="B1260" s="56">
        <v>45302.0</v>
      </c>
      <c r="C1260" s="57">
        <v>4.75</v>
      </c>
    </row>
    <row r="1261" ht="15.75" hidden="1" customHeight="1">
      <c r="B1261" s="56">
        <v>45303.0</v>
      </c>
      <c r="C1261" s="57">
        <v>4.65</v>
      </c>
    </row>
    <row r="1262" ht="15.75" hidden="1" customHeight="1">
      <c r="B1262" s="56">
        <v>45307.0</v>
      </c>
      <c r="C1262" s="57">
        <v>4.7</v>
      </c>
    </row>
    <row r="1263" ht="15.75" hidden="1" customHeight="1">
      <c r="B1263" s="56">
        <v>45308.0</v>
      </c>
      <c r="C1263" s="57">
        <v>4.8</v>
      </c>
    </row>
    <row r="1264" ht="15.75" hidden="1" customHeight="1">
      <c r="B1264" s="56">
        <v>45309.0</v>
      </c>
      <c r="C1264" s="57">
        <v>4.8</v>
      </c>
    </row>
    <row r="1265" ht="15.75" hidden="1" customHeight="1">
      <c r="B1265" s="56">
        <v>45310.0</v>
      </c>
      <c r="C1265" s="57">
        <v>4.84</v>
      </c>
    </row>
    <row r="1266" ht="15.75" hidden="1" customHeight="1">
      <c r="B1266" s="56">
        <v>45313.0</v>
      </c>
      <c r="C1266" s="57">
        <v>4.83</v>
      </c>
    </row>
    <row r="1267" ht="15.75" hidden="1" customHeight="1">
      <c r="B1267" s="56">
        <v>45314.0</v>
      </c>
      <c r="C1267" s="57">
        <v>4.81</v>
      </c>
    </row>
    <row r="1268" ht="15.75" hidden="1" customHeight="1">
      <c r="B1268" s="56">
        <v>45315.0</v>
      </c>
      <c r="C1268" s="57">
        <v>4.83</v>
      </c>
    </row>
    <row r="1269" ht="15.75" hidden="1" customHeight="1">
      <c r="B1269" s="56">
        <v>45316.0</v>
      </c>
      <c r="C1269" s="57">
        <v>4.76</v>
      </c>
    </row>
    <row r="1270" ht="15.75" hidden="1" customHeight="1">
      <c r="B1270" s="56">
        <v>45317.0</v>
      </c>
      <c r="C1270" s="57">
        <v>4.78</v>
      </c>
    </row>
    <row r="1271" ht="15.75" hidden="1" customHeight="1">
      <c r="B1271" s="56">
        <v>45320.0</v>
      </c>
      <c r="C1271" s="57">
        <v>4.76</v>
      </c>
    </row>
    <row r="1272" ht="15.75" hidden="1" customHeight="1">
      <c r="B1272" s="56">
        <v>45321.0</v>
      </c>
      <c r="C1272" s="57">
        <v>4.8</v>
      </c>
    </row>
    <row r="1273" ht="15.75" hidden="1" customHeight="1">
      <c r="B1273" s="56">
        <v>45322.0</v>
      </c>
      <c r="C1273" s="57">
        <v>4.73</v>
      </c>
    </row>
    <row r="1274" ht="15.75" customHeight="1">
      <c r="B1274" s="56">
        <v>45323.0</v>
      </c>
      <c r="C1274" s="57">
        <v>4.68</v>
      </c>
    </row>
    <row r="1275" ht="15.75" hidden="1" customHeight="1">
      <c r="B1275" s="56">
        <v>45324.0</v>
      </c>
      <c r="C1275" s="57">
        <v>4.81</v>
      </c>
    </row>
    <row r="1276" ht="15.75" hidden="1" customHeight="1">
      <c r="B1276" s="56">
        <v>45327.0</v>
      </c>
      <c r="C1276" s="57">
        <v>4.87</v>
      </c>
    </row>
    <row r="1277" ht="15.75" hidden="1" customHeight="1">
      <c r="B1277" s="56">
        <v>45328.0</v>
      </c>
      <c r="C1277" s="57">
        <v>4.82</v>
      </c>
    </row>
    <row r="1278" ht="15.75" hidden="1" customHeight="1">
      <c r="B1278" s="56">
        <v>45329.0</v>
      </c>
      <c r="C1278" s="57">
        <v>4.83</v>
      </c>
    </row>
    <row r="1279" ht="15.75" hidden="1" customHeight="1">
      <c r="B1279" s="56">
        <v>45330.0</v>
      </c>
      <c r="C1279" s="57">
        <v>4.83</v>
      </c>
    </row>
    <row r="1280" ht="15.75" hidden="1" customHeight="1">
      <c r="B1280" s="56">
        <v>45331.0</v>
      </c>
      <c r="C1280" s="57">
        <v>4.86</v>
      </c>
    </row>
    <row r="1281" ht="15.75" hidden="1" customHeight="1">
      <c r="B1281" s="56">
        <v>45334.0</v>
      </c>
      <c r="C1281" s="57">
        <v>4.87</v>
      </c>
    </row>
    <row r="1282" ht="15.75" hidden="1" customHeight="1">
      <c r="B1282" s="56">
        <v>45335.0</v>
      </c>
      <c r="C1282" s="57">
        <v>4.99</v>
      </c>
    </row>
    <row r="1283" ht="15.75" hidden="1" customHeight="1">
      <c r="B1283" s="56">
        <v>45336.0</v>
      </c>
      <c r="C1283" s="57">
        <v>4.94</v>
      </c>
    </row>
    <row r="1284" ht="15.75" hidden="1" customHeight="1">
      <c r="B1284" s="56">
        <v>45337.0</v>
      </c>
      <c r="C1284" s="57">
        <v>4.93</v>
      </c>
    </row>
    <row r="1285" ht="15.75" hidden="1" customHeight="1">
      <c r="B1285" s="56">
        <v>45338.0</v>
      </c>
      <c r="C1285" s="57">
        <v>4.98</v>
      </c>
    </row>
    <row r="1286" ht="15.75" hidden="1" customHeight="1">
      <c r="B1286" s="56">
        <v>45342.0</v>
      </c>
      <c r="C1286" s="57">
        <v>4.97</v>
      </c>
    </row>
    <row r="1287" ht="15.75" hidden="1" customHeight="1">
      <c r="B1287" s="56">
        <v>45343.0</v>
      </c>
      <c r="C1287" s="57">
        <v>4.98</v>
      </c>
    </row>
    <row r="1288" ht="15.75" hidden="1" customHeight="1">
      <c r="B1288" s="56">
        <v>45344.0</v>
      </c>
      <c r="C1288" s="57">
        <v>5.02</v>
      </c>
    </row>
    <row r="1289" ht="15.75" hidden="1" customHeight="1">
      <c r="B1289" s="56">
        <v>45345.0</v>
      </c>
      <c r="C1289" s="57">
        <v>5.0</v>
      </c>
    </row>
    <row r="1290" ht="15.75" hidden="1" customHeight="1">
      <c r="B1290" s="56">
        <v>45348.0</v>
      </c>
      <c r="C1290" s="57">
        <v>5.03</v>
      </c>
    </row>
    <row r="1291" ht="15.75" hidden="1" customHeight="1">
      <c r="B1291" s="56">
        <v>45349.0</v>
      </c>
      <c r="C1291" s="57">
        <v>5.03</v>
      </c>
    </row>
    <row r="1292" ht="15.75" hidden="1" customHeight="1">
      <c r="B1292" s="56">
        <v>45350.0</v>
      </c>
      <c r="C1292" s="57">
        <v>5.0</v>
      </c>
    </row>
    <row r="1293" ht="15.75" hidden="1" customHeight="1">
      <c r="B1293" s="56">
        <v>45351.0</v>
      </c>
      <c r="C1293" s="57">
        <v>5.01</v>
      </c>
    </row>
    <row r="1294" ht="15.75" customHeight="1">
      <c r="B1294" s="56">
        <v>45352.0</v>
      </c>
      <c r="C1294" s="57">
        <v>4.94</v>
      </c>
    </row>
    <row r="1295" ht="15.75" hidden="1" customHeight="1">
      <c r="B1295" s="56">
        <v>45355.0</v>
      </c>
      <c r="C1295" s="57">
        <v>4.98</v>
      </c>
    </row>
    <row r="1296" ht="15.75" hidden="1" customHeight="1">
      <c r="B1296" s="56">
        <v>45356.0</v>
      </c>
      <c r="C1296" s="57">
        <v>4.94</v>
      </c>
    </row>
    <row r="1297" ht="15.75" hidden="1" customHeight="1">
      <c r="B1297" s="56">
        <v>45357.0</v>
      </c>
      <c r="C1297" s="57">
        <v>4.95</v>
      </c>
    </row>
    <row r="1298" ht="15.75" hidden="1" customHeight="1">
      <c r="B1298" s="56">
        <v>45358.0</v>
      </c>
      <c r="C1298" s="57">
        <v>4.93</v>
      </c>
    </row>
    <row r="1299" ht="15.75" hidden="1" customHeight="1">
      <c r="B1299" s="56">
        <v>45359.0</v>
      </c>
      <c r="C1299" s="57">
        <v>4.92</v>
      </c>
    </row>
    <row r="1300" ht="15.75" hidden="1" customHeight="1">
      <c r="B1300" s="56">
        <v>45362.0</v>
      </c>
      <c r="C1300" s="57">
        <v>4.95</v>
      </c>
    </row>
    <row r="1301" ht="15.75" hidden="1" customHeight="1">
      <c r="B1301" s="56">
        <v>45363.0</v>
      </c>
      <c r="C1301" s="57">
        <v>5.0</v>
      </c>
    </row>
    <row r="1302" ht="15.75" hidden="1" customHeight="1">
      <c r="B1302" s="56">
        <v>45364.0</v>
      </c>
      <c r="C1302" s="57">
        <v>5.01</v>
      </c>
    </row>
    <row r="1303" ht="15.75" hidden="1" customHeight="1">
      <c r="B1303" s="56">
        <v>45365.0</v>
      </c>
      <c r="C1303" s="57">
        <v>5.04</v>
      </c>
    </row>
    <row r="1304" ht="15.75" hidden="1" customHeight="1">
      <c r="B1304" s="56">
        <v>45366.0</v>
      </c>
      <c r="C1304" s="57">
        <v>5.05</v>
      </c>
    </row>
    <row r="1305" ht="15.75" hidden="1" customHeight="1">
      <c r="B1305" s="56">
        <v>45369.0</v>
      </c>
      <c r="C1305" s="57">
        <v>5.06</v>
      </c>
    </row>
    <row r="1306" ht="15.75" hidden="1" customHeight="1">
      <c r="B1306" s="56">
        <v>45370.0</v>
      </c>
      <c r="C1306" s="57">
        <v>5.06</v>
      </c>
    </row>
    <row r="1307" ht="15.75" hidden="1" customHeight="1">
      <c r="B1307" s="56">
        <v>45371.0</v>
      </c>
      <c r="C1307" s="57">
        <v>5.01</v>
      </c>
    </row>
    <row r="1308" ht="15.75" hidden="1" customHeight="1">
      <c r="B1308" s="56">
        <v>45372.0</v>
      </c>
      <c r="C1308" s="57">
        <v>5.01</v>
      </c>
    </row>
    <row r="1309" ht="15.75" hidden="1" customHeight="1">
      <c r="B1309" s="56">
        <v>45373.0</v>
      </c>
      <c r="C1309" s="57">
        <v>4.98</v>
      </c>
    </row>
    <row r="1310" ht="15.75" hidden="1" customHeight="1">
      <c r="B1310" s="56">
        <v>45376.0</v>
      </c>
      <c r="C1310" s="57">
        <v>5.0</v>
      </c>
    </row>
    <row r="1311" ht="15.75" hidden="1" customHeight="1">
      <c r="B1311" s="56">
        <v>45377.0</v>
      </c>
      <c r="C1311" s="57">
        <v>5.0</v>
      </c>
    </row>
    <row r="1312" ht="15.75" hidden="1" customHeight="1">
      <c r="B1312" s="56">
        <v>45378.0</v>
      </c>
      <c r="C1312" s="57">
        <v>4.99</v>
      </c>
    </row>
    <row r="1313" ht="15.75" hidden="1" customHeight="1">
      <c r="B1313" s="56">
        <v>45379.0</v>
      </c>
      <c r="C1313" s="57">
        <v>5.03</v>
      </c>
    </row>
    <row r="1314" ht="15.75" customHeight="1">
      <c r="B1314" s="56">
        <v>45383.0</v>
      </c>
      <c r="C1314" s="57">
        <v>5.06</v>
      </c>
    </row>
    <row r="1315" ht="15.75" hidden="1" customHeight="1">
      <c r="B1315" s="56">
        <v>45384.0</v>
      </c>
      <c r="C1315" s="57">
        <v>5.05</v>
      </c>
    </row>
    <row r="1316" ht="15.75" hidden="1" customHeight="1">
      <c r="B1316" s="56">
        <v>45385.0</v>
      </c>
      <c r="C1316" s="57">
        <v>5.03</v>
      </c>
    </row>
    <row r="1317" ht="15.75" hidden="1" customHeight="1">
      <c r="B1317" s="56">
        <v>45386.0</v>
      </c>
      <c r="C1317" s="57">
        <v>5.0</v>
      </c>
    </row>
    <row r="1318" ht="15.75" hidden="1" customHeight="1">
      <c r="B1318" s="56">
        <v>45387.0</v>
      </c>
      <c r="C1318" s="57">
        <v>5.05</v>
      </c>
    </row>
    <row r="1319" ht="15.75" hidden="1" customHeight="1">
      <c r="B1319" s="56">
        <v>45390.0</v>
      </c>
      <c r="C1319" s="57">
        <v>5.07</v>
      </c>
    </row>
    <row r="1320" ht="15.75" hidden="1" customHeight="1">
      <c r="B1320" s="56">
        <v>45391.0</v>
      </c>
      <c r="C1320" s="57">
        <v>5.03</v>
      </c>
    </row>
  </sheetData>
  <autoFilter ref="$B$1:$C$1320">
    <filterColumn colId="0">
      <filters>
        <filter val="8/1/2022"/>
        <filter val="8/1/2023"/>
        <filter val="2/3/2020"/>
        <filter val="5/2/2022"/>
        <filter val="8/1/2019"/>
        <filter val="12/1/2020"/>
        <filter val="12/1/2021"/>
        <filter val="12/1/2022"/>
        <filter val="12/1/2023"/>
        <filter val="12/2/2019"/>
        <filter val="5/1/2023"/>
        <filter val="5/1/2020"/>
        <filter val="5/1/2019"/>
        <filter val="10/1/2021"/>
        <filter val="10/1/2020"/>
        <filter val="5/3/2021"/>
        <filter val="8/2/2021"/>
        <filter val="10/1/2019"/>
        <filter val="6/1/2023"/>
        <filter val="6/1/2022"/>
        <filter val="6/1/2021"/>
        <filter val="6/1/2020"/>
        <filter val="4/3/2023"/>
        <filter val="9/3/2019"/>
        <filter val="11/2/2020"/>
        <filter val="3/1/2019"/>
        <filter val="3/1/2022"/>
        <filter val="3/1/2023"/>
        <filter val="3/1/2024"/>
        <filter val="3/1/2021"/>
        <filter val="7/3/2023"/>
        <filter val="10/3/2022"/>
        <filter val="1/2/2024"/>
        <filter val="1/2/2020"/>
        <filter val="4/1/2024"/>
        <filter val="4/1/2020"/>
        <filter val="4/1/2022"/>
        <filter val="4/1/2021"/>
        <filter val="1/2/2019"/>
        <filter val="6/3/2019"/>
        <filter val="4/1/2019"/>
        <filter val="7/1/2020"/>
        <filter val="7/1/2021"/>
        <filter val="7/1/2022"/>
        <filter val="11/1/2019"/>
        <filter val="11/1/2021"/>
        <filter val="11/1/2022"/>
        <filter val="7/1/2019"/>
        <filter val="11/1/2023"/>
        <filter val="2/1/2019"/>
        <filter val="2/1/2023"/>
        <filter val="2/1/2024"/>
        <filter val="2/1/2021"/>
        <filter val="2/1/2022"/>
        <filter val="8/3/2020"/>
        <filter val="3/2/2020"/>
        <filter val="1/4/2021"/>
        <filter val="1/3/2023"/>
        <filter val="1/3/2022"/>
        <filter val="9/1/2023"/>
        <filter val="9/1/2022"/>
        <filter val="9/1/2021"/>
        <filter val="9/1/2020"/>
        <filter val="10/2/2023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0.0"/>
    <col customWidth="1" min="3" max="6" width="5.11"/>
    <col customWidth="1" min="7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6.22"/>
    <col customWidth="1" min="5" max="26" width="10.56"/>
  </cols>
  <sheetData>
    <row r="1" ht="15.75" customHeight="1">
      <c r="A1" s="56"/>
      <c r="B1" s="57"/>
    </row>
    <row r="2" ht="15.75" customHeight="1">
      <c r="A2" s="56"/>
      <c r="B2" s="57"/>
    </row>
    <row r="3" ht="15.75" customHeight="1">
      <c r="A3" s="56"/>
      <c r="B3" s="57"/>
    </row>
    <row r="4" ht="15.75" customHeight="1">
      <c r="A4" s="56">
        <v>43556.0</v>
      </c>
      <c r="B4" s="57">
        <v>2.41</v>
      </c>
      <c r="C4" s="13">
        <f t="shared" ref="C4:C64" si="1">B4/100</f>
        <v>0.0241</v>
      </c>
      <c r="D4" s="13">
        <f t="shared" ref="D4:D64" si="2">C4/12</f>
        <v>0.002008333333</v>
      </c>
    </row>
    <row r="5" ht="15.75" customHeight="1">
      <c r="A5" s="56">
        <v>43586.0</v>
      </c>
      <c r="B5" s="57">
        <v>2.39</v>
      </c>
      <c r="C5" s="13">
        <f t="shared" si="1"/>
        <v>0.0239</v>
      </c>
      <c r="D5" s="13">
        <f t="shared" si="2"/>
        <v>0.001991666667</v>
      </c>
    </row>
    <row r="6" ht="15.75" customHeight="1">
      <c r="A6" s="56">
        <v>43619.0</v>
      </c>
      <c r="B6" s="57">
        <v>2.11</v>
      </c>
      <c r="C6" s="13">
        <f t="shared" si="1"/>
        <v>0.0211</v>
      </c>
      <c r="D6" s="13">
        <f t="shared" si="2"/>
        <v>0.001758333333</v>
      </c>
    </row>
    <row r="7" ht="15.75" customHeight="1">
      <c r="A7" s="56">
        <v>43647.0</v>
      </c>
      <c r="B7" s="57">
        <v>1.94</v>
      </c>
      <c r="C7" s="13">
        <f t="shared" si="1"/>
        <v>0.0194</v>
      </c>
      <c r="D7" s="13">
        <f t="shared" si="2"/>
        <v>0.001616666667</v>
      </c>
    </row>
    <row r="8" ht="15.75" customHeight="1">
      <c r="A8" s="56">
        <v>43678.0</v>
      </c>
      <c r="B8" s="57">
        <v>1.88</v>
      </c>
      <c r="C8" s="13">
        <f t="shared" si="1"/>
        <v>0.0188</v>
      </c>
      <c r="D8" s="13">
        <f t="shared" si="2"/>
        <v>0.001566666667</v>
      </c>
    </row>
    <row r="9" ht="15.75" customHeight="1">
      <c r="A9" s="56">
        <v>43711.0</v>
      </c>
      <c r="B9" s="57">
        <v>1.72</v>
      </c>
      <c r="C9" s="13">
        <f t="shared" si="1"/>
        <v>0.0172</v>
      </c>
      <c r="D9" s="13">
        <f t="shared" si="2"/>
        <v>0.001433333333</v>
      </c>
    </row>
    <row r="10" ht="15.75" customHeight="1">
      <c r="A10" s="56">
        <v>43739.0</v>
      </c>
      <c r="B10" s="57">
        <v>1.73</v>
      </c>
      <c r="C10" s="13">
        <f t="shared" si="1"/>
        <v>0.0173</v>
      </c>
      <c r="D10" s="13">
        <f t="shared" si="2"/>
        <v>0.001441666667</v>
      </c>
    </row>
    <row r="11" ht="15.75" customHeight="1">
      <c r="A11" s="56">
        <v>43770.0</v>
      </c>
      <c r="B11" s="57">
        <v>1.53</v>
      </c>
      <c r="C11" s="13">
        <f t="shared" si="1"/>
        <v>0.0153</v>
      </c>
      <c r="D11" s="13">
        <f t="shared" si="2"/>
        <v>0.001275</v>
      </c>
    </row>
    <row r="12" ht="15.75" customHeight="1">
      <c r="A12" s="56">
        <v>43801.0</v>
      </c>
      <c r="B12" s="57">
        <v>1.6</v>
      </c>
      <c r="C12" s="13">
        <f t="shared" si="1"/>
        <v>0.016</v>
      </c>
      <c r="D12" s="13">
        <f t="shared" si="2"/>
        <v>0.001333333333</v>
      </c>
    </row>
    <row r="13" ht="15.75" customHeight="1">
      <c r="A13" s="56">
        <v>43832.0</v>
      </c>
      <c r="B13" s="57">
        <v>1.56</v>
      </c>
      <c r="C13" s="13">
        <f t="shared" si="1"/>
        <v>0.0156</v>
      </c>
      <c r="D13" s="13">
        <f t="shared" si="2"/>
        <v>0.0013</v>
      </c>
    </row>
    <row r="14" ht="15.75" customHeight="1">
      <c r="A14" s="56">
        <v>43864.0</v>
      </c>
      <c r="B14" s="57">
        <v>1.46</v>
      </c>
      <c r="C14" s="13">
        <f t="shared" si="1"/>
        <v>0.0146</v>
      </c>
      <c r="D14" s="13">
        <f t="shared" si="2"/>
        <v>0.001216666667</v>
      </c>
    </row>
    <row r="15" ht="15.75" customHeight="1">
      <c r="A15" s="56">
        <v>43892.0</v>
      </c>
      <c r="B15" s="57">
        <v>0.89</v>
      </c>
      <c r="C15" s="13">
        <f t="shared" si="1"/>
        <v>0.0089</v>
      </c>
      <c r="D15" s="13">
        <f t="shared" si="2"/>
        <v>0.0007416666667</v>
      </c>
    </row>
    <row r="16" ht="15.75" customHeight="1">
      <c r="A16" s="56">
        <v>43922.0</v>
      </c>
      <c r="B16" s="57">
        <v>0.16</v>
      </c>
      <c r="C16" s="13">
        <f t="shared" si="1"/>
        <v>0.0016</v>
      </c>
      <c r="D16" s="13">
        <f t="shared" si="2"/>
        <v>0.0001333333333</v>
      </c>
    </row>
    <row r="17" ht="15.75" customHeight="1">
      <c r="A17" s="56">
        <v>43952.0</v>
      </c>
      <c r="B17" s="57">
        <v>0.17</v>
      </c>
      <c r="C17" s="13">
        <f t="shared" si="1"/>
        <v>0.0017</v>
      </c>
      <c r="D17" s="13">
        <f t="shared" si="2"/>
        <v>0.0001416666667</v>
      </c>
    </row>
    <row r="18" ht="15.75" customHeight="1">
      <c r="A18" s="56">
        <v>43983.0</v>
      </c>
      <c r="B18" s="57">
        <v>0.17</v>
      </c>
      <c r="C18" s="13">
        <f t="shared" si="1"/>
        <v>0.0017</v>
      </c>
      <c r="D18" s="13">
        <f t="shared" si="2"/>
        <v>0.0001416666667</v>
      </c>
    </row>
    <row r="19" ht="15.75" customHeight="1">
      <c r="A19" s="56">
        <v>44013.0</v>
      </c>
      <c r="B19" s="57">
        <v>0.16</v>
      </c>
      <c r="C19" s="13">
        <f t="shared" si="1"/>
        <v>0.0016</v>
      </c>
      <c r="D19" s="13">
        <f t="shared" si="2"/>
        <v>0.0001333333333</v>
      </c>
    </row>
    <row r="20" ht="15.75" customHeight="1">
      <c r="A20" s="56">
        <v>44046.0</v>
      </c>
      <c r="B20" s="57">
        <v>0.12</v>
      </c>
      <c r="C20" s="13">
        <f t="shared" si="1"/>
        <v>0.0012</v>
      </c>
      <c r="D20" s="13">
        <f t="shared" si="2"/>
        <v>0.0001</v>
      </c>
    </row>
    <row r="21" ht="15.75" customHeight="1">
      <c r="A21" s="56">
        <v>44075.0</v>
      </c>
      <c r="B21" s="57">
        <v>0.12</v>
      </c>
      <c r="C21" s="13">
        <f t="shared" si="1"/>
        <v>0.0012</v>
      </c>
      <c r="D21" s="13">
        <f t="shared" si="2"/>
        <v>0.0001</v>
      </c>
    </row>
    <row r="22" ht="15.75" customHeight="1">
      <c r="A22" s="56">
        <v>44105.0</v>
      </c>
      <c r="B22" s="57">
        <v>0.12</v>
      </c>
      <c r="C22" s="13">
        <f t="shared" si="1"/>
        <v>0.0012</v>
      </c>
      <c r="D22" s="13">
        <f t="shared" si="2"/>
        <v>0.0001</v>
      </c>
    </row>
    <row r="23" ht="15.75" customHeight="1">
      <c r="A23" s="56">
        <v>44137.0</v>
      </c>
      <c r="B23" s="57">
        <v>0.13</v>
      </c>
      <c r="C23" s="13">
        <f t="shared" si="1"/>
        <v>0.0013</v>
      </c>
      <c r="D23" s="13">
        <f t="shared" si="2"/>
        <v>0.0001083333333</v>
      </c>
    </row>
    <row r="24" ht="15.75" customHeight="1">
      <c r="A24" s="56">
        <v>44166.0</v>
      </c>
      <c r="B24" s="57">
        <v>0.12</v>
      </c>
      <c r="C24" s="13">
        <f t="shared" si="1"/>
        <v>0.0012</v>
      </c>
      <c r="D24" s="13">
        <f t="shared" si="2"/>
        <v>0.0001</v>
      </c>
    </row>
    <row r="25" ht="15.75" customHeight="1">
      <c r="A25" s="56">
        <v>44200.0</v>
      </c>
      <c r="B25" s="57">
        <v>0.1</v>
      </c>
      <c r="C25" s="13">
        <f t="shared" si="1"/>
        <v>0.001</v>
      </c>
      <c r="D25" s="13">
        <f t="shared" si="2"/>
        <v>0.00008333333333</v>
      </c>
    </row>
    <row r="26" ht="15.75" customHeight="1">
      <c r="A26" s="56">
        <v>44228.0</v>
      </c>
      <c r="B26" s="57">
        <v>0.08</v>
      </c>
      <c r="C26" s="13">
        <f t="shared" si="1"/>
        <v>0.0008</v>
      </c>
      <c r="D26" s="13">
        <f t="shared" si="2"/>
        <v>0.00006666666667</v>
      </c>
    </row>
    <row r="27" ht="15.75" customHeight="1">
      <c r="A27" s="56">
        <v>44256.0</v>
      </c>
      <c r="B27" s="57">
        <v>0.08</v>
      </c>
      <c r="C27" s="13">
        <f t="shared" si="1"/>
        <v>0.0008</v>
      </c>
      <c r="D27" s="13">
        <f t="shared" si="2"/>
        <v>0.00006666666667</v>
      </c>
    </row>
    <row r="28" ht="15.75" customHeight="1">
      <c r="A28" s="56">
        <v>44287.0</v>
      </c>
      <c r="B28" s="57">
        <v>0.06</v>
      </c>
      <c r="C28" s="13">
        <f t="shared" si="1"/>
        <v>0.0006</v>
      </c>
      <c r="D28" s="13">
        <f t="shared" si="2"/>
        <v>0.00005</v>
      </c>
    </row>
    <row r="29" ht="15.75" customHeight="1">
      <c r="A29" s="56">
        <v>44319.0</v>
      </c>
      <c r="B29" s="57">
        <v>0.06</v>
      </c>
      <c r="C29" s="13">
        <f t="shared" si="1"/>
        <v>0.0006</v>
      </c>
      <c r="D29" s="13">
        <f t="shared" si="2"/>
        <v>0.00005</v>
      </c>
    </row>
    <row r="30" ht="15.75" customHeight="1">
      <c r="A30" s="56">
        <v>44348.0</v>
      </c>
      <c r="B30" s="57">
        <v>0.04</v>
      </c>
      <c r="C30" s="13">
        <f t="shared" si="1"/>
        <v>0.0004</v>
      </c>
      <c r="D30" s="13">
        <f t="shared" si="2"/>
        <v>0.00003333333333</v>
      </c>
    </row>
    <row r="31" ht="15.75" customHeight="1">
      <c r="A31" s="56">
        <v>44378.0</v>
      </c>
      <c r="B31" s="57">
        <v>0.09</v>
      </c>
      <c r="C31" s="13">
        <f t="shared" si="1"/>
        <v>0.0009</v>
      </c>
      <c r="D31" s="13">
        <f t="shared" si="2"/>
        <v>0.000075</v>
      </c>
    </row>
    <row r="32" ht="15.75" customHeight="1">
      <c r="A32" s="56">
        <v>44410.0</v>
      </c>
      <c r="B32" s="57">
        <v>0.07</v>
      </c>
      <c r="C32" s="13">
        <f t="shared" si="1"/>
        <v>0.0007</v>
      </c>
      <c r="D32" s="13">
        <f t="shared" si="2"/>
        <v>0.00005833333333</v>
      </c>
    </row>
    <row r="33" ht="15.75" customHeight="1">
      <c r="A33" s="56">
        <v>44440.0</v>
      </c>
      <c r="B33" s="57">
        <v>0.07</v>
      </c>
      <c r="C33" s="13">
        <f t="shared" si="1"/>
        <v>0.0007</v>
      </c>
      <c r="D33" s="13">
        <f t="shared" si="2"/>
        <v>0.00005833333333</v>
      </c>
    </row>
    <row r="34" ht="15.75" customHeight="1">
      <c r="A34" s="56">
        <v>44470.0</v>
      </c>
      <c r="B34" s="57">
        <v>0.09</v>
      </c>
      <c r="C34" s="13">
        <f t="shared" si="1"/>
        <v>0.0009</v>
      </c>
      <c r="D34" s="13">
        <f t="shared" si="2"/>
        <v>0.000075</v>
      </c>
    </row>
    <row r="35" ht="15.75" customHeight="1">
      <c r="A35" s="56">
        <v>44501.0</v>
      </c>
      <c r="B35" s="57">
        <v>0.15</v>
      </c>
      <c r="C35" s="13">
        <f t="shared" si="1"/>
        <v>0.0015</v>
      </c>
      <c r="D35" s="13">
        <f t="shared" si="2"/>
        <v>0.000125</v>
      </c>
    </row>
    <row r="36" ht="15.75" customHeight="1">
      <c r="A36" s="56">
        <v>44531.0</v>
      </c>
      <c r="B36" s="57">
        <v>0.25</v>
      </c>
      <c r="C36" s="13">
        <f t="shared" si="1"/>
        <v>0.0025</v>
      </c>
      <c r="D36" s="13">
        <f t="shared" si="2"/>
        <v>0.0002083333333</v>
      </c>
    </row>
    <row r="37" ht="15.75" customHeight="1">
      <c r="A37" s="56">
        <v>44564.0</v>
      </c>
      <c r="B37" s="57">
        <v>0.4</v>
      </c>
      <c r="C37" s="13">
        <f t="shared" si="1"/>
        <v>0.004</v>
      </c>
      <c r="D37" s="13">
        <f t="shared" si="2"/>
        <v>0.0003333333333</v>
      </c>
    </row>
    <row r="38" ht="15.75" customHeight="1">
      <c r="A38" s="56">
        <v>44593.0</v>
      </c>
      <c r="B38" s="57">
        <v>0.78</v>
      </c>
      <c r="C38" s="13">
        <f t="shared" si="1"/>
        <v>0.0078</v>
      </c>
      <c r="D38" s="13">
        <f t="shared" si="2"/>
        <v>0.00065</v>
      </c>
    </row>
    <row r="39" ht="15.75" customHeight="1">
      <c r="A39" s="56">
        <v>44621.0</v>
      </c>
      <c r="B39" s="57">
        <v>0.91</v>
      </c>
      <c r="C39" s="13">
        <f t="shared" si="1"/>
        <v>0.0091</v>
      </c>
      <c r="D39" s="13">
        <f t="shared" si="2"/>
        <v>0.0007583333333</v>
      </c>
    </row>
    <row r="40" ht="15.75" customHeight="1">
      <c r="A40" s="56">
        <v>44652.0</v>
      </c>
      <c r="B40" s="57">
        <v>1.72</v>
      </c>
      <c r="C40" s="13">
        <f t="shared" si="1"/>
        <v>0.0172</v>
      </c>
      <c r="D40" s="13">
        <f t="shared" si="2"/>
        <v>0.001433333333</v>
      </c>
    </row>
    <row r="41" ht="15.75" customHeight="1">
      <c r="A41" s="56">
        <v>44683.0</v>
      </c>
      <c r="B41" s="57">
        <v>2.1</v>
      </c>
      <c r="C41" s="13">
        <f t="shared" si="1"/>
        <v>0.021</v>
      </c>
      <c r="D41" s="13">
        <f t="shared" si="2"/>
        <v>0.00175</v>
      </c>
    </row>
    <row r="42" ht="15.75" customHeight="1">
      <c r="A42" s="56">
        <v>44713.0</v>
      </c>
      <c r="B42" s="57">
        <v>2.16</v>
      </c>
      <c r="C42" s="13">
        <f t="shared" si="1"/>
        <v>0.0216</v>
      </c>
      <c r="D42" s="13">
        <f t="shared" si="2"/>
        <v>0.0018</v>
      </c>
    </row>
    <row r="43" ht="15.75" customHeight="1">
      <c r="A43" s="56">
        <v>44743.0</v>
      </c>
      <c r="B43" s="57">
        <v>2.79</v>
      </c>
      <c r="C43" s="13">
        <f t="shared" si="1"/>
        <v>0.0279</v>
      </c>
      <c r="D43" s="13">
        <f t="shared" si="2"/>
        <v>0.002325</v>
      </c>
    </row>
    <row r="44" ht="15.75" customHeight="1">
      <c r="A44" s="56">
        <v>44774.0</v>
      </c>
      <c r="B44" s="57">
        <v>2.98</v>
      </c>
      <c r="C44" s="13">
        <f t="shared" si="1"/>
        <v>0.0298</v>
      </c>
      <c r="D44" s="13">
        <f t="shared" si="2"/>
        <v>0.002483333333</v>
      </c>
    </row>
    <row r="45" ht="15.75" customHeight="1">
      <c r="A45" s="56">
        <v>44805.0</v>
      </c>
      <c r="B45" s="57">
        <v>3.51</v>
      </c>
      <c r="C45" s="13">
        <f t="shared" si="1"/>
        <v>0.0351</v>
      </c>
      <c r="D45" s="13">
        <f t="shared" si="2"/>
        <v>0.002925</v>
      </c>
    </row>
    <row r="46" ht="15.75" customHeight="1">
      <c r="A46" s="56">
        <v>44837.0</v>
      </c>
      <c r="B46" s="57">
        <v>4.01</v>
      </c>
      <c r="C46" s="13">
        <f t="shared" si="1"/>
        <v>0.0401</v>
      </c>
      <c r="D46" s="13">
        <f t="shared" si="2"/>
        <v>0.003341666667</v>
      </c>
    </row>
    <row r="47" ht="15.75" customHeight="1">
      <c r="A47" s="56">
        <v>44866.0</v>
      </c>
      <c r="B47" s="57">
        <v>4.75</v>
      </c>
      <c r="C47" s="13">
        <f t="shared" si="1"/>
        <v>0.0475</v>
      </c>
      <c r="D47" s="13">
        <f t="shared" si="2"/>
        <v>0.003958333333</v>
      </c>
    </row>
    <row r="48" ht="15.75" customHeight="1">
      <c r="A48" s="56">
        <v>44896.0</v>
      </c>
      <c r="B48" s="57">
        <v>4.66</v>
      </c>
      <c r="C48" s="13">
        <f t="shared" si="1"/>
        <v>0.0466</v>
      </c>
      <c r="D48" s="13">
        <f t="shared" si="2"/>
        <v>0.003883333333</v>
      </c>
    </row>
    <row r="49" ht="15.75" customHeight="1">
      <c r="A49" s="56">
        <v>44929.0</v>
      </c>
      <c r="B49" s="57">
        <v>4.72</v>
      </c>
      <c r="C49" s="13">
        <f t="shared" si="1"/>
        <v>0.0472</v>
      </c>
      <c r="D49" s="13">
        <f t="shared" si="2"/>
        <v>0.003933333333</v>
      </c>
    </row>
    <row r="50" ht="15.75" customHeight="1">
      <c r="A50" s="56">
        <v>44958.0</v>
      </c>
      <c r="B50" s="57">
        <v>4.66</v>
      </c>
      <c r="C50" s="13">
        <f t="shared" si="1"/>
        <v>0.0466</v>
      </c>
      <c r="D50" s="13">
        <f t="shared" si="2"/>
        <v>0.003883333333</v>
      </c>
    </row>
    <row r="51" ht="15.75" customHeight="1">
      <c r="A51" s="56">
        <v>44986.0</v>
      </c>
      <c r="B51" s="57">
        <v>5.06</v>
      </c>
      <c r="C51" s="13">
        <f t="shared" si="1"/>
        <v>0.0506</v>
      </c>
      <c r="D51" s="13">
        <f t="shared" si="2"/>
        <v>0.004216666667</v>
      </c>
    </row>
    <row r="52" ht="15.75" customHeight="1">
      <c r="A52" s="56">
        <v>45019.0</v>
      </c>
      <c r="B52" s="57">
        <v>4.6</v>
      </c>
      <c r="C52" s="13">
        <f t="shared" si="1"/>
        <v>0.046</v>
      </c>
      <c r="D52" s="13">
        <f t="shared" si="2"/>
        <v>0.003833333333</v>
      </c>
    </row>
    <row r="53" ht="15.75" customHeight="1">
      <c r="A53" s="56">
        <v>45047.0</v>
      </c>
      <c r="B53" s="57">
        <v>4.86</v>
      </c>
      <c r="C53" s="13">
        <f t="shared" si="1"/>
        <v>0.0486</v>
      </c>
      <c r="D53" s="13">
        <f t="shared" si="2"/>
        <v>0.00405</v>
      </c>
    </row>
    <row r="54" ht="15.75" customHeight="1">
      <c r="A54" s="56">
        <v>45078.0</v>
      </c>
      <c r="B54" s="57">
        <v>5.11</v>
      </c>
      <c r="C54" s="13">
        <f t="shared" si="1"/>
        <v>0.0511</v>
      </c>
      <c r="D54" s="13">
        <f t="shared" si="2"/>
        <v>0.004258333333</v>
      </c>
    </row>
    <row r="55" ht="15.75" customHeight="1">
      <c r="A55" s="56">
        <v>45110.0</v>
      </c>
      <c r="B55" s="57">
        <v>5.43</v>
      </c>
      <c r="C55" s="13">
        <f t="shared" si="1"/>
        <v>0.0543</v>
      </c>
      <c r="D55" s="13">
        <f t="shared" si="2"/>
        <v>0.004525</v>
      </c>
    </row>
    <row r="56" ht="15.75" customHeight="1">
      <c r="A56" s="56">
        <v>45139.0</v>
      </c>
      <c r="B56" s="57">
        <v>5.38</v>
      </c>
      <c r="C56" s="13">
        <f t="shared" si="1"/>
        <v>0.0538</v>
      </c>
      <c r="D56" s="13">
        <f t="shared" si="2"/>
        <v>0.004483333333</v>
      </c>
    </row>
    <row r="57" ht="15.75" customHeight="1">
      <c r="A57" s="56">
        <v>45170.0</v>
      </c>
      <c r="B57" s="57">
        <v>5.36</v>
      </c>
      <c r="C57" s="13">
        <f t="shared" si="1"/>
        <v>0.0536</v>
      </c>
      <c r="D57" s="13">
        <f t="shared" si="2"/>
        <v>0.004466666667</v>
      </c>
    </row>
    <row r="58" ht="15.75" customHeight="1">
      <c r="A58" s="56">
        <v>45201.0</v>
      </c>
      <c r="B58" s="57">
        <v>5.49</v>
      </c>
      <c r="C58" s="13">
        <f t="shared" si="1"/>
        <v>0.0549</v>
      </c>
      <c r="D58" s="13">
        <f t="shared" si="2"/>
        <v>0.004575</v>
      </c>
    </row>
    <row r="59" ht="15.75" customHeight="1">
      <c r="A59" s="56">
        <v>45231.0</v>
      </c>
      <c r="B59" s="57">
        <v>5.37</v>
      </c>
      <c r="C59" s="13">
        <f t="shared" si="1"/>
        <v>0.0537</v>
      </c>
      <c r="D59" s="13">
        <f t="shared" si="2"/>
        <v>0.004475</v>
      </c>
    </row>
    <row r="60" ht="15.75" customHeight="1">
      <c r="A60" s="56">
        <v>45261.0</v>
      </c>
      <c r="B60" s="57">
        <v>5.05</v>
      </c>
      <c r="C60" s="13">
        <f t="shared" si="1"/>
        <v>0.0505</v>
      </c>
      <c r="D60" s="13">
        <f t="shared" si="2"/>
        <v>0.004208333333</v>
      </c>
    </row>
    <row r="61" ht="15.75" customHeight="1">
      <c r="A61" s="56">
        <v>45293.0</v>
      </c>
      <c r="B61" s="57">
        <v>4.8</v>
      </c>
      <c r="C61" s="13">
        <f t="shared" si="1"/>
        <v>0.048</v>
      </c>
      <c r="D61" s="13">
        <f t="shared" si="2"/>
        <v>0.004</v>
      </c>
    </row>
    <row r="62" ht="15.75" customHeight="1">
      <c r="A62" s="56">
        <v>45323.0</v>
      </c>
      <c r="B62" s="57">
        <v>4.68</v>
      </c>
      <c r="C62" s="13">
        <f t="shared" si="1"/>
        <v>0.0468</v>
      </c>
      <c r="D62" s="13">
        <f t="shared" si="2"/>
        <v>0.0039</v>
      </c>
    </row>
    <row r="63" ht="15.75" customHeight="1">
      <c r="A63" s="56">
        <v>45352.0</v>
      </c>
      <c r="B63" s="57">
        <v>4.94</v>
      </c>
      <c r="C63" s="13">
        <f t="shared" si="1"/>
        <v>0.0494</v>
      </c>
      <c r="D63" s="13">
        <f t="shared" si="2"/>
        <v>0.004116666667</v>
      </c>
    </row>
    <row r="64" ht="15.75" customHeight="1">
      <c r="A64" s="56">
        <v>45383.0</v>
      </c>
      <c r="B64" s="57">
        <v>5.06</v>
      </c>
      <c r="C64" s="13">
        <f t="shared" si="1"/>
        <v>0.0506</v>
      </c>
      <c r="D64" s="13">
        <f t="shared" si="2"/>
        <v>0.004216666667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78"/>
    <col customWidth="1" min="3" max="3" width="13.44"/>
    <col customWidth="1" min="4" max="4" width="10.56"/>
    <col customWidth="1" min="5" max="5" width="11.44"/>
    <col customWidth="1" min="6" max="6" width="11.33"/>
    <col customWidth="1" min="7" max="7" width="14.78"/>
    <col customWidth="1" min="8" max="8" width="17.0"/>
    <col customWidth="1" min="9" max="9" width="20.67"/>
    <col customWidth="1" min="10" max="10" width="12.78"/>
    <col customWidth="1" min="11" max="11" width="12.44"/>
    <col customWidth="1" min="12" max="12" width="19.11"/>
    <col customWidth="1" min="13" max="13" width="7.67"/>
    <col customWidth="1" min="14" max="14" width="8.33"/>
    <col customWidth="1" min="15" max="15" width="11.11"/>
    <col customWidth="1" min="16" max="16" width="15.0"/>
    <col customWidth="1" min="17" max="17" width="13.44"/>
    <col customWidth="1" min="18" max="18" width="20.33"/>
    <col customWidth="1" min="19" max="19" width="18.44"/>
    <col customWidth="1" min="20" max="20" width="16.44"/>
    <col customWidth="1" min="21" max="21" width="14.33"/>
    <col customWidth="1" min="22" max="22" width="11.0"/>
    <col customWidth="1" min="23" max="26" width="10.56"/>
    <col customWidth="1" min="27" max="27" width="13.56"/>
    <col customWidth="1" min="28" max="30" width="10.56"/>
  </cols>
  <sheetData>
    <row r="1" ht="15.75" customHeight="1">
      <c r="C1" s="13" t="s">
        <v>32</v>
      </c>
      <c r="D1" s="2">
        <f>TODAY()</f>
        <v>45413</v>
      </c>
      <c r="F1" s="13" t="s">
        <v>33</v>
      </c>
      <c r="G1" s="2">
        <f>D1-(365*J1)</f>
        <v>43588</v>
      </c>
      <c r="I1" s="13" t="s">
        <v>34</v>
      </c>
      <c r="J1" s="13">
        <v>5.0</v>
      </c>
    </row>
    <row r="2" ht="15.75" customHeight="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35</v>
      </c>
      <c r="X2" s="4" t="s">
        <v>36</v>
      </c>
      <c r="AB2" s="61" t="s">
        <v>95</v>
      </c>
    </row>
    <row r="3" ht="15.75" customHeight="1">
      <c r="B3" s="4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4" t="s">
        <v>59</v>
      </c>
      <c r="X3" s="4" t="s">
        <v>60</v>
      </c>
    </row>
    <row r="4" ht="15.75" customHeight="1"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76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56</v>
      </c>
      <c r="U4" s="4" t="s">
        <v>81</v>
      </c>
      <c r="V4" s="4" t="s">
        <v>82</v>
      </c>
      <c r="W4" s="4" t="s">
        <v>35</v>
      </c>
      <c r="X4" s="4" t="s">
        <v>36</v>
      </c>
      <c r="AA4" s="62"/>
      <c r="AB4" s="63" t="s">
        <v>85</v>
      </c>
      <c r="AC4" s="63" t="s">
        <v>25</v>
      </c>
      <c r="AD4" s="63" t="s">
        <v>96</v>
      </c>
    </row>
    <row r="5" ht="15.75" customHeight="1">
      <c r="B5" s="25">
        <v>43586.0</v>
      </c>
      <c r="C5" s="26">
        <v>-0.0544</v>
      </c>
      <c r="D5" s="26">
        <v>-0.1365</v>
      </c>
      <c r="E5" s="26">
        <v>-0.2898</v>
      </c>
      <c r="F5" s="26">
        <v>-0.0803</v>
      </c>
      <c r="G5" s="26">
        <v>-0.0819</v>
      </c>
      <c r="H5" s="26">
        <v>-0.086</v>
      </c>
      <c r="I5" s="26">
        <v>-0.0778</v>
      </c>
      <c r="J5" s="26">
        <v>-0.0094</v>
      </c>
      <c r="K5" s="26">
        <v>-0.2353</v>
      </c>
      <c r="L5" s="26">
        <v>-0.091</v>
      </c>
      <c r="M5" s="26">
        <v>-0.019</v>
      </c>
      <c r="N5" s="26">
        <v>-0.2539</v>
      </c>
      <c r="O5" s="26">
        <v>-0.0137</v>
      </c>
      <c r="P5" s="26">
        <v>-0.1261</v>
      </c>
      <c r="Q5" s="26">
        <v>-0.0109</v>
      </c>
      <c r="R5" s="26">
        <v>0.0368</v>
      </c>
      <c r="S5" s="26">
        <v>-0.0341</v>
      </c>
      <c r="T5" s="26">
        <v>-0.0738</v>
      </c>
      <c r="U5" s="26">
        <v>-0.0704</v>
      </c>
      <c r="V5" s="26">
        <v>-0.0894</v>
      </c>
      <c r="W5" s="26">
        <v>-0.068</v>
      </c>
      <c r="X5" s="26">
        <v>0.002</v>
      </c>
      <c r="AA5" s="64" t="s">
        <v>2</v>
      </c>
      <c r="AB5" s="65">
        <v>0.0196</v>
      </c>
      <c r="AC5" s="66">
        <v>0.00371433</v>
      </c>
      <c r="AD5" s="67">
        <v>0.0609</v>
      </c>
    </row>
    <row r="6" ht="15.75" customHeight="1">
      <c r="B6" s="31">
        <v>43617.0</v>
      </c>
      <c r="C6" s="26">
        <v>0.0798</v>
      </c>
      <c r="D6" s="26">
        <v>0.1227</v>
      </c>
      <c r="E6" s="26">
        <v>0.1926</v>
      </c>
      <c r="F6" s="26">
        <v>-0.0217</v>
      </c>
      <c r="G6" s="26">
        <v>0.0647</v>
      </c>
      <c r="H6" s="26">
        <v>0.0839</v>
      </c>
      <c r="I6" s="26">
        <v>0.0455</v>
      </c>
      <c r="J6" s="26">
        <v>-0.0454</v>
      </c>
      <c r="K6" s="26">
        <v>0.1345</v>
      </c>
      <c r="L6" s="26">
        <v>0.0536</v>
      </c>
      <c r="M6" s="26">
        <v>0.073</v>
      </c>
      <c r="N6" s="26">
        <v>0.188</v>
      </c>
      <c r="O6" s="26">
        <v>0.0855</v>
      </c>
      <c r="P6" s="26">
        <v>0.0796</v>
      </c>
      <c r="Q6" s="26">
        <v>0.0506</v>
      </c>
      <c r="R6" s="26">
        <v>0.0091</v>
      </c>
      <c r="S6" s="26">
        <v>0.0634</v>
      </c>
      <c r="T6" s="26">
        <v>0.0601</v>
      </c>
      <c r="U6" s="26">
        <v>0.0912</v>
      </c>
      <c r="V6" s="26">
        <v>0.1186</v>
      </c>
      <c r="W6" s="26">
        <v>0.0667</v>
      </c>
      <c r="X6" s="26">
        <v>0.002</v>
      </c>
      <c r="AA6" s="64" t="s">
        <v>3</v>
      </c>
      <c r="AB6" s="68">
        <v>0.0201</v>
      </c>
      <c r="AC6" s="69">
        <v>0.00730394</v>
      </c>
      <c r="AD6" s="70">
        <v>0.0855</v>
      </c>
    </row>
    <row r="7" ht="15.75" customHeight="1">
      <c r="B7" s="31">
        <v>43647.0</v>
      </c>
      <c r="C7" s="26">
        <v>0.0171</v>
      </c>
      <c r="D7" s="26">
        <v>0.0736</v>
      </c>
      <c r="E7" s="26">
        <v>0.027</v>
      </c>
      <c r="F7" s="26">
        <v>0.1178</v>
      </c>
      <c r="G7" s="26">
        <v>-0.0143</v>
      </c>
      <c r="H7" s="26">
        <v>0.0064</v>
      </c>
      <c r="I7" s="26">
        <v>0.0073</v>
      </c>
      <c r="J7" s="26">
        <v>-0.0167</v>
      </c>
      <c r="K7" s="26">
        <v>0.0074</v>
      </c>
      <c r="L7" s="26">
        <v>0.0369</v>
      </c>
      <c r="M7" s="26">
        <v>0.0253</v>
      </c>
      <c r="N7" s="26">
        <v>0.0781</v>
      </c>
      <c r="O7" s="26">
        <v>-0.001</v>
      </c>
      <c r="P7" s="26">
        <v>-0.0301</v>
      </c>
      <c r="Q7" s="26">
        <v>0.0288</v>
      </c>
      <c r="R7" s="26">
        <v>0.0203</v>
      </c>
      <c r="S7" s="26">
        <v>0.0737</v>
      </c>
      <c r="T7" s="26">
        <v>-0.0673</v>
      </c>
      <c r="U7" s="26">
        <v>0.0271</v>
      </c>
      <c r="V7" s="26">
        <v>-0.0118</v>
      </c>
      <c r="W7" s="26">
        <v>0.013</v>
      </c>
      <c r="X7" s="26">
        <v>0.0018</v>
      </c>
      <c r="AA7" s="64" t="s">
        <v>4</v>
      </c>
      <c r="AB7" s="71">
        <v>0.0493</v>
      </c>
      <c r="AC7" s="72">
        <v>0.02107977</v>
      </c>
      <c r="AD7" s="73">
        <v>0.1452</v>
      </c>
    </row>
    <row r="8" ht="15.75" customHeight="1">
      <c r="B8" s="31">
        <v>43678.0</v>
      </c>
      <c r="C8" s="26">
        <v>0.0116</v>
      </c>
      <c r="D8" s="26">
        <v>-0.0204</v>
      </c>
      <c r="E8" s="26">
        <v>-0.0072</v>
      </c>
      <c r="F8" s="26">
        <v>-0.023</v>
      </c>
      <c r="G8" s="26">
        <v>-0.0497</v>
      </c>
      <c r="H8" s="26">
        <v>-0.0451</v>
      </c>
      <c r="I8" s="26">
        <v>-0.0147</v>
      </c>
      <c r="J8" s="26">
        <v>0.0362</v>
      </c>
      <c r="K8" s="26">
        <v>-0.0257</v>
      </c>
      <c r="L8" s="26">
        <v>-0.0544</v>
      </c>
      <c r="M8" s="26">
        <v>0.0157</v>
      </c>
      <c r="N8" s="26">
        <v>-0.0685</v>
      </c>
      <c r="O8" s="26">
        <v>0.0345</v>
      </c>
      <c r="P8" s="26">
        <v>-0.0824</v>
      </c>
      <c r="Q8" s="26">
        <v>0.0329</v>
      </c>
      <c r="R8" s="26">
        <v>-0.0622</v>
      </c>
      <c r="S8" s="26">
        <v>0.0184</v>
      </c>
      <c r="T8" s="26">
        <v>-0.0144</v>
      </c>
      <c r="U8" s="26">
        <v>0.0644</v>
      </c>
      <c r="V8" s="26">
        <v>-0.0783</v>
      </c>
      <c r="W8" s="26">
        <v>-0.0183</v>
      </c>
      <c r="X8" s="26">
        <v>0.0016</v>
      </c>
      <c r="AA8" s="64" t="s">
        <v>5</v>
      </c>
      <c r="AB8" s="74">
        <v>0.016</v>
      </c>
      <c r="AC8" s="75">
        <v>0.00601265</v>
      </c>
      <c r="AD8" s="76">
        <v>0.0775</v>
      </c>
    </row>
    <row r="9" ht="15.75" customHeight="1">
      <c r="B9" s="31">
        <v>43709.0</v>
      </c>
      <c r="C9" s="26">
        <v>0.0085</v>
      </c>
      <c r="D9" s="26">
        <v>0.0704</v>
      </c>
      <c r="E9" s="26">
        <v>0.0384</v>
      </c>
      <c r="F9" s="26">
        <v>0.0254</v>
      </c>
      <c r="G9" s="26">
        <v>-0.023</v>
      </c>
      <c r="H9" s="26">
        <v>-0.0417</v>
      </c>
      <c r="I9" s="26">
        <v>0.0357</v>
      </c>
      <c r="J9" s="26">
        <v>-0.0101</v>
      </c>
      <c r="K9" s="26">
        <v>-0.0235</v>
      </c>
      <c r="L9" s="26">
        <v>0.0688</v>
      </c>
      <c r="M9" s="26">
        <v>-0.0499</v>
      </c>
      <c r="N9" s="26">
        <v>0.0654</v>
      </c>
      <c r="O9" s="26">
        <v>0.038</v>
      </c>
      <c r="P9" s="26">
        <v>0.0306</v>
      </c>
      <c r="Q9" s="26">
        <v>-0.0355</v>
      </c>
      <c r="R9" s="26">
        <v>-0.074</v>
      </c>
      <c r="S9" s="26">
        <v>0.0339</v>
      </c>
      <c r="T9" s="26">
        <v>0.0079</v>
      </c>
      <c r="U9" s="26">
        <v>0.0179</v>
      </c>
      <c r="V9" s="26">
        <v>0.0555</v>
      </c>
      <c r="W9" s="26">
        <v>0.017</v>
      </c>
      <c r="X9" s="26">
        <v>0.0016</v>
      </c>
      <c r="AA9" s="64" t="s">
        <v>6</v>
      </c>
      <c r="AB9" s="77">
        <v>0.011</v>
      </c>
      <c r="AC9" s="78">
        <v>0.00849636</v>
      </c>
      <c r="AD9" s="79">
        <v>0.0922</v>
      </c>
    </row>
    <row r="10" ht="15.75" customHeight="1">
      <c r="B10" s="31">
        <v>43739.0</v>
      </c>
      <c r="C10" s="26">
        <v>0.0307</v>
      </c>
      <c r="D10" s="26">
        <v>0.105</v>
      </c>
      <c r="E10" s="26">
        <v>0.1439</v>
      </c>
      <c r="F10" s="26">
        <v>0.0304</v>
      </c>
      <c r="G10" s="26">
        <v>0.0232</v>
      </c>
      <c r="H10" s="26">
        <v>0.0734</v>
      </c>
      <c r="I10" s="26">
        <v>-0.0026</v>
      </c>
      <c r="J10" s="26">
        <v>0.0188</v>
      </c>
      <c r="K10" s="26">
        <v>0.059</v>
      </c>
      <c r="L10" s="26">
        <v>0.0596</v>
      </c>
      <c r="M10" s="26">
        <v>0.0391</v>
      </c>
      <c r="N10" s="26">
        <v>0.2681</v>
      </c>
      <c r="O10" s="26">
        <v>-0.012</v>
      </c>
      <c r="P10" s="26">
        <v>-0.044</v>
      </c>
      <c r="Q10" s="26">
        <v>0.0191</v>
      </c>
      <c r="R10" s="26">
        <v>0.1508</v>
      </c>
      <c r="S10" s="26">
        <v>0.001</v>
      </c>
      <c r="T10" s="26">
        <v>0.0204</v>
      </c>
      <c r="U10" s="26">
        <v>0.011</v>
      </c>
      <c r="V10" s="26">
        <v>-0.0099</v>
      </c>
      <c r="W10" s="26">
        <v>0.0202</v>
      </c>
      <c r="X10" s="26">
        <v>0.0014</v>
      </c>
      <c r="AA10" s="64" t="s">
        <v>7</v>
      </c>
      <c r="AB10" s="80">
        <v>0.0165</v>
      </c>
      <c r="AC10" s="81">
        <v>0.01466074</v>
      </c>
      <c r="AD10" s="82">
        <v>0.1211</v>
      </c>
    </row>
    <row r="11" ht="15.75" customHeight="1">
      <c r="B11" s="31">
        <v>43770.0</v>
      </c>
      <c r="C11" s="26">
        <v>0.0544</v>
      </c>
      <c r="D11" s="26">
        <v>0.0717</v>
      </c>
      <c r="E11" s="26">
        <v>0.0753</v>
      </c>
      <c r="F11" s="26">
        <v>0.0353</v>
      </c>
      <c r="G11" s="26">
        <v>0.0135</v>
      </c>
      <c r="H11" s="26">
        <v>0.0508</v>
      </c>
      <c r="I11" s="26">
        <v>0.046</v>
      </c>
      <c r="J11" s="26">
        <v>0.0294</v>
      </c>
      <c r="K11" s="26">
        <v>0.0767</v>
      </c>
      <c r="L11" s="26">
        <v>0.0533</v>
      </c>
      <c r="M11" s="26">
        <v>0.0311</v>
      </c>
      <c r="N11" s="26">
        <v>0.0466</v>
      </c>
      <c r="O11" s="26">
        <v>0.0155</v>
      </c>
      <c r="P11" s="26">
        <v>0.0083</v>
      </c>
      <c r="Q11" s="26">
        <v>0.0542</v>
      </c>
      <c r="R11" s="26">
        <v>0.1021</v>
      </c>
      <c r="S11" s="26">
        <v>-0.0199</v>
      </c>
      <c r="T11" s="26">
        <v>0.0404</v>
      </c>
      <c r="U11" s="26">
        <v>-0.0619</v>
      </c>
      <c r="V11" s="26">
        <v>0.0298</v>
      </c>
      <c r="W11" s="26">
        <v>0.0335</v>
      </c>
      <c r="X11" s="26">
        <v>0.0014</v>
      </c>
      <c r="AA11" s="64" t="s">
        <v>8</v>
      </c>
      <c r="AB11" s="83">
        <v>0.0114</v>
      </c>
      <c r="AC11" s="84">
        <v>0.00272849</v>
      </c>
      <c r="AD11" s="85">
        <v>0.0522</v>
      </c>
    </row>
    <row r="12" ht="15.75" customHeight="1">
      <c r="B12" s="31">
        <v>43800.0</v>
      </c>
      <c r="C12" s="26">
        <v>0.0409</v>
      </c>
      <c r="D12" s="26">
        <v>0.0942</v>
      </c>
      <c r="E12" s="26">
        <v>0.0822</v>
      </c>
      <c r="F12" s="26">
        <v>0.0267</v>
      </c>
      <c r="G12" s="26">
        <v>0.0258</v>
      </c>
      <c r="H12" s="26">
        <v>0.0177</v>
      </c>
      <c r="I12" s="26">
        <v>0.0107</v>
      </c>
      <c r="J12" s="26">
        <v>0.1133</v>
      </c>
      <c r="K12" s="26">
        <v>-6.0E-4</v>
      </c>
      <c r="L12" s="26">
        <v>0.0564</v>
      </c>
      <c r="M12" s="26">
        <v>0.0182</v>
      </c>
      <c r="N12" s="26">
        <v>0.2374</v>
      </c>
      <c r="O12" s="26">
        <v>-0.0021</v>
      </c>
      <c r="P12" s="26">
        <v>0.0239</v>
      </c>
      <c r="Q12" s="26">
        <v>0.0215</v>
      </c>
      <c r="R12" s="26">
        <v>0.0492</v>
      </c>
      <c r="S12" s="26">
        <v>0.023</v>
      </c>
      <c r="T12" s="26">
        <v>0.0592</v>
      </c>
      <c r="U12" s="26">
        <v>-0.0097</v>
      </c>
      <c r="V12" s="26">
        <v>-0.0579</v>
      </c>
      <c r="W12" s="26">
        <v>0.0282</v>
      </c>
      <c r="X12" s="26">
        <v>0.0013</v>
      </c>
      <c r="AA12" s="64" t="s">
        <v>9</v>
      </c>
      <c r="AB12" s="73">
        <v>0.0312</v>
      </c>
      <c r="AC12" s="86">
        <v>0.00653174</v>
      </c>
      <c r="AD12" s="87">
        <v>0.0808</v>
      </c>
    </row>
    <row r="13" ht="15.75" customHeight="1">
      <c r="B13" s="31">
        <v>43831.0</v>
      </c>
      <c r="C13" s="26">
        <v>0.0765</v>
      </c>
      <c r="D13" s="26">
        <v>0.0526</v>
      </c>
      <c r="E13" s="26">
        <v>0.0048</v>
      </c>
      <c r="F13" s="26">
        <v>0.0674</v>
      </c>
      <c r="G13" s="26">
        <v>0.0835</v>
      </c>
      <c r="H13" s="26">
        <v>-0.0164</v>
      </c>
      <c r="I13" s="26">
        <v>0.0035</v>
      </c>
      <c r="J13" s="26">
        <v>0.0606</v>
      </c>
      <c r="K13" s="26">
        <v>-0.035</v>
      </c>
      <c r="L13" s="26">
        <v>-0.0518</v>
      </c>
      <c r="M13" s="26">
        <v>0.0572</v>
      </c>
      <c r="N13" s="26">
        <v>0.4416</v>
      </c>
      <c r="O13" s="26">
        <v>-0.0373</v>
      </c>
      <c r="P13" s="26">
        <v>-0.1163</v>
      </c>
      <c r="Q13" s="26">
        <v>0.0565</v>
      </c>
      <c r="R13" s="26">
        <v>-0.0761</v>
      </c>
      <c r="S13" s="26">
        <v>-0.0022</v>
      </c>
      <c r="T13" s="26">
        <v>0.0204</v>
      </c>
      <c r="U13" s="26">
        <v>0.0435</v>
      </c>
      <c r="V13" s="26">
        <v>-0.0101</v>
      </c>
      <c r="W13" s="26">
        <v>-0.0016</v>
      </c>
      <c r="X13" s="26">
        <v>0.0013</v>
      </c>
      <c r="AA13" s="64" t="s">
        <v>10</v>
      </c>
      <c r="AB13" s="82">
        <v>0.0237</v>
      </c>
      <c r="AC13" s="88">
        <v>0.00811365</v>
      </c>
      <c r="AD13" s="89">
        <v>0.0901</v>
      </c>
    </row>
    <row r="14" ht="15.75" customHeight="1">
      <c r="B14" s="31">
        <v>43862.0</v>
      </c>
      <c r="C14" s="26">
        <v>-0.0495</v>
      </c>
      <c r="D14" s="26">
        <v>-0.1242</v>
      </c>
      <c r="E14" s="26">
        <v>0.133</v>
      </c>
      <c r="F14" s="26">
        <v>-0.0675</v>
      </c>
      <c r="G14" s="26">
        <v>-0.0642</v>
      </c>
      <c r="H14" s="26">
        <v>-0.0479</v>
      </c>
      <c r="I14" s="26">
        <v>-0.0953</v>
      </c>
      <c r="J14" s="26">
        <v>-0.1018</v>
      </c>
      <c r="K14" s="26">
        <v>-0.1128</v>
      </c>
      <c r="L14" s="26">
        <v>-0.131</v>
      </c>
      <c r="M14" s="26">
        <v>-0.0905</v>
      </c>
      <c r="N14" s="26">
        <v>0.0264</v>
      </c>
      <c r="O14" s="26">
        <v>-0.0613</v>
      </c>
      <c r="P14" s="26">
        <v>-0.1887</v>
      </c>
      <c r="Q14" s="26">
        <v>-0.0848</v>
      </c>
      <c r="R14" s="26">
        <v>-0.0663</v>
      </c>
      <c r="S14" s="26">
        <v>-0.0958</v>
      </c>
      <c r="T14" s="26">
        <v>-0.1017</v>
      </c>
      <c r="U14" s="26">
        <v>-0.046</v>
      </c>
      <c r="V14" s="26">
        <v>-0.0587</v>
      </c>
      <c r="W14" s="26">
        <v>-0.0879</v>
      </c>
      <c r="X14" s="26">
        <v>0.0013</v>
      </c>
      <c r="AA14" s="64" t="s">
        <v>11</v>
      </c>
      <c r="AB14" s="90">
        <v>0.0087</v>
      </c>
      <c r="AC14" s="91">
        <v>0.00636015</v>
      </c>
      <c r="AD14" s="92">
        <v>0.0798</v>
      </c>
    </row>
    <row r="15" ht="15.75" customHeight="1">
      <c r="B15" s="31">
        <v>43891.0</v>
      </c>
      <c r="C15" s="26">
        <v>-0.0269</v>
      </c>
      <c r="D15" s="26">
        <v>-0.0723</v>
      </c>
      <c r="E15" s="26">
        <v>-0.0242</v>
      </c>
      <c r="F15" s="26">
        <v>-0.142</v>
      </c>
      <c r="G15" s="26">
        <v>0.0344</v>
      </c>
      <c r="H15" s="26">
        <v>-0.1431</v>
      </c>
      <c r="I15" s="26">
        <v>-0.0878</v>
      </c>
      <c r="J15" s="26">
        <v>0.0951</v>
      </c>
      <c r="K15" s="26">
        <v>-0.1396</v>
      </c>
      <c r="L15" s="26">
        <v>-0.2544</v>
      </c>
      <c r="M15" s="26">
        <v>-0.1205</v>
      </c>
      <c r="N15" s="26">
        <v>-0.2428</v>
      </c>
      <c r="O15" s="26">
        <v>0.0537</v>
      </c>
      <c r="P15" s="26">
        <v>-0.3036</v>
      </c>
      <c r="Q15" s="26">
        <v>-0.1836</v>
      </c>
      <c r="R15" s="26">
        <v>-0.0221</v>
      </c>
      <c r="S15" s="26">
        <v>-0.0289</v>
      </c>
      <c r="T15" s="26">
        <v>-0.0252</v>
      </c>
      <c r="U15" s="26">
        <v>-0.1542</v>
      </c>
      <c r="V15" s="26">
        <v>-0.0231</v>
      </c>
      <c r="W15" s="26">
        <v>-0.1337</v>
      </c>
      <c r="X15" s="26">
        <v>0.0012</v>
      </c>
      <c r="AA15" s="64" t="s">
        <v>12</v>
      </c>
      <c r="AB15" s="93">
        <v>0.0085</v>
      </c>
      <c r="AC15" s="94">
        <v>0.00454632</v>
      </c>
      <c r="AD15" s="90">
        <v>0.0674</v>
      </c>
    </row>
    <row r="16" ht="15.75" customHeight="1">
      <c r="B16" s="31">
        <v>43922.0</v>
      </c>
      <c r="C16" s="26">
        <v>0.1278</v>
      </c>
      <c r="D16" s="26">
        <v>0.1444</v>
      </c>
      <c r="E16" s="26">
        <v>0.1033</v>
      </c>
      <c r="F16" s="26">
        <v>0.1476</v>
      </c>
      <c r="G16" s="26">
        <v>0.2382</v>
      </c>
      <c r="H16" s="26">
        <v>0.2048</v>
      </c>
      <c r="I16" s="26">
        <v>0.0251</v>
      </c>
      <c r="J16" s="26">
        <v>0.1086</v>
      </c>
      <c r="K16" s="26">
        <v>0.1359</v>
      </c>
      <c r="L16" s="26">
        <v>0.0617</v>
      </c>
      <c r="M16" s="26">
        <v>0.1037</v>
      </c>
      <c r="N16" s="26">
        <v>0.4002</v>
      </c>
      <c r="O16" s="26">
        <v>0.0675</v>
      </c>
      <c r="P16" s="26">
        <v>0.202</v>
      </c>
      <c r="Q16" s="26">
        <v>0.1295</v>
      </c>
      <c r="R16" s="26">
        <v>0.1594</v>
      </c>
      <c r="S16" s="26">
        <v>0.0691</v>
      </c>
      <c r="T16" s="26">
        <v>0.1347</v>
      </c>
      <c r="U16" s="26">
        <v>0.1633</v>
      </c>
      <c r="V16" s="26">
        <v>0.0917</v>
      </c>
      <c r="W16" s="26">
        <v>0.1194</v>
      </c>
      <c r="X16" s="26">
        <v>7.0E-4</v>
      </c>
      <c r="AA16" s="64" t="s">
        <v>13</v>
      </c>
      <c r="AB16" s="95">
        <v>0.0396</v>
      </c>
      <c r="AC16" s="96">
        <v>0.04145433</v>
      </c>
      <c r="AD16" s="71">
        <v>0.2036</v>
      </c>
    </row>
    <row r="17" ht="15.75" customHeight="1">
      <c r="B17" s="31">
        <v>43952.0</v>
      </c>
      <c r="C17" s="26">
        <v>0.0223</v>
      </c>
      <c r="D17" s="26">
        <v>0.079</v>
      </c>
      <c r="E17" s="26">
        <v>0.1945</v>
      </c>
      <c r="F17" s="26">
        <v>0.0625</v>
      </c>
      <c r="G17" s="26">
        <v>-0.0129</v>
      </c>
      <c r="H17" s="26">
        <v>0.0949</v>
      </c>
      <c r="I17" s="26">
        <v>-0.0471</v>
      </c>
      <c r="J17" s="26">
        <v>-0.011</v>
      </c>
      <c r="K17" s="26">
        <v>0.0698</v>
      </c>
      <c r="L17" s="26">
        <v>0.0161</v>
      </c>
      <c r="M17" s="26">
        <v>0.0884</v>
      </c>
      <c r="N17" s="26">
        <v>0.0657</v>
      </c>
      <c r="O17" s="26">
        <v>0.0204</v>
      </c>
      <c r="P17" s="26">
        <v>-0.0218</v>
      </c>
      <c r="Q17" s="26">
        <v>0.0901</v>
      </c>
      <c r="R17" s="26">
        <v>0.0415</v>
      </c>
      <c r="S17" s="26">
        <v>-0.0167</v>
      </c>
      <c r="T17" s="26">
        <v>-0.0086</v>
      </c>
      <c r="U17" s="26">
        <v>0.1225</v>
      </c>
      <c r="V17" s="26">
        <v>0.015</v>
      </c>
      <c r="W17" s="26">
        <v>0.0443</v>
      </c>
      <c r="X17" s="26">
        <v>1.0E-4</v>
      </c>
      <c r="AA17" s="64" t="s">
        <v>14</v>
      </c>
      <c r="AB17" s="97">
        <v>0.0095</v>
      </c>
      <c r="AC17" s="98">
        <v>0.00266773</v>
      </c>
      <c r="AD17" s="99">
        <v>0.0517</v>
      </c>
    </row>
    <row r="18" ht="15.75" customHeight="1">
      <c r="B18" s="31">
        <v>43983.0</v>
      </c>
      <c r="C18" s="26">
        <v>0.1049</v>
      </c>
      <c r="D18" s="26">
        <v>0.1375</v>
      </c>
      <c r="E18" s="26">
        <v>0.0678</v>
      </c>
      <c r="F18" s="26">
        <v>-0.0109</v>
      </c>
      <c r="G18" s="26">
        <v>0.1218</v>
      </c>
      <c r="H18" s="26">
        <v>0.0088</v>
      </c>
      <c r="I18" s="26">
        <v>-0.0445</v>
      </c>
      <c r="J18" s="26">
        <v>0.0709</v>
      </c>
      <c r="K18" s="26">
        <v>0.0803</v>
      </c>
      <c r="L18" s="26">
        <v>-0.034</v>
      </c>
      <c r="M18" s="26">
        <v>-0.0107</v>
      </c>
      <c r="N18" s="26">
        <v>0.2571</v>
      </c>
      <c r="O18" s="26">
        <v>-0.0351</v>
      </c>
      <c r="P18" s="26">
        <v>-0.0166</v>
      </c>
      <c r="Q18" s="26">
        <v>-0.0174</v>
      </c>
      <c r="R18" s="26">
        <v>-0.033</v>
      </c>
      <c r="S18" s="26">
        <v>0.031</v>
      </c>
      <c r="T18" s="26">
        <v>-0.0561</v>
      </c>
      <c r="U18" s="26">
        <v>0.0081</v>
      </c>
      <c r="V18" s="26">
        <v>0.0275</v>
      </c>
      <c r="W18" s="26">
        <v>0.0182</v>
      </c>
      <c r="X18" s="26">
        <v>1.0E-4</v>
      </c>
      <c r="AA18" s="64" t="s">
        <v>15</v>
      </c>
      <c r="AB18" s="100">
        <v>0.007</v>
      </c>
      <c r="AC18" s="101">
        <v>0.0099256</v>
      </c>
      <c r="AD18" s="102">
        <v>0.0996</v>
      </c>
    </row>
    <row r="19" ht="15.75" customHeight="1">
      <c r="B19" s="31">
        <v>44013.0</v>
      </c>
      <c r="C19" s="26">
        <v>0.0073</v>
      </c>
      <c r="D19" s="26">
        <v>0.1528</v>
      </c>
      <c r="E19" s="26">
        <v>0.1112</v>
      </c>
      <c r="F19" s="26">
        <v>0.0481</v>
      </c>
      <c r="G19" s="26">
        <v>0.1372</v>
      </c>
      <c r="H19" s="26">
        <v>0.1108</v>
      </c>
      <c r="I19" s="26">
        <v>0.0464</v>
      </c>
      <c r="J19" s="26">
        <v>-0.0884</v>
      </c>
      <c r="K19" s="26">
        <v>0.0036</v>
      </c>
      <c r="L19" s="26">
        <v>0.0271</v>
      </c>
      <c r="M19" s="26">
        <v>-0.0144</v>
      </c>
      <c r="N19" s="26">
        <v>0.2814</v>
      </c>
      <c r="O19" s="26">
        <v>0.0773</v>
      </c>
      <c r="P19" s="26">
        <v>-0.0608</v>
      </c>
      <c r="Q19" s="26">
        <v>0.0425</v>
      </c>
      <c r="R19" s="26">
        <v>0.0262</v>
      </c>
      <c r="S19" s="26">
        <v>0.0922</v>
      </c>
      <c r="T19" s="26">
        <v>0.0358</v>
      </c>
      <c r="U19" s="26">
        <v>0.0581</v>
      </c>
      <c r="V19" s="26">
        <v>0.0033</v>
      </c>
      <c r="W19" s="26">
        <v>0.0536</v>
      </c>
      <c r="X19" s="26">
        <v>1.0E-4</v>
      </c>
      <c r="AA19" s="64" t="s">
        <v>16</v>
      </c>
      <c r="AB19" s="103">
        <v>0.0102</v>
      </c>
      <c r="AC19" s="75">
        <v>0.00603956</v>
      </c>
      <c r="AD19" s="103">
        <v>0.0777</v>
      </c>
    </row>
    <row r="20" ht="15.75" customHeight="1">
      <c r="B20" s="31">
        <v>44044.0</v>
      </c>
      <c r="C20" s="26">
        <v>0.0954</v>
      </c>
      <c r="D20" s="26">
        <v>0.1942</v>
      </c>
      <c r="E20" s="26">
        <v>0.2311</v>
      </c>
      <c r="F20" s="26">
        <v>0.0909</v>
      </c>
      <c r="G20" s="26">
        <v>0.0866</v>
      </c>
      <c r="H20" s="26">
        <v>0.1448</v>
      </c>
      <c r="I20" s="26">
        <v>0.1021</v>
      </c>
      <c r="J20" s="26">
        <v>-0.0127</v>
      </c>
      <c r="K20" s="26">
        <v>0.0916</v>
      </c>
      <c r="L20" s="26">
        <v>0.0361</v>
      </c>
      <c r="M20" s="26">
        <v>0.1074</v>
      </c>
      <c r="N20" s="26">
        <v>0.5547</v>
      </c>
      <c r="O20" s="26">
        <v>0.0705</v>
      </c>
      <c r="P20" s="26">
        <v>-0.0522</v>
      </c>
      <c r="Q20" s="26">
        <v>0.1492</v>
      </c>
      <c r="R20" s="26">
        <v>0.0318</v>
      </c>
      <c r="S20" s="26">
        <v>0.0535</v>
      </c>
      <c r="T20" s="26">
        <v>0.0512</v>
      </c>
      <c r="U20" s="26">
        <v>0.0711</v>
      </c>
      <c r="V20" s="26">
        <v>0.0314</v>
      </c>
      <c r="W20" s="26">
        <v>0.0677</v>
      </c>
      <c r="X20" s="26">
        <v>1.0E-4</v>
      </c>
      <c r="AA20" s="64" t="s">
        <v>17</v>
      </c>
      <c r="AB20" s="77">
        <v>0.011</v>
      </c>
      <c r="AC20" s="104">
        <v>0.00379048</v>
      </c>
      <c r="AD20" s="105">
        <v>0.0616</v>
      </c>
    </row>
    <row r="21" ht="15.75" customHeight="1">
      <c r="B21" s="31">
        <v>44075.0</v>
      </c>
      <c r="C21" s="26">
        <v>-0.0698</v>
      </c>
      <c r="D21" s="26">
        <v>-0.1082</v>
      </c>
      <c r="E21" s="26">
        <v>0.0116</v>
      </c>
      <c r="F21" s="26">
        <v>-0.106</v>
      </c>
      <c r="G21" s="26">
        <v>-0.0917</v>
      </c>
      <c r="H21" s="26">
        <v>-0.1129</v>
      </c>
      <c r="I21" s="26">
        <v>-0.0125</v>
      </c>
      <c r="J21" s="26">
        <v>-0.0025</v>
      </c>
      <c r="K21" s="26">
        <v>0.0483</v>
      </c>
      <c r="L21" s="26">
        <v>-0.0399</v>
      </c>
      <c r="M21" s="26">
        <v>-0.0584</v>
      </c>
      <c r="N21" s="26">
        <v>-0.1498</v>
      </c>
      <c r="O21" s="26">
        <v>0.0076</v>
      </c>
      <c r="P21" s="26">
        <v>-0.1514</v>
      </c>
      <c r="Q21" s="26">
        <v>-0.0575</v>
      </c>
      <c r="R21" s="26">
        <v>-0.0025</v>
      </c>
      <c r="S21" s="26">
        <v>0.0048</v>
      </c>
      <c r="T21" s="26">
        <v>-0.03</v>
      </c>
      <c r="U21" s="26">
        <v>-0.0261</v>
      </c>
      <c r="V21" s="26">
        <v>0.0424</v>
      </c>
      <c r="W21" s="26">
        <v>-0.04</v>
      </c>
      <c r="X21" s="26">
        <v>1.0E-4</v>
      </c>
      <c r="AA21" s="64" t="s">
        <v>18</v>
      </c>
      <c r="AB21" s="106">
        <v>0.0065</v>
      </c>
      <c r="AC21" s="107">
        <v>0.00254427</v>
      </c>
      <c r="AD21" s="108">
        <v>0.0504</v>
      </c>
    </row>
    <row r="22" ht="15.75" customHeight="1">
      <c r="B22" s="31">
        <v>44105.0</v>
      </c>
      <c r="C22" s="26">
        <v>-0.0381</v>
      </c>
      <c r="D22" s="26">
        <v>-0.0619</v>
      </c>
      <c r="E22" s="26">
        <v>-0.0765</v>
      </c>
      <c r="F22" s="26">
        <v>0.0978</v>
      </c>
      <c r="G22" s="26">
        <v>-0.0364</v>
      </c>
      <c r="H22" s="26">
        <v>0.0046</v>
      </c>
      <c r="I22" s="26">
        <v>-0.0466</v>
      </c>
      <c r="J22" s="26">
        <v>-0.1263</v>
      </c>
      <c r="K22" s="26">
        <v>-0.0412</v>
      </c>
      <c r="L22" s="26">
        <v>0.0182</v>
      </c>
      <c r="M22" s="26">
        <v>-0.0958</v>
      </c>
      <c r="N22" s="26">
        <v>-0.1004</v>
      </c>
      <c r="O22" s="26">
        <v>-0.0083</v>
      </c>
      <c r="P22" s="26">
        <v>-0.0511</v>
      </c>
      <c r="Q22" s="26">
        <v>-0.1584</v>
      </c>
      <c r="R22" s="26">
        <v>-0.0215</v>
      </c>
      <c r="S22" s="26">
        <v>-0.0137</v>
      </c>
      <c r="T22" s="26">
        <v>-0.0824</v>
      </c>
      <c r="U22" s="26">
        <v>-0.0404</v>
      </c>
      <c r="V22" s="26">
        <v>-0.062</v>
      </c>
      <c r="W22" s="26">
        <v>-0.0281</v>
      </c>
      <c r="X22" s="26">
        <v>1.0E-4</v>
      </c>
      <c r="AA22" s="64" t="s">
        <v>19</v>
      </c>
      <c r="AB22" s="109">
        <v>0.001</v>
      </c>
      <c r="AC22" s="110">
        <v>0.00249592</v>
      </c>
      <c r="AD22" s="111">
        <v>0.05</v>
      </c>
    </row>
    <row r="23" ht="15.75" customHeight="1">
      <c r="B23" s="31">
        <v>44136.0</v>
      </c>
      <c r="C23" s="26">
        <v>0.0557</v>
      </c>
      <c r="D23" s="26">
        <v>0.0895</v>
      </c>
      <c r="E23" s="26">
        <v>0.0669</v>
      </c>
      <c r="F23" s="26">
        <v>0.0821</v>
      </c>
      <c r="G23" s="26">
        <v>0.0425</v>
      </c>
      <c r="H23" s="26">
        <v>0.0513</v>
      </c>
      <c r="I23" s="26">
        <v>0.1057</v>
      </c>
      <c r="J23" s="26">
        <v>0.1101</v>
      </c>
      <c r="K23" s="26">
        <v>0.1385</v>
      </c>
      <c r="L23" s="26">
        <v>0.1843</v>
      </c>
      <c r="M23" s="26">
        <v>0.1464</v>
      </c>
      <c r="N23" s="26">
        <v>0.3803</v>
      </c>
      <c r="O23" s="26">
        <v>0.0964</v>
      </c>
      <c r="P23" s="26">
        <v>0.1561</v>
      </c>
      <c r="Q23" s="26">
        <v>0.1534</v>
      </c>
      <c r="R23" s="26">
        <v>0.0974</v>
      </c>
      <c r="S23" s="26">
        <v>0.0128</v>
      </c>
      <c r="T23" s="26">
        <v>0.0537</v>
      </c>
      <c r="U23" s="26">
        <v>0.0393</v>
      </c>
      <c r="V23" s="26">
        <v>0.0283</v>
      </c>
      <c r="W23" s="26">
        <v>0.1021</v>
      </c>
      <c r="X23" s="26">
        <v>1.0E-4</v>
      </c>
      <c r="AA23" s="64" t="s">
        <v>20</v>
      </c>
      <c r="AB23" s="112">
        <v>0.009</v>
      </c>
      <c r="AC23" s="113">
        <v>0.00518942</v>
      </c>
      <c r="AD23" s="114">
        <v>0.072</v>
      </c>
    </row>
    <row r="24" ht="15.75" customHeight="1">
      <c r="B24" s="31">
        <v>44166.0</v>
      </c>
      <c r="C24" s="26">
        <v>0.0383</v>
      </c>
      <c r="D24" s="26">
        <v>0.1085</v>
      </c>
      <c r="E24" s="26">
        <v>-0.0262</v>
      </c>
      <c r="F24" s="26">
        <v>-0.001</v>
      </c>
      <c r="G24" s="26">
        <v>0.0277</v>
      </c>
      <c r="H24" s="26">
        <v>-0.0139</v>
      </c>
      <c r="I24" s="26">
        <v>-0.0229</v>
      </c>
      <c r="J24" s="26">
        <v>0.1477</v>
      </c>
      <c r="K24" s="26">
        <v>0.0865</v>
      </c>
      <c r="L24" s="26">
        <v>0.0751</v>
      </c>
      <c r="M24" s="26">
        <v>0.0391</v>
      </c>
      <c r="N24" s="26">
        <v>0.2177</v>
      </c>
      <c r="O24" s="26">
        <v>-0.0582</v>
      </c>
      <c r="P24" s="26">
        <v>0.0779</v>
      </c>
      <c r="Q24" s="26">
        <v>0.0589</v>
      </c>
      <c r="R24" s="26">
        <v>0.0418</v>
      </c>
      <c r="S24" s="26">
        <v>0.0019</v>
      </c>
      <c r="T24" s="26">
        <v>0.0841</v>
      </c>
      <c r="U24" s="26">
        <v>-0.0434</v>
      </c>
      <c r="V24" s="26">
        <v>0.114</v>
      </c>
      <c r="W24" s="26">
        <v>0.0364</v>
      </c>
      <c r="X24" s="26">
        <v>1.0E-4</v>
      </c>
      <c r="AA24" s="64" t="s">
        <v>21</v>
      </c>
      <c r="AB24" s="115">
        <v>0.0131</v>
      </c>
      <c r="AC24" s="75">
        <v>0.00601404</v>
      </c>
      <c r="AD24" s="103">
        <v>0.0776</v>
      </c>
    </row>
    <row r="25" ht="15.75" customHeight="1">
      <c r="B25" s="31">
        <v>44197.0</v>
      </c>
      <c r="C25" s="26">
        <v>0.042</v>
      </c>
      <c r="D25" s="26">
        <v>-0.0055</v>
      </c>
      <c r="E25" s="26">
        <v>-0.005</v>
      </c>
      <c r="F25" s="26">
        <v>0.0417</v>
      </c>
      <c r="G25" s="26">
        <v>-0.0157</v>
      </c>
      <c r="H25" s="26">
        <v>-0.0558</v>
      </c>
      <c r="I25" s="26">
        <v>0.0027</v>
      </c>
      <c r="J25" s="26">
        <v>0.2084</v>
      </c>
      <c r="K25" s="26">
        <v>0.0285</v>
      </c>
      <c r="L25" s="26">
        <v>0.0125</v>
      </c>
      <c r="M25" s="26">
        <v>-0.1239</v>
      </c>
      <c r="N25" s="26">
        <v>0.1173</v>
      </c>
      <c r="O25" s="26">
        <v>-0.0257</v>
      </c>
      <c r="P25" s="26">
        <v>0.0842</v>
      </c>
      <c r="Q25" s="26">
        <v>-0.1209</v>
      </c>
      <c r="R25" s="26">
        <v>-0.05</v>
      </c>
      <c r="S25" s="26">
        <v>-0.0818</v>
      </c>
      <c r="T25" s="26">
        <v>0.0359</v>
      </c>
      <c r="U25" s="26">
        <v>0.0194</v>
      </c>
      <c r="V25" s="26">
        <v>-0.0681</v>
      </c>
      <c r="W25" s="26">
        <v>-0.0112</v>
      </c>
      <c r="X25" s="26">
        <v>1.0E-4</v>
      </c>
      <c r="AA25" s="64" t="s">
        <v>35</v>
      </c>
      <c r="AB25" s="97">
        <v>0.0095</v>
      </c>
      <c r="AC25" s="116">
        <v>0.0028122</v>
      </c>
      <c r="AD25" s="106">
        <v>0.053</v>
      </c>
    </row>
    <row r="26" ht="15.75" customHeight="1">
      <c r="B26" s="31">
        <v>44228.0</v>
      </c>
      <c r="C26" s="26">
        <v>0.0018</v>
      </c>
      <c r="D26" s="26">
        <v>-0.0846</v>
      </c>
      <c r="E26" s="26">
        <v>0.0543</v>
      </c>
      <c r="F26" s="26">
        <v>0.1012</v>
      </c>
      <c r="G26" s="26">
        <v>-0.036</v>
      </c>
      <c r="H26" s="26">
        <v>-0.0028</v>
      </c>
      <c r="I26" s="26">
        <v>0.0619</v>
      </c>
      <c r="J26" s="26">
        <v>-0.0149</v>
      </c>
      <c r="K26" s="26">
        <v>0.0421</v>
      </c>
      <c r="L26" s="26">
        <v>0.1343</v>
      </c>
      <c r="M26" s="26">
        <v>0.0944</v>
      </c>
      <c r="N26" s="26">
        <v>-0.161</v>
      </c>
      <c r="O26" s="26">
        <v>-0.0782</v>
      </c>
      <c r="P26" s="26">
        <v>0.1927</v>
      </c>
      <c r="Q26" s="26">
        <v>0.1122</v>
      </c>
      <c r="R26" s="26">
        <v>-0.0041</v>
      </c>
      <c r="S26" s="26">
        <v>-0.0372</v>
      </c>
      <c r="T26" s="26">
        <v>-0.029</v>
      </c>
      <c r="U26" s="26">
        <v>-0.0472</v>
      </c>
      <c r="V26" s="26">
        <v>0.0653</v>
      </c>
      <c r="W26" s="26">
        <v>0.0258</v>
      </c>
      <c r="X26" s="26">
        <v>1.0E-4</v>
      </c>
      <c r="AA26" s="64" t="s">
        <v>36</v>
      </c>
      <c r="AB26" s="117">
        <v>0.0018</v>
      </c>
      <c r="AC26" s="118">
        <v>2.8599E-6</v>
      </c>
      <c r="AD26" s="119">
        <v>0.0017</v>
      </c>
    </row>
    <row r="27" ht="15.75" customHeight="1">
      <c r="B27" s="31">
        <v>44256.0</v>
      </c>
      <c r="C27" s="26">
        <v>0.0145</v>
      </c>
      <c r="D27" s="26">
        <v>0.0073</v>
      </c>
      <c r="E27" s="26">
        <v>-0.0271</v>
      </c>
      <c r="F27" s="26">
        <v>0.0199</v>
      </c>
      <c r="G27" s="26">
        <v>4.0E-4</v>
      </c>
      <c r="H27" s="26">
        <v>0.1339</v>
      </c>
      <c r="I27" s="26">
        <v>0.0889</v>
      </c>
      <c r="J27" s="26">
        <v>-0.0923</v>
      </c>
      <c r="K27" s="26">
        <v>-0.0133</v>
      </c>
      <c r="L27" s="26">
        <v>0.0338</v>
      </c>
      <c r="M27" s="26">
        <v>-0.0031</v>
      </c>
      <c r="N27" s="26">
        <v>-0.0113</v>
      </c>
      <c r="O27" s="26">
        <v>0.0445</v>
      </c>
      <c r="P27" s="26">
        <v>0.0265</v>
      </c>
      <c r="Q27" s="26">
        <v>0.0062</v>
      </c>
      <c r="R27" s="26">
        <v>0.1133</v>
      </c>
      <c r="S27" s="26">
        <v>0.092</v>
      </c>
      <c r="T27" s="26">
        <v>0.0365</v>
      </c>
      <c r="U27" s="26">
        <v>0.1669</v>
      </c>
      <c r="V27" s="26">
        <v>0.0841</v>
      </c>
      <c r="W27" s="26">
        <v>0.0416</v>
      </c>
      <c r="X27" s="26">
        <v>1.0E-4</v>
      </c>
      <c r="AA27" s="64" t="s">
        <v>97</v>
      </c>
      <c r="AB27" s="120">
        <v>0.0178</v>
      </c>
      <c r="AC27" s="66">
        <v>0.00371</v>
      </c>
      <c r="AD27" s="67">
        <v>0.0609</v>
      </c>
    </row>
    <row r="28" ht="15.75" customHeight="1">
      <c r="B28" s="31">
        <v>44287.0</v>
      </c>
      <c r="C28" s="26">
        <v>0.0673</v>
      </c>
      <c r="D28" s="26">
        <v>0.0735</v>
      </c>
      <c r="E28" s="26">
        <v>0.1173</v>
      </c>
      <c r="F28" s="26">
        <v>0.132</v>
      </c>
      <c r="G28" s="26">
        <v>0.1139</v>
      </c>
      <c r="H28" s="26">
        <v>0.0987</v>
      </c>
      <c r="I28" s="26">
        <v>0.0469</v>
      </c>
      <c r="J28" s="26">
        <v>-0.0219</v>
      </c>
      <c r="K28" s="26">
        <v>-0.0162</v>
      </c>
      <c r="L28" s="26">
        <v>0.0103</v>
      </c>
      <c r="M28" s="26">
        <v>0.0981</v>
      </c>
      <c r="N28" s="26">
        <v>0.0603</v>
      </c>
      <c r="O28" s="26">
        <v>0.0296</v>
      </c>
      <c r="P28" s="26">
        <v>0.0249</v>
      </c>
      <c r="Q28" s="26">
        <v>0.0705</v>
      </c>
      <c r="R28" s="26">
        <v>0.0694</v>
      </c>
      <c r="S28" s="26">
        <v>-0.015</v>
      </c>
      <c r="T28" s="26">
        <v>-0.0099</v>
      </c>
      <c r="U28" s="26">
        <v>0.0586</v>
      </c>
      <c r="V28" s="26">
        <v>0.077</v>
      </c>
      <c r="W28" s="26">
        <v>0.0511</v>
      </c>
      <c r="X28" s="26">
        <v>1.0E-4</v>
      </c>
      <c r="AA28" s="64" t="s">
        <v>98</v>
      </c>
      <c r="AB28" s="121">
        <v>0.0181</v>
      </c>
      <c r="AC28" s="69">
        <v>0.0073</v>
      </c>
      <c r="AD28" s="70">
        <v>0.0855</v>
      </c>
    </row>
    <row r="29" ht="15.75" customHeight="1">
      <c r="B29" s="31">
        <v>44317.0</v>
      </c>
      <c r="C29" s="26">
        <v>-0.01</v>
      </c>
      <c r="D29" s="26">
        <v>-0.0535</v>
      </c>
      <c r="E29" s="26">
        <v>0.0791</v>
      </c>
      <c r="F29" s="26">
        <v>0.0014</v>
      </c>
      <c r="G29" s="26">
        <v>-0.0731</v>
      </c>
      <c r="H29" s="26">
        <v>0.0112</v>
      </c>
      <c r="I29" s="26">
        <v>0.0375</v>
      </c>
      <c r="J29" s="26">
        <v>0.0888</v>
      </c>
      <c r="K29" s="26">
        <v>0.0347</v>
      </c>
      <c r="L29" s="26">
        <v>0.0656</v>
      </c>
      <c r="M29" s="26">
        <v>-0.0272</v>
      </c>
      <c r="N29" s="26">
        <v>-0.1264</v>
      </c>
      <c r="O29" s="26">
        <v>0.015</v>
      </c>
      <c r="P29" s="26">
        <v>0.0195</v>
      </c>
      <c r="Q29" s="26">
        <v>-0.0579</v>
      </c>
      <c r="R29" s="26">
        <v>0.0324</v>
      </c>
      <c r="S29" s="26">
        <v>0.0107</v>
      </c>
      <c r="T29" s="26">
        <v>0.0393</v>
      </c>
      <c r="U29" s="26">
        <v>-0.0148</v>
      </c>
      <c r="V29" s="26">
        <v>0.0382</v>
      </c>
      <c r="W29" s="26">
        <v>0.0055</v>
      </c>
      <c r="X29" s="26">
        <v>1.0E-4</v>
      </c>
      <c r="AA29" s="64" t="s">
        <v>99</v>
      </c>
      <c r="AB29" s="122">
        <v>0.0473</v>
      </c>
      <c r="AC29" s="72">
        <v>0.02108</v>
      </c>
      <c r="AD29" s="73">
        <v>0.1452</v>
      </c>
    </row>
    <row r="30" ht="15.75" customHeight="1">
      <c r="B30" s="31">
        <v>44348.0</v>
      </c>
      <c r="C30" s="26">
        <v>0.0816</v>
      </c>
      <c r="D30" s="26">
        <v>0.0945</v>
      </c>
      <c r="E30" s="26">
        <v>0.2081</v>
      </c>
      <c r="F30" s="26">
        <v>0.0354</v>
      </c>
      <c r="G30" s="26">
        <v>0.0652</v>
      </c>
      <c r="H30" s="26">
        <v>0.0561</v>
      </c>
      <c r="I30" s="26">
        <v>-0.0142</v>
      </c>
      <c r="J30" s="26">
        <v>0.139</v>
      </c>
      <c r="K30" s="26">
        <v>0.0095</v>
      </c>
      <c r="L30" s="26">
        <v>-0.0544</v>
      </c>
      <c r="M30" s="26">
        <v>0.0283</v>
      </c>
      <c r="N30" s="26">
        <v>0.0835</v>
      </c>
      <c r="O30" s="26">
        <v>-0.0071</v>
      </c>
      <c r="P30" s="26">
        <v>0.0776</v>
      </c>
      <c r="Q30" s="26">
        <v>0.0124</v>
      </c>
      <c r="R30" s="26">
        <v>-0.0283</v>
      </c>
      <c r="S30" s="26">
        <v>6.0E-4</v>
      </c>
      <c r="T30" s="26">
        <v>-0.027</v>
      </c>
      <c r="U30" s="26">
        <v>-1.0E-4</v>
      </c>
      <c r="V30" s="26">
        <v>-0.0115</v>
      </c>
      <c r="W30" s="26">
        <v>0.022</v>
      </c>
      <c r="X30" s="26">
        <v>1.0E-4</v>
      </c>
      <c r="AA30" s="64" t="s">
        <v>100</v>
      </c>
      <c r="AB30" s="89">
        <v>0.014</v>
      </c>
      <c r="AC30" s="123">
        <v>0.00601</v>
      </c>
      <c r="AD30" s="76">
        <v>0.0775</v>
      </c>
    </row>
    <row r="31" ht="15.75" customHeight="1">
      <c r="B31" s="31">
        <v>44378.0</v>
      </c>
      <c r="C31" s="26">
        <v>0.0504</v>
      </c>
      <c r="D31" s="26">
        <v>0.063</v>
      </c>
      <c r="E31" s="26">
        <v>-0.0255</v>
      </c>
      <c r="F31" s="26">
        <v>0.0985</v>
      </c>
      <c r="G31" s="26">
        <v>-0.0333</v>
      </c>
      <c r="H31" s="26">
        <v>0.0244</v>
      </c>
      <c r="I31" s="26">
        <v>0.0049</v>
      </c>
      <c r="J31" s="26">
        <v>0.0591</v>
      </c>
      <c r="K31" s="26">
        <v>0.0178</v>
      </c>
      <c r="L31" s="26">
        <v>-0.0245</v>
      </c>
      <c r="M31" s="26">
        <v>0.0524</v>
      </c>
      <c r="N31" s="26">
        <v>0.011</v>
      </c>
      <c r="O31" s="26">
        <v>0.0108</v>
      </c>
      <c r="P31" s="26">
        <v>-0.0914</v>
      </c>
      <c r="Q31" s="26">
        <v>0.0555</v>
      </c>
      <c r="R31" s="26">
        <v>0.029</v>
      </c>
      <c r="S31" s="26">
        <v>0.0527</v>
      </c>
      <c r="T31" s="26">
        <v>0.0443</v>
      </c>
      <c r="U31" s="26">
        <v>0.0287</v>
      </c>
      <c r="V31" s="26">
        <v>0.1129</v>
      </c>
      <c r="W31" s="26">
        <v>0.0225</v>
      </c>
      <c r="X31" s="26">
        <v>0.0</v>
      </c>
      <c r="AA31" s="64" t="s">
        <v>101</v>
      </c>
      <c r="AB31" s="112">
        <v>0.009</v>
      </c>
      <c r="AC31" s="78">
        <v>0.0085</v>
      </c>
      <c r="AD31" s="79">
        <v>0.0922</v>
      </c>
    </row>
    <row r="32" ht="15.75" customHeight="1">
      <c r="B32" s="31">
        <v>44409.0</v>
      </c>
      <c r="C32" s="26">
        <v>0.0579</v>
      </c>
      <c r="D32" s="26">
        <v>0.0401</v>
      </c>
      <c r="E32" s="26">
        <v>0.138</v>
      </c>
      <c r="F32" s="26">
        <v>0.0714</v>
      </c>
      <c r="G32" s="26">
        <v>0.0421</v>
      </c>
      <c r="H32" s="26">
        <v>0.0628</v>
      </c>
      <c r="I32" s="26">
        <v>0.028</v>
      </c>
      <c r="J32" s="26">
        <v>0.059</v>
      </c>
      <c r="K32" s="26">
        <v>0.024</v>
      </c>
      <c r="L32" s="26">
        <v>0.0524</v>
      </c>
      <c r="M32" s="26">
        <v>-0.0728</v>
      </c>
      <c r="N32" s="26">
        <v>0.0682</v>
      </c>
      <c r="O32" s="26">
        <v>0.0382</v>
      </c>
      <c r="P32" s="26">
        <v>-0.0544</v>
      </c>
      <c r="Q32" s="26">
        <v>-0.1086</v>
      </c>
      <c r="R32" s="26">
        <v>0.0098</v>
      </c>
      <c r="S32" s="26">
        <v>0.0011</v>
      </c>
      <c r="T32" s="26">
        <v>0.0054</v>
      </c>
      <c r="U32" s="26">
        <v>-0.0061</v>
      </c>
      <c r="V32" s="26">
        <v>0.0226</v>
      </c>
      <c r="W32" s="26">
        <v>0.0286</v>
      </c>
      <c r="X32" s="26">
        <v>1.0E-4</v>
      </c>
      <c r="AA32" s="64" t="s">
        <v>102</v>
      </c>
      <c r="AB32" s="124">
        <v>0.0145</v>
      </c>
      <c r="AC32" s="81">
        <v>0.01466</v>
      </c>
      <c r="AD32" s="82">
        <v>0.1211</v>
      </c>
    </row>
    <row r="33" ht="15.75" customHeight="1">
      <c r="B33" s="31">
        <v>44440.0</v>
      </c>
      <c r="C33" s="26">
        <v>-0.0684</v>
      </c>
      <c r="D33" s="26">
        <v>-0.0705</v>
      </c>
      <c r="E33" s="26">
        <v>-0.0775</v>
      </c>
      <c r="F33" s="26">
        <v>-0.0792</v>
      </c>
      <c r="G33" s="26">
        <v>-0.055</v>
      </c>
      <c r="H33" s="26">
        <v>-0.1114</v>
      </c>
      <c r="I33" s="26">
        <v>-0.0177</v>
      </c>
      <c r="J33" s="26">
        <v>-0.1114</v>
      </c>
      <c r="K33" s="26">
        <v>-0.025</v>
      </c>
      <c r="L33" s="26">
        <v>0.0231</v>
      </c>
      <c r="M33" s="26">
        <v>-0.0281</v>
      </c>
      <c r="N33" s="26">
        <v>0.0526</v>
      </c>
      <c r="O33" s="26">
        <v>-0.0607</v>
      </c>
      <c r="P33" s="26">
        <v>0.0759</v>
      </c>
      <c r="Q33" s="26">
        <v>0.0042</v>
      </c>
      <c r="R33" s="26">
        <v>-0.0633</v>
      </c>
      <c r="S33" s="26">
        <v>-0.0184</v>
      </c>
      <c r="T33" s="26">
        <v>-0.0695</v>
      </c>
      <c r="U33" s="26">
        <v>0.0064</v>
      </c>
      <c r="V33" s="26">
        <v>-0.0227</v>
      </c>
      <c r="W33" s="26">
        <v>-0.0487</v>
      </c>
      <c r="X33" s="26">
        <v>1.0E-4</v>
      </c>
      <c r="AA33" s="64" t="s">
        <v>103</v>
      </c>
      <c r="AB33" s="114">
        <v>0.0094</v>
      </c>
      <c r="AC33" s="84">
        <v>0.00273</v>
      </c>
      <c r="AD33" s="85">
        <v>0.0522</v>
      </c>
    </row>
    <row r="34" ht="15.75" customHeight="1">
      <c r="B34" s="31">
        <v>44470.0</v>
      </c>
      <c r="C34" s="26">
        <v>0.1624</v>
      </c>
      <c r="D34" s="26">
        <v>0.057</v>
      </c>
      <c r="E34" s="26">
        <v>0.2104</v>
      </c>
      <c r="F34" s="26">
        <v>0.1021</v>
      </c>
      <c r="G34" s="26">
        <v>0.0263</v>
      </c>
      <c r="H34" s="26">
        <v>-0.0477</v>
      </c>
      <c r="I34" s="26">
        <v>0.05</v>
      </c>
      <c r="J34" s="26">
        <v>0.0977</v>
      </c>
      <c r="K34" s="26">
        <v>0.092</v>
      </c>
      <c r="L34" s="26">
        <v>0.0372</v>
      </c>
      <c r="M34" s="26">
        <v>-0.0505</v>
      </c>
      <c r="N34" s="26">
        <v>0.3622</v>
      </c>
      <c r="O34" s="26">
        <v>0.0696</v>
      </c>
      <c r="P34" s="26">
        <v>0.0917</v>
      </c>
      <c r="Q34" s="26">
        <v>-0.0356</v>
      </c>
      <c r="R34" s="26">
        <v>0.1642</v>
      </c>
      <c r="S34" s="26">
        <v>0.0226</v>
      </c>
      <c r="T34" s="26">
        <v>0.0085</v>
      </c>
      <c r="U34" s="26">
        <v>0.1244</v>
      </c>
      <c r="V34" s="26">
        <v>0.0963</v>
      </c>
      <c r="W34" s="26">
        <v>0.0669</v>
      </c>
      <c r="X34" s="26">
        <v>1.0E-4</v>
      </c>
      <c r="AA34" s="64" t="s">
        <v>104</v>
      </c>
      <c r="AB34" s="125">
        <v>0.0292</v>
      </c>
      <c r="AC34" s="86">
        <v>0.00653</v>
      </c>
      <c r="AD34" s="87">
        <v>0.0808</v>
      </c>
    </row>
    <row r="35" ht="15.75" customHeight="1">
      <c r="B35" s="31">
        <v>44501.0</v>
      </c>
      <c r="C35" s="26">
        <v>-0.0031</v>
      </c>
      <c r="D35" s="26">
        <v>0.0985</v>
      </c>
      <c r="E35" s="26">
        <v>0.2453</v>
      </c>
      <c r="F35" s="26">
        <v>-0.0424</v>
      </c>
      <c r="G35" s="26">
        <v>0.0391</v>
      </c>
      <c r="H35" s="26">
        <v>0.0027</v>
      </c>
      <c r="I35" s="26">
        <v>-0.0106</v>
      </c>
      <c r="J35" s="26">
        <v>-0.0267</v>
      </c>
      <c r="K35" s="26">
        <v>0.0406</v>
      </c>
      <c r="L35" s="26">
        <v>-0.0673</v>
      </c>
      <c r="M35" s="26">
        <v>-0.0888</v>
      </c>
      <c r="N35" s="26">
        <v>0.0272</v>
      </c>
      <c r="O35" s="26">
        <v>-0.0606</v>
      </c>
      <c r="P35" s="26">
        <v>-0.0745</v>
      </c>
      <c r="Q35" s="26">
        <v>-0.0634</v>
      </c>
      <c r="R35" s="26">
        <v>-0.0359</v>
      </c>
      <c r="S35" s="26">
        <v>0.0111</v>
      </c>
      <c r="T35" s="26">
        <v>-0.0436</v>
      </c>
      <c r="U35" s="26">
        <v>0.0748</v>
      </c>
      <c r="V35" s="26">
        <v>-0.0557</v>
      </c>
      <c r="W35" s="26">
        <v>-0.0084</v>
      </c>
      <c r="X35" s="26">
        <v>1.0E-4</v>
      </c>
      <c r="AA35" s="64" t="s">
        <v>105</v>
      </c>
      <c r="AB35" s="126">
        <v>0.0217</v>
      </c>
      <c r="AC35" s="88">
        <v>0.00811</v>
      </c>
      <c r="AD35" s="89">
        <v>0.0901</v>
      </c>
    </row>
    <row r="36" ht="15.75" customHeight="1">
      <c r="B36" s="31">
        <v>44531.0</v>
      </c>
      <c r="C36" s="26">
        <v>0.0172</v>
      </c>
      <c r="D36" s="26">
        <v>0.0716</v>
      </c>
      <c r="E36" s="26">
        <v>-0.1053</v>
      </c>
      <c r="F36" s="26">
        <v>0.0206</v>
      </c>
      <c r="G36" s="26">
        <v>-0.0505</v>
      </c>
      <c r="H36" s="26">
        <v>0.036</v>
      </c>
      <c r="I36" s="26">
        <v>0.0683</v>
      </c>
      <c r="J36" s="26">
        <v>0.1076</v>
      </c>
      <c r="K36" s="26">
        <v>0.1838</v>
      </c>
      <c r="L36" s="26">
        <v>-0.003</v>
      </c>
      <c r="M36" s="26">
        <v>0.1119</v>
      </c>
      <c r="N36" s="26">
        <v>-0.08</v>
      </c>
      <c r="O36" s="26">
        <v>0.0285</v>
      </c>
      <c r="P36" s="26">
        <v>0.0223</v>
      </c>
      <c r="Q36" s="26">
        <v>0.1319</v>
      </c>
      <c r="R36" s="26">
        <v>0.1226</v>
      </c>
      <c r="S36" s="26">
        <v>0.1235</v>
      </c>
      <c r="T36" s="26">
        <v>0.0927</v>
      </c>
      <c r="U36" s="26">
        <v>0.0353</v>
      </c>
      <c r="V36" s="26">
        <v>-0.0397</v>
      </c>
      <c r="W36" s="26">
        <v>0.0427</v>
      </c>
      <c r="X36" s="26">
        <v>1.0E-4</v>
      </c>
      <c r="AA36" s="64" t="s">
        <v>106</v>
      </c>
      <c r="AB36" s="127">
        <v>0.0067</v>
      </c>
      <c r="AC36" s="91">
        <v>0.00636</v>
      </c>
      <c r="AD36" s="92">
        <v>0.0797</v>
      </c>
    </row>
    <row r="37" ht="15.75" customHeight="1">
      <c r="B37" s="31">
        <v>44562.0</v>
      </c>
      <c r="C37" s="26">
        <v>-0.0783</v>
      </c>
      <c r="D37" s="26">
        <v>-0.0158</v>
      </c>
      <c r="E37" s="26">
        <v>-0.1833</v>
      </c>
      <c r="F37" s="26">
        <v>-0.0682</v>
      </c>
      <c r="G37" s="26">
        <v>-0.1085</v>
      </c>
      <c r="H37" s="26">
        <v>-0.0711</v>
      </c>
      <c r="I37" s="26">
        <v>0.0462</v>
      </c>
      <c r="J37" s="26">
        <v>-0.1183</v>
      </c>
      <c r="K37" s="26">
        <v>-0.1273</v>
      </c>
      <c r="L37" s="26">
        <v>-0.0635</v>
      </c>
      <c r="M37" s="26">
        <v>0.0427</v>
      </c>
      <c r="N37" s="26">
        <v>-0.1206</v>
      </c>
      <c r="O37" s="26">
        <v>-0.0343</v>
      </c>
      <c r="P37" s="26">
        <v>0.2162</v>
      </c>
      <c r="Q37" s="26">
        <v>0.0726</v>
      </c>
      <c r="R37" s="26">
        <v>-0.0607</v>
      </c>
      <c r="S37" s="26">
        <v>-0.0193</v>
      </c>
      <c r="T37" s="26">
        <v>0.0071</v>
      </c>
      <c r="U37" s="26">
        <v>-0.123</v>
      </c>
      <c r="V37" s="26">
        <v>-0.0719</v>
      </c>
      <c r="W37" s="26">
        <v>-0.054</v>
      </c>
      <c r="X37" s="26">
        <v>2.0E-4</v>
      </c>
      <c r="AA37" s="64" t="s">
        <v>107</v>
      </c>
      <c r="AB37" s="106">
        <v>0.0065</v>
      </c>
      <c r="AC37" s="94">
        <v>0.00455</v>
      </c>
      <c r="AD37" s="90">
        <v>0.0674</v>
      </c>
    </row>
    <row r="38" ht="15.75" customHeight="1">
      <c r="B38" s="31">
        <v>44593.0</v>
      </c>
      <c r="C38" s="26">
        <v>-0.04</v>
      </c>
      <c r="D38" s="26">
        <v>-0.0569</v>
      </c>
      <c r="E38" s="26">
        <v>-0.0041</v>
      </c>
      <c r="F38" s="26">
        <v>-0.0018</v>
      </c>
      <c r="G38" s="26">
        <v>0.0263</v>
      </c>
      <c r="H38" s="26">
        <v>-0.395</v>
      </c>
      <c r="I38" s="26">
        <v>0.0265</v>
      </c>
      <c r="J38" s="26">
        <v>0.0184</v>
      </c>
      <c r="K38" s="26">
        <v>0.0027</v>
      </c>
      <c r="L38" s="26">
        <v>-0.0468</v>
      </c>
      <c r="M38" s="26">
        <v>-0.0455</v>
      </c>
      <c r="N38" s="26">
        <v>-0.0734</v>
      </c>
      <c r="O38" s="26">
        <v>-0.0338</v>
      </c>
      <c r="P38" s="26">
        <v>0.0319</v>
      </c>
      <c r="Q38" s="26">
        <v>-0.0684</v>
      </c>
      <c r="R38" s="26">
        <v>0.007</v>
      </c>
      <c r="S38" s="26">
        <v>-0.0288</v>
      </c>
      <c r="T38" s="26">
        <v>-0.0458</v>
      </c>
      <c r="U38" s="26">
        <v>-0.1501</v>
      </c>
      <c r="V38" s="26">
        <v>-0.0661</v>
      </c>
      <c r="W38" s="26">
        <v>-0.0319</v>
      </c>
      <c r="X38" s="26">
        <v>3.0E-4</v>
      </c>
      <c r="AA38" s="64" t="s">
        <v>108</v>
      </c>
      <c r="AB38" s="128">
        <v>0.0376</v>
      </c>
      <c r="AC38" s="129">
        <v>0.04145</v>
      </c>
      <c r="AD38" s="71">
        <v>0.2036</v>
      </c>
    </row>
    <row r="39" ht="15.75" customHeight="1">
      <c r="B39" s="31">
        <v>44621.0</v>
      </c>
      <c r="C39" s="26">
        <v>0.0314</v>
      </c>
      <c r="D39" s="26">
        <v>0.0559</v>
      </c>
      <c r="E39" s="26">
        <v>0.1124</v>
      </c>
      <c r="F39" s="26">
        <v>0.0293</v>
      </c>
      <c r="G39" s="26">
        <v>0.0596</v>
      </c>
      <c r="H39" s="26">
        <v>0.0523</v>
      </c>
      <c r="I39" s="26">
        <v>0.1228</v>
      </c>
      <c r="J39" s="26">
        <v>0.136</v>
      </c>
      <c r="K39" s="26">
        <v>0.0694</v>
      </c>
      <c r="L39" s="26">
        <v>-0.0394</v>
      </c>
      <c r="M39" s="26">
        <v>0.0258</v>
      </c>
      <c r="N39" s="26">
        <v>0.2135</v>
      </c>
      <c r="O39" s="26">
        <v>0.0969</v>
      </c>
      <c r="P39" s="26">
        <v>0.0518</v>
      </c>
      <c r="Q39" s="26">
        <v>-0.0096</v>
      </c>
      <c r="R39" s="26">
        <v>0.0692</v>
      </c>
      <c r="S39" s="26">
        <v>-0.02</v>
      </c>
      <c r="T39" s="26">
        <v>0.0741</v>
      </c>
      <c r="U39" s="26">
        <v>-0.0537</v>
      </c>
      <c r="V39" s="26">
        <v>0.0852</v>
      </c>
      <c r="W39" s="26">
        <v>0.0351</v>
      </c>
      <c r="X39" s="26">
        <v>7.0E-4</v>
      </c>
      <c r="AA39" s="64" t="s">
        <v>109</v>
      </c>
      <c r="AB39" s="130">
        <v>0.0075</v>
      </c>
      <c r="AC39" s="98">
        <v>0.00267</v>
      </c>
      <c r="AD39" s="99">
        <v>0.0516</v>
      </c>
    </row>
    <row r="40" ht="15.75" customHeight="1">
      <c r="B40" s="31">
        <v>44652.0</v>
      </c>
      <c r="C40" s="26">
        <v>-0.1052</v>
      </c>
      <c r="D40" s="26">
        <v>-0.1022</v>
      </c>
      <c r="E40" s="26">
        <v>-0.3861</v>
      </c>
      <c r="F40" s="26">
        <v>-0.1978</v>
      </c>
      <c r="G40" s="26">
        <v>-0.2712</v>
      </c>
      <c r="H40" s="26">
        <v>-0.1036</v>
      </c>
      <c r="I40" s="26">
        <v>-0.0378</v>
      </c>
      <c r="J40" s="26">
        <v>0.0199</v>
      </c>
      <c r="K40" s="26">
        <v>-0.1273</v>
      </c>
      <c r="L40" s="26">
        <v>-0.1329</v>
      </c>
      <c r="M40" s="26">
        <v>-0.0397</v>
      </c>
      <c r="N40" s="26">
        <v>-0.2131</v>
      </c>
      <c r="O40" s="26">
        <v>0.027</v>
      </c>
      <c r="P40" s="26">
        <v>0.0317</v>
      </c>
      <c r="Q40" s="26">
        <v>0.0166</v>
      </c>
      <c r="R40" s="26">
        <v>-0.0028</v>
      </c>
      <c r="S40" s="26">
        <v>0.0495</v>
      </c>
      <c r="T40" s="26">
        <v>0.0181</v>
      </c>
      <c r="U40" s="26">
        <v>0.0036</v>
      </c>
      <c r="V40" s="26">
        <v>-0.1197</v>
      </c>
      <c r="W40" s="26">
        <v>-0.0921</v>
      </c>
      <c r="X40" s="26">
        <v>8.0E-4</v>
      </c>
      <c r="AA40" s="64" t="s">
        <v>110</v>
      </c>
      <c r="AB40" s="131">
        <v>0.005</v>
      </c>
      <c r="AC40" s="101">
        <v>0.00993</v>
      </c>
      <c r="AD40" s="102">
        <v>0.0996</v>
      </c>
    </row>
    <row r="41" ht="15.75" customHeight="1">
      <c r="B41" s="31">
        <v>44682.0</v>
      </c>
      <c r="C41" s="26">
        <v>-0.0206</v>
      </c>
      <c r="D41" s="26">
        <v>-0.0575</v>
      </c>
      <c r="E41" s="26">
        <v>0.0067</v>
      </c>
      <c r="F41" s="26">
        <v>-0.003</v>
      </c>
      <c r="G41" s="26">
        <v>-0.0333</v>
      </c>
      <c r="H41" s="26">
        <v>-0.0347</v>
      </c>
      <c r="I41" s="26">
        <v>-0.0499</v>
      </c>
      <c r="J41" s="26">
        <v>0.0704</v>
      </c>
      <c r="K41" s="26">
        <v>0.0454</v>
      </c>
      <c r="L41" s="26">
        <v>0.1024</v>
      </c>
      <c r="M41" s="26">
        <v>-0.0045</v>
      </c>
      <c r="N41" s="26">
        <v>-0.1383</v>
      </c>
      <c r="O41" s="26">
        <v>-0.1734</v>
      </c>
      <c r="P41" s="26">
        <v>0.1188</v>
      </c>
      <c r="Q41" s="26">
        <v>-0.0153</v>
      </c>
      <c r="R41" s="26">
        <v>-0.0234</v>
      </c>
      <c r="S41" s="26">
        <v>-0.0822</v>
      </c>
      <c r="T41" s="26">
        <v>-0.0052</v>
      </c>
      <c r="U41" s="26">
        <v>0.0078</v>
      </c>
      <c r="V41" s="26">
        <v>-0.0204</v>
      </c>
      <c r="W41" s="26">
        <v>1.0E-4</v>
      </c>
      <c r="X41" s="26">
        <v>0.0014</v>
      </c>
      <c r="AA41" s="64" t="s">
        <v>111</v>
      </c>
      <c r="AB41" s="132">
        <v>0.0082</v>
      </c>
      <c r="AC41" s="75">
        <v>0.00604</v>
      </c>
      <c r="AD41" s="103">
        <v>0.0777</v>
      </c>
    </row>
    <row r="42" ht="15.75" customHeight="1">
      <c r="B42" s="31">
        <v>44713.0</v>
      </c>
      <c r="C42" s="26">
        <v>-0.0569</v>
      </c>
      <c r="D42" s="26">
        <v>-0.0849</v>
      </c>
      <c r="E42" s="26">
        <v>-0.2084</v>
      </c>
      <c r="F42" s="26">
        <v>-0.0431</v>
      </c>
      <c r="G42" s="26">
        <v>-0.1238</v>
      </c>
      <c r="H42" s="26">
        <v>-0.183</v>
      </c>
      <c r="I42" s="26">
        <v>-0.1254</v>
      </c>
      <c r="J42" s="26">
        <v>0.0338</v>
      </c>
      <c r="K42" s="26">
        <v>-0.1774</v>
      </c>
      <c r="L42" s="26">
        <v>-0.1606</v>
      </c>
      <c r="M42" s="26">
        <v>-0.0747</v>
      </c>
      <c r="N42" s="26">
        <v>-0.1187</v>
      </c>
      <c r="O42" s="26">
        <v>-0.0564</v>
      </c>
      <c r="P42" s="26">
        <v>-0.1142</v>
      </c>
      <c r="Q42" s="26">
        <v>-0.1261</v>
      </c>
      <c r="R42" s="26">
        <v>0.0334</v>
      </c>
      <c r="S42" s="26">
        <v>-0.028</v>
      </c>
      <c r="T42" s="26">
        <v>-0.0113</v>
      </c>
      <c r="U42" s="26">
        <v>-0.0988</v>
      </c>
      <c r="V42" s="26">
        <v>-0.0289</v>
      </c>
      <c r="W42" s="26">
        <v>-0.0877</v>
      </c>
      <c r="X42" s="26">
        <v>0.0018</v>
      </c>
      <c r="AA42" s="64" t="s">
        <v>112</v>
      </c>
      <c r="AB42" s="112">
        <v>0.009</v>
      </c>
      <c r="AC42" s="104">
        <v>0.00379</v>
      </c>
      <c r="AD42" s="105">
        <v>0.0616</v>
      </c>
    </row>
    <row r="43" ht="15.75" customHeight="1">
      <c r="B43" s="31">
        <v>44743.0</v>
      </c>
      <c r="C43" s="26">
        <v>0.089</v>
      </c>
      <c r="D43" s="26">
        <v>0.1728</v>
      </c>
      <c r="E43" s="26">
        <v>0.1808</v>
      </c>
      <c r="F43" s="26">
        <v>0.0653</v>
      </c>
      <c r="G43" s="26">
        <v>0.2395</v>
      </c>
      <c r="H43" s="26">
        <v>-0.0134</v>
      </c>
      <c r="I43" s="26">
        <v>0.1186</v>
      </c>
      <c r="J43" s="26">
        <v>0.0167</v>
      </c>
      <c r="K43" s="26">
        <v>0.0973</v>
      </c>
      <c r="L43" s="26">
        <v>0.0241</v>
      </c>
      <c r="M43" s="26">
        <v>0.0745</v>
      </c>
      <c r="N43" s="26">
        <v>0.2805</v>
      </c>
      <c r="O43" s="26">
        <v>0.0826</v>
      </c>
      <c r="P43" s="26">
        <v>0.1238</v>
      </c>
      <c r="Q43" s="26">
        <v>0.1146</v>
      </c>
      <c r="R43" s="26">
        <v>0.0544</v>
      </c>
      <c r="S43" s="26">
        <v>-0.0345</v>
      </c>
      <c r="T43" s="26">
        <v>-0.017</v>
      </c>
      <c r="U43" s="26">
        <v>0.0928</v>
      </c>
      <c r="V43" s="26">
        <v>0.108</v>
      </c>
      <c r="W43" s="26">
        <v>0.0872</v>
      </c>
      <c r="X43" s="26">
        <v>0.0018</v>
      </c>
      <c r="AA43" s="64" t="s">
        <v>113</v>
      </c>
      <c r="AB43" s="133">
        <v>0.0045</v>
      </c>
      <c r="AC43" s="107">
        <v>0.00254</v>
      </c>
      <c r="AD43" s="108">
        <v>0.0504</v>
      </c>
    </row>
    <row r="44" ht="15.75" customHeight="1">
      <c r="B44" s="31">
        <v>44774.0</v>
      </c>
      <c r="C44" s="26">
        <v>-0.0711</v>
      </c>
      <c r="D44" s="26">
        <v>-0.0331</v>
      </c>
      <c r="E44" s="26">
        <v>-0.1851</v>
      </c>
      <c r="F44" s="26">
        <v>-0.0722</v>
      </c>
      <c r="G44" s="26">
        <v>-0.0625</v>
      </c>
      <c r="H44" s="26">
        <v>0.0238</v>
      </c>
      <c r="I44" s="26">
        <v>-0.0377</v>
      </c>
      <c r="J44" s="26">
        <v>-0.0903</v>
      </c>
      <c r="K44" s="26">
        <v>-0.0703</v>
      </c>
      <c r="L44" s="26">
        <v>-0.0142</v>
      </c>
      <c r="M44" s="26">
        <v>-0.0653</v>
      </c>
      <c r="N44" s="26">
        <v>-0.0752</v>
      </c>
      <c r="O44" s="26">
        <v>0.0038</v>
      </c>
      <c r="P44" s="26">
        <v>-0.0139</v>
      </c>
      <c r="Q44" s="26">
        <v>-0.0868</v>
      </c>
      <c r="R44" s="26">
        <v>-0.0434</v>
      </c>
      <c r="S44" s="26">
        <v>-0.007</v>
      </c>
      <c r="T44" s="26">
        <v>-0.0785</v>
      </c>
      <c r="U44" s="26">
        <v>-0.0425</v>
      </c>
      <c r="V44" s="26">
        <v>-0.0486</v>
      </c>
      <c r="W44" s="26">
        <v>-0.0434</v>
      </c>
      <c r="X44" s="26">
        <v>0.0023</v>
      </c>
      <c r="AA44" s="64" t="s">
        <v>114</v>
      </c>
      <c r="AB44" s="119">
        <v>-0.001</v>
      </c>
      <c r="AC44" s="107">
        <v>0.0025</v>
      </c>
      <c r="AD44" s="111">
        <v>0.05</v>
      </c>
    </row>
    <row r="45" ht="15.75" customHeight="1">
      <c r="B45" s="31">
        <v>44805.0</v>
      </c>
      <c r="C45" s="26">
        <v>-0.1157</v>
      </c>
      <c r="D45" s="26">
        <v>-0.1289</v>
      </c>
      <c r="E45" s="26">
        <v>-0.2179</v>
      </c>
      <c r="F45" s="26">
        <v>-0.1235</v>
      </c>
      <c r="G45" s="26">
        <v>-0.115</v>
      </c>
      <c r="H45" s="26">
        <v>-0.183</v>
      </c>
      <c r="I45" s="26">
        <v>-0.0144</v>
      </c>
      <c r="J45" s="26">
        <v>0.0709</v>
      </c>
      <c r="K45" s="26">
        <v>-0.117</v>
      </c>
      <c r="L45" s="26">
        <v>-0.0846</v>
      </c>
      <c r="M45" s="26">
        <v>-0.112</v>
      </c>
      <c r="N45" s="26">
        <v>-0.0383</v>
      </c>
      <c r="O45" s="26">
        <v>-0.0217</v>
      </c>
      <c r="P45" s="26">
        <v>-0.0906</v>
      </c>
      <c r="Q45" s="26">
        <v>-0.1317</v>
      </c>
      <c r="R45" s="26">
        <v>-0.0279</v>
      </c>
      <c r="S45" s="26">
        <v>-0.0886</v>
      </c>
      <c r="T45" s="26">
        <v>0.0124</v>
      </c>
      <c r="U45" s="26">
        <v>-0.0442</v>
      </c>
      <c r="V45" s="26">
        <v>-0.1941</v>
      </c>
      <c r="W45" s="26">
        <v>-0.098</v>
      </c>
      <c r="X45" s="26">
        <v>0.0025</v>
      </c>
      <c r="AA45" s="64" t="s">
        <v>115</v>
      </c>
      <c r="AB45" s="100">
        <v>0.007</v>
      </c>
      <c r="AC45" s="113">
        <v>0.00519</v>
      </c>
      <c r="AD45" s="114">
        <v>0.072</v>
      </c>
    </row>
    <row r="46" ht="15.75" customHeight="1">
      <c r="B46" s="31">
        <v>44835.0</v>
      </c>
      <c r="C46" s="26">
        <v>-0.0033</v>
      </c>
      <c r="D46" s="26">
        <v>0.104</v>
      </c>
      <c r="E46" s="26">
        <v>0.106</v>
      </c>
      <c r="F46" s="26">
        <v>-0.012</v>
      </c>
      <c r="G46" s="26">
        <v>-0.0981</v>
      </c>
      <c r="H46" s="26">
        <v>-0.376</v>
      </c>
      <c r="I46" s="26">
        <v>0.0749</v>
      </c>
      <c r="J46" s="26">
        <v>0.1132</v>
      </c>
      <c r="K46" s="26">
        <v>0.0571</v>
      </c>
      <c r="L46" s="26">
        <v>0.1861</v>
      </c>
      <c r="M46" s="26">
        <v>0.1537</v>
      </c>
      <c r="N46" s="26">
        <v>-0.1533</v>
      </c>
      <c r="O46" s="26">
        <v>0.0929</v>
      </c>
      <c r="P46" s="26">
        <v>0.2384</v>
      </c>
      <c r="Q46" s="26">
        <v>0.1434</v>
      </c>
      <c r="R46" s="26">
        <v>0.0946</v>
      </c>
      <c r="S46" s="26">
        <v>0.0646</v>
      </c>
      <c r="T46" s="26">
        <v>0.0629</v>
      </c>
      <c r="U46" s="26">
        <v>0.0706</v>
      </c>
      <c r="V46" s="26">
        <v>0.2456</v>
      </c>
      <c r="W46" s="26">
        <v>0.0768</v>
      </c>
      <c r="X46" s="34">
        <v>0.0029</v>
      </c>
      <c r="AA46" s="64" t="s">
        <v>116</v>
      </c>
      <c r="AB46" s="87">
        <v>0.0111</v>
      </c>
      <c r="AC46" s="123">
        <v>0.00601</v>
      </c>
      <c r="AD46" s="103">
        <v>0.0776</v>
      </c>
    </row>
    <row r="47" ht="15.75" customHeight="1">
      <c r="B47" s="31">
        <v>44866.0</v>
      </c>
      <c r="C47" s="26">
        <v>0.0945</v>
      </c>
      <c r="D47" s="26">
        <v>-0.0352</v>
      </c>
      <c r="E47" s="26">
        <v>0.2262</v>
      </c>
      <c r="F47" s="26">
        <v>0.0663</v>
      </c>
      <c r="G47" s="26">
        <v>-0.0593</v>
      </c>
      <c r="H47" s="26">
        <v>0.2372</v>
      </c>
      <c r="I47" s="26">
        <v>0.0066</v>
      </c>
      <c r="J47" s="26">
        <v>0.0245</v>
      </c>
      <c r="K47" s="26">
        <v>0.1588</v>
      </c>
      <c r="L47" s="26">
        <v>0.0932</v>
      </c>
      <c r="M47" s="26">
        <v>0.0464</v>
      </c>
      <c r="N47" s="26">
        <v>-0.1559</v>
      </c>
      <c r="O47" s="26">
        <v>0.0685</v>
      </c>
      <c r="P47" s="26">
        <v>0.0048</v>
      </c>
      <c r="Q47" s="26">
        <v>0.0825</v>
      </c>
      <c r="R47" s="26">
        <v>-0.0134</v>
      </c>
      <c r="S47" s="26">
        <v>0.1022</v>
      </c>
      <c r="T47" s="26">
        <v>0.0229</v>
      </c>
      <c r="U47" s="26">
        <v>0.0899</v>
      </c>
      <c r="V47" s="26">
        <v>0.0616</v>
      </c>
      <c r="W47" s="26">
        <v>0.0524</v>
      </c>
      <c r="X47" s="26">
        <v>0.0033</v>
      </c>
      <c r="AA47" s="64" t="s">
        <v>117</v>
      </c>
      <c r="AB47" s="130">
        <v>0.0075</v>
      </c>
      <c r="AC47" s="116">
        <v>0.00281</v>
      </c>
      <c r="AD47" s="106">
        <v>0.053</v>
      </c>
    </row>
    <row r="48" ht="15.75" customHeight="1">
      <c r="B48" s="31">
        <v>44896.0</v>
      </c>
      <c r="C48" s="26">
        <v>-0.0619</v>
      </c>
      <c r="D48" s="26">
        <v>-0.1304</v>
      </c>
      <c r="E48" s="26">
        <v>-0.1467</v>
      </c>
      <c r="F48" s="26">
        <v>-0.1351</v>
      </c>
      <c r="G48" s="26">
        <v>-0.1391</v>
      </c>
      <c r="H48" s="26">
        <v>0.0188</v>
      </c>
      <c r="I48" s="26">
        <v>-0.0455</v>
      </c>
      <c r="J48" s="26">
        <v>-0.0142</v>
      </c>
      <c r="K48" s="26">
        <v>0.0146</v>
      </c>
      <c r="L48" s="26">
        <v>-0.03</v>
      </c>
      <c r="M48" s="26">
        <v>-0.0435</v>
      </c>
      <c r="N48" s="26">
        <v>-0.4578</v>
      </c>
      <c r="O48" s="26">
        <v>-0.0723</v>
      </c>
      <c r="P48" s="26">
        <v>-0.0094</v>
      </c>
      <c r="Q48" s="26">
        <v>-0.0246</v>
      </c>
      <c r="R48" s="26">
        <v>-0.0326</v>
      </c>
      <c r="S48" s="26">
        <v>0.016</v>
      </c>
      <c r="T48" s="26">
        <v>-0.0076</v>
      </c>
      <c r="U48" s="26">
        <v>-0.0254</v>
      </c>
      <c r="V48" s="26">
        <v>-0.0157</v>
      </c>
      <c r="W48" s="26">
        <v>-0.0608</v>
      </c>
      <c r="X48" s="34">
        <v>0.004</v>
      </c>
    </row>
    <row r="49" ht="15.75" customHeight="1">
      <c r="B49" s="31">
        <v>44927.0</v>
      </c>
      <c r="C49" s="26">
        <v>0.0328</v>
      </c>
      <c r="D49" s="26">
        <v>0.1048</v>
      </c>
      <c r="E49" s="26">
        <v>0.2903</v>
      </c>
      <c r="F49" s="26">
        <v>0.1136</v>
      </c>
      <c r="G49" s="26">
        <v>0.2052</v>
      </c>
      <c r="H49" s="26">
        <v>0.2134</v>
      </c>
      <c r="I49" s="26">
        <v>-0.0191</v>
      </c>
      <c r="J49" s="26">
        <v>-0.0611</v>
      </c>
      <c r="K49" s="26">
        <v>0.0452</v>
      </c>
      <c r="L49" s="26">
        <v>0.0428</v>
      </c>
      <c r="M49" s="26">
        <v>0.1026</v>
      </c>
      <c r="N49" s="26">
        <v>0.3409</v>
      </c>
      <c r="O49" s="26">
        <v>0.0146</v>
      </c>
      <c r="P49" s="26">
        <v>0.0505</v>
      </c>
      <c r="Q49" s="26">
        <v>0.0637</v>
      </c>
      <c r="R49" s="26">
        <v>-0.0602</v>
      </c>
      <c r="S49" s="26">
        <v>-0.0625</v>
      </c>
      <c r="T49" s="26">
        <v>-0.0778</v>
      </c>
      <c r="U49" s="26">
        <v>0.026</v>
      </c>
      <c r="V49" s="26">
        <v>0.079</v>
      </c>
      <c r="W49" s="26">
        <v>0.0599</v>
      </c>
      <c r="X49" s="26">
        <v>0.0039</v>
      </c>
    </row>
    <row r="50" ht="15.75" customHeight="1">
      <c r="B50" s="31">
        <v>44958.0</v>
      </c>
      <c r="C50" s="26">
        <v>0.0065</v>
      </c>
      <c r="D50" s="26">
        <v>0.0214</v>
      </c>
      <c r="E50" s="26">
        <v>0.1725</v>
      </c>
      <c r="F50" s="26">
        <v>-0.093</v>
      </c>
      <c r="G50" s="26">
        <v>-0.0903</v>
      </c>
      <c r="H50" s="26">
        <v>0.1607</v>
      </c>
      <c r="I50" s="26">
        <v>0.014</v>
      </c>
      <c r="J50" s="26">
        <v>-0.1006</v>
      </c>
      <c r="K50" s="26">
        <v>0.0157</v>
      </c>
      <c r="L50" s="26">
        <v>0.0239</v>
      </c>
      <c r="M50" s="26">
        <v>-0.0456</v>
      </c>
      <c r="N50" s="26">
        <v>0.1719</v>
      </c>
      <c r="O50" s="26">
        <v>-0.0122</v>
      </c>
      <c r="P50" s="26">
        <v>-0.054</v>
      </c>
      <c r="Q50" s="26">
        <v>-0.0422</v>
      </c>
      <c r="R50" s="26">
        <v>-0.0477</v>
      </c>
      <c r="S50" s="26">
        <v>-0.0344</v>
      </c>
      <c r="T50" s="26">
        <v>-0.0642</v>
      </c>
      <c r="U50" s="26">
        <v>-0.0891</v>
      </c>
      <c r="V50" s="26">
        <v>-0.0121</v>
      </c>
      <c r="W50" s="26">
        <v>-0.0265</v>
      </c>
      <c r="X50" s="26">
        <v>0.0039</v>
      </c>
    </row>
    <row r="51" ht="15.75" customHeight="1">
      <c r="B51" s="31">
        <v>44986.0</v>
      </c>
      <c r="C51" s="26">
        <v>0.1449</v>
      </c>
      <c r="D51" s="26">
        <v>0.1121</v>
      </c>
      <c r="E51" s="26">
        <v>0.1794</v>
      </c>
      <c r="F51" s="26">
        <v>0.1413</v>
      </c>
      <c r="G51" s="26">
        <v>0.0918</v>
      </c>
      <c r="H51" s="26">
        <v>0.1919</v>
      </c>
      <c r="I51" s="26">
        <v>-0.0172</v>
      </c>
      <c r="J51" s="26">
        <v>0.0985</v>
      </c>
      <c r="K51" s="26">
        <v>0.0765</v>
      </c>
      <c r="L51" s="26">
        <v>-0.0954</v>
      </c>
      <c r="M51" s="26">
        <v>0.0248</v>
      </c>
      <c r="N51" s="26">
        <v>0.0085</v>
      </c>
      <c r="O51" s="26">
        <v>0.0367</v>
      </c>
      <c r="P51" s="26">
        <v>-0.0023</v>
      </c>
      <c r="Q51" s="26">
        <v>0.0226</v>
      </c>
      <c r="R51" s="26">
        <v>-0.0071</v>
      </c>
      <c r="S51" s="26">
        <v>0.0778</v>
      </c>
      <c r="T51" s="26">
        <v>0.0113</v>
      </c>
      <c r="U51" s="26">
        <v>-0.0048</v>
      </c>
      <c r="V51" s="26">
        <v>0.0612</v>
      </c>
      <c r="W51" s="26">
        <v>0.0345</v>
      </c>
      <c r="X51" s="26">
        <v>0.0039</v>
      </c>
    </row>
    <row r="52" ht="15.75" customHeight="1">
      <c r="B52" s="31">
        <v>45017.0</v>
      </c>
      <c r="C52" s="26">
        <v>0.0637</v>
      </c>
      <c r="D52" s="26">
        <v>0.0286</v>
      </c>
      <c r="E52" s="26">
        <v>-0.001</v>
      </c>
      <c r="F52" s="26">
        <v>0.0342</v>
      </c>
      <c r="G52" s="26">
        <v>0.0207</v>
      </c>
      <c r="H52" s="26">
        <v>0.1257</v>
      </c>
      <c r="I52" s="26">
        <v>0.0487</v>
      </c>
      <c r="J52" s="26">
        <v>0.1421</v>
      </c>
      <c r="K52" s="26">
        <v>-0.0237</v>
      </c>
      <c r="L52" s="26">
        <v>0.0591</v>
      </c>
      <c r="M52" s="26">
        <v>0.0317</v>
      </c>
      <c r="N52" s="26">
        <v>-0.2332</v>
      </c>
      <c r="O52" s="26">
        <v>0.0236</v>
      </c>
      <c r="P52" s="26">
        <v>0.0762</v>
      </c>
      <c r="Q52" s="26">
        <v>0.0447</v>
      </c>
      <c r="R52" s="26">
        <v>0.0404</v>
      </c>
      <c r="S52" s="26">
        <v>0.0504</v>
      </c>
      <c r="T52" s="26">
        <v>0.0546</v>
      </c>
      <c r="U52" s="26">
        <v>0.0182</v>
      </c>
      <c r="V52" s="26">
        <v>0.0192</v>
      </c>
      <c r="W52" s="26">
        <v>0.0145</v>
      </c>
      <c r="X52" s="26">
        <v>0.0042</v>
      </c>
    </row>
    <row r="53" ht="15.75" customHeight="1">
      <c r="B53" s="31">
        <v>45047.0</v>
      </c>
      <c r="C53" s="26">
        <v>0.0665</v>
      </c>
      <c r="D53" s="26">
        <v>0.0436</v>
      </c>
      <c r="E53" s="26">
        <v>0.31</v>
      </c>
      <c r="F53" s="26">
        <v>0.1351</v>
      </c>
      <c r="G53" s="26">
        <v>0.1341</v>
      </c>
      <c r="H53" s="26">
        <v>0.0967</v>
      </c>
      <c r="I53" s="26">
        <v>0.0121</v>
      </c>
      <c r="J53" s="26">
        <v>0.0815</v>
      </c>
      <c r="K53" s="26">
        <v>0.2544</v>
      </c>
      <c r="L53" s="26">
        <v>-0.0185</v>
      </c>
      <c r="M53" s="26">
        <v>-0.0516</v>
      </c>
      <c r="N53" s="26">
        <v>0.216</v>
      </c>
      <c r="O53" s="26">
        <v>-0.0275</v>
      </c>
      <c r="P53" s="26">
        <v>-0.1468</v>
      </c>
      <c r="Q53" s="26">
        <v>-0.0403</v>
      </c>
      <c r="R53" s="26">
        <v>-0.0099</v>
      </c>
      <c r="S53" s="26">
        <v>-0.0929</v>
      </c>
      <c r="T53" s="26">
        <v>-0.0542</v>
      </c>
      <c r="U53" s="26">
        <v>-0.0585</v>
      </c>
      <c r="V53" s="26">
        <v>0.1119</v>
      </c>
      <c r="W53" s="26">
        <v>0.0025</v>
      </c>
      <c r="X53" s="26">
        <v>0.0038</v>
      </c>
    </row>
    <row r="54" ht="15.75" customHeight="1">
      <c r="B54" s="31">
        <v>45078.0</v>
      </c>
      <c r="C54" s="26">
        <v>0.0363</v>
      </c>
      <c r="D54" s="26">
        <v>0.0901</v>
      </c>
      <c r="E54" s="26">
        <v>0.1116</v>
      </c>
      <c r="F54" s="26">
        <v>-0.0261</v>
      </c>
      <c r="G54" s="26">
        <v>0.078</v>
      </c>
      <c r="H54" s="26">
        <v>0.0807</v>
      </c>
      <c r="I54" s="26">
        <v>0.0367</v>
      </c>
      <c r="J54" s="26">
        <v>0.088</v>
      </c>
      <c r="K54" s="26">
        <v>0.071</v>
      </c>
      <c r="L54" s="26">
        <v>0.0692</v>
      </c>
      <c r="M54" s="26">
        <v>0.0718</v>
      </c>
      <c r="N54" s="26">
        <v>0.2497</v>
      </c>
      <c r="O54" s="26">
        <v>0.0678</v>
      </c>
      <c r="P54" s="26">
        <v>0.0484</v>
      </c>
      <c r="Q54" s="26">
        <v>0.0746</v>
      </c>
      <c r="R54" s="26">
        <v>-0.0136</v>
      </c>
      <c r="S54" s="26">
        <v>0.0628</v>
      </c>
      <c r="T54" s="26">
        <v>0.0653</v>
      </c>
      <c r="U54" s="26">
        <v>0.0916</v>
      </c>
      <c r="V54" s="26">
        <v>0.117</v>
      </c>
      <c r="W54" s="26">
        <v>0.0627</v>
      </c>
      <c r="X54" s="26">
        <v>0.0041</v>
      </c>
    </row>
    <row r="55" ht="15.75" customHeight="1">
      <c r="B55" s="31">
        <v>45108.0</v>
      </c>
      <c r="C55" s="26">
        <v>-0.0137</v>
      </c>
      <c r="D55" s="26">
        <v>0.0127</v>
      </c>
      <c r="E55" s="26">
        <v>0.0995</v>
      </c>
      <c r="F55" s="26">
        <v>0.1033</v>
      </c>
      <c r="G55" s="26">
        <v>0.0251</v>
      </c>
      <c r="H55" s="26">
        <v>0.1045</v>
      </c>
      <c r="I55" s="26">
        <v>0.0248</v>
      </c>
      <c r="J55" s="26">
        <v>-0.0313</v>
      </c>
      <c r="K55" s="26">
        <v>0.0354</v>
      </c>
      <c r="L55" s="26">
        <v>0.0826</v>
      </c>
      <c r="M55" s="26">
        <v>0.0011</v>
      </c>
      <c r="N55" s="26">
        <v>0.0214</v>
      </c>
      <c r="O55" s="26">
        <v>0.0169</v>
      </c>
      <c r="P55" s="26">
        <v>-1.0E-4</v>
      </c>
      <c r="Q55" s="26">
        <v>0.0025</v>
      </c>
      <c r="R55" s="26">
        <v>0.0521</v>
      </c>
      <c r="S55" s="26">
        <v>0.0296</v>
      </c>
      <c r="T55" s="26">
        <v>0.0121</v>
      </c>
      <c r="U55" s="26">
        <v>0.072</v>
      </c>
      <c r="V55" s="26">
        <v>-0.0157</v>
      </c>
      <c r="W55" s="26">
        <v>0.0307</v>
      </c>
      <c r="X55" s="26">
        <v>0.0043</v>
      </c>
    </row>
    <row r="56" ht="15.75" customHeight="1">
      <c r="B56" s="31">
        <v>45139.0</v>
      </c>
      <c r="C56" s="26">
        <v>-0.0246</v>
      </c>
      <c r="D56" s="26">
        <v>-0.0447</v>
      </c>
      <c r="E56" s="26">
        <v>0.0547</v>
      </c>
      <c r="F56" s="26">
        <v>0.0257</v>
      </c>
      <c r="G56" s="26">
        <v>0.0319</v>
      </c>
      <c r="H56" s="26">
        <v>-0.0739</v>
      </c>
      <c r="I56" s="26">
        <v>0.0417</v>
      </c>
      <c r="J56" s="26">
        <v>0.1982</v>
      </c>
      <c r="K56" s="26">
        <v>0.0266</v>
      </c>
      <c r="L56" s="26">
        <v>-0.0765</v>
      </c>
      <c r="M56" s="26">
        <v>0.0329</v>
      </c>
      <c r="N56" s="26">
        <v>-0.0356</v>
      </c>
      <c r="O56" s="26">
        <v>0.0171</v>
      </c>
      <c r="P56" s="26">
        <v>0.0362</v>
      </c>
      <c r="Q56" s="26">
        <v>0.0455</v>
      </c>
      <c r="R56" s="26">
        <v>-0.0606</v>
      </c>
      <c r="S56" s="26">
        <v>-0.0126</v>
      </c>
      <c r="T56" s="26">
        <v>-0.0355</v>
      </c>
      <c r="U56" s="26">
        <v>-0.0107</v>
      </c>
      <c r="V56" s="26">
        <v>0.0266</v>
      </c>
      <c r="W56" s="26">
        <v>-0.0179</v>
      </c>
      <c r="X56" s="26">
        <v>0.0045</v>
      </c>
    </row>
    <row r="57" ht="15.75" customHeight="1">
      <c r="B57" s="31">
        <v>45170.0</v>
      </c>
      <c r="C57" s="26">
        <v>-0.0373</v>
      </c>
      <c r="D57" s="26">
        <v>-0.0929</v>
      </c>
      <c r="E57" s="26">
        <v>-0.1263</v>
      </c>
      <c r="F57" s="26">
        <v>-0.0398</v>
      </c>
      <c r="G57" s="26">
        <v>-0.0822</v>
      </c>
      <c r="H57" s="26">
        <v>0.0145</v>
      </c>
      <c r="I57" s="26">
        <v>0.006</v>
      </c>
      <c r="J57" s="26">
        <v>-0.0313</v>
      </c>
      <c r="K57" s="26">
        <v>-0.1054</v>
      </c>
      <c r="L57" s="26">
        <v>-0.009</v>
      </c>
      <c r="M57" s="26">
        <v>-0.0659</v>
      </c>
      <c r="N57" s="26">
        <v>-0.0309</v>
      </c>
      <c r="O57" s="26">
        <v>-0.0166</v>
      </c>
      <c r="P57" s="26">
        <v>0.0559</v>
      </c>
      <c r="Q57" s="26">
        <v>-0.0414</v>
      </c>
      <c r="R57" s="26">
        <v>0.0563</v>
      </c>
      <c r="S57" s="26">
        <v>-0.0565</v>
      </c>
      <c r="T57" s="26">
        <v>-0.0374</v>
      </c>
      <c r="U57" s="26">
        <v>-0.089</v>
      </c>
      <c r="V57" s="26">
        <v>-0.1281</v>
      </c>
      <c r="W57" s="26">
        <v>-0.0499</v>
      </c>
      <c r="X57" s="26">
        <v>0.0045</v>
      </c>
    </row>
    <row r="58" ht="15.75" customHeight="1">
      <c r="B58" s="31">
        <v>45200.0</v>
      </c>
      <c r="C58" s="26">
        <v>0.0684</v>
      </c>
      <c r="D58" s="26">
        <v>-0.0026</v>
      </c>
      <c r="E58" s="26">
        <v>-0.0645</v>
      </c>
      <c r="F58" s="26">
        <v>-0.0532</v>
      </c>
      <c r="G58" s="26">
        <v>0.0459</v>
      </c>
      <c r="H58" s="26">
        <v>0.0035</v>
      </c>
      <c r="I58" s="26">
        <v>-0.0409</v>
      </c>
      <c r="J58" s="26">
        <v>0.0308</v>
      </c>
      <c r="K58" s="26">
        <v>0.0129</v>
      </c>
      <c r="L58" s="26">
        <v>-0.042</v>
      </c>
      <c r="M58" s="26">
        <v>0.0219</v>
      </c>
      <c r="N58" s="26">
        <v>-0.2198</v>
      </c>
      <c r="O58" s="26">
        <v>0.0215</v>
      </c>
      <c r="P58" s="26">
        <v>-0.1051</v>
      </c>
      <c r="Q58" s="26">
        <v>-0.0507</v>
      </c>
      <c r="R58" s="26">
        <v>0.0604</v>
      </c>
      <c r="S58" s="26">
        <v>0.0282</v>
      </c>
      <c r="T58" s="26">
        <v>-0.0487</v>
      </c>
      <c r="U58" s="26">
        <v>-0.0596</v>
      </c>
      <c r="V58" s="26">
        <v>-0.0241</v>
      </c>
      <c r="W58" s="26">
        <v>-0.0222</v>
      </c>
      <c r="X58" s="26">
        <v>0.0045</v>
      </c>
    </row>
    <row r="59" ht="15.75" customHeight="1">
      <c r="B59" s="31">
        <v>45231.0</v>
      </c>
      <c r="C59" s="26">
        <v>0.1139</v>
      </c>
      <c r="D59" s="26">
        <v>0.1064</v>
      </c>
      <c r="E59" s="26">
        <v>0.1371</v>
      </c>
      <c r="F59" s="26">
        <v>0.0659</v>
      </c>
      <c r="G59" s="26">
        <v>0.0932</v>
      </c>
      <c r="H59" s="26">
        <v>0.0824</v>
      </c>
      <c r="I59" s="26">
        <v>0.0276</v>
      </c>
      <c r="J59" s="26">
        <v>0.0648</v>
      </c>
      <c r="K59" s="26">
        <v>0.0956</v>
      </c>
      <c r="L59" s="26">
        <v>0.1155</v>
      </c>
      <c r="M59" s="26">
        <v>0.0878</v>
      </c>
      <c r="N59" s="26">
        <v>0.1785</v>
      </c>
      <c r="O59" s="26">
        <v>-0.0484</v>
      </c>
      <c r="P59" s="26">
        <v>-0.0298</v>
      </c>
      <c r="Q59" s="26">
        <v>0.0949</v>
      </c>
      <c r="R59" s="26">
        <v>0.032</v>
      </c>
      <c r="S59" s="26">
        <v>0.023</v>
      </c>
      <c r="T59" s="26">
        <v>0.0417</v>
      </c>
      <c r="U59" s="26">
        <v>0.0964</v>
      </c>
      <c r="V59" s="26">
        <v>0.1168</v>
      </c>
      <c r="W59" s="26">
        <v>0.0854</v>
      </c>
      <c r="X59" s="26">
        <v>0.0046</v>
      </c>
    </row>
    <row r="60" ht="15.75" customHeight="1">
      <c r="B60" s="31">
        <v>45261.0</v>
      </c>
      <c r="C60" s="26">
        <v>-0.0076</v>
      </c>
      <c r="D60" s="26">
        <v>0.0135</v>
      </c>
      <c r="E60" s="26">
        <v>0.0572</v>
      </c>
      <c r="F60" s="26">
        <v>0.0526</v>
      </c>
      <c r="G60" s="26">
        <v>0.0393</v>
      </c>
      <c r="H60" s="26">
        <v>0.0788</v>
      </c>
      <c r="I60" s="26">
        <v>-0.0208</v>
      </c>
      <c r="J60" s="26">
        <v>-0.0138</v>
      </c>
      <c r="K60" s="26">
        <v>0.1871</v>
      </c>
      <c r="L60" s="26">
        <v>0.086</v>
      </c>
      <c r="M60" s="26">
        <v>0.0142</v>
      </c>
      <c r="N60" s="26">
        <v>0.0344</v>
      </c>
      <c r="O60" s="26">
        <v>0.0125</v>
      </c>
      <c r="P60" s="26">
        <v>-0.0272</v>
      </c>
      <c r="Q60" s="26">
        <v>0.0302</v>
      </c>
      <c r="R60" s="26">
        <v>-0.0491</v>
      </c>
      <c r="S60" s="26">
        <v>-0.0465</v>
      </c>
      <c r="T60" s="26">
        <v>0.0134</v>
      </c>
      <c r="U60" s="26">
        <v>0.1003</v>
      </c>
      <c r="V60" s="26">
        <v>-0.0974</v>
      </c>
      <c r="W60" s="26">
        <v>0.0433</v>
      </c>
      <c r="X60" s="26">
        <v>0.0045</v>
      </c>
    </row>
    <row r="61" ht="15.75" customHeight="1">
      <c r="B61" s="31">
        <v>45292.0</v>
      </c>
      <c r="C61" s="26">
        <v>0.0557</v>
      </c>
      <c r="D61" s="26">
        <v>-0.0431</v>
      </c>
      <c r="E61" s="26">
        <v>0.2171</v>
      </c>
      <c r="F61" s="26">
        <v>0.0029</v>
      </c>
      <c r="G61" s="26">
        <v>0.0212</v>
      </c>
      <c r="H61" s="26">
        <v>0.0973</v>
      </c>
      <c r="I61" s="26">
        <v>0.0955</v>
      </c>
      <c r="J61" s="26">
        <v>0.1021</v>
      </c>
      <c r="K61" s="26">
        <v>0.0555</v>
      </c>
      <c r="L61" s="26">
        <v>0.0247</v>
      </c>
      <c r="M61" s="26">
        <v>0.0484</v>
      </c>
      <c r="N61" s="26">
        <v>-0.2827</v>
      </c>
      <c r="O61" s="26">
        <v>0.0471</v>
      </c>
      <c r="P61" s="26">
        <v>0.0279</v>
      </c>
      <c r="Q61" s="26">
        <v>0.0519</v>
      </c>
      <c r="R61" s="26">
        <v>-0.0284</v>
      </c>
      <c r="S61" s="26">
        <v>0.0698</v>
      </c>
      <c r="T61" s="26">
        <v>0.0137</v>
      </c>
      <c r="U61" s="26">
        <v>0.0183</v>
      </c>
      <c r="V61" s="26">
        <v>0.0578</v>
      </c>
      <c r="W61" s="26">
        <v>0.0158</v>
      </c>
      <c r="X61" s="26">
        <v>0.0042</v>
      </c>
    </row>
    <row r="62" ht="15.75" customHeight="1">
      <c r="B62" s="31">
        <v>45323.0</v>
      </c>
      <c r="C62" s="26">
        <v>0.0396</v>
      </c>
      <c r="D62" s="26">
        <v>-0.02</v>
      </c>
      <c r="E62" s="26">
        <v>0.2514</v>
      </c>
      <c r="F62" s="26">
        <v>-0.0118</v>
      </c>
      <c r="G62" s="26">
        <v>0.1301</v>
      </c>
      <c r="H62" s="26">
        <v>0.2282</v>
      </c>
      <c r="I62" s="26">
        <v>0.0647</v>
      </c>
      <c r="J62" s="26">
        <v>0.1548</v>
      </c>
      <c r="K62" s="26">
        <v>0.0972</v>
      </c>
      <c r="L62" s="26">
        <v>0.0649</v>
      </c>
      <c r="M62" s="26">
        <v>0.0338</v>
      </c>
      <c r="N62" s="26">
        <v>0.075</v>
      </c>
      <c r="O62" s="26">
        <v>0.0621</v>
      </c>
      <c r="P62" s="26">
        <v>0.0165</v>
      </c>
      <c r="Q62" s="26">
        <v>0.0553</v>
      </c>
      <c r="R62" s="26">
        <v>-0.0361</v>
      </c>
      <c r="S62" s="26">
        <v>0.0114</v>
      </c>
      <c r="T62" s="26">
        <v>0.0155</v>
      </c>
      <c r="U62" s="26">
        <v>0.0754</v>
      </c>
      <c r="V62" s="26">
        <v>-2.0E-4</v>
      </c>
      <c r="W62" s="26">
        <v>0.0504</v>
      </c>
      <c r="X62" s="26">
        <v>0.004</v>
      </c>
    </row>
    <row r="63" ht="15.75" customHeight="1">
      <c r="B63" s="31">
        <v>45352.0</v>
      </c>
      <c r="C63" s="26">
        <v>0.017</v>
      </c>
      <c r="D63" s="26">
        <v>-0.0526</v>
      </c>
      <c r="E63" s="26">
        <v>0.1329</v>
      </c>
      <c r="F63" s="26">
        <v>0.0862</v>
      </c>
      <c r="G63" s="26">
        <v>0.0203</v>
      </c>
      <c r="H63" s="26">
        <v>-0.0093</v>
      </c>
      <c r="I63" s="26">
        <v>0.0183</v>
      </c>
      <c r="J63" s="26">
        <v>0.0317</v>
      </c>
      <c r="K63" s="26">
        <v>0.019</v>
      </c>
      <c r="L63" s="26">
        <v>0.0737</v>
      </c>
      <c r="M63" s="26">
        <v>-0.0127</v>
      </c>
      <c r="N63" s="26">
        <v>-0.1384</v>
      </c>
      <c r="O63" s="26">
        <v>0.0263</v>
      </c>
      <c r="P63" s="26">
        <v>0.1063</v>
      </c>
      <c r="Q63" s="26">
        <v>0.0142</v>
      </c>
      <c r="R63" s="26">
        <v>0.0022</v>
      </c>
      <c r="S63" s="26">
        <v>0.0206</v>
      </c>
      <c r="T63" s="26">
        <v>-0.02</v>
      </c>
      <c r="U63" s="26">
        <v>0.0078</v>
      </c>
      <c r="V63" s="26">
        <v>0.1175</v>
      </c>
      <c r="W63" s="26">
        <v>0.0305</v>
      </c>
      <c r="X63" s="26">
        <v>0.0039</v>
      </c>
    </row>
    <row r="64" ht="15.75" customHeight="1">
      <c r="B64" s="31">
        <v>45383.0</v>
      </c>
      <c r="C64" s="26">
        <v>0.006</v>
      </c>
      <c r="D64" s="26">
        <v>-0.0218</v>
      </c>
      <c r="E64" s="26">
        <v>-0.0374</v>
      </c>
      <c r="F64" s="26">
        <v>0.0339</v>
      </c>
      <c r="G64" s="26">
        <v>0.0304</v>
      </c>
      <c r="H64" s="26">
        <v>0.0682</v>
      </c>
      <c r="I64" s="26">
        <v>-0.013</v>
      </c>
      <c r="J64" s="26">
        <v>-0.0208</v>
      </c>
      <c r="K64" s="26">
        <v>-0.0023</v>
      </c>
      <c r="L64" s="26">
        <v>-0.0244</v>
      </c>
      <c r="M64" s="26">
        <v>-0.0166</v>
      </c>
      <c r="N64" s="26">
        <v>-0.0232</v>
      </c>
      <c r="O64" s="26">
        <v>0.0075</v>
      </c>
      <c r="P64" s="26">
        <v>0.05</v>
      </c>
      <c r="Q64" s="26">
        <v>-0.0261</v>
      </c>
      <c r="R64" s="26">
        <v>-0.0946</v>
      </c>
      <c r="S64" s="26">
        <v>-0.0314</v>
      </c>
      <c r="T64" s="26">
        <v>-0.0518</v>
      </c>
      <c r="U64" s="26">
        <v>-0.0901</v>
      </c>
      <c r="V64" s="26">
        <v>-0.0312</v>
      </c>
      <c r="W64" s="26">
        <v>-0.0106</v>
      </c>
      <c r="X64" s="26">
        <v>0.0041</v>
      </c>
      <c r="AD64" s="7"/>
    </row>
    <row r="65" ht="15.75" customHeight="1"/>
    <row r="66" ht="15.75" customHeight="1">
      <c r="B66" s="3" t="s">
        <v>86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7</v>
      </c>
      <c r="I66" s="4" t="s">
        <v>8</v>
      </c>
      <c r="J66" s="4" t="s">
        <v>9</v>
      </c>
      <c r="K66" s="4" t="s">
        <v>10</v>
      </c>
      <c r="L66" s="4" t="s">
        <v>11</v>
      </c>
      <c r="M66" s="4" t="s">
        <v>12</v>
      </c>
      <c r="N66" s="4" t="s">
        <v>13</v>
      </c>
      <c r="O66" s="4" t="s">
        <v>14</v>
      </c>
      <c r="P66" s="4" t="s">
        <v>15</v>
      </c>
      <c r="Q66" s="4" t="s">
        <v>16</v>
      </c>
      <c r="R66" s="4" t="s">
        <v>17</v>
      </c>
      <c r="S66" s="4" t="s">
        <v>18</v>
      </c>
      <c r="T66" s="4" t="s">
        <v>19</v>
      </c>
      <c r="U66" s="4" t="s">
        <v>20</v>
      </c>
      <c r="V66" s="4" t="s">
        <v>21</v>
      </c>
      <c r="W66" s="4" t="s">
        <v>35</v>
      </c>
      <c r="X66" s="3" t="s">
        <v>87</v>
      </c>
    </row>
    <row r="67" ht="15.75" customHeight="1">
      <c r="B67" s="31">
        <v>43586.0</v>
      </c>
      <c r="C67" s="41">
        <f t="shared" ref="C67:C126" si="2">C5-X5</f>
        <v>-0.0564</v>
      </c>
      <c r="D67" s="41">
        <f t="shared" ref="D67:W67" si="1">D5-$X$5</f>
        <v>-0.1385</v>
      </c>
      <c r="E67" s="41">
        <f t="shared" si="1"/>
        <v>-0.2918</v>
      </c>
      <c r="F67" s="41">
        <f t="shared" si="1"/>
        <v>-0.0823</v>
      </c>
      <c r="G67" s="41">
        <f t="shared" si="1"/>
        <v>-0.0839</v>
      </c>
      <c r="H67" s="41">
        <f t="shared" si="1"/>
        <v>-0.088</v>
      </c>
      <c r="I67" s="41">
        <f t="shared" si="1"/>
        <v>-0.0798</v>
      </c>
      <c r="J67" s="41">
        <f t="shared" si="1"/>
        <v>-0.0114</v>
      </c>
      <c r="K67" s="41">
        <f t="shared" si="1"/>
        <v>-0.2373</v>
      </c>
      <c r="L67" s="41">
        <f t="shared" si="1"/>
        <v>-0.093</v>
      </c>
      <c r="M67" s="41">
        <f t="shared" si="1"/>
        <v>-0.021</v>
      </c>
      <c r="N67" s="41">
        <f t="shared" si="1"/>
        <v>-0.2559</v>
      </c>
      <c r="O67" s="41">
        <f t="shared" si="1"/>
        <v>-0.0157</v>
      </c>
      <c r="P67" s="41">
        <f t="shared" si="1"/>
        <v>-0.1281</v>
      </c>
      <c r="Q67" s="41">
        <f t="shared" si="1"/>
        <v>-0.0129</v>
      </c>
      <c r="R67" s="41">
        <f t="shared" si="1"/>
        <v>0.0348</v>
      </c>
      <c r="S67" s="41">
        <f t="shared" si="1"/>
        <v>-0.0361</v>
      </c>
      <c r="T67" s="41">
        <f t="shared" si="1"/>
        <v>-0.0758</v>
      </c>
      <c r="U67" s="41">
        <f t="shared" si="1"/>
        <v>-0.0724</v>
      </c>
      <c r="V67" s="41">
        <f t="shared" si="1"/>
        <v>-0.0914</v>
      </c>
      <c r="W67" s="41">
        <f t="shared" si="1"/>
        <v>-0.07</v>
      </c>
      <c r="X67" s="13">
        <f t="shared" ref="X67:X126" si="4">COUNTIF(B67:W67,"&lt;0")</f>
        <v>20</v>
      </c>
    </row>
    <row r="68" ht="15.75" customHeight="1">
      <c r="B68" s="31">
        <v>43617.0</v>
      </c>
      <c r="C68" s="41">
        <f t="shared" si="2"/>
        <v>0.0778</v>
      </c>
      <c r="D68" s="41">
        <f t="shared" ref="D68:W68" si="3">D6-$X$5</f>
        <v>0.1207</v>
      </c>
      <c r="E68" s="41">
        <f t="shared" si="3"/>
        <v>0.1906</v>
      </c>
      <c r="F68" s="41">
        <f t="shared" si="3"/>
        <v>-0.0237</v>
      </c>
      <c r="G68" s="41">
        <f t="shared" si="3"/>
        <v>0.0627</v>
      </c>
      <c r="H68" s="41">
        <f t="shared" si="3"/>
        <v>0.0819</v>
      </c>
      <c r="I68" s="41">
        <f t="shared" si="3"/>
        <v>0.0435</v>
      </c>
      <c r="J68" s="41">
        <f t="shared" si="3"/>
        <v>-0.0474</v>
      </c>
      <c r="K68" s="41">
        <f t="shared" si="3"/>
        <v>0.1325</v>
      </c>
      <c r="L68" s="41">
        <f t="shared" si="3"/>
        <v>0.0516</v>
      </c>
      <c r="M68" s="41">
        <f t="shared" si="3"/>
        <v>0.071</v>
      </c>
      <c r="N68" s="41">
        <f t="shared" si="3"/>
        <v>0.186</v>
      </c>
      <c r="O68" s="41">
        <f t="shared" si="3"/>
        <v>0.0835</v>
      </c>
      <c r="P68" s="41">
        <f t="shared" si="3"/>
        <v>0.0776</v>
      </c>
      <c r="Q68" s="41">
        <f t="shared" si="3"/>
        <v>0.0486</v>
      </c>
      <c r="R68" s="41">
        <f t="shared" si="3"/>
        <v>0.0071</v>
      </c>
      <c r="S68" s="41">
        <f t="shared" si="3"/>
        <v>0.0614</v>
      </c>
      <c r="T68" s="41">
        <f t="shared" si="3"/>
        <v>0.0581</v>
      </c>
      <c r="U68" s="41">
        <f t="shared" si="3"/>
        <v>0.0892</v>
      </c>
      <c r="V68" s="41">
        <f t="shared" si="3"/>
        <v>0.1166</v>
      </c>
      <c r="W68" s="41">
        <f t="shared" si="3"/>
        <v>0.0647</v>
      </c>
      <c r="X68" s="13">
        <f t="shared" si="4"/>
        <v>2</v>
      </c>
    </row>
    <row r="69" ht="15.75" customHeight="1">
      <c r="B69" s="31">
        <v>43647.0</v>
      </c>
      <c r="C69" s="41">
        <f t="shared" si="2"/>
        <v>0.0153</v>
      </c>
      <c r="D69" s="41">
        <f t="shared" ref="D69:W69" si="5">D7-$X$5</f>
        <v>0.0716</v>
      </c>
      <c r="E69" s="41">
        <f t="shared" si="5"/>
        <v>0.025</v>
      </c>
      <c r="F69" s="41">
        <f t="shared" si="5"/>
        <v>0.1158</v>
      </c>
      <c r="G69" s="41">
        <f t="shared" si="5"/>
        <v>-0.0163</v>
      </c>
      <c r="H69" s="41">
        <f t="shared" si="5"/>
        <v>0.0044</v>
      </c>
      <c r="I69" s="41">
        <f t="shared" si="5"/>
        <v>0.0053</v>
      </c>
      <c r="J69" s="41">
        <f t="shared" si="5"/>
        <v>-0.0187</v>
      </c>
      <c r="K69" s="41">
        <f t="shared" si="5"/>
        <v>0.0054</v>
      </c>
      <c r="L69" s="41">
        <f t="shared" si="5"/>
        <v>0.0349</v>
      </c>
      <c r="M69" s="41">
        <f t="shared" si="5"/>
        <v>0.0233</v>
      </c>
      <c r="N69" s="41">
        <f t="shared" si="5"/>
        <v>0.0761</v>
      </c>
      <c r="O69" s="41">
        <f t="shared" si="5"/>
        <v>-0.003</v>
      </c>
      <c r="P69" s="41">
        <f t="shared" si="5"/>
        <v>-0.0321</v>
      </c>
      <c r="Q69" s="41">
        <f t="shared" si="5"/>
        <v>0.0268</v>
      </c>
      <c r="R69" s="41">
        <f t="shared" si="5"/>
        <v>0.0183</v>
      </c>
      <c r="S69" s="41">
        <f t="shared" si="5"/>
        <v>0.0717</v>
      </c>
      <c r="T69" s="41">
        <f t="shared" si="5"/>
        <v>-0.0693</v>
      </c>
      <c r="U69" s="41">
        <f t="shared" si="5"/>
        <v>0.0251</v>
      </c>
      <c r="V69" s="41">
        <f t="shared" si="5"/>
        <v>-0.0138</v>
      </c>
      <c r="W69" s="41">
        <f t="shared" si="5"/>
        <v>0.011</v>
      </c>
      <c r="X69" s="13">
        <f t="shared" si="4"/>
        <v>6</v>
      </c>
    </row>
    <row r="70" ht="15.75" customHeight="1">
      <c r="B70" s="31">
        <v>43678.0</v>
      </c>
      <c r="C70" s="41">
        <f t="shared" si="2"/>
        <v>0.01</v>
      </c>
      <c r="D70" s="41">
        <f t="shared" ref="D70:W70" si="6">D8-$X$5</f>
        <v>-0.0224</v>
      </c>
      <c r="E70" s="41">
        <f t="shared" si="6"/>
        <v>-0.0092</v>
      </c>
      <c r="F70" s="41">
        <f t="shared" si="6"/>
        <v>-0.025</v>
      </c>
      <c r="G70" s="41">
        <f t="shared" si="6"/>
        <v>-0.0517</v>
      </c>
      <c r="H70" s="41">
        <f t="shared" si="6"/>
        <v>-0.0471</v>
      </c>
      <c r="I70" s="41">
        <f t="shared" si="6"/>
        <v>-0.0167</v>
      </c>
      <c r="J70" s="41">
        <f t="shared" si="6"/>
        <v>0.0342</v>
      </c>
      <c r="K70" s="41">
        <f t="shared" si="6"/>
        <v>-0.0277</v>
      </c>
      <c r="L70" s="41">
        <f t="shared" si="6"/>
        <v>-0.0564</v>
      </c>
      <c r="M70" s="41">
        <f t="shared" si="6"/>
        <v>0.0137</v>
      </c>
      <c r="N70" s="41">
        <f t="shared" si="6"/>
        <v>-0.0705</v>
      </c>
      <c r="O70" s="41">
        <f t="shared" si="6"/>
        <v>0.0325</v>
      </c>
      <c r="P70" s="41">
        <f t="shared" si="6"/>
        <v>-0.0844</v>
      </c>
      <c r="Q70" s="41">
        <f t="shared" si="6"/>
        <v>0.0309</v>
      </c>
      <c r="R70" s="41">
        <f t="shared" si="6"/>
        <v>-0.0642</v>
      </c>
      <c r="S70" s="41">
        <f t="shared" si="6"/>
        <v>0.0164</v>
      </c>
      <c r="T70" s="41">
        <f t="shared" si="6"/>
        <v>-0.0164</v>
      </c>
      <c r="U70" s="41">
        <f t="shared" si="6"/>
        <v>0.0624</v>
      </c>
      <c r="V70" s="41">
        <f t="shared" si="6"/>
        <v>-0.0803</v>
      </c>
      <c r="W70" s="41">
        <f t="shared" si="6"/>
        <v>-0.0203</v>
      </c>
      <c r="X70" s="13">
        <f t="shared" si="4"/>
        <v>14</v>
      </c>
    </row>
    <row r="71" ht="15.75" customHeight="1">
      <c r="B71" s="31">
        <v>43709.0</v>
      </c>
      <c r="C71" s="41">
        <f t="shared" si="2"/>
        <v>0.0069</v>
      </c>
      <c r="D71" s="41">
        <f t="shared" ref="D71:W71" si="7">D9-$X$5</f>
        <v>0.0684</v>
      </c>
      <c r="E71" s="41">
        <f t="shared" si="7"/>
        <v>0.0364</v>
      </c>
      <c r="F71" s="41">
        <f t="shared" si="7"/>
        <v>0.0234</v>
      </c>
      <c r="G71" s="41">
        <f t="shared" si="7"/>
        <v>-0.025</v>
      </c>
      <c r="H71" s="41">
        <f t="shared" si="7"/>
        <v>-0.0437</v>
      </c>
      <c r="I71" s="41">
        <f t="shared" si="7"/>
        <v>0.0337</v>
      </c>
      <c r="J71" s="41">
        <f t="shared" si="7"/>
        <v>-0.0121</v>
      </c>
      <c r="K71" s="41">
        <f t="shared" si="7"/>
        <v>-0.0255</v>
      </c>
      <c r="L71" s="41">
        <f t="shared" si="7"/>
        <v>0.0668</v>
      </c>
      <c r="M71" s="41">
        <f t="shared" si="7"/>
        <v>-0.0519</v>
      </c>
      <c r="N71" s="41">
        <f t="shared" si="7"/>
        <v>0.0634</v>
      </c>
      <c r="O71" s="41">
        <f t="shared" si="7"/>
        <v>0.036</v>
      </c>
      <c r="P71" s="41">
        <f t="shared" si="7"/>
        <v>0.0286</v>
      </c>
      <c r="Q71" s="41">
        <f t="shared" si="7"/>
        <v>-0.0375</v>
      </c>
      <c r="R71" s="41">
        <f t="shared" si="7"/>
        <v>-0.076</v>
      </c>
      <c r="S71" s="41">
        <f t="shared" si="7"/>
        <v>0.0319</v>
      </c>
      <c r="T71" s="41">
        <f t="shared" si="7"/>
        <v>0.0059</v>
      </c>
      <c r="U71" s="41">
        <f t="shared" si="7"/>
        <v>0.0159</v>
      </c>
      <c r="V71" s="41">
        <f t="shared" si="7"/>
        <v>0.0535</v>
      </c>
      <c r="W71" s="41">
        <f t="shared" si="7"/>
        <v>0.015</v>
      </c>
      <c r="X71" s="13">
        <f t="shared" si="4"/>
        <v>7</v>
      </c>
    </row>
    <row r="72" ht="15.75" customHeight="1">
      <c r="B72" s="31">
        <v>43739.0</v>
      </c>
      <c r="C72" s="41">
        <f t="shared" si="2"/>
        <v>0.0293</v>
      </c>
      <c r="D72" s="41">
        <f t="shared" ref="D72:W72" si="8">D10-$X$5</f>
        <v>0.103</v>
      </c>
      <c r="E72" s="41">
        <f t="shared" si="8"/>
        <v>0.1419</v>
      </c>
      <c r="F72" s="41">
        <f t="shared" si="8"/>
        <v>0.0284</v>
      </c>
      <c r="G72" s="41">
        <f t="shared" si="8"/>
        <v>0.0212</v>
      </c>
      <c r="H72" s="41">
        <f t="shared" si="8"/>
        <v>0.0714</v>
      </c>
      <c r="I72" s="41">
        <f t="shared" si="8"/>
        <v>-0.0046</v>
      </c>
      <c r="J72" s="41">
        <f t="shared" si="8"/>
        <v>0.0168</v>
      </c>
      <c r="K72" s="41">
        <f t="shared" si="8"/>
        <v>0.057</v>
      </c>
      <c r="L72" s="41">
        <f t="shared" si="8"/>
        <v>0.0576</v>
      </c>
      <c r="M72" s="41">
        <f t="shared" si="8"/>
        <v>0.0371</v>
      </c>
      <c r="N72" s="41">
        <f t="shared" si="8"/>
        <v>0.2661</v>
      </c>
      <c r="O72" s="41">
        <f t="shared" si="8"/>
        <v>-0.014</v>
      </c>
      <c r="P72" s="41">
        <f t="shared" si="8"/>
        <v>-0.046</v>
      </c>
      <c r="Q72" s="41">
        <f t="shared" si="8"/>
        <v>0.0171</v>
      </c>
      <c r="R72" s="41">
        <f t="shared" si="8"/>
        <v>0.1488</v>
      </c>
      <c r="S72" s="41">
        <f t="shared" si="8"/>
        <v>-0.001</v>
      </c>
      <c r="T72" s="41">
        <f t="shared" si="8"/>
        <v>0.0184</v>
      </c>
      <c r="U72" s="41">
        <f t="shared" si="8"/>
        <v>0.009</v>
      </c>
      <c r="V72" s="41">
        <f t="shared" si="8"/>
        <v>-0.0119</v>
      </c>
      <c r="W72" s="41">
        <f t="shared" si="8"/>
        <v>0.0182</v>
      </c>
      <c r="X72" s="13">
        <f t="shared" si="4"/>
        <v>5</v>
      </c>
    </row>
    <row r="73" ht="15.75" customHeight="1">
      <c r="B73" s="31">
        <v>43770.0</v>
      </c>
      <c r="C73" s="41">
        <f t="shared" si="2"/>
        <v>0.053</v>
      </c>
      <c r="D73" s="41">
        <f t="shared" ref="D73:W73" si="9">D11-$X$5</f>
        <v>0.0697</v>
      </c>
      <c r="E73" s="41">
        <f t="shared" si="9"/>
        <v>0.0733</v>
      </c>
      <c r="F73" s="41">
        <f t="shared" si="9"/>
        <v>0.0333</v>
      </c>
      <c r="G73" s="41">
        <f t="shared" si="9"/>
        <v>0.0115</v>
      </c>
      <c r="H73" s="41">
        <f t="shared" si="9"/>
        <v>0.0488</v>
      </c>
      <c r="I73" s="41">
        <f t="shared" si="9"/>
        <v>0.044</v>
      </c>
      <c r="J73" s="41">
        <f t="shared" si="9"/>
        <v>0.0274</v>
      </c>
      <c r="K73" s="41">
        <f t="shared" si="9"/>
        <v>0.0747</v>
      </c>
      <c r="L73" s="41">
        <f t="shared" si="9"/>
        <v>0.0513</v>
      </c>
      <c r="M73" s="41">
        <f t="shared" si="9"/>
        <v>0.0291</v>
      </c>
      <c r="N73" s="41">
        <f t="shared" si="9"/>
        <v>0.0446</v>
      </c>
      <c r="O73" s="41">
        <f t="shared" si="9"/>
        <v>0.0135</v>
      </c>
      <c r="P73" s="41">
        <f t="shared" si="9"/>
        <v>0.0063</v>
      </c>
      <c r="Q73" s="41">
        <f t="shared" si="9"/>
        <v>0.0522</v>
      </c>
      <c r="R73" s="41">
        <f t="shared" si="9"/>
        <v>0.1001</v>
      </c>
      <c r="S73" s="41">
        <f t="shared" si="9"/>
        <v>-0.0219</v>
      </c>
      <c r="T73" s="41">
        <f t="shared" si="9"/>
        <v>0.0384</v>
      </c>
      <c r="U73" s="41">
        <f t="shared" si="9"/>
        <v>-0.0639</v>
      </c>
      <c r="V73" s="41">
        <f t="shared" si="9"/>
        <v>0.0278</v>
      </c>
      <c r="W73" s="41">
        <f t="shared" si="9"/>
        <v>0.0315</v>
      </c>
      <c r="X73" s="13">
        <f t="shared" si="4"/>
        <v>2</v>
      </c>
    </row>
    <row r="74" ht="15.75" customHeight="1">
      <c r="B74" s="31">
        <v>43800.0</v>
      </c>
      <c r="C74" s="41">
        <f t="shared" si="2"/>
        <v>0.0396</v>
      </c>
      <c r="D74" s="41">
        <f t="shared" ref="D74:W74" si="10">D12-$X$5</f>
        <v>0.0922</v>
      </c>
      <c r="E74" s="41">
        <f t="shared" si="10"/>
        <v>0.0802</v>
      </c>
      <c r="F74" s="41">
        <f t="shared" si="10"/>
        <v>0.0247</v>
      </c>
      <c r="G74" s="41">
        <f t="shared" si="10"/>
        <v>0.0238</v>
      </c>
      <c r="H74" s="41">
        <f t="shared" si="10"/>
        <v>0.0157</v>
      </c>
      <c r="I74" s="41">
        <f t="shared" si="10"/>
        <v>0.0087</v>
      </c>
      <c r="J74" s="41">
        <f t="shared" si="10"/>
        <v>0.1113</v>
      </c>
      <c r="K74" s="41">
        <f t="shared" si="10"/>
        <v>-0.0026</v>
      </c>
      <c r="L74" s="41">
        <f t="shared" si="10"/>
        <v>0.0544</v>
      </c>
      <c r="M74" s="41">
        <f t="shared" si="10"/>
        <v>0.0162</v>
      </c>
      <c r="N74" s="41">
        <f t="shared" si="10"/>
        <v>0.2354</v>
      </c>
      <c r="O74" s="41">
        <f t="shared" si="10"/>
        <v>-0.0041</v>
      </c>
      <c r="P74" s="41">
        <f t="shared" si="10"/>
        <v>0.0219</v>
      </c>
      <c r="Q74" s="41">
        <f t="shared" si="10"/>
        <v>0.0195</v>
      </c>
      <c r="R74" s="41">
        <f t="shared" si="10"/>
        <v>0.0472</v>
      </c>
      <c r="S74" s="41">
        <f t="shared" si="10"/>
        <v>0.021</v>
      </c>
      <c r="T74" s="41">
        <f t="shared" si="10"/>
        <v>0.0572</v>
      </c>
      <c r="U74" s="41">
        <f t="shared" si="10"/>
        <v>-0.0117</v>
      </c>
      <c r="V74" s="41">
        <f t="shared" si="10"/>
        <v>-0.0599</v>
      </c>
      <c r="W74" s="41">
        <f t="shared" si="10"/>
        <v>0.0262</v>
      </c>
      <c r="X74" s="13">
        <f t="shared" si="4"/>
        <v>4</v>
      </c>
    </row>
    <row r="75" ht="15.75" customHeight="1">
      <c r="B75" s="31">
        <v>43831.0</v>
      </c>
      <c r="C75" s="41">
        <f t="shared" si="2"/>
        <v>0.0752</v>
      </c>
      <c r="D75" s="41">
        <f t="shared" ref="D75:W75" si="11">D13-$X$5</f>
        <v>0.0506</v>
      </c>
      <c r="E75" s="41">
        <f t="shared" si="11"/>
        <v>0.0028</v>
      </c>
      <c r="F75" s="41">
        <f t="shared" si="11"/>
        <v>0.0654</v>
      </c>
      <c r="G75" s="41">
        <f t="shared" si="11"/>
        <v>0.0815</v>
      </c>
      <c r="H75" s="41">
        <f t="shared" si="11"/>
        <v>-0.0184</v>
      </c>
      <c r="I75" s="41">
        <f t="shared" si="11"/>
        <v>0.0015</v>
      </c>
      <c r="J75" s="41">
        <f t="shared" si="11"/>
        <v>0.0586</v>
      </c>
      <c r="K75" s="41">
        <f t="shared" si="11"/>
        <v>-0.037</v>
      </c>
      <c r="L75" s="41">
        <f t="shared" si="11"/>
        <v>-0.0538</v>
      </c>
      <c r="M75" s="41">
        <f t="shared" si="11"/>
        <v>0.0552</v>
      </c>
      <c r="N75" s="41">
        <f t="shared" si="11"/>
        <v>0.4396</v>
      </c>
      <c r="O75" s="41">
        <f t="shared" si="11"/>
        <v>-0.0393</v>
      </c>
      <c r="P75" s="41">
        <f t="shared" si="11"/>
        <v>-0.1183</v>
      </c>
      <c r="Q75" s="41">
        <f t="shared" si="11"/>
        <v>0.0545</v>
      </c>
      <c r="R75" s="41">
        <f t="shared" si="11"/>
        <v>-0.0781</v>
      </c>
      <c r="S75" s="41">
        <f t="shared" si="11"/>
        <v>-0.0042</v>
      </c>
      <c r="T75" s="41">
        <f t="shared" si="11"/>
        <v>0.0184</v>
      </c>
      <c r="U75" s="41">
        <f t="shared" si="11"/>
        <v>0.0415</v>
      </c>
      <c r="V75" s="41">
        <f t="shared" si="11"/>
        <v>-0.0121</v>
      </c>
      <c r="W75" s="41">
        <f t="shared" si="11"/>
        <v>-0.0036</v>
      </c>
      <c r="X75" s="13">
        <f t="shared" si="4"/>
        <v>9</v>
      </c>
    </row>
    <row r="76" ht="15.75" customHeight="1">
      <c r="B76" s="31">
        <v>43862.0</v>
      </c>
      <c r="C76" s="41">
        <f t="shared" si="2"/>
        <v>-0.0508</v>
      </c>
      <c r="D76" s="41">
        <f t="shared" ref="D76:W76" si="12">D14-$X$5</f>
        <v>-0.1262</v>
      </c>
      <c r="E76" s="41">
        <f t="shared" si="12"/>
        <v>0.131</v>
      </c>
      <c r="F76" s="41">
        <f t="shared" si="12"/>
        <v>-0.0695</v>
      </c>
      <c r="G76" s="41">
        <f t="shared" si="12"/>
        <v>-0.0662</v>
      </c>
      <c r="H76" s="41">
        <f t="shared" si="12"/>
        <v>-0.0499</v>
      </c>
      <c r="I76" s="41">
        <f t="shared" si="12"/>
        <v>-0.0973</v>
      </c>
      <c r="J76" s="41">
        <f t="shared" si="12"/>
        <v>-0.1038</v>
      </c>
      <c r="K76" s="41">
        <f t="shared" si="12"/>
        <v>-0.1148</v>
      </c>
      <c r="L76" s="41">
        <f t="shared" si="12"/>
        <v>-0.133</v>
      </c>
      <c r="M76" s="41">
        <f t="shared" si="12"/>
        <v>-0.0925</v>
      </c>
      <c r="N76" s="41">
        <f t="shared" si="12"/>
        <v>0.0244</v>
      </c>
      <c r="O76" s="41">
        <f t="shared" si="12"/>
        <v>-0.0633</v>
      </c>
      <c r="P76" s="41">
        <f t="shared" si="12"/>
        <v>-0.1907</v>
      </c>
      <c r="Q76" s="41">
        <f t="shared" si="12"/>
        <v>-0.0868</v>
      </c>
      <c r="R76" s="41">
        <f t="shared" si="12"/>
        <v>-0.0683</v>
      </c>
      <c r="S76" s="41">
        <f t="shared" si="12"/>
        <v>-0.0978</v>
      </c>
      <c r="T76" s="41">
        <f t="shared" si="12"/>
        <v>-0.1037</v>
      </c>
      <c r="U76" s="41">
        <f t="shared" si="12"/>
        <v>-0.048</v>
      </c>
      <c r="V76" s="41">
        <f t="shared" si="12"/>
        <v>-0.0607</v>
      </c>
      <c r="W76" s="41">
        <f t="shared" si="12"/>
        <v>-0.0899</v>
      </c>
      <c r="X76" s="13">
        <f t="shared" si="4"/>
        <v>19</v>
      </c>
    </row>
    <row r="77" ht="15.75" customHeight="1">
      <c r="B77" s="31">
        <v>43891.0</v>
      </c>
      <c r="C77" s="41">
        <f t="shared" si="2"/>
        <v>-0.0281</v>
      </c>
      <c r="D77" s="41">
        <f t="shared" ref="D77:W77" si="13">D15-$X$5</f>
        <v>-0.0743</v>
      </c>
      <c r="E77" s="41">
        <f t="shared" si="13"/>
        <v>-0.0262</v>
      </c>
      <c r="F77" s="41">
        <f t="shared" si="13"/>
        <v>-0.144</v>
      </c>
      <c r="G77" s="41">
        <f t="shared" si="13"/>
        <v>0.0324</v>
      </c>
      <c r="H77" s="41">
        <f t="shared" si="13"/>
        <v>-0.1451</v>
      </c>
      <c r="I77" s="41">
        <f t="shared" si="13"/>
        <v>-0.0898</v>
      </c>
      <c r="J77" s="41">
        <f t="shared" si="13"/>
        <v>0.0931</v>
      </c>
      <c r="K77" s="41">
        <f t="shared" si="13"/>
        <v>-0.1416</v>
      </c>
      <c r="L77" s="41">
        <f t="shared" si="13"/>
        <v>-0.2564</v>
      </c>
      <c r="M77" s="41">
        <f t="shared" si="13"/>
        <v>-0.1225</v>
      </c>
      <c r="N77" s="41">
        <f t="shared" si="13"/>
        <v>-0.2448</v>
      </c>
      <c r="O77" s="41">
        <f t="shared" si="13"/>
        <v>0.0517</v>
      </c>
      <c r="P77" s="41">
        <f t="shared" si="13"/>
        <v>-0.3056</v>
      </c>
      <c r="Q77" s="41">
        <f t="shared" si="13"/>
        <v>-0.1856</v>
      </c>
      <c r="R77" s="41">
        <f t="shared" si="13"/>
        <v>-0.0241</v>
      </c>
      <c r="S77" s="41">
        <f t="shared" si="13"/>
        <v>-0.0309</v>
      </c>
      <c r="T77" s="41">
        <f t="shared" si="13"/>
        <v>-0.0272</v>
      </c>
      <c r="U77" s="41">
        <f t="shared" si="13"/>
        <v>-0.1562</v>
      </c>
      <c r="V77" s="41">
        <f t="shared" si="13"/>
        <v>-0.0251</v>
      </c>
      <c r="W77" s="41">
        <f t="shared" si="13"/>
        <v>-0.1357</v>
      </c>
      <c r="X77" s="13">
        <f t="shared" si="4"/>
        <v>18</v>
      </c>
    </row>
    <row r="78" ht="15.75" customHeight="1">
      <c r="B78" s="31">
        <v>43922.0</v>
      </c>
      <c r="C78" s="41">
        <f t="shared" si="2"/>
        <v>0.1271</v>
      </c>
      <c r="D78" s="41">
        <f t="shared" ref="D78:W78" si="14">D16-$X$5</f>
        <v>0.1424</v>
      </c>
      <c r="E78" s="41">
        <f t="shared" si="14"/>
        <v>0.1013</v>
      </c>
      <c r="F78" s="41">
        <f t="shared" si="14"/>
        <v>0.1456</v>
      </c>
      <c r="G78" s="41">
        <f t="shared" si="14"/>
        <v>0.2362</v>
      </c>
      <c r="H78" s="41">
        <f t="shared" si="14"/>
        <v>0.2028</v>
      </c>
      <c r="I78" s="41">
        <f t="shared" si="14"/>
        <v>0.0231</v>
      </c>
      <c r="J78" s="41">
        <f t="shared" si="14"/>
        <v>0.1066</v>
      </c>
      <c r="K78" s="41">
        <f t="shared" si="14"/>
        <v>0.1339</v>
      </c>
      <c r="L78" s="41">
        <f t="shared" si="14"/>
        <v>0.0597</v>
      </c>
      <c r="M78" s="41">
        <f t="shared" si="14"/>
        <v>0.1017</v>
      </c>
      <c r="N78" s="41">
        <f t="shared" si="14"/>
        <v>0.3982</v>
      </c>
      <c r="O78" s="41">
        <f t="shared" si="14"/>
        <v>0.0655</v>
      </c>
      <c r="P78" s="41">
        <f t="shared" si="14"/>
        <v>0.2</v>
      </c>
      <c r="Q78" s="41">
        <f t="shared" si="14"/>
        <v>0.1275</v>
      </c>
      <c r="R78" s="41">
        <f t="shared" si="14"/>
        <v>0.1574</v>
      </c>
      <c r="S78" s="41">
        <f t="shared" si="14"/>
        <v>0.0671</v>
      </c>
      <c r="T78" s="41">
        <f t="shared" si="14"/>
        <v>0.1327</v>
      </c>
      <c r="U78" s="41">
        <f t="shared" si="14"/>
        <v>0.1613</v>
      </c>
      <c r="V78" s="41">
        <f t="shared" si="14"/>
        <v>0.0897</v>
      </c>
      <c r="W78" s="41">
        <f t="shared" si="14"/>
        <v>0.1174</v>
      </c>
      <c r="X78" s="13">
        <f t="shared" si="4"/>
        <v>0</v>
      </c>
    </row>
    <row r="79" ht="15.75" customHeight="1">
      <c r="B79" s="31">
        <v>43952.0</v>
      </c>
      <c r="C79" s="41">
        <f t="shared" si="2"/>
        <v>0.0222</v>
      </c>
      <c r="D79" s="41">
        <f t="shared" ref="D79:W79" si="15">D17-$X$5</f>
        <v>0.077</v>
      </c>
      <c r="E79" s="41">
        <f t="shared" si="15"/>
        <v>0.1925</v>
      </c>
      <c r="F79" s="41">
        <f t="shared" si="15"/>
        <v>0.0605</v>
      </c>
      <c r="G79" s="41">
        <f t="shared" si="15"/>
        <v>-0.0149</v>
      </c>
      <c r="H79" s="41">
        <f t="shared" si="15"/>
        <v>0.0929</v>
      </c>
      <c r="I79" s="41">
        <f t="shared" si="15"/>
        <v>-0.0491</v>
      </c>
      <c r="J79" s="41">
        <f t="shared" si="15"/>
        <v>-0.013</v>
      </c>
      <c r="K79" s="41">
        <f t="shared" si="15"/>
        <v>0.0678</v>
      </c>
      <c r="L79" s="41">
        <f t="shared" si="15"/>
        <v>0.0141</v>
      </c>
      <c r="M79" s="41">
        <f t="shared" si="15"/>
        <v>0.0864</v>
      </c>
      <c r="N79" s="41">
        <f t="shared" si="15"/>
        <v>0.0637</v>
      </c>
      <c r="O79" s="41">
        <f t="shared" si="15"/>
        <v>0.0184</v>
      </c>
      <c r="P79" s="41">
        <f t="shared" si="15"/>
        <v>-0.0238</v>
      </c>
      <c r="Q79" s="41">
        <f t="shared" si="15"/>
        <v>0.0881</v>
      </c>
      <c r="R79" s="41">
        <f t="shared" si="15"/>
        <v>0.0395</v>
      </c>
      <c r="S79" s="41">
        <f t="shared" si="15"/>
        <v>-0.0187</v>
      </c>
      <c r="T79" s="41">
        <f t="shared" si="15"/>
        <v>-0.0106</v>
      </c>
      <c r="U79" s="41">
        <f t="shared" si="15"/>
        <v>0.1205</v>
      </c>
      <c r="V79" s="41">
        <f t="shared" si="15"/>
        <v>0.013</v>
      </c>
      <c r="W79" s="41">
        <f t="shared" si="15"/>
        <v>0.0423</v>
      </c>
      <c r="X79" s="13">
        <f t="shared" si="4"/>
        <v>6</v>
      </c>
    </row>
    <row r="80" ht="15.75" customHeight="1">
      <c r="B80" s="31">
        <v>43983.0</v>
      </c>
      <c r="C80" s="41">
        <f t="shared" si="2"/>
        <v>0.1048</v>
      </c>
      <c r="D80" s="41">
        <f t="shared" ref="D80:W80" si="16">D18-$X$5</f>
        <v>0.1355</v>
      </c>
      <c r="E80" s="41">
        <f t="shared" si="16"/>
        <v>0.0658</v>
      </c>
      <c r="F80" s="41">
        <f t="shared" si="16"/>
        <v>-0.0129</v>
      </c>
      <c r="G80" s="41">
        <f t="shared" si="16"/>
        <v>0.1198</v>
      </c>
      <c r="H80" s="41">
        <f t="shared" si="16"/>
        <v>0.0068</v>
      </c>
      <c r="I80" s="41">
        <f t="shared" si="16"/>
        <v>-0.0465</v>
      </c>
      <c r="J80" s="41">
        <f t="shared" si="16"/>
        <v>0.0689</v>
      </c>
      <c r="K80" s="41">
        <f t="shared" si="16"/>
        <v>0.0783</v>
      </c>
      <c r="L80" s="41">
        <f t="shared" si="16"/>
        <v>-0.036</v>
      </c>
      <c r="M80" s="41">
        <f t="shared" si="16"/>
        <v>-0.0127</v>
      </c>
      <c r="N80" s="41">
        <f t="shared" si="16"/>
        <v>0.2551</v>
      </c>
      <c r="O80" s="41">
        <f t="shared" si="16"/>
        <v>-0.0371</v>
      </c>
      <c r="P80" s="41">
        <f t="shared" si="16"/>
        <v>-0.0186</v>
      </c>
      <c r="Q80" s="41">
        <f t="shared" si="16"/>
        <v>-0.0194</v>
      </c>
      <c r="R80" s="41">
        <f t="shared" si="16"/>
        <v>-0.035</v>
      </c>
      <c r="S80" s="41">
        <f t="shared" si="16"/>
        <v>0.029</v>
      </c>
      <c r="T80" s="41">
        <f t="shared" si="16"/>
        <v>-0.0581</v>
      </c>
      <c r="U80" s="41">
        <f t="shared" si="16"/>
        <v>0.0061</v>
      </c>
      <c r="V80" s="41">
        <f t="shared" si="16"/>
        <v>0.0255</v>
      </c>
      <c r="W80" s="41">
        <f t="shared" si="16"/>
        <v>0.0162</v>
      </c>
      <c r="X80" s="13">
        <f t="shared" si="4"/>
        <v>9</v>
      </c>
    </row>
    <row r="81" ht="15.75" customHeight="1">
      <c r="B81" s="31">
        <v>44013.0</v>
      </c>
      <c r="C81" s="41">
        <f t="shared" si="2"/>
        <v>0.0072</v>
      </c>
      <c r="D81" s="41">
        <f t="shared" ref="D81:W81" si="17">D19-$X$5</f>
        <v>0.1508</v>
      </c>
      <c r="E81" s="41">
        <f t="shared" si="17"/>
        <v>0.1092</v>
      </c>
      <c r="F81" s="41">
        <f t="shared" si="17"/>
        <v>0.0461</v>
      </c>
      <c r="G81" s="41">
        <f t="shared" si="17"/>
        <v>0.1352</v>
      </c>
      <c r="H81" s="41">
        <f t="shared" si="17"/>
        <v>0.1088</v>
      </c>
      <c r="I81" s="41">
        <f t="shared" si="17"/>
        <v>0.0444</v>
      </c>
      <c r="J81" s="41">
        <f t="shared" si="17"/>
        <v>-0.0904</v>
      </c>
      <c r="K81" s="41">
        <f t="shared" si="17"/>
        <v>0.0016</v>
      </c>
      <c r="L81" s="41">
        <f t="shared" si="17"/>
        <v>0.0251</v>
      </c>
      <c r="M81" s="41">
        <f t="shared" si="17"/>
        <v>-0.0164</v>
      </c>
      <c r="N81" s="41">
        <f t="shared" si="17"/>
        <v>0.2794</v>
      </c>
      <c r="O81" s="41">
        <f t="shared" si="17"/>
        <v>0.0753</v>
      </c>
      <c r="P81" s="41">
        <f t="shared" si="17"/>
        <v>-0.0628</v>
      </c>
      <c r="Q81" s="41">
        <f t="shared" si="17"/>
        <v>0.0405</v>
      </c>
      <c r="R81" s="41">
        <f t="shared" si="17"/>
        <v>0.0242</v>
      </c>
      <c r="S81" s="41">
        <f t="shared" si="17"/>
        <v>0.0902</v>
      </c>
      <c r="T81" s="41">
        <f t="shared" si="17"/>
        <v>0.0338</v>
      </c>
      <c r="U81" s="41">
        <f t="shared" si="17"/>
        <v>0.0561</v>
      </c>
      <c r="V81" s="41">
        <f t="shared" si="17"/>
        <v>0.0013</v>
      </c>
      <c r="W81" s="41">
        <f t="shared" si="17"/>
        <v>0.0516</v>
      </c>
      <c r="X81" s="13">
        <f t="shared" si="4"/>
        <v>3</v>
      </c>
    </row>
    <row r="82" ht="15.75" customHeight="1">
      <c r="B82" s="31">
        <v>44044.0</v>
      </c>
      <c r="C82" s="41">
        <f t="shared" si="2"/>
        <v>0.0953</v>
      </c>
      <c r="D82" s="41">
        <f t="shared" ref="D82:W82" si="18">D20-$X$5</f>
        <v>0.1922</v>
      </c>
      <c r="E82" s="41">
        <f t="shared" si="18"/>
        <v>0.2291</v>
      </c>
      <c r="F82" s="41">
        <f t="shared" si="18"/>
        <v>0.0889</v>
      </c>
      <c r="G82" s="41">
        <f t="shared" si="18"/>
        <v>0.0846</v>
      </c>
      <c r="H82" s="41">
        <f t="shared" si="18"/>
        <v>0.1428</v>
      </c>
      <c r="I82" s="41">
        <f t="shared" si="18"/>
        <v>0.1001</v>
      </c>
      <c r="J82" s="41">
        <f t="shared" si="18"/>
        <v>-0.0147</v>
      </c>
      <c r="K82" s="41">
        <f t="shared" si="18"/>
        <v>0.0896</v>
      </c>
      <c r="L82" s="41">
        <f t="shared" si="18"/>
        <v>0.0341</v>
      </c>
      <c r="M82" s="41">
        <f t="shared" si="18"/>
        <v>0.1054</v>
      </c>
      <c r="N82" s="41">
        <f t="shared" si="18"/>
        <v>0.5527</v>
      </c>
      <c r="O82" s="41">
        <f t="shared" si="18"/>
        <v>0.0685</v>
      </c>
      <c r="P82" s="41">
        <f t="shared" si="18"/>
        <v>-0.0542</v>
      </c>
      <c r="Q82" s="41">
        <f t="shared" si="18"/>
        <v>0.1472</v>
      </c>
      <c r="R82" s="41">
        <f t="shared" si="18"/>
        <v>0.0298</v>
      </c>
      <c r="S82" s="41">
        <f t="shared" si="18"/>
        <v>0.0515</v>
      </c>
      <c r="T82" s="41">
        <f t="shared" si="18"/>
        <v>0.0492</v>
      </c>
      <c r="U82" s="41">
        <f t="shared" si="18"/>
        <v>0.0691</v>
      </c>
      <c r="V82" s="41">
        <f t="shared" si="18"/>
        <v>0.0294</v>
      </c>
      <c r="W82" s="41">
        <f t="shared" si="18"/>
        <v>0.0657</v>
      </c>
      <c r="X82" s="13">
        <f t="shared" si="4"/>
        <v>2</v>
      </c>
    </row>
    <row r="83" ht="15.75" customHeight="1">
      <c r="B83" s="31">
        <v>44075.0</v>
      </c>
      <c r="C83" s="41">
        <f t="shared" si="2"/>
        <v>-0.0699</v>
      </c>
      <c r="D83" s="41">
        <f t="shared" ref="D83:W83" si="19">D21-$X$5</f>
        <v>-0.1102</v>
      </c>
      <c r="E83" s="41">
        <f t="shared" si="19"/>
        <v>0.0096</v>
      </c>
      <c r="F83" s="41">
        <f t="shared" si="19"/>
        <v>-0.108</v>
      </c>
      <c r="G83" s="41">
        <f t="shared" si="19"/>
        <v>-0.0937</v>
      </c>
      <c r="H83" s="41">
        <f t="shared" si="19"/>
        <v>-0.1149</v>
      </c>
      <c r="I83" s="41">
        <f t="shared" si="19"/>
        <v>-0.0145</v>
      </c>
      <c r="J83" s="41">
        <f t="shared" si="19"/>
        <v>-0.0045</v>
      </c>
      <c r="K83" s="41">
        <f t="shared" si="19"/>
        <v>0.0463</v>
      </c>
      <c r="L83" s="41">
        <f t="shared" si="19"/>
        <v>-0.0419</v>
      </c>
      <c r="M83" s="41">
        <f t="shared" si="19"/>
        <v>-0.0604</v>
      </c>
      <c r="N83" s="41">
        <f t="shared" si="19"/>
        <v>-0.1518</v>
      </c>
      <c r="O83" s="41">
        <f t="shared" si="19"/>
        <v>0.0056</v>
      </c>
      <c r="P83" s="41">
        <f t="shared" si="19"/>
        <v>-0.1534</v>
      </c>
      <c r="Q83" s="41">
        <f t="shared" si="19"/>
        <v>-0.0595</v>
      </c>
      <c r="R83" s="41">
        <f t="shared" si="19"/>
        <v>-0.0045</v>
      </c>
      <c r="S83" s="41">
        <f t="shared" si="19"/>
        <v>0.0028</v>
      </c>
      <c r="T83" s="41">
        <f t="shared" si="19"/>
        <v>-0.032</v>
      </c>
      <c r="U83" s="41">
        <f t="shared" si="19"/>
        <v>-0.0281</v>
      </c>
      <c r="V83" s="41">
        <f t="shared" si="19"/>
        <v>0.0404</v>
      </c>
      <c r="W83" s="41">
        <f t="shared" si="19"/>
        <v>-0.042</v>
      </c>
      <c r="X83" s="13">
        <f t="shared" si="4"/>
        <v>16</v>
      </c>
    </row>
    <row r="84" ht="15.75" customHeight="1">
      <c r="B84" s="31">
        <v>44105.0</v>
      </c>
      <c r="C84" s="41">
        <f t="shared" si="2"/>
        <v>-0.0382</v>
      </c>
      <c r="D84" s="41">
        <f t="shared" ref="D84:W84" si="20">D22-$X$5</f>
        <v>-0.0639</v>
      </c>
      <c r="E84" s="41">
        <f t="shared" si="20"/>
        <v>-0.0785</v>
      </c>
      <c r="F84" s="41">
        <f t="shared" si="20"/>
        <v>0.0958</v>
      </c>
      <c r="G84" s="41">
        <f t="shared" si="20"/>
        <v>-0.0384</v>
      </c>
      <c r="H84" s="41">
        <f t="shared" si="20"/>
        <v>0.0026</v>
      </c>
      <c r="I84" s="41">
        <f t="shared" si="20"/>
        <v>-0.0486</v>
      </c>
      <c r="J84" s="41">
        <f t="shared" si="20"/>
        <v>-0.1283</v>
      </c>
      <c r="K84" s="41">
        <f t="shared" si="20"/>
        <v>-0.0432</v>
      </c>
      <c r="L84" s="41">
        <f t="shared" si="20"/>
        <v>0.0162</v>
      </c>
      <c r="M84" s="41">
        <f t="shared" si="20"/>
        <v>-0.0978</v>
      </c>
      <c r="N84" s="41">
        <f t="shared" si="20"/>
        <v>-0.1024</v>
      </c>
      <c r="O84" s="41">
        <f t="shared" si="20"/>
        <v>-0.0103</v>
      </c>
      <c r="P84" s="41">
        <f t="shared" si="20"/>
        <v>-0.0531</v>
      </c>
      <c r="Q84" s="41">
        <f t="shared" si="20"/>
        <v>-0.1604</v>
      </c>
      <c r="R84" s="41">
        <f t="shared" si="20"/>
        <v>-0.0235</v>
      </c>
      <c r="S84" s="41">
        <f t="shared" si="20"/>
        <v>-0.0157</v>
      </c>
      <c r="T84" s="41">
        <f t="shared" si="20"/>
        <v>-0.0844</v>
      </c>
      <c r="U84" s="41">
        <f t="shared" si="20"/>
        <v>-0.0424</v>
      </c>
      <c r="V84" s="41">
        <f t="shared" si="20"/>
        <v>-0.064</v>
      </c>
      <c r="W84" s="41">
        <f t="shared" si="20"/>
        <v>-0.0301</v>
      </c>
      <c r="X84" s="13">
        <f t="shared" si="4"/>
        <v>18</v>
      </c>
    </row>
    <row r="85" ht="15.75" customHeight="1">
      <c r="B85" s="31">
        <v>44136.0</v>
      </c>
      <c r="C85" s="41">
        <f t="shared" si="2"/>
        <v>0.0556</v>
      </c>
      <c r="D85" s="41">
        <f t="shared" ref="D85:W85" si="21">D23-$X$5</f>
        <v>0.0875</v>
      </c>
      <c r="E85" s="41">
        <f t="shared" si="21"/>
        <v>0.0649</v>
      </c>
      <c r="F85" s="41">
        <f t="shared" si="21"/>
        <v>0.0801</v>
      </c>
      <c r="G85" s="41">
        <f t="shared" si="21"/>
        <v>0.0405</v>
      </c>
      <c r="H85" s="41">
        <f t="shared" si="21"/>
        <v>0.0493</v>
      </c>
      <c r="I85" s="41">
        <f t="shared" si="21"/>
        <v>0.1037</v>
      </c>
      <c r="J85" s="41">
        <f t="shared" si="21"/>
        <v>0.1081</v>
      </c>
      <c r="K85" s="41">
        <f t="shared" si="21"/>
        <v>0.1365</v>
      </c>
      <c r="L85" s="41">
        <f t="shared" si="21"/>
        <v>0.1823</v>
      </c>
      <c r="M85" s="41">
        <f t="shared" si="21"/>
        <v>0.1444</v>
      </c>
      <c r="N85" s="41">
        <f t="shared" si="21"/>
        <v>0.3783</v>
      </c>
      <c r="O85" s="41">
        <f t="shared" si="21"/>
        <v>0.0944</v>
      </c>
      <c r="P85" s="41">
        <f t="shared" si="21"/>
        <v>0.1541</v>
      </c>
      <c r="Q85" s="41">
        <f t="shared" si="21"/>
        <v>0.1514</v>
      </c>
      <c r="R85" s="41">
        <f t="shared" si="21"/>
        <v>0.0954</v>
      </c>
      <c r="S85" s="41">
        <f t="shared" si="21"/>
        <v>0.0108</v>
      </c>
      <c r="T85" s="41">
        <f t="shared" si="21"/>
        <v>0.0517</v>
      </c>
      <c r="U85" s="41">
        <f t="shared" si="21"/>
        <v>0.0373</v>
      </c>
      <c r="V85" s="41">
        <f t="shared" si="21"/>
        <v>0.0263</v>
      </c>
      <c r="W85" s="41">
        <f t="shared" si="21"/>
        <v>0.1001</v>
      </c>
      <c r="X85" s="13">
        <f t="shared" si="4"/>
        <v>0</v>
      </c>
    </row>
    <row r="86" ht="15.75" customHeight="1">
      <c r="B86" s="31">
        <v>44166.0</v>
      </c>
      <c r="C86" s="41">
        <f t="shared" si="2"/>
        <v>0.0382</v>
      </c>
      <c r="D86" s="41">
        <f t="shared" ref="D86:W86" si="22">D24-$X$5</f>
        <v>0.1065</v>
      </c>
      <c r="E86" s="41">
        <f t="shared" si="22"/>
        <v>-0.0282</v>
      </c>
      <c r="F86" s="41">
        <f t="shared" si="22"/>
        <v>-0.003</v>
      </c>
      <c r="G86" s="41">
        <f t="shared" si="22"/>
        <v>0.0257</v>
      </c>
      <c r="H86" s="41">
        <f t="shared" si="22"/>
        <v>-0.0159</v>
      </c>
      <c r="I86" s="41">
        <f t="shared" si="22"/>
        <v>-0.0249</v>
      </c>
      <c r="J86" s="41">
        <f t="shared" si="22"/>
        <v>0.1457</v>
      </c>
      <c r="K86" s="41">
        <f t="shared" si="22"/>
        <v>0.0845</v>
      </c>
      <c r="L86" s="41">
        <f t="shared" si="22"/>
        <v>0.0731</v>
      </c>
      <c r="M86" s="41">
        <f t="shared" si="22"/>
        <v>0.0371</v>
      </c>
      <c r="N86" s="41">
        <f t="shared" si="22"/>
        <v>0.2157</v>
      </c>
      <c r="O86" s="41">
        <f t="shared" si="22"/>
        <v>-0.0602</v>
      </c>
      <c r="P86" s="41">
        <f t="shared" si="22"/>
        <v>0.0759</v>
      </c>
      <c r="Q86" s="41">
        <f t="shared" si="22"/>
        <v>0.0569</v>
      </c>
      <c r="R86" s="41">
        <f t="shared" si="22"/>
        <v>0.0398</v>
      </c>
      <c r="S86" s="41">
        <f t="shared" si="22"/>
        <v>-0.0001</v>
      </c>
      <c r="T86" s="41">
        <f t="shared" si="22"/>
        <v>0.0821</v>
      </c>
      <c r="U86" s="41">
        <f t="shared" si="22"/>
        <v>-0.0454</v>
      </c>
      <c r="V86" s="41">
        <f t="shared" si="22"/>
        <v>0.112</v>
      </c>
      <c r="W86" s="41">
        <f t="shared" si="22"/>
        <v>0.0344</v>
      </c>
      <c r="X86" s="13">
        <f t="shared" si="4"/>
        <v>7</v>
      </c>
    </row>
    <row r="87" ht="15.75" customHeight="1">
      <c r="B87" s="31">
        <v>44197.0</v>
      </c>
      <c r="C87" s="41">
        <f t="shared" si="2"/>
        <v>0.0419</v>
      </c>
      <c r="D87" s="41">
        <f t="shared" ref="D87:W87" si="23">D25-$X$5</f>
        <v>-0.0075</v>
      </c>
      <c r="E87" s="41">
        <f t="shared" si="23"/>
        <v>-0.007</v>
      </c>
      <c r="F87" s="41">
        <f t="shared" si="23"/>
        <v>0.0397</v>
      </c>
      <c r="G87" s="41">
        <f t="shared" si="23"/>
        <v>-0.0177</v>
      </c>
      <c r="H87" s="41">
        <f t="shared" si="23"/>
        <v>-0.0578</v>
      </c>
      <c r="I87" s="41">
        <f t="shared" si="23"/>
        <v>0.0007</v>
      </c>
      <c r="J87" s="41">
        <f t="shared" si="23"/>
        <v>0.2064</v>
      </c>
      <c r="K87" s="41">
        <f t="shared" si="23"/>
        <v>0.0265</v>
      </c>
      <c r="L87" s="41">
        <f t="shared" si="23"/>
        <v>0.0105</v>
      </c>
      <c r="M87" s="41">
        <f t="shared" si="23"/>
        <v>-0.1259</v>
      </c>
      <c r="N87" s="41">
        <f t="shared" si="23"/>
        <v>0.1153</v>
      </c>
      <c r="O87" s="41">
        <f t="shared" si="23"/>
        <v>-0.0277</v>
      </c>
      <c r="P87" s="41">
        <f t="shared" si="23"/>
        <v>0.0822</v>
      </c>
      <c r="Q87" s="41">
        <f t="shared" si="23"/>
        <v>-0.1229</v>
      </c>
      <c r="R87" s="41">
        <f t="shared" si="23"/>
        <v>-0.052</v>
      </c>
      <c r="S87" s="41">
        <f t="shared" si="23"/>
        <v>-0.0838</v>
      </c>
      <c r="T87" s="41">
        <f t="shared" si="23"/>
        <v>0.0339</v>
      </c>
      <c r="U87" s="41">
        <f t="shared" si="23"/>
        <v>0.0174</v>
      </c>
      <c r="V87" s="41">
        <f t="shared" si="23"/>
        <v>-0.0701</v>
      </c>
      <c r="W87" s="41">
        <f t="shared" si="23"/>
        <v>-0.0132</v>
      </c>
      <c r="X87" s="13">
        <f t="shared" si="4"/>
        <v>11</v>
      </c>
    </row>
    <row r="88" ht="15.75" customHeight="1">
      <c r="B88" s="31">
        <v>44228.0</v>
      </c>
      <c r="C88" s="41">
        <f t="shared" si="2"/>
        <v>0.0017</v>
      </c>
      <c r="D88" s="41">
        <f t="shared" ref="D88:W88" si="24">D26-$X$5</f>
        <v>-0.0866</v>
      </c>
      <c r="E88" s="41">
        <f t="shared" si="24"/>
        <v>0.0523</v>
      </c>
      <c r="F88" s="41">
        <f t="shared" si="24"/>
        <v>0.0992</v>
      </c>
      <c r="G88" s="41">
        <f t="shared" si="24"/>
        <v>-0.038</v>
      </c>
      <c r="H88" s="41">
        <f t="shared" si="24"/>
        <v>-0.0048</v>
      </c>
      <c r="I88" s="41">
        <f t="shared" si="24"/>
        <v>0.0599</v>
      </c>
      <c r="J88" s="41">
        <f t="shared" si="24"/>
        <v>-0.0169</v>
      </c>
      <c r="K88" s="41">
        <f t="shared" si="24"/>
        <v>0.0401</v>
      </c>
      <c r="L88" s="41">
        <f t="shared" si="24"/>
        <v>0.1323</v>
      </c>
      <c r="M88" s="41">
        <f t="shared" si="24"/>
        <v>0.0924</v>
      </c>
      <c r="N88" s="41">
        <f t="shared" si="24"/>
        <v>-0.163</v>
      </c>
      <c r="O88" s="41">
        <f t="shared" si="24"/>
        <v>-0.0802</v>
      </c>
      <c r="P88" s="41">
        <f t="shared" si="24"/>
        <v>0.1907</v>
      </c>
      <c r="Q88" s="41">
        <f t="shared" si="24"/>
        <v>0.1102</v>
      </c>
      <c r="R88" s="41">
        <f t="shared" si="24"/>
        <v>-0.0061</v>
      </c>
      <c r="S88" s="41">
        <f t="shared" si="24"/>
        <v>-0.0392</v>
      </c>
      <c r="T88" s="41">
        <f t="shared" si="24"/>
        <v>-0.031</v>
      </c>
      <c r="U88" s="41">
        <f t="shared" si="24"/>
        <v>-0.0492</v>
      </c>
      <c r="V88" s="41">
        <f t="shared" si="24"/>
        <v>0.0633</v>
      </c>
      <c r="W88" s="41">
        <f t="shared" si="24"/>
        <v>0.0238</v>
      </c>
      <c r="X88" s="13">
        <f t="shared" si="4"/>
        <v>10</v>
      </c>
    </row>
    <row r="89" ht="15.75" customHeight="1">
      <c r="B89" s="31">
        <v>44256.0</v>
      </c>
      <c r="C89" s="41">
        <f t="shared" si="2"/>
        <v>0.0144</v>
      </c>
      <c r="D89" s="41">
        <f t="shared" ref="D89:W89" si="25">D27-$X$5</f>
        <v>0.0053</v>
      </c>
      <c r="E89" s="41">
        <f t="shared" si="25"/>
        <v>-0.0291</v>
      </c>
      <c r="F89" s="41">
        <f t="shared" si="25"/>
        <v>0.0179</v>
      </c>
      <c r="G89" s="41">
        <f t="shared" si="25"/>
        <v>-0.0016</v>
      </c>
      <c r="H89" s="41">
        <f t="shared" si="25"/>
        <v>0.1319</v>
      </c>
      <c r="I89" s="41">
        <f t="shared" si="25"/>
        <v>0.0869</v>
      </c>
      <c r="J89" s="41">
        <f t="shared" si="25"/>
        <v>-0.0943</v>
      </c>
      <c r="K89" s="41">
        <f t="shared" si="25"/>
        <v>-0.0153</v>
      </c>
      <c r="L89" s="41">
        <f t="shared" si="25"/>
        <v>0.0318</v>
      </c>
      <c r="M89" s="41">
        <f t="shared" si="25"/>
        <v>-0.0051</v>
      </c>
      <c r="N89" s="41">
        <f t="shared" si="25"/>
        <v>-0.0133</v>
      </c>
      <c r="O89" s="41">
        <f t="shared" si="25"/>
        <v>0.0425</v>
      </c>
      <c r="P89" s="41">
        <f t="shared" si="25"/>
        <v>0.0245</v>
      </c>
      <c r="Q89" s="41">
        <f t="shared" si="25"/>
        <v>0.0042</v>
      </c>
      <c r="R89" s="41">
        <f t="shared" si="25"/>
        <v>0.1113</v>
      </c>
      <c r="S89" s="41">
        <f t="shared" si="25"/>
        <v>0.09</v>
      </c>
      <c r="T89" s="41">
        <f t="shared" si="25"/>
        <v>0.0345</v>
      </c>
      <c r="U89" s="41">
        <f t="shared" si="25"/>
        <v>0.1649</v>
      </c>
      <c r="V89" s="41">
        <f t="shared" si="25"/>
        <v>0.0821</v>
      </c>
      <c r="W89" s="41">
        <f t="shared" si="25"/>
        <v>0.0396</v>
      </c>
      <c r="X89" s="13">
        <f t="shared" si="4"/>
        <v>6</v>
      </c>
    </row>
    <row r="90" ht="15.75" customHeight="1">
      <c r="B90" s="31">
        <v>44287.0</v>
      </c>
      <c r="C90" s="41">
        <f t="shared" si="2"/>
        <v>0.0672</v>
      </c>
      <c r="D90" s="41">
        <f t="shared" ref="D90:W90" si="26">D28-$X$5</f>
        <v>0.0715</v>
      </c>
      <c r="E90" s="41">
        <f t="shared" si="26"/>
        <v>0.1153</v>
      </c>
      <c r="F90" s="41">
        <f t="shared" si="26"/>
        <v>0.13</v>
      </c>
      <c r="G90" s="41">
        <f t="shared" si="26"/>
        <v>0.1119</v>
      </c>
      <c r="H90" s="41">
        <f t="shared" si="26"/>
        <v>0.0967</v>
      </c>
      <c r="I90" s="41">
        <f t="shared" si="26"/>
        <v>0.0449</v>
      </c>
      <c r="J90" s="41">
        <f t="shared" si="26"/>
        <v>-0.0239</v>
      </c>
      <c r="K90" s="41">
        <f t="shared" si="26"/>
        <v>-0.0182</v>
      </c>
      <c r="L90" s="41">
        <f t="shared" si="26"/>
        <v>0.0083</v>
      </c>
      <c r="M90" s="41">
        <f t="shared" si="26"/>
        <v>0.0961</v>
      </c>
      <c r="N90" s="41">
        <f t="shared" si="26"/>
        <v>0.0583</v>
      </c>
      <c r="O90" s="41">
        <f t="shared" si="26"/>
        <v>0.0276</v>
      </c>
      <c r="P90" s="41">
        <f t="shared" si="26"/>
        <v>0.0229</v>
      </c>
      <c r="Q90" s="41">
        <f t="shared" si="26"/>
        <v>0.0685</v>
      </c>
      <c r="R90" s="41">
        <f t="shared" si="26"/>
        <v>0.0674</v>
      </c>
      <c r="S90" s="41">
        <f t="shared" si="26"/>
        <v>-0.017</v>
      </c>
      <c r="T90" s="41">
        <f t="shared" si="26"/>
        <v>-0.0119</v>
      </c>
      <c r="U90" s="41">
        <f t="shared" si="26"/>
        <v>0.0566</v>
      </c>
      <c r="V90" s="41">
        <f t="shared" si="26"/>
        <v>0.075</v>
      </c>
      <c r="W90" s="41">
        <f t="shared" si="26"/>
        <v>0.0491</v>
      </c>
      <c r="X90" s="13">
        <f t="shared" si="4"/>
        <v>4</v>
      </c>
    </row>
    <row r="91" ht="15.75" customHeight="1">
      <c r="B91" s="31">
        <v>44317.0</v>
      </c>
      <c r="C91" s="41">
        <f t="shared" si="2"/>
        <v>-0.0101</v>
      </c>
      <c r="D91" s="41">
        <f t="shared" ref="D91:W91" si="27">D29-$X$5</f>
        <v>-0.0555</v>
      </c>
      <c r="E91" s="41">
        <f t="shared" si="27"/>
        <v>0.0771</v>
      </c>
      <c r="F91" s="41">
        <f t="shared" si="27"/>
        <v>-0.0006</v>
      </c>
      <c r="G91" s="41">
        <f t="shared" si="27"/>
        <v>-0.0751</v>
      </c>
      <c r="H91" s="41">
        <f t="shared" si="27"/>
        <v>0.0092</v>
      </c>
      <c r="I91" s="41">
        <f t="shared" si="27"/>
        <v>0.0355</v>
      </c>
      <c r="J91" s="41">
        <f t="shared" si="27"/>
        <v>0.0868</v>
      </c>
      <c r="K91" s="41">
        <f t="shared" si="27"/>
        <v>0.0327</v>
      </c>
      <c r="L91" s="41">
        <f t="shared" si="27"/>
        <v>0.0636</v>
      </c>
      <c r="M91" s="41">
        <f t="shared" si="27"/>
        <v>-0.0292</v>
      </c>
      <c r="N91" s="41">
        <f t="shared" si="27"/>
        <v>-0.1284</v>
      </c>
      <c r="O91" s="41">
        <f t="shared" si="27"/>
        <v>0.013</v>
      </c>
      <c r="P91" s="41">
        <f t="shared" si="27"/>
        <v>0.0175</v>
      </c>
      <c r="Q91" s="41">
        <f t="shared" si="27"/>
        <v>-0.0599</v>
      </c>
      <c r="R91" s="41">
        <f t="shared" si="27"/>
        <v>0.0304</v>
      </c>
      <c r="S91" s="41">
        <f t="shared" si="27"/>
        <v>0.0087</v>
      </c>
      <c r="T91" s="41">
        <f t="shared" si="27"/>
        <v>0.0373</v>
      </c>
      <c r="U91" s="41">
        <f t="shared" si="27"/>
        <v>-0.0168</v>
      </c>
      <c r="V91" s="41">
        <f t="shared" si="27"/>
        <v>0.0362</v>
      </c>
      <c r="W91" s="41">
        <f t="shared" si="27"/>
        <v>0.0035</v>
      </c>
      <c r="X91" s="13">
        <f t="shared" si="4"/>
        <v>8</v>
      </c>
    </row>
    <row r="92" ht="15.75" customHeight="1">
      <c r="B92" s="31">
        <v>44348.0</v>
      </c>
      <c r="C92" s="41">
        <f t="shared" si="2"/>
        <v>0.0815</v>
      </c>
      <c r="D92" s="41">
        <f t="shared" ref="D92:W92" si="28">D30-$X$5</f>
        <v>0.0925</v>
      </c>
      <c r="E92" s="41">
        <f t="shared" si="28"/>
        <v>0.2061</v>
      </c>
      <c r="F92" s="41">
        <f t="shared" si="28"/>
        <v>0.0334</v>
      </c>
      <c r="G92" s="41">
        <f t="shared" si="28"/>
        <v>0.0632</v>
      </c>
      <c r="H92" s="41">
        <f t="shared" si="28"/>
        <v>0.0541</v>
      </c>
      <c r="I92" s="41">
        <f t="shared" si="28"/>
        <v>-0.0162</v>
      </c>
      <c r="J92" s="41">
        <f t="shared" si="28"/>
        <v>0.137</v>
      </c>
      <c r="K92" s="41">
        <f t="shared" si="28"/>
        <v>0.0075</v>
      </c>
      <c r="L92" s="41">
        <f t="shared" si="28"/>
        <v>-0.0564</v>
      </c>
      <c r="M92" s="41">
        <f t="shared" si="28"/>
        <v>0.0263</v>
      </c>
      <c r="N92" s="41">
        <f t="shared" si="28"/>
        <v>0.0815</v>
      </c>
      <c r="O92" s="41">
        <f t="shared" si="28"/>
        <v>-0.0091</v>
      </c>
      <c r="P92" s="41">
        <f t="shared" si="28"/>
        <v>0.0756</v>
      </c>
      <c r="Q92" s="41">
        <f t="shared" si="28"/>
        <v>0.0104</v>
      </c>
      <c r="R92" s="41">
        <f t="shared" si="28"/>
        <v>-0.0303</v>
      </c>
      <c r="S92" s="41">
        <f t="shared" si="28"/>
        <v>-0.0014</v>
      </c>
      <c r="T92" s="41">
        <f t="shared" si="28"/>
        <v>-0.029</v>
      </c>
      <c r="U92" s="41">
        <f t="shared" si="28"/>
        <v>-0.0021</v>
      </c>
      <c r="V92" s="41">
        <f t="shared" si="28"/>
        <v>-0.0135</v>
      </c>
      <c r="W92" s="41">
        <f t="shared" si="28"/>
        <v>0.02</v>
      </c>
      <c r="X92" s="13">
        <f t="shared" si="4"/>
        <v>8</v>
      </c>
    </row>
    <row r="93" ht="15.75" customHeight="1">
      <c r="B93" s="31">
        <v>44378.0</v>
      </c>
      <c r="C93" s="41">
        <f t="shared" si="2"/>
        <v>0.0504</v>
      </c>
      <c r="D93" s="41">
        <f t="shared" ref="D93:W93" si="29">D31-$X$5</f>
        <v>0.061</v>
      </c>
      <c r="E93" s="41">
        <f t="shared" si="29"/>
        <v>-0.0275</v>
      </c>
      <c r="F93" s="41">
        <f t="shared" si="29"/>
        <v>0.0965</v>
      </c>
      <c r="G93" s="41">
        <f t="shared" si="29"/>
        <v>-0.0353</v>
      </c>
      <c r="H93" s="41">
        <f t="shared" si="29"/>
        <v>0.0224</v>
      </c>
      <c r="I93" s="41">
        <f t="shared" si="29"/>
        <v>0.0029</v>
      </c>
      <c r="J93" s="41">
        <f t="shared" si="29"/>
        <v>0.0571</v>
      </c>
      <c r="K93" s="41">
        <f t="shared" si="29"/>
        <v>0.0158</v>
      </c>
      <c r="L93" s="41">
        <f t="shared" si="29"/>
        <v>-0.0265</v>
      </c>
      <c r="M93" s="41">
        <f t="shared" si="29"/>
        <v>0.0504</v>
      </c>
      <c r="N93" s="41">
        <f t="shared" si="29"/>
        <v>0.009</v>
      </c>
      <c r="O93" s="41">
        <f t="shared" si="29"/>
        <v>0.0088</v>
      </c>
      <c r="P93" s="41">
        <f t="shared" si="29"/>
        <v>-0.0934</v>
      </c>
      <c r="Q93" s="41">
        <f t="shared" si="29"/>
        <v>0.0535</v>
      </c>
      <c r="R93" s="41">
        <f t="shared" si="29"/>
        <v>0.027</v>
      </c>
      <c r="S93" s="41">
        <f t="shared" si="29"/>
        <v>0.0507</v>
      </c>
      <c r="T93" s="41">
        <f t="shared" si="29"/>
        <v>0.0423</v>
      </c>
      <c r="U93" s="41">
        <f t="shared" si="29"/>
        <v>0.0267</v>
      </c>
      <c r="V93" s="41">
        <f t="shared" si="29"/>
        <v>0.1109</v>
      </c>
      <c r="W93" s="41">
        <f t="shared" si="29"/>
        <v>0.0205</v>
      </c>
      <c r="X93" s="13">
        <f t="shared" si="4"/>
        <v>4</v>
      </c>
    </row>
    <row r="94" ht="15.75" customHeight="1">
      <c r="B94" s="31">
        <v>44409.0</v>
      </c>
      <c r="C94" s="41">
        <f t="shared" si="2"/>
        <v>0.0578</v>
      </c>
      <c r="D94" s="41">
        <f t="shared" ref="D94:W94" si="30">D32-$X$5</f>
        <v>0.0381</v>
      </c>
      <c r="E94" s="41">
        <f t="shared" si="30"/>
        <v>0.136</v>
      </c>
      <c r="F94" s="41">
        <f t="shared" si="30"/>
        <v>0.0694</v>
      </c>
      <c r="G94" s="41">
        <f t="shared" si="30"/>
        <v>0.0401</v>
      </c>
      <c r="H94" s="41">
        <f t="shared" si="30"/>
        <v>0.0608</v>
      </c>
      <c r="I94" s="41">
        <f t="shared" si="30"/>
        <v>0.026</v>
      </c>
      <c r="J94" s="41">
        <f t="shared" si="30"/>
        <v>0.057</v>
      </c>
      <c r="K94" s="41">
        <f t="shared" si="30"/>
        <v>0.022</v>
      </c>
      <c r="L94" s="41">
        <f t="shared" si="30"/>
        <v>0.0504</v>
      </c>
      <c r="M94" s="41">
        <f t="shared" si="30"/>
        <v>-0.0748</v>
      </c>
      <c r="N94" s="41">
        <f t="shared" si="30"/>
        <v>0.0662</v>
      </c>
      <c r="O94" s="41">
        <f t="shared" si="30"/>
        <v>0.0362</v>
      </c>
      <c r="P94" s="41">
        <f t="shared" si="30"/>
        <v>-0.0564</v>
      </c>
      <c r="Q94" s="41">
        <f t="shared" si="30"/>
        <v>-0.1106</v>
      </c>
      <c r="R94" s="41">
        <f t="shared" si="30"/>
        <v>0.0078</v>
      </c>
      <c r="S94" s="41">
        <f t="shared" si="30"/>
        <v>-0.0009</v>
      </c>
      <c r="T94" s="41">
        <f t="shared" si="30"/>
        <v>0.0034</v>
      </c>
      <c r="U94" s="41">
        <f t="shared" si="30"/>
        <v>-0.0081</v>
      </c>
      <c r="V94" s="41">
        <f t="shared" si="30"/>
        <v>0.0206</v>
      </c>
      <c r="W94" s="41">
        <f t="shared" si="30"/>
        <v>0.0266</v>
      </c>
      <c r="X94" s="13">
        <f t="shared" si="4"/>
        <v>5</v>
      </c>
    </row>
    <row r="95" ht="15.75" customHeight="1">
      <c r="B95" s="31">
        <v>44440.0</v>
      </c>
      <c r="C95" s="41">
        <f t="shared" si="2"/>
        <v>-0.0685</v>
      </c>
      <c r="D95" s="41">
        <f t="shared" ref="D95:W95" si="31">D33-$X$5</f>
        <v>-0.0725</v>
      </c>
      <c r="E95" s="41">
        <f t="shared" si="31"/>
        <v>-0.0795</v>
      </c>
      <c r="F95" s="41">
        <f t="shared" si="31"/>
        <v>-0.0812</v>
      </c>
      <c r="G95" s="41">
        <f t="shared" si="31"/>
        <v>-0.057</v>
      </c>
      <c r="H95" s="41">
        <f t="shared" si="31"/>
        <v>-0.1134</v>
      </c>
      <c r="I95" s="41">
        <f t="shared" si="31"/>
        <v>-0.0197</v>
      </c>
      <c r="J95" s="41">
        <f t="shared" si="31"/>
        <v>-0.1134</v>
      </c>
      <c r="K95" s="41">
        <f t="shared" si="31"/>
        <v>-0.027</v>
      </c>
      <c r="L95" s="41">
        <f t="shared" si="31"/>
        <v>0.0211</v>
      </c>
      <c r="M95" s="41">
        <f t="shared" si="31"/>
        <v>-0.0301</v>
      </c>
      <c r="N95" s="41">
        <f t="shared" si="31"/>
        <v>0.0506</v>
      </c>
      <c r="O95" s="41">
        <f t="shared" si="31"/>
        <v>-0.0627</v>
      </c>
      <c r="P95" s="41">
        <f t="shared" si="31"/>
        <v>0.0739</v>
      </c>
      <c r="Q95" s="41">
        <f t="shared" si="31"/>
        <v>0.0022</v>
      </c>
      <c r="R95" s="41">
        <f t="shared" si="31"/>
        <v>-0.0653</v>
      </c>
      <c r="S95" s="41">
        <f t="shared" si="31"/>
        <v>-0.0204</v>
      </c>
      <c r="T95" s="41">
        <f t="shared" si="31"/>
        <v>-0.0715</v>
      </c>
      <c r="U95" s="41">
        <f t="shared" si="31"/>
        <v>0.0044</v>
      </c>
      <c r="V95" s="41">
        <f t="shared" si="31"/>
        <v>-0.0247</v>
      </c>
      <c r="W95" s="41">
        <f t="shared" si="31"/>
        <v>-0.0507</v>
      </c>
      <c r="X95" s="13">
        <f t="shared" si="4"/>
        <v>16</v>
      </c>
    </row>
    <row r="96" ht="15.75" customHeight="1">
      <c r="B96" s="31">
        <v>44470.0</v>
      </c>
      <c r="C96" s="41">
        <f t="shared" si="2"/>
        <v>0.1623</v>
      </c>
      <c r="D96" s="41">
        <f t="shared" ref="D96:W96" si="32">D34-$X$5</f>
        <v>0.055</v>
      </c>
      <c r="E96" s="41">
        <f t="shared" si="32"/>
        <v>0.2084</v>
      </c>
      <c r="F96" s="41">
        <f t="shared" si="32"/>
        <v>0.1001</v>
      </c>
      <c r="G96" s="41">
        <f t="shared" si="32"/>
        <v>0.0243</v>
      </c>
      <c r="H96" s="41">
        <f t="shared" si="32"/>
        <v>-0.0497</v>
      </c>
      <c r="I96" s="41">
        <f t="shared" si="32"/>
        <v>0.048</v>
      </c>
      <c r="J96" s="41">
        <f t="shared" si="32"/>
        <v>0.0957</v>
      </c>
      <c r="K96" s="41">
        <f t="shared" si="32"/>
        <v>0.09</v>
      </c>
      <c r="L96" s="41">
        <f t="shared" si="32"/>
        <v>0.0352</v>
      </c>
      <c r="M96" s="41">
        <f t="shared" si="32"/>
        <v>-0.0525</v>
      </c>
      <c r="N96" s="41">
        <f t="shared" si="32"/>
        <v>0.3602</v>
      </c>
      <c r="O96" s="41">
        <f t="shared" si="32"/>
        <v>0.0676</v>
      </c>
      <c r="P96" s="41">
        <f t="shared" si="32"/>
        <v>0.0897</v>
      </c>
      <c r="Q96" s="41">
        <f t="shared" si="32"/>
        <v>-0.0376</v>
      </c>
      <c r="R96" s="41">
        <f t="shared" si="32"/>
        <v>0.1622</v>
      </c>
      <c r="S96" s="41">
        <f t="shared" si="32"/>
        <v>0.0206</v>
      </c>
      <c r="T96" s="41">
        <f t="shared" si="32"/>
        <v>0.0065</v>
      </c>
      <c r="U96" s="41">
        <f t="shared" si="32"/>
        <v>0.1224</v>
      </c>
      <c r="V96" s="41">
        <f t="shared" si="32"/>
        <v>0.0943</v>
      </c>
      <c r="W96" s="41">
        <f t="shared" si="32"/>
        <v>0.0649</v>
      </c>
      <c r="X96" s="13">
        <f t="shared" si="4"/>
        <v>3</v>
      </c>
    </row>
    <row r="97" ht="15.75" customHeight="1">
      <c r="B97" s="31">
        <v>44501.0</v>
      </c>
      <c r="C97" s="41">
        <f t="shared" si="2"/>
        <v>-0.0032</v>
      </c>
      <c r="D97" s="41">
        <f t="shared" ref="D97:W97" si="33">D35-$X$5</f>
        <v>0.0965</v>
      </c>
      <c r="E97" s="41">
        <f t="shared" si="33"/>
        <v>0.2433</v>
      </c>
      <c r="F97" s="41">
        <f t="shared" si="33"/>
        <v>-0.0444</v>
      </c>
      <c r="G97" s="41">
        <f t="shared" si="33"/>
        <v>0.0371</v>
      </c>
      <c r="H97" s="41">
        <f t="shared" si="33"/>
        <v>0.0007</v>
      </c>
      <c r="I97" s="41">
        <f t="shared" si="33"/>
        <v>-0.0126</v>
      </c>
      <c r="J97" s="41">
        <f t="shared" si="33"/>
        <v>-0.0287</v>
      </c>
      <c r="K97" s="41">
        <f t="shared" si="33"/>
        <v>0.0386</v>
      </c>
      <c r="L97" s="41">
        <f t="shared" si="33"/>
        <v>-0.0693</v>
      </c>
      <c r="M97" s="41">
        <f t="shared" si="33"/>
        <v>-0.0908</v>
      </c>
      <c r="N97" s="41">
        <f t="shared" si="33"/>
        <v>0.0252</v>
      </c>
      <c r="O97" s="41">
        <f t="shared" si="33"/>
        <v>-0.0626</v>
      </c>
      <c r="P97" s="41">
        <f t="shared" si="33"/>
        <v>-0.0765</v>
      </c>
      <c r="Q97" s="41">
        <f t="shared" si="33"/>
        <v>-0.0654</v>
      </c>
      <c r="R97" s="41">
        <f t="shared" si="33"/>
        <v>-0.0379</v>
      </c>
      <c r="S97" s="41">
        <f t="shared" si="33"/>
        <v>0.0091</v>
      </c>
      <c r="T97" s="41">
        <f t="shared" si="33"/>
        <v>-0.0456</v>
      </c>
      <c r="U97" s="41">
        <f t="shared" si="33"/>
        <v>0.0728</v>
      </c>
      <c r="V97" s="41">
        <f t="shared" si="33"/>
        <v>-0.0577</v>
      </c>
      <c r="W97" s="41">
        <f t="shared" si="33"/>
        <v>-0.0104</v>
      </c>
      <c r="X97" s="13">
        <f t="shared" si="4"/>
        <v>13</v>
      </c>
    </row>
    <row r="98" ht="15.75" customHeight="1">
      <c r="B98" s="31">
        <v>44531.0</v>
      </c>
      <c r="C98" s="41">
        <f t="shared" si="2"/>
        <v>0.0171</v>
      </c>
      <c r="D98" s="41">
        <f t="shared" ref="D98:W98" si="34">D36-$X$5</f>
        <v>0.0696</v>
      </c>
      <c r="E98" s="41">
        <f t="shared" si="34"/>
        <v>-0.1073</v>
      </c>
      <c r="F98" s="41">
        <f t="shared" si="34"/>
        <v>0.0186</v>
      </c>
      <c r="G98" s="41">
        <f t="shared" si="34"/>
        <v>-0.0525</v>
      </c>
      <c r="H98" s="41">
        <f t="shared" si="34"/>
        <v>0.034</v>
      </c>
      <c r="I98" s="41">
        <f t="shared" si="34"/>
        <v>0.0663</v>
      </c>
      <c r="J98" s="41">
        <f t="shared" si="34"/>
        <v>0.1056</v>
      </c>
      <c r="K98" s="41">
        <f t="shared" si="34"/>
        <v>0.1818</v>
      </c>
      <c r="L98" s="41">
        <f t="shared" si="34"/>
        <v>-0.005</v>
      </c>
      <c r="M98" s="41">
        <f t="shared" si="34"/>
        <v>0.1099</v>
      </c>
      <c r="N98" s="41">
        <f t="shared" si="34"/>
        <v>-0.082</v>
      </c>
      <c r="O98" s="41">
        <f t="shared" si="34"/>
        <v>0.0265</v>
      </c>
      <c r="P98" s="41">
        <f t="shared" si="34"/>
        <v>0.0203</v>
      </c>
      <c r="Q98" s="41">
        <f t="shared" si="34"/>
        <v>0.1299</v>
      </c>
      <c r="R98" s="41">
        <f t="shared" si="34"/>
        <v>0.1206</v>
      </c>
      <c r="S98" s="41">
        <f t="shared" si="34"/>
        <v>0.1215</v>
      </c>
      <c r="T98" s="41">
        <f t="shared" si="34"/>
        <v>0.0907</v>
      </c>
      <c r="U98" s="41">
        <f t="shared" si="34"/>
        <v>0.0333</v>
      </c>
      <c r="V98" s="41">
        <f t="shared" si="34"/>
        <v>-0.0417</v>
      </c>
      <c r="W98" s="41">
        <f t="shared" si="34"/>
        <v>0.0407</v>
      </c>
      <c r="X98" s="13">
        <f t="shared" si="4"/>
        <v>5</v>
      </c>
    </row>
    <row r="99" ht="15.75" customHeight="1">
      <c r="B99" s="31">
        <v>44562.0</v>
      </c>
      <c r="C99" s="41">
        <f t="shared" si="2"/>
        <v>-0.0785</v>
      </c>
      <c r="D99" s="41">
        <f t="shared" ref="D99:W99" si="35">D37-$X$5</f>
        <v>-0.0178</v>
      </c>
      <c r="E99" s="41">
        <f t="shared" si="35"/>
        <v>-0.1853</v>
      </c>
      <c r="F99" s="41">
        <f t="shared" si="35"/>
        <v>-0.0702</v>
      </c>
      <c r="G99" s="41">
        <f t="shared" si="35"/>
        <v>-0.1105</v>
      </c>
      <c r="H99" s="41">
        <f t="shared" si="35"/>
        <v>-0.0731</v>
      </c>
      <c r="I99" s="41">
        <f t="shared" si="35"/>
        <v>0.0442</v>
      </c>
      <c r="J99" s="41">
        <f t="shared" si="35"/>
        <v>-0.1203</v>
      </c>
      <c r="K99" s="41">
        <f t="shared" si="35"/>
        <v>-0.1293</v>
      </c>
      <c r="L99" s="41">
        <f t="shared" si="35"/>
        <v>-0.0655</v>
      </c>
      <c r="M99" s="41">
        <f t="shared" si="35"/>
        <v>0.0407</v>
      </c>
      <c r="N99" s="41">
        <f t="shared" si="35"/>
        <v>-0.1226</v>
      </c>
      <c r="O99" s="41">
        <f t="shared" si="35"/>
        <v>-0.0363</v>
      </c>
      <c r="P99" s="41">
        <f t="shared" si="35"/>
        <v>0.2142</v>
      </c>
      <c r="Q99" s="41">
        <f t="shared" si="35"/>
        <v>0.0706</v>
      </c>
      <c r="R99" s="41">
        <f t="shared" si="35"/>
        <v>-0.0627</v>
      </c>
      <c r="S99" s="41">
        <f t="shared" si="35"/>
        <v>-0.0213</v>
      </c>
      <c r="T99" s="41">
        <f t="shared" si="35"/>
        <v>0.0051</v>
      </c>
      <c r="U99" s="41">
        <f t="shared" si="35"/>
        <v>-0.125</v>
      </c>
      <c r="V99" s="41">
        <f t="shared" si="35"/>
        <v>-0.0739</v>
      </c>
      <c r="W99" s="41">
        <f t="shared" si="35"/>
        <v>-0.056</v>
      </c>
      <c r="X99" s="13">
        <f t="shared" si="4"/>
        <v>16</v>
      </c>
    </row>
    <row r="100" ht="15.75" customHeight="1">
      <c r="B100" s="31">
        <v>44593.0</v>
      </c>
      <c r="C100" s="41">
        <f t="shared" si="2"/>
        <v>-0.0403</v>
      </c>
      <c r="D100" s="41">
        <f t="shared" ref="D100:W100" si="36">D38-$X$5</f>
        <v>-0.0589</v>
      </c>
      <c r="E100" s="41">
        <f t="shared" si="36"/>
        <v>-0.0061</v>
      </c>
      <c r="F100" s="41">
        <f t="shared" si="36"/>
        <v>-0.0038</v>
      </c>
      <c r="G100" s="41">
        <f t="shared" si="36"/>
        <v>0.0243</v>
      </c>
      <c r="H100" s="41">
        <f t="shared" si="36"/>
        <v>-0.397</v>
      </c>
      <c r="I100" s="41">
        <f t="shared" si="36"/>
        <v>0.0245</v>
      </c>
      <c r="J100" s="41">
        <f t="shared" si="36"/>
        <v>0.0164</v>
      </c>
      <c r="K100" s="41">
        <f t="shared" si="36"/>
        <v>0.0007</v>
      </c>
      <c r="L100" s="41">
        <f t="shared" si="36"/>
        <v>-0.0488</v>
      </c>
      <c r="M100" s="41">
        <f t="shared" si="36"/>
        <v>-0.0475</v>
      </c>
      <c r="N100" s="41">
        <f t="shared" si="36"/>
        <v>-0.0754</v>
      </c>
      <c r="O100" s="41">
        <f t="shared" si="36"/>
        <v>-0.0358</v>
      </c>
      <c r="P100" s="41">
        <f t="shared" si="36"/>
        <v>0.0299</v>
      </c>
      <c r="Q100" s="41">
        <f t="shared" si="36"/>
        <v>-0.0704</v>
      </c>
      <c r="R100" s="41">
        <f t="shared" si="36"/>
        <v>0.005</v>
      </c>
      <c r="S100" s="41">
        <f t="shared" si="36"/>
        <v>-0.0308</v>
      </c>
      <c r="T100" s="41">
        <f t="shared" si="36"/>
        <v>-0.0478</v>
      </c>
      <c r="U100" s="41">
        <f t="shared" si="36"/>
        <v>-0.1521</v>
      </c>
      <c r="V100" s="41">
        <f t="shared" si="36"/>
        <v>-0.0681</v>
      </c>
      <c r="W100" s="41">
        <f t="shared" si="36"/>
        <v>-0.0339</v>
      </c>
      <c r="X100" s="13">
        <f t="shared" si="4"/>
        <v>15</v>
      </c>
    </row>
    <row r="101" ht="15.75" customHeight="1">
      <c r="B101" s="31">
        <v>44621.0</v>
      </c>
      <c r="C101" s="41">
        <f t="shared" si="2"/>
        <v>0.0307</v>
      </c>
      <c r="D101" s="41">
        <f t="shared" ref="D101:W101" si="37">D39-$X$5</f>
        <v>0.0539</v>
      </c>
      <c r="E101" s="41">
        <f t="shared" si="37"/>
        <v>0.1104</v>
      </c>
      <c r="F101" s="41">
        <f t="shared" si="37"/>
        <v>0.0273</v>
      </c>
      <c r="G101" s="41">
        <f t="shared" si="37"/>
        <v>0.0576</v>
      </c>
      <c r="H101" s="41">
        <f t="shared" si="37"/>
        <v>0.0503</v>
      </c>
      <c r="I101" s="41">
        <f t="shared" si="37"/>
        <v>0.1208</v>
      </c>
      <c r="J101" s="41">
        <f t="shared" si="37"/>
        <v>0.134</v>
      </c>
      <c r="K101" s="41">
        <f t="shared" si="37"/>
        <v>0.0674</v>
      </c>
      <c r="L101" s="41">
        <f t="shared" si="37"/>
        <v>-0.0414</v>
      </c>
      <c r="M101" s="41">
        <f t="shared" si="37"/>
        <v>0.0238</v>
      </c>
      <c r="N101" s="41">
        <f t="shared" si="37"/>
        <v>0.2115</v>
      </c>
      <c r="O101" s="41">
        <f t="shared" si="37"/>
        <v>0.0949</v>
      </c>
      <c r="P101" s="41">
        <f t="shared" si="37"/>
        <v>0.0498</v>
      </c>
      <c r="Q101" s="41">
        <f t="shared" si="37"/>
        <v>-0.0116</v>
      </c>
      <c r="R101" s="41">
        <f t="shared" si="37"/>
        <v>0.0672</v>
      </c>
      <c r="S101" s="41">
        <f t="shared" si="37"/>
        <v>-0.022</v>
      </c>
      <c r="T101" s="41">
        <f t="shared" si="37"/>
        <v>0.0721</v>
      </c>
      <c r="U101" s="41">
        <f t="shared" si="37"/>
        <v>-0.0557</v>
      </c>
      <c r="V101" s="41">
        <f t="shared" si="37"/>
        <v>0.0832</v>
      </c>
      <c r="W101" s="41">
        <f t="shared" si="37"/>
        <v>0.0331</v>
      </c>
      <c r="X101" s="13">
        <f t="shared" si="4"/>
        <v>4</v>
      </c>
    </row>
    <row r="102" ht="15.75" customHeight="1">
      <c r="B102" s="31">
        <v>44652.0</v>
      </c>
      <c r="C102" s="41">
        <f t="shared" si="2"/>
        <v>-0.106</v>
      </c>
      <c r="D102" s="41">
        <f t="shared" ref="D102:W102" si="38">D40-$X$5</f>
        <v>-0.1042</v>
      </c>
      <c r="E102" s="41">
        <f t="shared" si="38"/>
        <v>-0.3881</v>
      </c>
      <c r="F102" s="41">
        <f t="shared" si="38"/>
        <v>-0.1998</v>
      </c>
      <c r="G102" s="41">
        <f t="shared" si="38"/>
        <v>-0.2732</v>
      </c>
      <c r="H102" s="41">
        <f t="shared" si="38"/>
        <v>-0.1056</v>
      </c>
      <c r="I102" s="41">
        <f t="shared" si="38"/>
        <v>-0.0398</v>
      </c>
      <c r="J102" s="41">
        <f t="shared" si="38"/>
        <v>0.0179</v>
      </c>
      <c r="K102" s="41">
        <f t="shared" si="38"/>
        <v>-0.1293</v>
      </c>
      <c r="L102" s="41">
        <f t="shared" si="38"/>
        <v>-0.1349</v>
      </c>
      <c r="M102" s="41">
        <f t="shared" si="38"/>
        <v>-0.0417</v>
      </c>
      <c r="N102" s="41">
        <f t="shared" si="38"/>
        <v>-0.2151</v>
      </c>
      <c r="O102" s="41">
        <f t="shared" si="38"/>
        <v>0.025</v>
      </c>
      <c r="P102" s="41">
        <f t="shared" si="38"/>
        <v>0.0297</v>
      </c>
      <c r="Q102" s="41">
        <f t="shared" si="38"/>
        <v>0.0146</v>
      </c>
      <c r="R102" s="41">
        <f t="shared" si="38"/>
        <v>-0.0048</v>
      </c>
      <c r="S102" s="41">
        <f t="shared" si="38"/>
        <v>0.0475</v>
      </c>
      <c r="T102" s="41">
        <f t="shared" si="38"/>
        <v>0.0161</v>
      </c>
      <c r="U102" s="41">
        <f t="shared" si="38"/>
        <v>0.0016</v>
      </c>
      <c r="V102" s="41">
        <f t="shared" si="38"/>
        <v>-0.1217</v>
      </c>
      <c r="W102" s="41">
        <f t="shared" si="38"/>
        <v>-0.0941</v>
      </c>
      <c r="X102" s="13">
        <f t="shared" si="4"/>
        <v>14</v>
      </c>
    </row>
    <row r="103" ht="15.75" customHeight="1">
      <c r="B103" s="31">
        <v>44682.0</v>
      </c>
      <c r="C103" s="41">
        <f t="shared" si="2"/>
        <v>-0.022</v>
      </c>
      <c r="D103" s="41">
        <f t="shared" ref="D103:W103" si="39">D41-$X$5</f>
        <v>-0.0595</v>
      </c>
      <c r="E103" s="41">
        <f t="shared" si="39"/>
        <v>0.0047</v>
      </c>
      <c r="F103" s="41">
        <f t="shared" si="39"/>
        <v>-0.005</v>
      </c>
      <c r="G103" s="41">
        <f t="shared" si="39"/>
        <v>-0.0353</v>
      </c>
      <c r="H103" s="41">
        <f t="shared" si="39"/>
        <v>-0.0367</v>
      </c>
      <c r="I103" s="41">
        <f t="shared" si="39"/>
        <v>-0.0519</v>
      </c>
      <c r="J103" s="41">
        <f t="shared" si="39"/>
        <v>0.0684</v>
      </c>
      <c r="K103" s="41">
        <f t="shared" si="39"/>
        <v>0.0434</v>
      </c>
      <c r="L103" s="41">
        <f t="shared" si="39"/>
        <v>0.1004</v>
      </c>
      <c r="M103" s="41">
        <f t="shared" si="39"/>
        <v>-0.0065</v>
      </c>
      <c r="N103" s="41">
        <f t="shared" si="39"/>
        <v>-0.1403</v>
      </c>
      <c r="O103" s="41">
        <f t="shared" si="39"/>
        <v>-0.1754</v>
      </c>
      <c r="P103" s="41">
        <f t="shared" si="39"/>
        <v>0.1168</v>
      </c>
      <c r="Q103" s="41">
        <f t="shared" si="39"/>
        <v>-0.0173</v>
      </c>
      <c r="R103" s="41">
        <f t="shared" si="39"/>
        <v>-0.0254</v>
      </c>
      <c r="S103" s="41">
        <f t="shared" si="39"/>
        <v>-0.0842</v>
      </c>
      <c r="T103" s="41">
        <f t="shared" si="39"/>
        <v>-0.0072</v>
      </c>
      <c r="U103" s="41">
        <f t="shared" si="39"/>
        <v>0.0058</v>
      </c>
      <c r="V103" s="41">
        <f t="shared" si="39"/>
        <v>-0.0224</v>
      </c>
      <c r="W103" s="41">
        <f t="shared" si="39"/>
        <v>-0.0019</v>
      </c>
      <c r="X103" s="13">
        <f t="shared" si="4"/>
        <v>15</v>
      </c>
    </row>
    <row r="104" ht="15.75" customHeight="1">
      <c r="B104" s="31">
        <v>44713.0</v>
      </c>
      <c r="C104" s="41">
        <f t="shared" si="2"/>
        <v>-0.0587</v>
      </c>
      <c r="D104" s="41">
        <f t="shared" ref="D104:W104" si="40">D42-$X$5</f>
        <v>-0.0869</v>
      </c>
      <c r="E104" s="41">
        <f t="shared" si="40"/>
        <v>-0.2104</v>
      </c>
      <c r="F104" s="41">
        <f t="shared" si="40"/>
        <v>-0.0451</v>
      </c>
      <c r="G104" s="41">
        <f t="shared" si="40"/>
        <v>-0.1258</v>
      </c>
      <c r="H104" s="41">
        <f t="shared" si="40"/>
        <v>-0.185</v>
      </c>
      <c r="I104" s="41">
        <f t="shared" si="40"/>
        <v>-0.1274</v>
      </c>
      <c r="J104" s="41">
        <f t="shared" si="40"/>
        <v>0.0318</v>
      </c>
      <c r="K104" s="41">
        <f t="shared" si="40"/>
        <v>-0.1794</v>
      </c>
      <c r="L104" s="41">
        <f t="shared" si="40"/>
        <v>-0.1626</v>
      </c>
      <c r="M104" s="41">
        <f t="shared" si="40"/>
        <v>-0.0767</v>
      </c>
      <c r="N104" s="41">
        <f t="shared" si="40"/>
        <v>-0.1207</v>
      </c>
      <c r="O104" s="41">
        <f t="shared" si="40"/>
        <v>-0.0584</v>
      </c>
      <c r="P104" s="41">
        <f t="shared" si="40"/>
        <v>-0.1162</v>
      </c>
      <c r="Q104" s="41">
        <f t="shared" si="40"/>
        <v>-0.1281</v>
      </c>
      <c r="R104" s="41">
        <f t="shared" si="40"/>
        <v>0.0314</v>
      </c>
      <c r="S104" s="41">
        <f t="shared" si="40"/>
        <v>-0.03</v>
      </c>
      <c r="T104" s="41">
        <f t="shared" si="40"/>
        <v>-0.0133</v>
      </c>
      <c r="U104" s="41">
        <f t="shared" si="40"/>
        <v>-0.1008</v>
      </c>
      <c r="V104" s="41">
        <f t="shared" si="40"/>
        <v>-0.0309</v>
      </c>
      <c r="W104" s="41">
        <f t="shared" si="40"/>
        <v>-0.0897</v>
      </c>
      <c r="X104" s="13">
        <f t="shared" si="4"/>
        <v>19</v>
      </c>
    </row>
    <row r="105" ht="15.75" customHeight="1">
      <c r="B105" s="31">
        <v>44743.0</v>
      </c>
      <c r="C105" s="41">
        <f t="shared" si="2"/>
        <v>0.0872</v>
      </c>
      <c r="D105" s="41">
        <f t="shared" ref="D105:W105" si="41">D43-$X$5</f>
        <v>0.1708</v>
      </c>
      <c r="E105" s="41">
        <f t="shared" si="41"/>
        <v>0.1788</v>
      </c>
      <c r="F105" s="41">
        <f t="shared" si="41"/>
        <v>0.0633</v>
      </c>
      <c r="G105" s="41">
        <f t="shared" si="41"/>
        <v>0.2375</v>
      </c>
      <c r="H105" s="41">
        <f t="shared" si="41"/>
        <v>-0.0154</v>
      </c>
      <c r="I105" s="41">
        <f t="shared" si="41"/>
        <v>0.1166</v>
      </c>
      <c r="J105" s="41">
        <f t="shared" si="41"/>
        <v>0.0147</v>
      </c>
      <c r="K105" s="41">
        <f t="shared" si="41"/>
        <v>0.0953</v>
      </c>
      <c r="L105" s="41">
        <f t="shared" si="41"/>
        <v>0.0221</v>
      </c>
      <c r="M105" s="41">
        <f t="shared" si="41"/>
        <v>0.0725</v>
      </c>
      <c r="N105" s="41">
        <f t="shared" si="41"/>
        <v>0.2785</v>
      </c>
      <c r="O105" s="41">
        <f t="shared" si="41"/>
        <v>0.0806</v>
      </c>
      <c r="P105" s="41">
        <f t="shared" si="41"/>
        <v>0.1218</v>
      </c>
      <c r="Q105" s="41">
        <f t="shared" si="41"/>
        <v>0.1126</v>
      </c>
      <c r="R105" s="41">
        <f t="shared" si="41"/>
        <v>0.0524</v>
      </c>
      <c r="S105" s="41">
        <f t="shared" si="41"/>
        <v>-0.0365</v>
      </c>
      <c r="T105" s="41">
        <f t="shared" si="41"/>
        <v>-0.019</v>
      </c>
      <c r="U105" s="41">
        <f t="shared" si="41"/>
        <v>0.0908</v>
      </c>
      <c r="V105" s="41">
        <f t="shared" si="41"/>
        <v>0.106</v>
      </c>
      <c r="W105" s="41">
        <f t="shared" si="41"/>
        <v>0.0852</v>
      </c>
      <c r="X105" s="13">
        <f t="shared" si="4"/>
        <v>3</v>
      </c>
    </row>
    <row r="106" ht="15.75" customHeight="1">
      <c r="B106" s="31">
        <v>44774.0</v>
      </c>
      <c r="C106" s="41">
        <f t="shared" si="2"/>
        <v>-0.0734</v>
      </c>
      <c r="D106" s="41">
        <f t="shared" ref="D106:W106" si="42">D44-$X$5</f>
        <v>-0.0351</v>
      </c>
      <c r="E106" s="41">
        <f t="shared" si="42"/>
        <v>-0.1871</v>
      </c>
      <c r="F106" s="41">
        <f t="shared" si="42"/>
        <v>-0.0742</v>
      </c>
      <c r="G106" s="41">
        <f t="shared" si="42"/>
        <v>-0.0645</v>
      </c>
      <c r="H106" s="41">
        <f t="shared" si="42"/>
        <v>0.0218</v>
      </c>
      <c r="I106" s="41">
        <f t="shared" si="42"/>
        <v>-0.0397</v>
      </c>
      <c r="J106" s="41">
        <f t="shared" si="42"/>
        <v>-0.0923</v>
      </c>
      <c r="K106" s="41">
        <f t="shared" si="42"/>
        <v>-0.0723</v>
      </c>
      <c r="L106" s="41">
        <f t="shared" si="42"/>
        <v>-0.0162</v>
      </c>
      <c r="M106" s="41">
        <f t="shared" si="42"/>
        <v>-0.0673</v>
      </c>
      <c r="N106" s="41">
        <f t="shared" si="42"/>
        <v>-0.0772</v>
      </c>
      <c r="O106" s="41">
        <f t="shared" si="42"/>
        <v>0.0018</v>
      </c>
      <c r="P106" s="41">
        <f t="shared" si="42"/>
        <v>-0.0159</v>
      </c>
      <c r="Q106" s="41">
        <f t="shared" si="42"/>
        <v>-0.0888</v>
      </c>
      <c r="R106" s="41">
        <f t="shared" si="42"/>
        <v>-0.0454</v>
      </c>
      <c r="S106" s="41">
        <f t="shared" si="42"/>
        <v>-0.009</v>
      </c>
      <c r="T106" s="41">
        <f t="shared" si="42"/>
        <v>-0.0805</v>
      </c>
      <c r="U106" s="41">
        <f t="shared" si="42"/>
        <v>-0.0445</v>
      </c>
      <c r="V106" s="41">
        <f t="shared" si="42"/>
        <v>-0.0506</v>
      </c>
      <c r="W106" s="41">
        <f t="shared" si="42"/>
        <v>-0.0454</v>
      </c>
      <c r="X106" s="13">
        <f t="shared" si="4"/>
        <v>19</v>
      </c>
    </row>
    <row r="107" ht="15.75" customHeight="1">
      <c r="B107" s="31">
        <v>44805.0</v>
      </c>
      <c r="C107" s="41">
        <f t="shared" si="2"/>
        <v>-0.1182</v>
      </c>
      <c r="D107" s="41">
        <f t="shared" ref="D107:W107" si="43">D45-$X$5</f>
        <v>-0.1309</v>
      </c>
      <c r="E107" s="41">
        <f t="shared" si="43"/>
        <v>-0.2199</v>
      </c>
      <c r="F107" s="41">
        <f t="shared" si="43"/>
        <v>-0.1255</v>
      </c>
      <c r="G107" s="41">
        <f t="shared" si="43"/>
        <v>-0.117</v>
      </c>
      <c r="H107" s="41">
        <f t="shared" si="43"/>
        <v>-0.185</v>
      </c>
      <c r="I107" s="41">
        <f t="shared" si="43"/>
        <v>-0.0164</v>
      </c>
      <c r="J107" s="41">
        <f t="shared" si="43"/>
        <v>0.0689</v>
      </c>
      <c r="K107" s="41">
        <f t="shared" si="43"/>
        <v>-0.119</v>
      </c>
      <c r="L107" s="41">
        <f t="shared" si="43"/>
        <v>-0.0866</v>
      </c>
      <c r="M107" s="41">
        <f t="shared" si="43"/>
        <v>-0.114</v>
      </c>
      <c r="N107" s="41">
        <f t="shared" si="43"/>
        <v>-0.0403</v>
      </c>
      <c r="O107" s="41">
        <f t="shared" si="43"/>
        <v>-0.0237</v>
      </c>
      <c r="P107" s="41">
        <f t="shared" si="43"/>
        <v>-0.0926</v>
      </c>
      <c r="Q107" s="41">
        <f t="shared" si="43"/>
        <v>-0.1337</v>
      </c>
      <c r="R107" s="41">
        <f t="shared" si="43"/>
        <v>-0.0299</v>
      </c>
      <c r="S107" s="41">
        <f t="shared" si="43"/>
        <v>-0.0906</v>
      </c>
      <c r="T107" s="41">
        <f t="shared" si="43"/>
        <v>0.0104</v>
      </c>
      <c r="U107" s="41">
        <f t="shared" si="43"/>
        <v>-0.0462</v>
      </c>
      <c r="V107" s="41">
        <f t="shared" si="43"/>
        <v>-0.1961</v>
      </c>
      <c r="W107" s="41">
        <f t="shared" si="43"/>
        <v>-0.1</v>
      </c>
      <c r="X107" s="13">
        <f t="shared" si="4"/>
        <v>19</v>
      </c>
    </row>
    <row r="108" ht="15.75" customHeight="1">
      <c r="B108" s="31">
        <v>44835.0</v>
      </c>
      <c r="C108" s="41">
        <f t="shared" si="2"/>
        <v>-0.0062</v>
      </c>
      <c r="D108" s="41">
        <f t="shared" ref="D108:W108" si="44">D46-$X$5</f>
        <v>0.102</v>
      </c>
      <c r="E108" s="41">
        <f t="shared" si="44"/>
        <v>0.104</v>
      </c>
      <c r="F108" s="41">
        <f t="shared" si="44"/>
        <v>-0.014</v>
      </c>
      <c r="G108" s="41">
        <f t="shared" si="44"/>
        <v>-0.1001</v>
      </c>
      <c r="H108" s="41">
        <f t="shared" si="44"/>
        <v>-0.378</v>
      </c>
      <c r="I108" s="41">
        <f t="shared" si="44"/>
        <v>0.0729</v>
      </c>
      <c r="J108" s="41">
        <f t="shared" si="44"/>
        <v>0.1112</v>
      </c>
      <c r="K108" s="41">
        <f t="shared" si="44"/>
        <v>0.0551</v>
      </c>
      <c r="L108" s="41">
        <f t="shared" si="44"/>
        <v>0.1841</v>
      </c>
      <c r="M108" s="41">
        <f t="shared" si="44"/>
        <v>0.1517</v>
      </c>
      <c r="N108" s="41">
        <f t="shared" si="44"/>
        <v>-0.1553</v>
      </c>
      <c r="O108" s="41">
        <f t="shared" si="44"/>
        <v>0.0909</v>
      </c>
      <c r="P108" s="41">
        <f t="shared" si="44"/>
        <v>0.2364</v>
      </c>
      <c r="Q108" s="41">
        <f t="shared" si="44"/>
        <v>0.1414</v>
      </c>
      <c r="R108" s="41">
        <f t="shared" si="44"/>
        <v>0.0926</v>
      </c>
      <c r="S108" s="41">
        <f t="shared" si="44"/>
        <v>0.0626</v>
      </c>
      <c r="T108" s="41">
        <f t="shared" si="44"/>
        <v>0.0609</v>
      </c>
      <c r="U108" s="41">
        <f t="shared" si="44"/>
        <v>0.0686</v>
      </c>
      <c r="V108" s="41">
        <f t="shared" si="44"/>
        <v>0.2436</v>
      </c>
      <c r="W108" s="41">
        <f t="shared" si="44"/>
        <v>0.0748</v>
      </c>
      <c r="X108" s="13">
        <f t="shared" si="4"/>
        <v>5</v>
      </c>
    </row>
    <row r="109" ht="15.75" customHeight="1">
      <c r="B109" s="31">
        <v>44866.0</v>
      </c>
      <c r="C109" s="41">
        <f t="shared" si="2"/>
        <v>0.0912</v>
      </c>
      <c r="D109" s="41">
        <f t="shared" ref="D109:W109" si="45">D47-$X$5</f>
        <v>-0.0372</v>
      </c>
      <c r="E109" s="41">
        <f t="shared" si="45"/>
        <v>0.2242</v>
      </c>
      <c r="F109" s="41">
        <f t="shared" si="45"/>
        <v>0.0643</v>
      </c>
      <c r="G109" s="41">
        <f t="shared" si="45"/>
        <v>-0.0613</v>
      </c>
      <c r="H109" s="41">
        <f t="shared" si="45"/>
        <v>0.2352</v>
      </c>
      <c r="I109" s="41">
        <f t="shared" si="45"/>
        <v>0.0046</v>
      </c>
      <c r="J109" s="41">
        <f t="shared" si="45"/>
        <v>0.0225</v>
      </c>
      <c r="K109" s="41">
        <f t="shared" si="45"/>
        <v>0.1568</v>
      </c>
      <c r="L109" s="41">
        <f t="shared" si="45"/>
        <v>0.0912</v>
      </c>
      <c r="M109" s="41">
        <f t="shared" si="45"/>
        <v>0.0444</v>
      </c>
      <c r="N109" s="41">
        <f t="shared" si="45"/>
        <v>-0.1579</v>
      </c>
      <c r="O109" s="41">
        <f t="shared" si="45"/>
        <v>0.0665</v>
      </c>
      <c r="P109" s="41">
        <f t="shared" si="45"/>
        <v>0.0028</v>
      </c>
      <c r="Q109" s="41">
        <f t="shared" si="45"/>
        <v>0.0805</v>
      </c>
      <c r="R109" s="41">
        <f t="shared" si="45"/>
        <v>-0.0154</v>
      </c>
      <c r="S109" s="41">
        <f t="shared" si="45"/>
        <v>0.1002</v>
      </c>
      <c r="T109" s="41">
        <f t="shared" si="45"/>
        <v>0.0209</v>
      </c>
      <c r="U109" s="41">
        <f t="shared" si="45"/>
        <v>0.0879</v>
      </c>
      <c r="V109" s="41">
        <f t="shared" si="45"/>
        <v>0.0596</v>
      </c>
      <c r="W109" s="41">
        <f t="shared" si="45"/>
        <v>0.0504</v>
      </c>
      <c r="X109" s="13">
        <f t="shared" si="4"/>
        <v>4</v>
      </c>
    </row>
    <row r="110" ht="15.75" customHeight="1">
      <c r="B110" s="31">
        <v>44896.0</v>
      </c>
      <c r="C110" s="41">
        <f t="shared" si="2"/>
        <v>-0.0659</v>
      </c>
      <c r="D110" s="41">
        <f t="shared" ref="D110:W110" si="46">D48-$X$5</f>
        <v>-0.1324</v>
      </c>
      <c r="E110" s="41">
        <f t="shared" si="46"/>
        <v>-0.1487</v>
      </c>
      <c r="F110" s="41">
        <f t="shared" si="46"/>
        <v>-0.1371</v>
      </c>
      <c r="G110" s="41">
        <f t="shared" si="46"/>
        <v>-0.1411</v>
      </c>
      <c r="H110" s="41">
        <f t="shared" si="46"/>
        <v>0.0168</v>
      </c>
      <c r="I110" s="41">
        <f t="shared" si="46"/>
        <v>-0.0475</v>
      </c>
      <c r="J110" s="41">
        <f t="shared" si="46"/>
        <v>-0.0162</v>
      </c>
      <c r="K110" s="41">
        <f t="shared" si="46"/>
        <v>0.0126</v>
      </c>
      <c r="L110" s="41">
        <f t="shared" si="46"/>
        <v>-0.032</v>
      </c>
      <c r="M110" s="41">
        <f t="shared" si="46"/>
        <v>-0.0455</v>
      </c>
      <c r="N110" s="41">
        <f t="shared" si="46"/>
        <v>-0.4598</v>
      </c>
      <c r="O110" s="41">
        <f t="shared" si="46"/>
        <v>-0.0743</v>
      </c>
      <c r="P110" s="41">
        <f t="shared" si="46"/>
        <v>-0.0114</v>
      </c>
      <c r="Q110" s="41">
        <f t="shared" si="46"/>
        <v>-0.0266</v>
      </c>
      <c r="R110" s="41">
        <f t="shared" si="46"/>
        <v>-0.0346</v>
      </c>
      <c r="S110" s="41">
        <f t="shared" si="46"/>
        <v>0.014</v>
      </c>
      <c r="T110" s="41">
        <f t="shared" si="46"/>
        <v>-0.0096</v>
      </c>
      <c r="U110" s="41">
        <f t="shared" si="46"/>
        <v>-0.0274</v>
      </c>
      <c r="V110" s="41">
        <f t="shared" si="46"/>
        <v>-0.0177</v>
      </c>
      <c r="W110" s="41">
        <f t="shared" si="46"/>
        <v>-0.0628</v>
      </c>
      <c r="X110" s="13">
        <f t="shared" si="4"/>
        <v>18</v>
      </c>
    </row>
    <row r="111" ht="15.75" customHeight="1">
      <c r="B111" s="31">
        <v>44927.0</v>
      </c>
      <c r="C111" s="41">
        <f t="shared" si="2"/>
        <v>0.0289</v>
      </c>
      <c r="D111" s="41">
        <f t="shared" ref="D111:W111" si="47">D49-$X$5</f>
        <v>0.1028</v>
      </c>
      <c r="E111" s="41">
        <f t="shared" si="47"/>
        <v>0.2883</v>
      </c>
      <c r="F111" s="41">
        <f t="shared" si="47"/>
        <v>0.1116</v>
      </c>
      <c r="G111" s="41">
        <f t="shared" si="47"/>
        <v>0.2032</v>
      </c>
      <c r="H111" s="41">
        <f t="shared" si="47"/>
        <v>0.2114</v>
      </c>
      <c r="I111" s="41">
        <f t="shared" si="47"/>
        <v>-0.0211</v>
      </c>
      <c r="J111" s="41">
        <f t="shared" si="47"/>
        <v>-0.0631</v>
      </c>
      <c r="K111" s="41">
        <f t="shared" si="47"/>
        <v>0.0432</v>
      </c>
      <c r="L111" s="41">
        <f t="shared" si="47"/>
        <v>0.0408</v>
      </c>
      <c r="M111" s="41">
        <f t="shared" si="47"/>
        <v>0.1006</v>
      </c>
      <c r="N111" s="41">
        <f t="shared" si="47"/>
        <v>0.3389</v>
      </c>
      <c r="O111" s="41">
        <f t="shared" si="47"/>
        <v>0.0126</v>
      </c>
      <c r="P111" s="41">
        <f t="shared" si="47"/>
        <v>0.0485</v>
      </c>
      <c r="Q111" s="41">
        <f t="shared" si="47"/>
        <v>0.0617</v>
      </c>
      <c r="R111" s="41">
        <f t="shared" si="47"/>
        <v>-0.0622</v>
      </c>
      <c r="S111" s="41">
        <f t="shared" si="47"/>
        <v>-0.0645</v>
      </c>
      <c r="T111" s="41">
        <f t="shared" si="47"/>
        <v>-0.0798</v>
      </c>
      <c r="U111" s="41">
        <f t="shared" si="47"/>
        <v>0.024</v>
      </c>
      <c r="V111" s="41">
        <f t="shared" si="47"/>
        <v>0.077</v>
      </c>
      <c r="W111" s="41">
        <f t="shared" si="47"/>
        <v>0.0579</v>
      </c>
      <c r="X111" s="13">
        <f t="shared" si="4"/>
        <v>5</v>
      </c>
    </row>
    <row r="112" ht="15.75" customHeight="1">
      <c r="B112" s="31">
        <v>44958.0</v>
      </c>
      <c r="C112" s="41">
        <f t="shared" si="2"/>
        <v>0.0026</v>
      </c>
      <c r="D112" s="41">
        <f t="shared" ref="D112:W112" si="48">D50-$X$5</f>
        <v>0.0194</v>
      </c>
      <c r="E112" s="41">
        <f t="shared" si="48"/>
        <v>0.1705</v>
      </c>
      <c r="F112" s="41">
        <f t="shared" si="48"/>
        <v>-0.095</v>
      </c>
      <c r="G112" s="41">
        <f t="shared" si="48"/>
        <v>-0.0923</v>
      </c>
      <c r="H112" s="41">
        <f t="shared" si="48"/>
        <v>0.1587</v>
      </c>
      <c r="I112" s="41">
        <f t="shared" si="48"/>
        <v>0.012</v>
      </c>
      <c r="J112" s="41">
        <f t="shared" si="48"/>
        <v>-0.1026</v>
      </c>
      <c r="K112" s="41">
        <f t="shared" si="48"/>
        <v>0.0137</v>
      </c>
      <c r="L112" s="41">
        <f t="shared" si="48"/>
        <v>0.0219</v>
      </c>
      <c r="M112" s="41">
        <f t="shared" si="48"/>
        <v>-0.0476</v>
      </c>
      <c r="N112" s="41">
        <f t="shared" si="48"/>
        <v>0.1699</v>
      </c>
      <c r="O112" s="41">
        <f t="shared" si="48"/>
        <v>-0.0142</v>
      </c>
      <c r="P112" s="41">
        <f t="shared" si="48"/>
        <v>-0.056</v>
      </c>
      <c r="Q112" s="41">
        <f t="shared" si="48"/>
        <v>-0.0442</v>
      </c>
      <c r="R112" s="41">
        <f t="shared" si="48"/>
        <v>-0.0497</v>
      </c>
      <c r="S112" s="41">
        <f t="shared" si="48"/>
        <v>-0.0364</v>
      </c>
      <c r="T112" s="41">
        <f t="shared" si="48"/>
        <v>-0.0662</v>
      </c>
      <c r="U112" s="41">
        <f t="shared" si="48"/>
        <v>-0.0911</v>
      </c>
      <c r="V112" s="41">
        <f t="shared" si="48"/>
        <v>-0.0141</v>
      </c>
      <c r="W112" s="41">
        <f t="shared" si="48"/>
        <v>-0.0285</v>
      </c>
      <c r="X112" s="13">
        <f t="shared" si="4"/>
        <v>13</v>
      </c>
    </row>
    <row r="113" ht="15.75" customHeight="1">
      <c r="B113" s="31">
        <v>44986.0</v>
      </c>
      <c r="C113" s="41">
        <f t="shared" si="2"/>
        <v>0.141</v>
      </c>
      <c r="D113" s="41">
        <f t="shared" ref="D113:W113" si="49">D51-$X$5</f>
        <v>0.1101</v>
      </c>
      <c r="E113" s="41">
        <f t="shared" si="49"/>
        <v>0.1774</v>
      </c>
      <c r="F113" s="41">
        <f t="shared" si="49"/>
        <v>0.1393</v>
      </c>
      <c r="G113" s="41">
        <f t="shared" si="49"/>
        <v>0.0898</v>
      </c>
      <c r="H113" s="41">
        <f t="shared" si="49"/>
        <v>0.1899</v>
      </c>
      <c r="I113" s="41">
        <f t="shared" si="49"/>
        <v>-0.0192</v>
      </c>
      <c r="J113" s="41">
        <f t="shared" si="49"/>
        <v>0.0965</v>
      </c>
      <c r="K113" s="41">
        <f t="shared" si="49"/>
        <v>0.0745</v>
      </c>
      <c r="L113" s="41">
        <f t="shared" si="49"/>
        <v>-0.0974</v>
      </c>
      <c r="M113" s="41">
        <f t="shared" si="49"/>
        <v>0.0228</v>
      </c>
      <c r="N113" s="41">
        <f t="shared" si="49"/>
        <v>0.0065</v>
      </c>
      <c r="O113" s="41">
        <f t="shared" si="49"/>
        <v>0.0347</v>
      </c>
      <c r="P113" s="41">
        <f t="shared" si="49"/>
        <v>-0.0043</v>
      </c>
      <c r="Q113" s="41">
        <f t="shared" si="49"/>
        <v>0.0206</v>
      </c>
      <c r="R113" s="41">
        <f t="shared" si="49"/>
        <v>-0.0091</v>
      </c>
      <c r="S113" s="41">
        <f t="shared" si="49"/>
        <v>0.0758</v>
      </c>
      <c r="T113" s="41">
        <f t="shared" si="49"/>
        <v>0.0093</v>
      </c>
      <c r="U113" s="41">
        <f t="shared" si="49"/>
        <v>-0.0068</v>
      </c>
      <c r="V113" s="41">
        <f t="shared" si="49"/>
        <v>0.0592</v>
      </c>
      <c r="W113" s="41">
        <f t="shared" si="49"/>
        <v>0.0325</v>
      </c>
      <c r="X113" s="13">
        <f t="shared" si="4"/>
        <v>5</v>
      </c>
    </row>
    <row r="114" ht="15.75" customHeight="1">
      <c r="B114" s="31">
        <v>45017.0</v>
      </c>
      <c r="C114" s="41">
        <f t="shared" si="2"/>
        <v>0.0595</v>
      </c>
      <c r="D114" s="41">
        <f t="shared" ref="D114:W114" si="50">D52-$X$5</f>
        <v>0.0266</v>
      </c>
      <c r="E114" s="41">
        <f t="shared" si="50"/>
        <v>-0.003</v>
      </c>
      <c r="F114" s="41">
        <f t="shared" si="50"/>
        <v>0.0322</v>
      </c>
      <c r="G114" s="41">
        <f t="shared" si="50"/>
        <v>0.0187</v>
      </c>
      <c r="H114" s="41">
        <f t="shared" si="50"/>
        <v>0.1237</v>
      </c>
      <c r="I114" s="41">
        <f t="shared" si="50"/>
        <v>0.0467</v>
      </c>
      <c r="J114" s="41">
        <f t="shared" si="50"/>
        <v>0.1401</v>
      </c>
      <c r="K114" s="41">
        <f t="shared" si="50"/>
        <v>-0.0257</v>
      </c>
      <c r="L114" s="41">
        <f t="shared" si="50"/>
        <v>0.0571</v>
      </c>
      <c r="M114" s="41">
        <f t="shared" si="50"/>
        <v>0.0297</v>
      </c>
      <c r="N114" s="41">
        <f t="shared" si="50"/>
        <v>-0.2352</v>
      </c>
      <c r="O114" s="41">
        <f t="shared" si="50"/>
        <v>0.0216</v>
      </c>
      <c r="P114" s="41">
        <f t="shared" si="50"/>
        <v>0.0742</v>
      </c>
      <c r="Q114" s="41">
        <f t="shared" si="50"/>
        <v>0.0427</v>
      </c>
      <c r="R114" s="41">
        <f t="shared" si="50"/>
        <v>0.0384</v>
      </c>
      <c r="S114" s="41">
        <f t="shared" si="50"/>
        <v>0.0484</v>
      </c>
      <c r="T114" s="41">
        <f t="shared" si="50"/>
        <v>0.0526</v>
      </c>
      <c r="U114" s="41">
        <f t="shared" si="50"/>
        <v>0.0162</v>
      </c>
      <c r="V114" s="41">
        <f t="shared" si="50"/>
        <v>0.0172</v>
      </c>
      <c r="W114" s="41">
        <f t="shared" si="50"/>
        <v>0.0125</v>
      </c>
      <c r="X114" s="13">
        <f t="shared" si="4"/>
        <v>3</v>
      </c>
    </row>
    <row r="115" ht="15.75" customHeight="1">
      <c r="B115" s="31">
        <v>45047.0</v>
      </c>
      <c r="C115" s="41">
        <f t="shared" si="2"/>
        <v>0.0627</v>
      </c>
      <c r="D115" s="41">
        <f t="shared" ref="D115:W115" si="51">D53-$X$5</f>
        <v>0.0416</v>
      </c>
      <c r="E115" s="41">
        <f t="shared" si="51"/>
        <v>0.308</v>
      </c>
      <c r="F115" s="41">
        <f t="shared" si="51"/>
        <v>0.1331</v>
      </c>
      <c r="G115" s="41">
        <f t="shared" si="51"/>
        <v>0.1321</v>
      </c>
      <c r="H115" s="41">
        <f t="shared" si="51"/>
        <v>0.0947</v>
      </c>
      <c r="I115" s="41">
        <f t="shared" si="51"/>
        <v>0.0101</v>
      </c>
      <c r="J115" s="41">
        <f t="shared" si="51"/>
        <v>0.0795</v>
      </c>
      <c r="K115" s="41">
        <f t="shared" si="51"/>
        <v>0.2524</v>
      </c>
      <c r="L115" s="41">
        <f t="shared" si="51"/>
        <v>-0.0205</v>
      </c>
      <c r="M115" s="41">
        <f t="shared" si="51"/>
        <v>-0.0536</v>
      </c>
      <c r="N115" s="41">
        <f t="shared" si="51"/>
        <v>0.214</v>
      </c>
      <c r="O115" s="41">
        <f t="shared" si="51"/>
        <v>-0.0295</v>
      </c>
      <c r="P115" s="41">
        <f t="shared" si="51"/>
        <v>-0.1488</v>
      </c>
      <c r="Q115" s="41">
        <f t="shared" si="51"/>
        <v>-0.0423</v>
      </c>
      <c r="R115" s="41">
        <f t="shared" si="51"/>
        <v>-0.0119</v>
      </c>
      <c r="S115" s="41">
        <f t="shared" si="51"/>
        <v>-0.0949</v>
      </c>
      <c r="T115" s="41">
        <f t="shared" si="51"/>
        <v>-0.0562</v>
      </c>
      <c r="U115" s="41">
        <f t="shared" si="51"/>
        <v>-0.0605</v>
      </c>
      <c r="V115" s="41">
        <f t="shared" si="51"/>
        <v>0.1099</v>
      </c>
      <c r="W115" s="41">
        <f t="shared" si="51"/>
        <v>0.0005</v>
      </c>
      <c r="X115" s="13">
        <f t="shared" si="4"/>
        <v>9</v>
      </c>
    </row>
    <row r="116" ht="15.75" customHeight="1">
      <c r="B116" s="31">
        <v>45078.0</v>
      </c>
      <c r="C116" s="41">
        <f t="shared" si="2"/>
        <v>0.0322</v>
      </c>
      <c r="D116" s="41">
        <f t="shared" ref="D116:W116" si="52">D54-$X$5</f>
        <v>0.0881</v>
      </c>
      <c r="E116" s="41">
        <f t="shared" si="52"/>
        <v>0.1096</v>
      </c>
      <c r="F116" s="41">
        <f t="shared" si="52"/>
        <v>-0.0281</v>
      </c>
      <c r="G116" s="41">
        <f t="shared" si="52"/>
        <v>0.076</v>
      </c>
      <c r="H116" s="41">
        <f t="shared" si="52"/>
        <v>0.0787</v>
      </c>
      <c r="I116" s="41">
        <f t="shared" si="52"/>
        <v>0.0347</v>
      </c>
      <c r="J116" s="41">
        <f t="shared" si="52"/>
        <v>0.086</v>
      </c>
      <c r="K116" s="41">
        <f t="shared" si="52"/>
        <v>0.069</v>
      </c>
      <c r="L116" s="41">
        <f t="shared" si="52"/>
        <v>0.0672</v>
      </c>
      <c r="M116" s="41">
        <f t="shared" si="52"/>
        <v>0.0698</v>
      </c>
      <c r="N116" s="41">
        <f t="shared" si="52"/>
        <v>0.2477</v>
      </c>
      <c r="O116" s="41">
        <f t="shared" si="52"/>
        <v>0.0658</v>
      </c>
      <c r="P116" s="41">
        <f t="shared" si="52"/>
        <v>0.0464</v>
      </c>
      <c r="Q116" s="41">
        <f t="shared" si="52"/>
        <v>0.0726</v>
      </c>
      <c r="R116" s="41">
        <f t="shared" si="52"/>
        <v>-0.0156</v>
      </c>
      <c r="S116" s="41">
        <f t="shared" si="52"/>
        <v>0.0608</v>
      </c>
      <c r="T116" s="41">
        <f t="shared" si="52"/>
        <v>0.0633</v>
      </c>
      <c r="U116" s="41">
        <f t="shared" si="52"/>
        <v>0.0896</v>
      </c>
      <c r="V116" s="41">
        <f t="shared" si="52"/>
        <v>0.115</v>
      </c>
      <c r="W116" s="41">
        <f t="shared" si="52"/>
        <v>0.0607</v>
      </c>
      <c r="X116" s="13">
        <f t="shared" si="4"/>
        <v>2</v>
      </c>
    </row>
    <row r="117" ht="15.75" customHeight="1">
      <c r="B117" s="31">
        <v>45108.0</v>
      </c>
      <c r="C117" s="41">
        <f t="shared" si="2"/>
        <v>-0.018</v>
      </c>
      <c r="D117" s="41">
        <f t="shared" ref="D117:W117" si="53">D55-$X$5</f>
        <v>0.0107</v>
      </c>
      <c r="E117" s="41">
        <f t="shared" si="53"/>
        <v>0.0975</v>
      </c>
      <c r="F117" s="41">
        <f t="shared" si="53"/>
        <v>0.1013</v>
      </c>
      <c r="G117" s="41">
        <f t="shared" si="53"/>
        <v>0.0231</v>
      </c>
      <c r="H117" s="41">
        <f t="shared" si="53"/>
        <v>0.1025</v>
      </c>
      <c r="I117" s="41">
        <f t="shared" si="53"/>
        <v>0.0228</v>
      </c>
      <c r="J117" s="41">
        <f t="shared" si="53"/>
        <v>-0.0333</v>
      </c>
      <c r="K117" s="41">
        <f t="shared" si="53"/>
        <v>0.0334</v>
      </c>
      <c r="L117" s="41">
        <f t="shared" si="53"/>
        <v>0.0806</v>
      </c>
      <c r="M117" s="41">
        <f t="shared" si="53"/>
        <v>-0.0009</v>
      </c>
      <c r="N117" s="41">
        <f t="shared" si="53"/>
        <v>0.0194</v>
      </c>
      <c r="O117" s="41">
        <f t="shared" si="53"/>
        <v>0.0149</v>
      </c>
      <c r="P117" s="41">
        <f t="shared" si="53"/>
        <v>-0.0021</v>
      </c>
      <c r="Q117" s="41">
        <f t="shared" si="53"/>
        <v>0.0005</v>
      </c>
      <c r="R117" s="41">
        <f t="shared" si="53"/>
        <v>0.0501</v>
      </c>
      <c r="S117" s="41">
        <f t="shared" si="53"/>
        <v>0.0276</v>
      </c>
      <c r="T117" s="41">
        <f t="shared" si="53"/>
        <v>0.0101</v>
      </c>
      <c r="U117" s="41">
        <f t="shared" si="53"/>
        <v>0.07</v>
      </c>
      <c r="V117" s="41">
        <f t="shared" si="53"/>
        <v>-0.0177</v>
      </c>
      <c r="W117" s="41">
        <f t="shared" si="53"/>
        <v>0.0287</v>
      </c>
      <c r="X117" s="13">
        <f t="shared" si="4"/>
        <v>5</v>
      </c>
    </row>
    <row r="118" ht="15.75" customHeight="1">
      <c r="B118" s="31">
        <v>45139.0</v>
      </c>
      <c r="C118" s="41">
        <f t="shared" si="2"/>
        <v>-0.0291</v>
      </c>
      <c r="D118" s="41">
        <f t="shared" ref="D118:W118" si="54">D56-$X$5</f>
        <v>-0.0467</v>
      </c>
      <c r="E118" s="41">
        <f t="shared" si="54"/>
        <v>0.0527</v>
      </c>
      <c r="F118" s="41">
        <f t="shared" si="54"/>
        <v>0.0237</v>
      </c>
      <c r="G118" s="41">
        <f t="shared" si="54"/>
        <v>0.0299</v>
      </c>
      <c r="H118" s="41">
        <f t="shared" si="54"/>
        <v>-0.0759</v>
      </c>
      <c r="I118" s="41">
        <f t="shared" si="54"/>
        <v>0.0397</v>
      </c>
      <c r="J118" s="41">
        <f t="shared" si="54"/>
        <v>0.1962</v>
      </c>
      <c r="K118" s="41">
        <f t="shared" si="54"/>
        <v>0.0246</v>
      </c>
      <c r="L118" s="41">
        <f t="shared" si="54"/>
        <v>-0.0785</v>
      </c>
      <c r="M118" s="41">
        <f t="shared" si="54"/>
        <v>0.0309</v>
      </c>
      <c r="N118" s="41">
        <f t="shared" si="54"/>
        <v>-0.0376</v>
      </c>
      <c r="O118" s="41">
        <f t="shared" si="54"/>
        <v>0.0151</v>
      </c>
      <c r="P118" s="41">
        <f t="shared" si="54"/>
        <v>0.0342</v>
      </c>
      <c r="Q118" s="41">
        <f t="shared" si="54"/>
        <v>0.0435</v>
      </c>
      <c r="R118" s="41">
        <f t="shared" si="54"/>
        <v>-0.0626</v>
      </c>
      <c r="S118" s="41">
        <f t="shared" si="54"/>
        <v>-0.0146</v>
      </c>
      <c r="T118" s="41">
        <f t="shared" si="54"/>
        <v>-0.0375</v>
      </c>
      <c r="U118" s="41">
        <f t="shared" si="54"/>
        <v>-0.0127</v>
      </c>
      <c r="V118" s="41">
        <f t="shared" si="54"/>
        <v>0.0246</v>
      </c>
      <c r="W118" s="41">
        <f t="shared" si="54"/>
        <v>-0.0199</v>
      </c>
      <c r="X118" s="13">
        <f t="shared" si="4"/>
        <v>10</v>
      </c>
    </row>
    <row r="119" ht="15.75" customHeight="1">
      <c r="B119" s="31">
        <v>45170.0</v>
      </c>
      <c r="C119" s="41">
        <f t="shared" si="2"/>
        <v>-0.0418</v>
      </c>
      <c r="D119" s="41">
        <f t="shared" ref="D119:W119" si="55">D57-$X$5</f>
        <v>-0.0949</v>
      </c>
      <c r="E119" s="41">
        <f t="shared" si="55"/>
        <v>-0.1283</v>
      </c>
      <c r="F119" s="41">
        <f t="shared" si="55"/>
        <v>-0.0418</v>
      </c>
      <c r="G119" s="41">
        <f t="shared" si="55"/>
        <v>-0.0842</v>
      </c>
      <c r="H119" s="41">
        <f t="shared" si="55"/>
        <v>0.0125</v>
      </c>
      <c r="I119" s="41">
        <f t="shared" si="55"/>
        <v>0.004</v>
      </c>
      <c r="J119" s="41">
        <f t="shared" si="55"/>
        <v>-0.0333</v>
      </c>
      <c r="K119" s="41">
        <f t="shared" si="55"/>
        <v>-0.1074</v>
      </c>
      <c r="L119" s="41">
        <f t="shared" si="55"/>
        <v>-0.011</v>
      </c>
      <c r="M119" s="41">
        <f t="shared" si="55"/>
        <v>-0.0679</v>
      </c>
      <c r="N119" s="41">
        <f t="shared" si="55"/>
        <v>-0.0329</v>
      </c>
      <c r="O119" s="41">
        <f t="shared" si="55"/>
        <v>-0.0186</v>
      </c>
      <c r="P119" s="41">
        <f t="shared" si="55"/>
        <v>0.0539</v>
      </c>
      <c r="Q119" s="41">
        <f t="shared" si="55"/>
        <v>-0.0434</v>
      </c>
      <c r="R119" s="41">
        <f t="shared" si="55"/>
        <v>0.0543</v>
      </c>
      <c r="S119" s="41">
        <f t="shared" si="55"/>
        <v>-0.0585</v>
      </c>
      <c r="T119" s="41">
        <f t="shared" si="55"/>
        <v>-0.0394</v>
      </c>
      <c r="U119" s="41">
        <f t="shared" si="55"/>
        <v>-0.091</v>
      </c>
      <c r="V119" s="41">
        <f t="shared" si="55"/>
        <v>-0.1301</v>
      </c>
      <c r="W119" s="41">
        <f t="shared" si="55"/>
        <v>-0.0519</v>
      </c>
      <c r="X119" s="13">
        <f t="shared" si="4"/>
        <v>17</v>
      </c>
    </row>
    <row r="120" ht="15.75" customHeight="1">
      <c r="B120" s="31">
        <v>45200.0</v>
      </c>
      <c r="C120" s="41">
        <f t="shared" si="2"/>
        <v>0.0639</v>
      </c>
      <c r="D120" s="41">
        <f t="shared" ref="D120:W120" si="56">D58-$X$5</f>
        <v>-0.0046</v>
      </c>
      <c r="E120" s="41">
        <f t="shared" si="56"/>
        <v>-0.0665</v>
      </c>
      <c r="F120" s="41">
        <f t="shared" si="56"/>
        <v>-0.0552</v>
      </c>
      <c r="G120" s="41">
        <f t="shared" si="56"/>
        <v>0.0439</v>
      </c>
      <c r="H120" s="41">
        <f t="shared" si="56"/>
        <v>0.0015</v>
      </c>
      <c r="I120" s="41">
        <f t="shared" si="56"/>
        <v>-0.0429</v>
      </c>
      <c r="J120" s="41">
        <f t="shared" si="56"/>
        <v>0.0288</v>
      </c>
      <c r="K120" s="41">
        <f t="shared" si="56"/>
        <v>0.0109</v>
      </c>
      <c r="L120" s="41">
        <f t="shared" si="56"/>
        <v>-0.044</v>
      </c>
      <c r="M120" s="41">
        <f t="shared" si="56"/>
        <v>0.0199</v>
      </c>
      <c r="N120" s="41">
        <f t="shared" si="56"/>
        <v>-0.2218</v>
      </c>
      <c r="O120" s="41">
        <f t="shared" si="56"/>
        <v>0.0195</v>
      </c>
      <c r="P120" s="41">
        <f t="shared" si="56"/>
        <v>-0.1071</v>
      </c>
      <c r="Q120" s="41">
        <f t="shared" si="56"/>
        <v>-0.0527</v>
      </c>
      <c r="R120" s="41">
        <f t="shared" si="56"/>
        <v>0.0584</v>
      </c>
      <c r="S120" s="41">
        <f t="shared" si="56"/>
        <v>0.0262</v>
      </c>
      <c r="T120" s="41">
        <f t="shared" si="56"/>
        <v>-0.0507</v>
      </c>
      <c r="U120" s="41">
        <f t="shared" si="56"/>
        <v>-0.0616</v>
      </c>
      <c r="V120" s="41">
        <f t="shared" si="56"/>
        <v>-0.0261</v>
      </c>
      <c r="W120" s="41">
        <f t="shared" si="56"/>
        <v>-0.0242</v>
      </c>
      <c r="X120" s="13">
        <f t="shared" si="4"/>
        <v>12</v>
      </c>
    </row>
    <row r="121" ht="15.75" customHeight="1">
      <c r="B121" s="31">
        <v>45231.0</v>
      </c>
      <c r="C121" s="41">
        <f t="shared" si="2"/>
        <v>0.1093</v>
      </c>
      <c r="D121" s="41">
        <f t="shared" ref="D121:W121" si="57">D59-$X$5</f>
        <v>0.1044</v>
      </c>
      <c r="E121" s="41">
        <f t="shared" si="57"/>
        <v>0.1351</v>
      </c>
      <c r="F121" s="41">
        <f t="shared" si="57"/>
        <v>0.0639</v>
      </c>
      <c r="G121" s="41">
        <f t="shared" si="57"/>
        <v>0.0912</v>
      </c>
      <c r="H121" s="41">
        <f t="shared" si="57"/>
        <v>0.0804</v>
      </c>
      <c r="I121" s="41">
        <f t="shared" si="57"/>
        <v>0.0256</v>
      </c>
      <c r="J121" s="41">
        <f t="shared" si="57"/>
        <v>0.0628</v>
      </c>
      <c r="K121" s="41">
        <f t="shared" si="57"/>
        <v>0.0936</v>
      </c>
      <c r="L121" s="41">
        <f t="shared" si="57"/>
        <v>0.1135</v>
      </c>
      <c r="M121" s="41">
        <f t="shared" si="57"/>
        <v>0.0858</v>
      </c>
      <c r="N121" s="41">
        <f t="shared" si="57"/>
        <v>0.1765</v>
      </c>
      <c r="O121" s="41">
        <f t="shared" si="57"/>
        <v>-0.0504</v>
      </c>
      <c r="P121" s="41">
        <f t="shared" si="57"/>
        <v>-0.0318</v>
      </c>
      <c r="Q121" s="41">
        <f t="shared" si="57"/>
        <v>0.0929</v>
      </c>
      <c r="R121" s="41">
        <f t="shared" si="57"/>
        <v>0.03</v>
      </c>
      <c r="S121" s="41">
        <f t="shared" si="57"/>
        <v>0.021</v>
      </c>
      <c r="T121" s="41">
        <f t="shared" si="57"/>
        <v>0.0397</v>
      </c>
      <c r="U121" s="41">
        <f t="shared" si="57"/>
        <v>0.0944</v>
      </c>
      <c r="V121" s="41">
        <f t="shared" si="57"/>
        <v>0.1148</v>
      </c>
      <c r="W121" s="41">
        <f t="shared" si="57"/>
        <v>0.0834</v>
      </c>
      <c r="X121" s="13">
        <f t="shared" si="4"/>
        <v>2</v>
      </c>
    </row>
    <row r="122" ht="15.75" customHeight="1">
      <c r="B122" s="31">
        <v>45261.0</v>
      </c>
      <c r="C122" s="41">
        <f t="shared" si="2"/>
        <v>-0.0121</v>
      </c>
      <c r="D122" s="41">
        <f t="shared" ref="D122:W122" si="58">D60-$X$5</f>
        <v>0.0115</v>
      </c>
      <c r="E122" s="41">
        <f t="shared" si="58"/>
        <v>0.0552</v>
      </c>
      <c r="F122" s="41">
        <f t="shared" si="58"/>
        <v>0.0506</v>
      </c>
      <c r="G122" s="41">
        <f t="shared" si="58"/>
        <v>0.0373</v>
      </c>
      <c r="H122" s="41">
        <f t="shared" si="58"/>
        <v>0.0768</v>
      </c>
      <c r="I122" s="41">
        <f t="shared" si="58"/>
        <v>-0.0228</v>
      </c>
      <c r="J122" s="41">
        <f t="shared" si="58"/>
        <v>-0.0158</v>
      </c>
      <c r="K122" s="41">
        <f t="shared" si="58"/>
        <v>0.1851</v>
      </c>
      <c r="L122" s="41">
        <f t="shared" si="58"/>
        <v>0.084</v>
      </c>
      <c r="M122" s="41">
        <f t="shared" si="58"/>
        <v>0.0122</v>
      </c>
      <c r="N122" s="41">
        <f t="shared" si="58"/>
        <v>0.0324</v>
      </c>
      <c r="O122" s="41">
        <f t="shared" si="58"/>
        <v>0.0105</v>
      </c>
      <c r="P122" s="41">
        <f t="shared" si="58"/>
        <v>-0.0292</v>
      </c>
      <c r="Q122" s="41">
        <f t="shared" si="58"/>
        <v>0.0282</v>
      </c>
      <c r="R122" s="41">
        <f t="shared" si="58"/>
        <v>-0.0511</v>
      </c>
      <c r="S122" s="41">
        <f t="shared" si="58"/>
        <v>-0.0485</v>
      </c>
      <c r="T122" s="41">
        <f t="shared" si="58"/>
        <v>0.0114</v>
      </c>
      <c r="U122" s="41">
        <f t="shared" si="58"/>
        <v>0.0983</v>
      </c>
      <c r="V122" s="41">
        <f t="shared" si="58"/>
        <v>-0.0994</v>
      </c>
      <c r="W122" s="41">
        <f t="shared" si="58"/>
        <v>0.0413</v>
      </c>
      <c r="X122" s="13">
        <f t="shared" si="4"/>
        <v>7</v>
      </c>
    </row>
    <row r="123" ht="15.75" customHeight="1">
      <c r="B123" s="31">
        <v>45292.0</v>
      </c>
      <c r="C123" s="41">
        <f t="shared" si="2"/>
        <v>0.0515</v>
      </c>
      <c r="D123" s="41">
        <f t="shared" ref="D123:W123" si="59">D61-$X$5</f>
        <v>-0.0451</v>
      </c>
      <c r="E123" s="41">
        <f t="shared" si="59"/>
        <v>0.2151</v>
      </c>
      <c r="F123" s="41">
        <f t="shared" si="59"/>
        <v>0.0009</v>
      </c>
      <c r="G123" s="41">
        <f t="shared" si="59"/>
        <v>0.0192</v>
      </c>
      <c r="H123" s="41">
        <f t="shared" si="59"/>
        <v>0.0953</v>
      </c>
      <c r="I123" s="41">
        <f t="shared" si="59"/>
        <v>0.0935</v>
      </c>
      <c r="J123" s="41">
        <f t="shared" si="59"/>
        <v>0.1001</v>
      </c>
      <c r="K123" s="41">
        <f t="shared" si="59"/>
        <v>0.0535</v>
      </c>
      <c r="L123" s="41">
        <f t="shared" si="59"/>
        <v>0.0227</v>
      </c>
      <c r="M123" s="41">
        <f t="shared" si="59"/>
        <v>0.0464</v>
      </c>
      <c r="N123" s="41">
        <f t="shared" si="59"/>
        <v>-0.2847</v>
      </c>
      <c r="O123" s="41">
        <f t="shared" si="59"/>
        <v>0.0451</v>
      </c>
      <c r="P123" s="41">
        <f t="shared" si="59"/>
        <v>0.0259</v>
      </c>
      <c r="Q123" s="41">
        <f t="shared" si="59"/>
        <v>0.0499</v>
      </c>
      <c r="R123" s="41">
        <f t="shared" si="59"/>
        <v>-0.0304</v>
      </c>
      <c r="S123" s="41">
        <f t="shared" si="59"/>
        <v>0.0678</v>
      </c>
      <c r="T123" s="41">
        <f t="shared" si="59"/>
        <v>0.0117</v>
      </c>
      <c r="U123" s="41">
        <f t="shared" si="59"/>
        <v>0.0163</v>
      </c>
      <c r="V123" s="41">
        <f t="shared" si="59"/>
        <v>0.0558</v>
      </c>
      <c r="W123" s="41">
        <f t="shared" si="59"/>
        <v>0.0138</v>
      </c>
      <c r="X123" s="13">
        <f t="shared" si="4"/>
        <v>3</v>
      </c>
    </row>
    <row r="124" ht="15.75" customHeight="1">
      <c r="B124" s="31">
        <v>45323.0</v>
      </c>
      <c r="C124" s="41">
        <f t="shared" si="2"/>
        <v>0.0356</v>
      </c>
      <c r="D124" s="41">
        <f t="shared" ref="D124:W124" si="60">D62-$X$5</f>
        <v>-0.022</v>
      </c>
      <c r="E124" s="41">
        <f t="shared" si="60"/>
        <v>0.2494</v>
      </c>
      <c r="F124" s="41">
        <f t="shared" si="60"/>
        <v>-0.0138</v>
      </c>
      <c r="G124" s="41">
        <f t="shared" si="60"/>
        <v>0.1281</v>
      </c>
      <c r="H124" s="41">
        <f t="shared" si="60"/>
        <v>0.2262</v>
      </c>
      <c r="I124" s="41">
        <f t="shared" si="60"/>
        <v>0.0627</v>
      </c>
      <c r="J124" s="41">
        <f t="shared" si="60"/>
        <v>0.1528</v>
      </c>
      <c r="K124" s="41">
        <f t="shared" si="60"/>
        <v>0.0952</v>
      </c>
      <c r="L124" s="41">
        <f t="shared" si="60"/>
        <v>0.0629</v>
      </c>
      <c r="M124" s="41">
        <f t="shared" si="60"/>
        <v>0.0318</v>
      </c>
      <c r="N124" s="41">
        <f t="shared" si="60"/>
        <v>0.073</v>
      </c>
      <c r="O124" s="41">
        <f t="shared" si="60"/>
        <v>0.0601</v>
      </c>
      <c r="P124" s="41">
        <f t="shared" si="60"/>
        <v>0.0145</v>
      </c>
      <c r="Q124" s="41">
        <f t="shared" si="60"/>
        <v>0.0533</v>
      </c>
      <c r="R124" s="41">
        <f t="shared" si="60"/>
        <v>-0.0381</v>
      </c>
      <c r="S124" s="41">
        <f t="shared" si="60"/>
        <v>0.0094</v>
      </c>
      <c r="T124" s="41">
        <f t="shared" si="60"/>
        <v>0.0135</v>
      </c>
      <c r="U124" s="41">
        <f t="shared" si="60"/>
        <v>0.0734</v>
      </c>
      <c r="V124" s="41">
        <f t="shared" si="60"/>
        <v>-0.0022</v>
      </c>
      <c r="W124" s="41">
        <f t="shared" si="60"/>
        <v>0.0484</v>
      </c>
      <c r="X124" s="13">
        <f t="shared" si="4"/>
        <v>4</v>
      </c>
    </row>
    <row r="125" ht="15.75" customHeight="1">
      <c r="B125" s="31">
        <v>45352.0</v>
      </c>
      <c r="C125" s="41">
        <f t="shared" si="2"/>
        <v>0.0131</v>
      </c>
      <c r="D125" s="41">
        <f t="shared" ref="D125:W125" si="61">D63-$X$5</f>
        <v>-0.0546</v>
      </c>
      <c r="E125" s="41">
        <f t="shared" si="61"/>
        <v>0.1309</v>
      </c>
      <c r="F125" s="41">
        <f t="shared" si="61"/>
        <v>0.0842</v>
      </c>
      <c r="G125" s="41">
        <f t="shared" si="61"/>
        <v>0.0183</v>
      </c>
      <c r="H125" s="41">
        <f t="shared" si="61"/>
        <v>-0.0113</v>
      </c>
      <c r="I125" s="41">
        <f t="shared" si="61"/>
        <v>0.0163</v>
      </c>
      <c r="J125" s="41">
        <f t="shared" si="61"/>
        <v>0.0297</v>
      </c>
      <c r="K125" s="41">
        <f t="shared" si="61"/>
        <v>0.017</v>
      </c>
      <c r="L125" s="41">
        <f t="shared" si="61"/>
        <v>0.0717</v>
      </c>
      <c r="M125" s="41">
        <f t="shared" si="61"/>
        <v>-0.0147</v>
      </c>
      <c r="N125" s="41">
        <f t="shared" si="61"/>
        <v>-0.1404</v>
      </c>
      <c r="O125" s="41">
        <f t="shared" si="61"/>
        <v>0.0243</v>
      </c>
      <c r="P125" s="41">
        <f t="shared" si="61"/>
        <v>0.1043</v>
      </c>
      <c r="Q125" s="41">
        <f t="shared" si="61"/>
        <v>0.0122</v>
      </c>
      <c r="R125" s="41">
        <f t="shared" si="61"/>
        <v>0.0002</v>
      </c>
      <c r="S125" s="41">
        <f t="shared" si="61"/>
        <v>0.0186</v>
      </c>
      <c r="T125" s="41">
        <f t="shared" si="61"/>
        <v>-0.022</v>
      </c>
      <c r="U125" s="41">
        <f t="shared" si="61"/>
        <v>0.0058</v>
      </c>
      <c r="V125" s="41">
        <f t="shared" si="61"/>
        <v>0.1155</v>
      </c>
      <c r="W125" s="41">
        <f t="shared" si="61"/>
        <v>0.0285</v>
      </c>
      <c r="X125" s="13">
        <f t="shared" si="4"/>
        <v>5</v>
      </c>
    </row>
    <row r="126" ht="15.75" customHeight="1">
      <c r="B126" s="31">
        <v>45383.0</v>
      </c>
      <c r="C126" s="41">
        <f t="shared" si="2"/>
        <v>0.0019</v>
      </c>
      <c r="D126" s="41">
        <f t="shared" ref="D126:W126" si="62">D64-$X$5</f>
        <v>-0.0238</v>
      </c>
      <c r="E126" s="41">
        <f t="shared" si="62"/>
        <v>-0.0394</v>
      </c>
      <c r="F126" s="41">
        <f t="shared" si="62"/>
        <v>0.0319</v>
      </c>
      <c r="G126" s="41">
        <f t="shared" si="62"/>
        <v>0.0284</v>
      </c>
      <c r="H126" s="41">
        <f t="shared" si="62"/>
        <v>0.0662</v>
      </c>
      <c r="I126" s="41">
        <f t="shared" si="62"/>
        <v>-0.015</v>
      </c>
      <c r="J126" s="41">
        <f t="shared" si="62"/>
        <v>-0.0228</v>
      </c>
      <c r="K126" s="41">
        <f t="shared" si="62"/>
        <v>-0.0043</v>
      </c>
      <c r="L126" s="41">
        <f t="shared" si="62"/>
        <v>-0.0264</v>
      </c>
      <c r="M126" s="41">
        <f t="shared" si="62"/>
        <v>-0.0186</v>
      </c>
      <c r="N126" s="41">
        <f t="shared" si="62"/>
        <v>-0.0252</v>
      </c>
      <c r="O126" s="41">
        <f t="shared" si="62"/>
        <v>0.0055</v>
      </c>
      <c r="P126" s="41">
        <f t="shared" si="62"/>
        <v>0.048</v>
      </c>
      <c r="Q126" s="41">
        <f t="shared" si="62"/>
        <v>-0.0281</v>
      </c>
      <c r="R126" s="41">
        <f t="shared" si="62"/>
        <v>-0.0966</v>
      </c>
      <c r="S126" s="41">
        <f t="shared" si="62"/>
        <v>-0.0334</v>
      </c>
      <c r="T126" s="41">
        <f t="shared" si="62"/>
        <v>-0.0538</v>
      </c>
      <c r="U126" s="41">
        <f t="shared" si="62"/>
        <v>-0.0921</v>
      </c>
      <c r="V126" s="41">
        <f t="shared" si="62"/>
        <v>-0.0332</v>
      </c>
      <c r="W126" s="41">
        <f t="shared" si="62"/>
        <v>-0.0126</v>
      </c>
      <c r="X126" s="13">
        <f t="shared" si="4"/>
        <v>15</v>
      </c>
    </row>
    <row r="127" ht="15.75" customHeight="1">
      <c r="B127" s="5" t="s">
        <v>87</v>
      </c>
      <c r="C127" s="42">
        <f t="shared" ref="C127:W127" si="63">COUNTIF(C67:C126,"&lt;0")</f>
        <v>21</v>
      </c>
      <c r="D127" s="42">
        <f t="shared" si="63"/>
        <v>26</v>
      </c>
      <c r="E127" s="42">
        <f t="shared" si="63"/>
        <v>21</v>
      </c>
      <c r="F127" s="42">
        <f t="shared" si="63"/>
        <v>25</v>
      </c>
      <c r="G127" s="42">
        <f t="shared" si="63"/>
        <v>26</v>
      </c>
      <c r="H127" s="42">
        <f t="shared" si="63"/>
        <v>22</v>
      </c>
      <c r="I127" s="42">
        <f t="shared" si="63"/>
        <v>24</v>
      </c>
      <c r="J127" s="42">
        <f t="shared" si="63"/>
        <v>24</v>
      </c>
      <c r="K127" s="42">
        <f t="shared" si="63"/>
        <v>19</v>
      </c>
      <c r="L127" s="42">
        <f t="shared" si="63"/>
        <v>25</v>
      </c>
      <c r="M127" s="42">
        <f t="shared" si="63"/>
        <v>28</v>
      </c>
      <c r="N127" s="42">
        <f t="shared" si="63"/>
        <v>26</v>
      </c>
      <c r="O127" s="42">
        <f t="shared" si="63"/>
        <v>24</v>
      </c>
      <c r="P127" s="42">
        <f t="shared" si="63"/>
        <v>27</v>
      </c>
      <c r="Q127" s="42">
        <f t="shared" si="63"/>
        <v>24</v>
      </c>
      <c r="R127" s="42">
        <f t="shared" si="63"/>
        <v>30</v>
      </c>
      <c r="S127" s="42">
        <f t="shared" si="63"/>
        <v>30</v>
      </c>
      <c r="T127" s="42">
        <f t="shared" si="63"/>
        <v>28</v>
      </c>
      <c r="U127" s="42">
        <f t="shared" si="63"/>
        <v>26</v>
      </c>
      <c r="V127" s="42">
        <f t="shared" si="63"/>
        <v>29</v>
      </c>
      <c r="W127" s="42">
        <f t="shared" si="63"/>
        <v>23</v>
      </c>
    </row>
    <row r="128" ht="15.75" customHeight="1">
      <c r="C128" s="41"/>
    </row>
    <row r="129" ht="15.75" customHeight="1">
      <c r="C129" s="41"/>
    </row>
    <row r="130" ht="15.75" customHeight="1">
      <c r="C130" s="41"/>
    </row>
    <row r="131" ht="15.75" customHeight="1">
      <c r="C131" s="41"/>
    </row>
    <row r="132" ht="15.75" customHeight="1">
      <c r="C132" s="41"/>
    </row>
    <row r="133" ht="15.75" customHeight="1">
      <c r="C133" s="41"/>
    </row>
    <row r="134" ht="15.75" customHeight="1">
      <c r="C134" s="41"/>
    </row>
    <row r="135" ht="15.75" customHeight="1">
      <c r="C135" s="41"/>
    </row>
    <row r="136" ht="15.75" customHeight="1">
      <c r="C136" s="41"/>
    </row>
    <row r="137" ht="15.75" customHeight="1">
      <c r="C137" s="41"/>
    </row>
    <row r="138" ht="15.75" customHeight="1">
      <c r="C138" s="41"/>
    </row>
    <row r="139" ht="15.75" customHeight="1">
      <c r="C139" s="41"/>
    </row>
    <row r="140" ht="15.75" customHeight="1">
      <c r="C140" s="41"/>
    </row>
    <row r="141" ht="15.75" customHeight="1">
      <c r="C141" s="41"/>
    </row>
    <row r="142" ht="15.75" customHeight="1">
      <c r="C142" s="41"/>
    </row>
    <row r="143" ht="15.75" customHeight="1">
      <c r="C143" s="41"/>
    </row>
    <row r="144" ht="15.75" customHeight="1">
      <c r="C144" s="41"/>
    </row>
    <row r="145" ht="15.75" customHeight="1">
      <c r="C145" s="41"/>
    </row>
    <row r="146" ht="15.75" customHeight="1">
      <c r="C146" s="41"/>
    </row>
    <row r="147" ht="15.75" customHeight="1">
      <c r="C147" s="41"/>
    </row>
    <row r="148" ht="15.75" customHeight="1">
      <c r="C148" s="41"/>
    </row>
    <row r="149" ht="15.75" customHeight="1">
      <c r="C149" s="41"/>
    </row>
    <row r="150" ht="15.75" customHeight="1">
      <c r="C150" s="41"/>
    </row>
    <row r="151" ht="15.75" customHeight="1">
      <c r="C151" s="41"/>
    </row>
    <row r="152" ht="15.75" customHeight="1">
      <c r="C152" s="41"/>
    </row>
    <row r="153" ht="15.75" customHeight="1">
      <c r="C153" s="41"/>
    </row>
    <row r="154" ht="15.75" customHeight="1">
      <c r="C154" s="41"/>
    </row>
    <row r="155" ht="15.75" customHeight="1">
      <c r="C155" s="41"/>
    </row>
    <row r="156" ht="15.75" customHeight="1">
      <c r="C156" s="41"/>
    </row>
    <row r="157" ht="15.75" customHeight="1">
      <c r="C157" s="41"/>
    </row>
    <row r="158" ht="15.75" customHeight="1">
      <c r="C158" s="41"/>
    </row>
    <row r="159" ht="15.75" customHeight="1">
      <c r="C159" s="41"/>
    </row>
    <row r="160" ht="15.75" customHeight="1">
      <c r="C160" s="41"/>
    </row>
    <row r="161" ht="15.75" customHeight="1">
      <c r="C161" s="41"/>
    </row>
    <row r="162" ht="15.75" customHeight="1">
      <c r="C162" s="41"/>
    </row>
    <row r="163" ht="15.75" customHeight="1">
      <c r="C163" s="41"/>
    </row>
    <row r="164" ht="15.75" customHeight="1">
      <c r="C164" s="41"/>
    </row>
    <row r="165" ht="15.75" customHeight="1">
      <c r="C165" s="41"/>
    </row>
    <row r="166" ht="15.75" customHeight="1">
      <c r="C166" s="41"/>
    </row>
    <row r="167" ht="15.75" customHeight="1">
      <c r="C167" s="41"/>
    </row>
    <row r="168" ht="15.75" customHeight="1">
      <c r="C168" s="41"/>
    </row>
    <row r="169" ht="15.75" customHeight="1">
      <c r="C169" s="41"/>
    </row>
    <row r="170" ht="15.75" customHeight="1">
      <c r="C170" s="41"/>
    </row>
    <row r="171" ht="15.75" customHeight="1">
      <c r="C171" s="41"/>
    </row>
    <row r="172" ht="15.75" customHeight="1">
      <c r="C172" s="41"/>
    </row>
    <row r="173" ht="15.75" customHeight="1">
      <c r="C173" s="41"/>
    </row>
    <row r="174" ht="15.75" customHeight="1">
      <c r="C174" s="41"/>
    </row>
    <row r="175" ht="15.75" customHeight="1">
      <c r="C175" s="41"/>
    </row>
    <row r="176" ht="15.75" customHeight="1">
      <c r="C176" s="41"/>
    </row>
    <row r="177" ht="15.75" customHeight="1">
      <c r="C177" s="41"/>
    </row>
    <row r="178" ht="15.75" customHeight="1">
      <c r="C178" s="41"/>
    </row>
    <row r="179" ht="15.75" customHeight="1">
      <c r="C179" s="41"/>
    </row>
    <row r="180" ht="15.75" customHeight="1">
      <c r="C180" s="41"/>
    </row>
    <row r="181" ht="15.75" customHeight="1">
      <c r="C181" s="41"/>
    </row>
    <row r="182" ht="15.75" customHeight="1">
      <c r="C182" s="41"/>
    </row>
    <row r="183" ht="15.75" customHeight="1">
      <c r="C183" s="41"/>
    </row>
    <row r="184" ht="15.75" customHeight="1">
      <c r="C184" s="41"/>
    </row>
    <row r="185" ht="15.75" customHeight="1">
      <c r="C185" s="41"/>
    </row>
    <row r="186" ht="15.75" customHeight="1">
      <c r="C186" s="41"/>
    </row>
    <row r="187" ht="15.75" customHeight="1">
      <c r="C187" s="41"/>
    </row>
    <row r="188" ht="15.75" customHeight="1">
      <c r="C188" s="41"/>
    </row>
    <row r="189" ht="15.75" customHeight="1">
      <c r="C189" s="41"/>
    </row>
    <row r="190" ht="15.75" customHeight="1">
      <c r="C190" s="41"/>
    </row>
    <row r="191" ht="15.75" customHeight="1">
      <c r="C191" s="41"/>
    </row>
    <row r="192" ht="15.75" customHeight="1">
      <c r="C192" s="41"/>
    </row>
    <row r="193" ht="15.75" customHeight="1">
      <c r="C193" s="41"/>
    </row>
    <row r="194" ht="15.75" customHeight="1">
      <c r="C194" s="41"/>
    </row>
    <row r="195" ht="15.75" customHeight="1">
      <c r="C195" s="41"/>
    </row>
    <row r="196" ht="15.75" customHeight="1">
      <c r="C196" s="41"/>
    </row>
    <row r="197" ht="15.75" customHeight="1">
      <c r="C197" s="41"/>
    </row>
    <row r="198" ht="15.75" customHeight="1">
      <c r="C198" s="41"/>
    </row>
    <row r="199" ht="15.75" customHeight="1">
      <c r="C199" s="41"/>
    </row>
    <row r="200" ht="15.75" customHeight="1">
      <c r="C200" s="41"/>
    </row>
    <row r="201" ht="15.75" customHeight="1">
      <c r="C201" s="41"/>
    </row>
    <row r="202" ht="15.75" customHeight="1">
      <c r="C202" s="41"/>
    </row>
    <row r="203" ht="15.75" customHeight="1">
      <c r="C203" s="41"/>
    </row>
    <row r="204" ht="15.75" customHeight="1">
      <c r="C204" s="41"/>
    </row>
    <row r="205" ht="15.75" customHeight="1">
      <c r="C205" s="41"/>
    </row>
    <row r="206" ht="15.75" customHeight="1">
      <c r="C206" s="41"/>
    </row>
    <row r="207" ht="15.75" customHeight="1">
      <c r="C207" s="41"/>
    </row>
    <row r="208" ht="15.75" customHeight="1">
      <c r="C208" s="41"/>
    </row>
    <row r="209" ht="15.75" customHeight="1">
      <c r="C209" s="41"/>
    </row>
    <row r="210" ht="15.75" customHeight="1">
      <c r="C210" s="41"/>
    </row>
    <row r="211" ht="15.75" customHeight="1">
      <c r="C211" s="41"/>
    </row>
    <row r="212" ht="15.75" customHeight="1">
      <c r="C212" s="41"/>
    </row>
    <row r="213" ht="15.75" customHeight="1">
      <c r="C213" s="4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B$4:$AD$47"/>
  <mergeCells count="1">
    <mergeCell ref="AB2:AD2"/>
  </mergeCells>
  <conditionalFormatting sqref="AB5:AB16 AB18:AB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:AD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:AC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B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7:W126">
    <cfRule type="cellIs" dxfId="0" priority="5" operator="lessThanOrEqual">
      <formula>0</formula>
    </cfRule>
  </conditionalFormatting>
  <conditionalFormatting sqref="X67:X126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27:W127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2024-04-11T05:15:30Z</dcterms:created>
  <dc:creator>Diego Arturo Salazar Silva</dc:creator>
</cp:coreProperties>
</file>