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2150" windowHeight="69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7" i="1"/>
  <c r="O6"/>
  <c r="O5"/>
  <c r="O4"/>
  <c r="G31" i="2"/>
  <c r="H31"/>
  <c r="I31"/>
  <c r="J31"/>
  <c r="K31"/>
  <c r="G32"/>
  <c r="H32"/>
  <c r="I32"/>
  <c r="J32"/>
  <c r="K32"/>
  <c r="G33"/>
  <c r="H33"/>
  <c r="I33"/>
  <c r="J33"/>
  <c r="K33"/>
  <c r="G34"/>
  <c r="H34"/>
  <c r="I34"/>
  <c r="J34"/>
  <c r="K34"/>
  <c r="H30"/>
  <c r="I30"/>
  <c r="J30"/>
  <c r="K30"/>
  <c r="G30"/>
  <c r="G24"/>
  <c r="H24"/>
  <c r="I24"/>
  <c r="J24"/>
  <c r="K24"/>
  <c r="G25"/>
  <c r="H25"/>
  <c r="I25"/>
  <c r="J25"/>
  <c r="K25"/>
  <c r="G26"/>
  <c r="H26"/>
  <c r="I26"/>
  <c r="J26"/>
  <c r="K26"/>
  <c r="G27"/>
  <c r="H27"/>
  <c r="I27"/>
  <c r="J27"/>
  <c r="K27"/>
  <c r="H23"/>
  <c r="I23"/>
  <c r="J23"/>
  <c r="K23"/>
  <c r="G23"/>
  <c r="G17"/>
  <c r="H17"/>
  <c r="I17"/>
  <c r="J17"/>
  <c r="K17"/>
  <c r="G18"/>
  <c r="H18"/>
  <c r="I18"/>
  <c r="J18"/>
  <c r="K18"/>
  <c r="G19"/>
  <c r="H19"/>
  <c r="I19"/>
  <c r="J19"/>
  <c r="K19"/>
  <c r="G20"/>
  <c r="H20"/>
  <c r="I20"/>
  <c r="J20"/>
  <c r="K20"/>
  <c r="H16"/>
  <c r="I16"/>
  <c r="J16"/>
  <c r="K16"/>
  <c r="G16"/>
  <c r="O11" i="1"/>
  <c r="O12"/>
  <c r="O13"/>
  <c r="O14"/>
  <c r="O15"/>
  <c r="O10"/>
  <c r="G10" i="2"/>
  <c r="H10"/>
  <c r="I10"/>
  <c r="J10"/>
  <c r="K10"/>
  <c r="G11"/>
  <c r="H11"/>
  <c r="I11"/>
  <c r="J11"/>
  <c r="K11"/>
  <c r="G12"/>
  <c r="H12"/>
  <c r="I12"/>
  <c r="J12"/>
  <c r="K12"/>
  <c r="G13"/>
  <c r="H13"/>
  <c r="I13"/>
  <c r="J13"/>
  <c r="K13"/>
  <c r="H9"/>
  <c r="I9"/>
  <c r="J9"/>
  <c r="K9"/>
  <c r="G9"/>
  <c r="G3"/>
  <c r="H3"/>
  <c r="I3"/>
  <c r="J3"/>
  <c r="K3"/>
  <c r="G4"/>
  <c r="H4"/>
  <c r="I4"/>
  <c r="J4"/>
  <c r="K4"/>
  <c r="G5"/>
  <c r="H5"/>
  <c r="I5"/>
  <c r="J5"/>
  <c r="K5"/>
  <c r="G6"/>
  <c r="H6"/>
  <c r="I6"/>
  <c r="J6"/>
  <c r="K6"/>
  <c r="H2"/>
  <c r="I2"/>
  <c r="J2"/>
  <c r="K2"/>
  <c r="G2"/>
  <c r="F14" i="1"/>
  <c r="F13"/>
  <c r="F12"/>
  <c r="D13"/>
  <c r="D14"/>
  <c r="D15"/>
  <c r="D16"/>
  <c r="D17"/>
  <c r="D6"/>
  <c r="G6"/>
  <c r="H6" s="1"/>
  <c r="D7"/>
  <c r="G7"/>
  <c r="H7" s="1"/>
  <c r="H3"/>
  <c r="G3"/>
  <c r="G4"/>
  <c r="H4" s="1"/>
  <c r="G5"/>
  <c r="H5" s="1"/>
  <c r="H2"/>
  <c r="G2"/>
  <c r="D3"/>
  <c r="D4"/>
  <c r="D5"/>
  <c r="D2"/>
</calcChain>
</file>

<file path=xl/sharedStrings.xml><?xml version="1.0" encoding="utf-8"?>
<sst xmlns="http://schemas.openxmlformats.org/spreadsheetml/2006/main" count="43" uniqueCount="25">
  <si>
    <t>|H(w_d)|</t>
  </si>
  <si>
    <t>|H(w_d)|/sqrt(2)</t>
  </si>
  <si>
    <t>w_a</t>
  </si>
  <si>
    <t>w_b</t>
  </si>
  <si>
    <t>w_d</t>
  </si>
  <si>
    <t>zeta_r</t>
  </si>
  <si>
    <t>w_r</t>
  </si>
  <si>
    <t>Mode #</t>
  </si>
  <si>
    <t>\omega _n-FEM</t>
  </si>
  <si>
    <t>% Error</t>
  </si>
  <si>
    <t>\omega _n-Modal TAM</t>
  </si>
  <si>
    <t>\omega _n- Static TAM</t>
  </si>
  <si>
    <t>-</t>
  </si>
  <si>
    <t>CO - Modal</t>
  </si>
  <si>
    <t>CO - Static</t>
  </si>
  <si>
    <t>\omega_test</t>
  </si>
  <si>
    <t>\omega_FEM</t>
  </si>
  <si>
    <t>% error</t>
  </si>
  <si>
    <t>MAC</t>
  </si>
  <si>
    <t>TAMTEST</t>
  </si>
  <si>
    <t>FEMTEST</t>
  </si>
  <si>
    <t>TAM-TEST</t>
  </si>
  <si>
    <t>FEM-TEST</t>
  </si>
  <si>
    <t>FEM Mode #</t>
  </si>
  <si>
    <t>Test Mode #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</si>
</sst>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5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S9" sqref="S9"/>
    </sheetView>
  </sheetViews>
  <sheetFormatPr defaultRowHeight="15"/>
  <cols>
    <col min="4" max="4" width="16.28515625" bestFit="1" customWidth="1"/>
  </cols>
  <sheetData>
    <row r="1" spans="1:15">
      <c r="A1" t="s">
        <v>7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15">
      <c r="A2">
        <v>3</v>
      </c>
      <c r="B2">
        <v>18</v>
      </c>
      <c r="C2" s="2">
        <v>0.51680000000000004</v>
      </c>
      <c r="D2" s="2">
        <f>C2/(2^0.5)</f>
        <v>0.36543278451720779</v>
      </c>
      <c r="E2">
        <v>16</v>
      </c>
      <c r="F2">
        <v>20</v>
      </c>
      <c r="G2" s="2">
        <f>(F2-E2)/(2*B2)</f>
        <v>0.1111111111111111</v>
      </c>
      <c r="H2" s="2">
        <f>B2/(1-G2^2)</f>
        <v>18.225000000000001</v>
      </c>
      <c r="K2" t="s">
        <v>24</v>
      </c>
      <c r="L2" t="s">
        <v>15</v>
      </c>
      <c r="M2" t="s">
        <v>23</v>
      </c>
      <c r="N2" t="s">
        <v>16</v>
      </c>
      <c r="O2" t="s">
        <v>17</v>
      </c>
    </row>
    <row r="3" spans="1:15">
      <c r="A3" s="1">
        <v>4</v>
      </c>
      <c r="B3">
        <v>38</v>
      </c>
      <c r="C3" s="2">
        <v>0.23519999999999999</v>
      </c>
      <c r="D3" s="2">
        <f t="shared" ref="D3:D7" si="0">C3/(2^0.5)</f>
        <v>0.16631151493507595</v>
      </c>
      <c r="E3">
        <v>36</v>
      </c>
      <c r="F3">
        <v>40</v>
      </c>
      <c r="G3" s="2">
        <f t="shared" ref="G3:G5" si="1">(F3-E3)/(2*B3)</f>
        <v>5.2631578947368418E-2</v>
      </c>
      <c r="H3" s="2">
        <f t="shared" ref="H3:H5" si="2">B3/(1-G3^2)</f>
        <v>38.105555555555554</v>
      </c>
      <c r="K3">
        <v>3</v>
      </c>
      <c r="L3" s="3">
        <v>18.225000000000001</v>
      </c>
      <c r="M3">
        <v>3</v>
      </c>
    </row>
    <row r="4" spans="1:15">
      <c r="A4" s="1">
        <v>5</v>
      </c>
      <c r="B4">
        <v>64</v>
      </c>
      <c r="C4" s="2">
        <v>0.113</v>
      </c>
      <c r="D4" s="2">
        <f t="shared" si="0"/>
        <v>7.9903066274079865E-2</v>
      </c>
      <c r="E4">
        <v>62</v>
      </c>
      <c r="F4">
        <v>66</v>
      </c>
      <c r="G4" s="2">
        <f t="shared" si="1"/>
        <v>3.125E-2</v>
      </c>
      <c r="H4" s="2">
        <f t="shared" si="2"/>
        <v>64.062561094819159</v>
      </c>
      <c r="K4" s="4">
        <v>4</v>
      </c>
      <c r="L4" s="3">
        <v>38.105555555555554</v>
      </c>
      <c r="M4" s="1">
        <v>5</v>
      </c>
      <c r="N4" s="3">
        <v>59.160250069321499</v>
      </c>
      <c r="O4" s="3">
        <f>((L4-N4)/L4)*100</f>
        <v>-55.253608579645288</v>
      </c>
    </row>
    <row r="5" spans="1:15">
      <c r="A5" s="1">
        <v>6</v>
      </c>
      <c r="B5">
        <v>96</v>
      </c>
      <c r="C5" s="2">
        <v>6.268E-2</v>
      </c>
      <c r="D5" s="2">
        <f t="shared" si="0"/>
        <v>4.4321453044772793E-2</v>
      </c>
      <c r="E5">
        <v>92</v>
      </c>
      <c r="F5">
        <v>98</v>
      </c>
      <c r="G5" s="2">
        <f t="shared" si="1"/>
        <v>3.125E-2</v>
      </c>
      <c r="H5" s="2">
        <f t="shared" si="2"/>
        <v>96.093841642228739</v>
      </c>
      <c r="K5" s="4">
        <v>5</v>
      </c>
      <c r="L5" s="3">
        <v>64.062561094819159</v>
      </c>
      <c r="M5" s="1">
        <v>5</v>
      </c>
      <c r="N5" s="3">
        <v>97.667369847875605</v>
      </c>
      <c r="O5" s="3">
        <f>((L5-N5)/L5)*100</f>
        <v>-52.456236807825839</v>
      </c>
    </row>
    <row r="6" spans="1:15">
      <c r="A6" s="1">
        <v>7</v>
      </c>
      <c r="B6">
        <v>136</v>
      </c>
      <c r="C6" s="2">
        <v>3.227E-2</v>
      </c>
      <c r="D6" s="2">
        <f t="shared" si="0"/>
        <v>2.2818335828889886E-2</v>
      </c>
      <c r="E6">
        <v>132</v>
      </c>
      <c r="F6">
        <v>138</v>
      </c>
      <c r="G6" s="2">
        <f t="shared" ref="G6:G7" si="3">(F6-E6)/(2*B6)</f>
        <v>2.2058823529411766E-2</v>
      </c>
      <c r="H6" s="2">
        <f t="shared" ref="H6:H7" si="4">B6/(1-G6^2)</f>
        <v>136.06620868718559</v>
      </c>
      <c r="K6" s="4">
        <v>6</v>
      </c>
      <c r="L6" s="3">
        <v>96.093841642228739</v>
      </c>
      <c r="M6" s="1">
        <v>6</v>
      </c>
      <c r="N6" s="3">
        <v>145.70755778443399</v>
      </c>
      <c r="O6" s="3">
        <f>((L6-N6)/L6)*100</f>
        <v>-51.630484632849097</v>
      </c>
    </row>
    <row r="7" spans="1:15">
      <c r="A7" s="1">
        <v>8</v>
      </c>
      <c r="B7">
        <v>184</v>
      </c>
      <c r="C7" s="2">
        <v>1.119E-2</v>
      </c>
      <c r="D7" s="2">
        <f t="shared" si="0"/>
        <v>7.9125248814774663E-3</v>
      </c>
      <c r="E7">
        <v>180</v>
      </c>
      <c r="F7">
        <v>188</v>
      </c>
      <c r="G7" s="2">
        <f t="shared" si="3"/>
        <v>2.1739130434782608E-2</v>
      </c>
      <c r="H7" s="2">
        <f t="shared" si="4"/>
        <v>184.08699763593378</v>
      </c>
      <c r="K7" s="4">
        <v>7</v>
      </c>
      <c r="L7" s="3">
        <v>136.06620868718559</v>
      </c>
      <c r="M7" s="1">
        <v>7</v>
      </c>
      <c r="N7" s="3">
        <v>203.24190761374899</v>
      </c>
      <c r="O7" s="3">
        <f>((L7-N7)/L7)*100</f>
        <v>-49.369861609798683</v>
      </c>
    </row>
    <row r="8" spans="1:15">
      <c r="K8" s="4">
        <v>8</v>
      </c>
      <c r="L8" s="3">
        <v>184.08699763593378</v>
      </c>
      <c r="M8" s="1">
        <v>8</v>
      </c>
    </row>
    <row r="9" spans="1:15">
      <c r="A9" t="s">
        <v>7</v>
      </c>
      <c r="B9" t="s">
        <v>8</v>
      </c>
      <c r="C9" t="s">
        <v>10</v>
      </c>
      <c r="D9" t="s">
        <v>9</v>
      </c>
      <c r="E9" t="s">
        <v>11</v>
      </c>
      <c r="F9" t="s">
        <v>9</v>
      </c>
    </row>
    <row r="10" spans="1:15">
      <c r="A10" s="4">
        <v>1</v>
      </c>
      <c r="B10" s="3">
        <v>3.7582877755292902E-5</v>
      </c>
      <c r="C10" s="3" t="s">
        <v>12</v>
      </c>
      <c r="D10" s="3" t="s">
        <v>12</v>
      </c>
      <c r="E10" s="3">
        <v>8.8775162704485006E-6</v>
      </c>
      <c r="F10" s="3" t="s">
        <v>12</v>
      </c>
      <c r="K10">
        <v>3</v>
      </c>
      <c r="L10" s="3">
        <v>18.225000000000001</v>
      </c>
      <c r="M10">
        <v>3</v>
      </c>
      <c r="N10" s="3">
        <v>10.976550789613899</v>
      </c>
      <c r="O10" s="3">
        <f>((L10-N10)/L10)*100</f>
        <v>39.772012128318799</v>
      </c>
    </row>
    <row r="11" spans="1:15">
      <c r="A11" s="4">
        <v>2</v>
      </c>
      <c r="B11" s="3">
        <v>1.84630636086059E-5</v>
      </c>
      <c r="C11" s="3" t="s">
        <v>12</v>
      </c>
      <c r="D11" s="3" t="s">
        <v>12</v>
      </c>
      <c r="E11" s="3">
        <v>3.49573067298451E-5</v>
      </c>
      <c r="F11" s="3" t="s">
        <v>12</v>
      </c>
      <c r="K11" s="4">
        <v>4</v>
      </c>
      <c r="L11" s="3">
        <v>38.105555555555554</v>
      </c>
      <c r="M11" s="1">
        <v>4</v>
      </c>
      <c r="N11" s="3">
        <v>30.216949731164402</v>
      </c>
      <c r="O11" s="3">
        <f>((L11-N11)/L11)*100</f>
        <v>20.701983501828362</v>
      </c>
    </row>
    <row r="12" spans="1:15">
      <c r="A12" s="4">
        <v>3</v>
      </c>
      <c r="B12" s="3">
        <v>10.976550789613899</v>
      </c>
      <c r="C12" s="3" t="s">
        <v>12</v>
      </c>
      <c r="D12" s="3" t="s">
        <v>12</v>
      </c>
      <c r="E12" s="3">
        <v>11.0452138622896</v>
      </c>
      <c r="F12" s="3">
        <f t="shared" ref="D12:F17" si="5">(($B12-E12)/$B12)*100</f>
        <v>-0.62554325117021725</v>
      </c>
      <c r="K12" s="4">
        <v>5</v>
      </c>
      <c r="L12" s="3">
        <v>64.062561094819159</v>
      </c>
      <c r="M12" s="1">
        <v>5</v>
      </c>
      <c r="N12" s="3">
        <v>59.160250069321499</v>
      </c>
      <c r="O12" s="3">
        <f>((L12-N12)/L12)*100</f>
        <v>7.6523806443544107</v>
      </c>
    </row>
    <row r="13" spans="1:15">
      <c r="A13" s="1">
        <v>4</v>
      </c>
      <c r="B13" s="3">
        <v>30.216949731175401</v>
      </c>
      <c r="C13" s="3">
        <v>30.216949731164402</v>
      </c>
      <c r="D13" s="3">
        <f t="shared" si="5"/>
        <v>3.6400767276050587E-11</v>
      </c>
      <c r="E13" s="3">
        <v>30.3631582037873</v>
      </c>
      <c r="F13" s="3">
        <f t="shared" si="5"/>
        <v>-0.48386244777398379</v>
      </c>
      <c r="K13" s="4">
        <v>6</v>
      </c>
      <c r="L13" s="3">
        <v>96.093841642228739</v>
      </c>
      <c r="M13" s="1">
        <v>6</v>
      </c>
      <c r="N13" s="3">
        <v>97.667369847875605</v>
      </c>
      <c r="O13" s="3">
        <f>((L13-N13)/L13)*100</f>
        <v>-1.6374912052172281</v>
      </c>
    </row>
    <row r="14" spans="1:15">
      <c r="A14" s="1">
        <v>5</v>
      </c>
      <c r="B14" s="3">
        <v>59.160250069327098</v>
      </c>
      <c r="C14" s="3">
        <v>59.160250069321499</v>
      </c>
      <c r="D14" s="3">
        <f t="shared" si="5"/>
        <v>9.4642547170241776E-12</v>
      </c>
      <c r="E14" s="3">
        <v>66.668982174058698</v>
      </c>
      <c r="F14" s="3">
        <f t="shared" si="5"/>
        <v>-12.692191287109964</v>
      </c>
      <c r="K14" s="4">
        <v>7</v>
      </c>
      <c r="L14" s="3">
        <v>136.06620868718559</v>
      </c>
      <c r="M14" s="1">
        <v>7</v>
      </c>
      <c r="N14" s="3">
        <v>145.70755778443399</v>
      </c>
      <c r="O14" s="3">
        <f>((L14-N14)/L14)*100</f>
        <v>-7.0857777182678232</v>
      </c>
    </row>
    <row r="15" spans="1:15">
      <c r="A15" s="1">
        <v>6</v>
      </c>
      <c r="B15" s="3">
        <v>97.667369847876202</v>
      </c>
      <c r="C15" s="3">
        <v>97.667369847875605</v>
      </c>
      <c r="D15" s="3">
        <f t="shared" si="5"/>
        <v>6.1111085408374282E-13</v>
      </c>
      <c r="E15" s="3" t="s">
        <v>12</v>
      </c>
      <c r="F15" s="3" t="s">
        <v>12</v>
      </c>
      <c r="K15" s="4">
        <v>8</v>
      </c>
      <c r="L15" s="3">
        <v>184.08699763593378</v>
      </c>
      <c r="M15" s="1">
        <v>8</v>
      </c>
      <c r="N15" s="3">
        <v>203.24190761374899</v>
      </c>
      <c r="O15" s="3">
        <f>((L15-N15)/L15)*100</f>
        <v>-10.40535737113688</v>
      </c>
    </row>
    <row r="16" spans="1:15">
      <c r="A16" s="1">
        <v>7</v>
      </c>
      <c r="B16" s="3">
        <v>145.70755778443399</v>
      </c>
      <c r="C16" s="3">
        <v>145.70755778443399</v>
      </c>
      <c r="D16" s="3">
        <f t="shared" si="5"/>
        <v>0</v>
      </c>
      <c r="E16" s="3" t="s">
        <v>12</v>
      </c>
      <c r="F16" s="3" t="s">
        <v>12</v>
      </c>
    </row>
    <row r="17" spans="1:6">
      <c r="A17" s="1">
        <v>8</v>
      </c>
      <c r="B17" s="3">
        <v>203.24190761375101</v>
      </c>
      <c r="C17" s="3">
        <v>203.24190761374899</v>
      </c>
      <c r="D17" s="3">
        <f t="shared" si="5"/>
        <v>9.928766135149944E-13</v>
      </c>
      <c r="E17" s="3" t="s">
        <v>12</v>
      </c>
      <c r="F17" s="3" t="s">
        <v>12</v>
      </c>
    </row>
    <row r="18" spans="1:6">
      <c r="A1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N4" sqref="N4"/>
    </sheetView>
  </sheetViews>
  <sheetFormatPr defaultRowHeight="15"/>
  <sheetData>
    <row r="1" spans="1:11">
      <c r="A1" t="s">
        <v>13</v>
      </c>
      <c r="G1" t="s">
        <v>13</v>
      </c>
    </row>
    <row r="2" spans="1:11">
      <c r="A2">
        <v>1</v>
      </c>
      <c r="B2">
        <v>9.2430157021229503E-2</v>
      </c>
      <c r="C2">
        <v>-0.18820741826599499</v>
      </c>
      <c r="D2">
        <v>-2.5789602760270501E-2</v>
      </c>
      <c r="E2">
        <v>-0.25872785748904398</v>
      </c>
      <c r="G2" s="5">
        <f>ABS(A2)</f>
        <v>1</v>
      </c>
      <c r="H2">
        <f t="shared" ref="H2:K2" si="0">ABS(B2)</f>
        <v>9.2430157021229503E-2</v>
      </c>
      <c r="I2">
        <f t="shared" si="0"/>
        <v>0.18820741826599499</v>
      </c>
      <c r="J2">
        <f t="shared" si="0"/>
        <v>2.5789602760270501E-2</v>
      </c>
      <c r="K2">
        <f t="shared" si="0"/>
        <v>0.25872785748904398</v>
      </c>
    </row>
    <row r="3" spans="1:11">
      <c r="A3">
        <v>9.2430157021063705E-2</v>
      </c>
      <c r="B3">
        <v>1</v>
      </c>
      <c r="C3">
        <v>0.15488418935132101</v>
      </c>
      <c r="D3">
        <v>-0.29291249125851498</v>
      </c>
      <c r="E3">
        <v>-0.124436466015912</v>
      </c>
      <c r="G3">
        <f t="shared" ref="G3:G6" si="1">ABS(A3)</f>
        <v>9.2430157021063705E-2</v>
      </c>
      <c r="H3" s="5">
        <f t="shared" ref="H3:H6" si="2">ABS(B3)</f>
        <v>1</v>
      </c>
      <c r="I3">
        <f t="shared" ref="I3:I6" si="3">ABS(C3)</f>
        <v>0.15488418935132101</v>
      </c>
      <c r="J3">
        <f t="shared" ref="J3:J6" si="4">ABS(D3)</f>
        <v>0.29291249125851498</v>
      </c>
      <c r="K3">
        <f t="shared" ref="K3:K6" si="5">ABS(E3)</f>
        <v>0.124436466015912</v>
      </c>
    </row>
    <row r="4" spans="1:11">
      <c r="A4">
        <v>0.18820741826617099</v>
      </c>
      <c r="B4">
        <v>-0.15488418935118101</v>
      </c>
      <c r="C4">
        <v>-1</v>
      </c>
      <c r="D4">
        <v>4.32153514160677E-2</v>
      </c>
      <c r="E4">
        <v>-0.44327228608984998</v>
      </c>
      <c r="G4">
        <f t="shared" si="1"/>
        <v>0.18820741826617099</v>
      </c>
      <c r="H4">
        <f t="shared" si="2"/>
        <v>0.15488418935118101</v>
      </c>
      <c r="I4" s="5">
        <f t="shared" si="3"/>
        <v>1</v>
      </c>
      <c r="J4">
        <f t="shared" si="4"/>
        <v>4.32153514160677E-2</v>
      </c>
      <c r="K4">
        <f t="shared" si="5"/>
        <v>0.44327228608984998</v>
      </c>
    </row>
    <row r="5" spans="1:11">
      <c r="A5">
        <v>-2.5789602760298201E-2</v>
      </c>
      <c r="B5">
        <v>-0.292912491258565</v>
      </c>
      <c r="C5">
        <v>-4.3215351416046599E-2</v>
      </c>
      <c r="D5">
        <v>1</v>
      </c>
      <c r="E5">
        <v>3.4719913184054201E-2</v>
      </c>
      <c r="G5">
        <f t="shared" si="1"/>
        <v>2.5789602760298201E-2</v>
      </c>
      <c r="H5">
        <f t="shared" si="2"/>
        <v>0.292912491258565</v>
      </c>
      <c r="I5">
        <f t="shared" si="3"/>
        <v>4.3215351416046599E-2</v>
      </c>
      <c r="J5" s="5">
        <f t="shared" si="4"/>
        <v>1</v>
      </c>
      <c r="K5">
        <f t="shared" si="5"/>
        <v>3.4719913184054201E-2</v>
      </c>
    </row>
    <row r="6" spans="1:11">
      <c r="A6">
        <v>-0.25872785748906102</v>
      </c>
      <c r="B6">
        <v>-0.124436466015965</v>
      </c>
      <c r="C6">
        <v>0.44327228608983898</v>
      </c>
      <c r="D6">
        <v>3.4719913183977998E-2</v>
      </c>
      <c r="E6">
        <v>1</v>
      </c>
      <c r="G6">
        <f t="shared" si="1"/>
        <v>0.25872785748906102</v>
      </c>
      <c r="H6">
        <f t="shared" si="2"/>
        <v>0.124436466015965</v>
      </c>
      <c r="I6">
        <f t="shared" si="3"/>
        <v>0.44327228608983898</v>
      </c>
      <c r="J6">
        <f t="shared" si="4"/>
        <v>3.4719913183977998E-2</v>
      </c>
      <c r="K6" s="5">
        <f t="shared" si="5"/>
        <v>1</v>
      </c>
    </row>
    <row r="8" spans="1:11">
      <c r="A8" t="s">
        <v>14</v>
      </c>
      <c r="G8" t="s">
        <v>14</v>
      </c>
    </row>
    <row r="9" spans="1:11">
      <c r="A9">
        <v>-0.226806029099927</v>
      </c>
      <c r="B9">
        <v>3.8408989450100899E-2</v>
      </c>
      <c r="C9">
        <v>0.888808706623052</v>
      </c>
      <c r="D9">
        <v>2.35357012938163E-2</v>
      </c>
      <c r="E9">
        <v>0.80258215693174195</v>
      </c>
      <c r="G9">
        <f>ABS(A9)</f>
        <v>0.226806029099927</v>
      </c>
      <c r="H9">
        <f t="shared" ref="H9:K9" si="6">ABS(B9)</f>
        <v>3.8408989450100899E-2</v>
      </c>
      <c r="I9" s="5">
        <f t="shared" si="6"/>
        <v>0.888808706623052</v>
      </c>
      <c r="J9">
        <f t="shared" si="6"/>
        <v>2.35357012938163E-2</v>
      </c>
      <c r="K9">
        <f t="shared" si="6"/>
        <v>0.80258215693174195</v>
      </c>
    </row>
    <row r="10" spans="1:11">
      <c r="A10">
        <v>0.140531862105224</v>
      </c>
      <c r="B10">
        <v>0.22743655960634299</v>
      </c>
      <c r="C10">
        <v>0.37015199406215699</v>
      </c>
      <c r="D10">
        <v>-0.87610707642433605</v>
      </c>
      <c r="E10">
        <v>-0.13642280401461501</v>
      </c>
      <c r="G10">
        <f t="shared" ref="G10:G13" si="7">ABS(A10)</f>
        <v>0.140531862105224</v>
      </c>
      <c r="H10">
        <f t="shared" ref="H10:H13" si="8">ABS(B10)</f>
        <v>0.22743655960634299</v>
      </c>
      <c r="I10">
        <f t="shared" ref="I10:I13" si="9">ABS(C10)</f>
        <v>0.37015199406215699</v>
      </c>
      <c r="J10" s="5">
        <f t="shared" ref="J10:J13" si="10">ABS(D10)</f>
        <v>0.87610707642433605</v>
      </c>
      <c r="K10">
        <f t="shared" ref="K10:K13" si="11">ABS(E10)</f>
        <v>0.13642280401461501</v>
      </c>
    </row>
    <row r="11" spans="1:11">
      <c r="A11">
        <v>-0.14445663371275499</v>
      </c>
      <c r="B11">
        <v>0.73454764713771004</v>
      </c>
      <c r="C11">
        <v>-0.24450813312365199</v>
      </c>
      <c r="D11">
        <v>-0.34367992307762602</v>
      </c>
      <c r="E11">
        <v>0.19287658977253599</v>
      </c>
      <c r="G11">
        <f t="shared" si="7"/>
        <v>0.14445663371275499</v>
      </c>
      <c r="H11">
        <f t="shared" si="8"/>
        <v>0.73454764713771004</v>
      </c>
      <c r="I11">
        <f t="shared" si="9"/>
        <v>0.24450813312365199</v>
      </c>
      <c r="J11">
        <f t="shared" si="10"/>
        <v>0.34367992307762602</v>
      </c>
      <c r="K11">
        <f t="shared" si="11"/>
        <v>0.19287658977253599</v>
      </c>
    </row>
    <row r="12" spans="1:11">
      <c r="A12">
        <v>0.99984642820310199</v>
      </c>
      <c r="B12">
        <v>0.104410358440936</v>
      </c>
      <c r="C12">
        <v>-0.19722606157869599</v>
      </c>
      <c r="D12">
        <v>-2.80151143042261E-2</v>
      </c>
      <c r="E12">
        <v>-0.26029683841483497</v>
      </c>
      <c r="G12" s="5">
        <f t="shared" si="7"/>
        <v>0.99984642820310199</v>
      </c>
      <c r="H12">
        <f t="shared" si="8"/>
        <v>0.104410358440936</v>
      </c>
      <c r="I12">
        <f t="shared" si="9"/>
        <v>0.19722606157869599</v>
      </c>
      <c r="J12">
        <f t="shared" si="10"/>
        <v>2.80151143042261E-2</v>
      </c>
      <c r="K12">
        <f t="shared" si="11"/>
        <v>0.26029683841483497</v>
      </c>
    </row>
    <row r="13" spans="1:11">
      <c r="A13">
        <v>3.7239413656634898E-2</v>
      </c>
      <c r="B13">
        <v>0.96610292232170003</v>
      </c>
      <c r="C13">
        <v>0.35328991917339198</v>
      </c>
      <c r="D13">
        <v>-0.177430761430208</v>
      </c>
      <c r="E13">
        <v>-0.11658418141606899</v>
      </c>
      <c r="G13">
        <f t="shared" si="7"/>
        <v>3.7239413656634898E-2</v>
      </c>
      <c r="H13" s="5">
        <f t="shared" si="8"/>
        <v>0.96610292232170003</v>
      </c>
      <c r="I13">
        <f t="shared" si="9"/>
        <v>0.35328991917339198</v>
      </c>
      <c r="J13">
        <f t="shared" si="10"/>
        <v>0.177430761430208</v>
      </c>
      <c r="K13">
        <f t="shared" si="11"/>
        <v>0.11658418141606899</v>
      </c>
    </row>
    <row r="15" spans="1:11">
      <c r="A15" t="s">
        <v>18</v>
      </c>
      <c r="G15" t="s">
        <v>18</v>
      </c>
    </row>
    <row r="16" spans="1:11">
      <c r="A16">
        <v>6.7277630167257296E-2</v>
      </c>
      <c r="B16">
        <v>2.15208888796555E-2</v>
      </c>
      <c r="C16">
        <v>3.61987152589336E-4</v>
      </c>
      <c r="D16">
        <v>3.9025637947206503E-2</v>
      </c>
      <c r="E16">
        <v>6.7161971790368896E-2</v>
      </c>
      <c r="G16">
        <f>ABS(A16)</f>
        <v>6.7277630167257296E-2</v>
      </c>
      <c r="H16">
        <f t="shared" ref="H16:K16" si="12">ABS(B16)</f>
        <v>2.15208888796555E-2</v>
      </c>
      <c r="I16">
        <f t="shared" si="12"/>
        <v>3.61987152589336E-4</v>
      </c>
      <c r="J16">
        <f t="shared" si="12"/>
        <v>3.9025637947206503E-2</v>
      </c>
      <c r="K16">
        <f t="shared" si="12"/>
        <v>6.7161971790368896E-2</v>
      </c>
    </row>
    <row r="17" spans="1:11">
      <c r="A17">
        <v>0.77058900617794301</v>
      </c>
      <c r="B17">
        <v>2.09673094114321E-3</v>
      </c>
      <c r="C17">
        <v>6.4139033540810103E-2</v>
      </c>
      <c r="D17">
        <v>7.6242757842905204E-3</v>
      </c>
      <c r="E17">
        <v>0.136897376878368</v>
      </c>
      <c r="G17" s="5">
        <f t="shared" ref="G17:G20" si="13">ABS(A17)</f>
        <v>0.77058900617794301</v>
      </c>
      <c r="H17">
        <f t="shared" ref="H17:H20" si="14">ABS(B17)</f>
        <v>2.09673094114321E-3</v>
      </c>
      <c r="I17">
        <f t="shared" ref="I17:I20" si="15">ABS(C17)</f>
        <v>6.4139033540810103E-2</v>
      </c>
      <c r="J17">
        <f t="shared" ref="J17:J20" si="16">ABS(D17)</f>
        <v>7.6242757842905204E-3</v>
      </c>
      <c r="K17">
        <f t="shared" ref="K17:K20" si="17">ABS(E17)</f>
        <v>0.136897376878368</v>
      </c>
    </row>
    <row r="18" spans="1:11">
      <c r="A18">
        <v>0.11038157609312201</v>
      </c>
      <c r="B18">
        <v>0.87536049213290001</v>
      </c>
      <c r="C18">
        <v>8.2515329129173403E-4</v>
      </c>
      <c r="D18">
        <v>6.5219418451086003E-2</v>
      </c>
      <c r="E18">
        <v>1.7008459571555499E-4</v>
      </c>
      <c r="G18">
        <f t="shared" si="13"/>
        <v>0.11038157609312201</v>
      </c>
      <c r="H18" s="5">
        <f t="shared" si="14"/>
        <v>0.87536049213290001</v>
      </c>
      <c r="I18">
        <f t="shared" si="15"/>
        <v>8.2515329129173403E-4</v>
      </c>
      <c r="J18">
        <f t="shared" si="16"/>
        <v>6.5219418451086003E-2</v>
      </c>
      <c r="K18">
        <f t="shared" si="17"/>
        <v>1.7008459571555499E-4</v>
      </c>
    </row>
    <row r="19" spans="1:11">
      <c r="A19">
        <v>0.182139819072694</v>
      </c>
      <c r="B19">
        <v>2.4279390516384202E-3</v>
      </c>
      <c r="C19">
        <v>0.88578031609515795</v>
      </c>
      <c r="D19">
        <v>2.5713216051131998E-2</v>
      </c>
      <c r="E19">
        <v>0.21960478212161899</v>
      </c>
      <c r="G19">
        <f t="shared" si="13"/>
        <v>0.182139819072694</v>
      </c>
      <c r="H19">
        <f t="shared" si="14"/>
        <v>2.4279390516384202E-3</v>
      </c>
      <c r="I19" s="5">
        <f t="shared" si="15"/>
        <v>0.88578031609515795</v>
      </c>
      <c r="J19">
        <f t="shared" si="16"/>
        <v>2.5713216051131998E-2</v>
      </c>
      <c r="K19">
        <f t="shared" si="17"/>
        <v>0.21960478212161899</v>
      </c>
    </row>
    <row r="20" spans="1:11">
      <c r="A20">
        <v>8.8533324366956798E-3</v>
      </c>
      <c r="B20">
        <v>0.31061013223022699</v>
      </c>
      <c r="C20">
        <v>1.50311407612338E-3</v>
      </c>
      <c r="D20">
        <v>0.76389855739420398</v>
      </c>
      <c r="E20">
        <v>0.39385954964029202</v>
      </c>
      <c r="G20">
        <f t="shared" si="13"/>
        <v>8.8533324366956798E-3</v>
      </c>
      <c r="H20">
        <f t="shared" si="14"/>
        <v>0.31061013223022699</v>
      </c>
      <c r="I20">
        <f t="shared" si="15"/>
        <v>1.50311407612338E-3</v>
      </c>
      <c r="J20" s="5">
        <f t="shared" si="16"/>
        <v>0.76389855739420398</v>
      </c>
      <c r="K20">
        <f t="shared" si="17"/>
        <v>0.39385954964029202</v>
      </c>
    </row>
    <row r="22" spans="1:11">
      <c r="A22" t="s">
        <v>19</v>
      </c>
      <c r="G22" t="s">
        <v>21</v>
      </c>
    </row>
    <row r="23" spans="1:11">
      <c r="A23">
        <v>-0.37776544195769701</v>
      </c>
      <c r="B23">
        <v>-0.174792042996184</v>
      </c>
      <c r="C23">
        <v>-2.2967275734196501E-2</v>
      </c>
      <c r="D23">
        <v>2.2123073149198799E-2</v>
      </c>
      <c r="E23">
        <v>0.196497686417381</v>
      </c>
      <c r="G23">
        <f>ABS(A23)</f>
        <v>0.37776544195769701</v>
      </c>
      <c r="H23">
        <f t="shared" ref="H23:K23" si="18">ABS(B23)</f>
        <v>0.174792042996184</v>
      </c>
      <c r="I23">
        <f t="shared" si="18"/>
        <v>2.2967275734196501E-2</v>
      </c>
      <c r="J23">
        <f t="shared" si="18"/>
        <v>2.2123073149198799E-2</v>
      </c>
      <c r="K23">
        <f t="shared" si="18"/>
        <v>0.196497686417381</v>
      </c>
    </row>
    <row r="24" spans="1:11">
      <c r="A24">
        <v>-0.84172934691919898</v>
      </c>
      <c r="B24">
        <v>-9.86478025801477E-2</v>
      </c>
      <c r="C24">
        <v>1.5214957116724E-2</v>
      </c>
      <c r="D24">
        <v>0.19435837115228499</v>
      </c>
      <c r="E24">
        <v>-0.15106676428233801</v>
      </c>
      <c r="G24" s="5">
        <f t="shared" ref="G24:G27" si="19">ABS(A24)</f>
        <v>0.84172934691919898</v>
      </c>
      <c r="H24">
        <f t="shared" ref="H24:H27" si="20">ABS(B24)</f>
        <v>9.86478025801477E-2</v>
      </c>
      <c r="I24">
        <f t="shared" ref="I24:I27" si="21">ABS(C24)</f>
        <v>1.5214957116724E-2</v>
      </c>
      <c r="J24">
        <f t="shared" ref="J24:J27" si="22">ABS(D24)</f>
        <v>0.19435837115228499</v>
      </c>
      <c r="K24">
        <f t="shared" ref="K24:K27" si="23">ABS(E24)</f>
        <v>0.15106676428233801</v>
      </c>
    </row>
    <row r="25" spans="1:11">
      <c r="A25">
        <v>0.46820726940195201</v>
      </c>
      <c r="B25">
        <v>0.92679019015455599</v>
      </c>
      <c r="C25">
        <v>4.2823135622678497E-2</v>
      </c>
      <c r="D25">
        <v>7.8638538608911804E-2</v>
      </c>
      <c r="E25">
        <v>-0.16295985485734299</v>
      </c>
      <c r="G25">
        <f t="shared" si="19"/>
        <v>0.46820726940195201</v>
      </c>
      <c r="H25" s="5">
        <f t="shared" si="20"/>
        <v>0.92679019015455599</v>
      </c>
      <c r="I25">
        <f t="shared" si="21"/>
        <v>4.2823135622678497E-2</v>
      </c>
      <c r="J25">
        <f t="shared" si="22"/>
        <v>7.8638538608911804E-2</v>
      </c>
      <c r="K25">
        <f t="shared" si="23"/>
        <v>0.16295985485734299</v>
      </c>
    </row>
    <row r="26" spans="1:11">
      <c r="A26">
        <v>0.19813943275146001</v>
      </c>
      <c r="B26">
        <v>9.5066212600548899E-2</v>
      </c>
      <c r="C26">
        <v>0.94667531258593995</v>
      </c>
      <c r="D26">
        <v>0.145824025497234</v>
      </c>
      <c r="E26">
        <v>0.31437970247735703</v>
      </c>
      <c r="G26">
        <f t="shared" si="19"/>
        <v>0.19813943275146001</v>
      </c>
      <c r="H26">
        <f t="shared" si="20"/>
        <v>9.5066212600548899E-2</v>
      </c>
      <c r="I26" s="5">
        <f t="shared" si="21"/>
        <v>0.94667531258593995</v>
      </c>
      <c r="J26">
        <f t="shared" si="22"/>
        <v>0.145824025497234</v>
      </c>
      <c r="K26">
        <f t="shared" si="23"/>
        <v>0.31437970247735703</v>
      </c>
    </row>
    <row r="27" spans="1:11">
      <c r="A27">
        <v>0.14750601288453599</v>
      </c>
      <c r="B27">
        <v>-0.39337442077357898</v>
      </c>
      <c r="C27">
        <v>4.9335385683809997E-2</v>
      </c>
      <c r="D27">
        <v>-0.89220402579268099</v>
      </c>
      <c r="E27">
        <v>-0.70185696102515205</v>
      </c>
      <c r="G27">
        <f t="shared" si="19"/>
        <v>0.14750601288453599</v>
      </c>
      <c r="H27">
        <f t="shared" si="20"/>
        <v>0.39337442077357898</v>
      </c>
      <c r="I27">
        <f t="shared" si="21"/>
        <v>4.9335385683809997E-2</v>
      </c>
      <c r="J27" s="5">
        <f t="shared" si="22"/>
        <v>0.89220402579268099</v>
      </c>
      <c r="K27" s="5">
        <f t="shared" si="23"/>
        <v>0.70185696102515205</v>
      </c>
    </row>
    <row r="29" spans="1:11">
      <c r="A29" t="s">
        <v>20</v>
      </c>
      <c r="G29" t="s">
        <v>22</v>
      </c>
    </row>
    <row r="30" spans="1:11">
      <c r="A30">
        <v>-0.314825927034527</v>
      </c>
      <c r="B30">
        <v>-0.31140605104782598</v>
      </c>
      <c r="C30">
        <v>-1.8897947553570701E-2</v>
      </c>
      <c r="D30">
        <v>-0.15583661482455199</v>
      </c>
      <c r="E30">
        <v>6.75725058329565E-2</v>
      </c>
      <c r="G30">
        <f>ABS(A30)</f>
        <v>0.314825927034527</v>
      </c>
      <c r="H30">
        <f t="shared" ref="H30:K30" si="24">ABS(B30)</f>
        <v>0.31140605104782598</v>
      </c>
      <c r="I30">
        <f t="shared" si="24"/>
        <v>1.8897947553570701E-2</v>
      </c>
      <c r="J30">
        <f t="shared" si="24"/>
        <v>0.15583661482455199</v>
      </c>
      <c r="K30">
        <f t="shared" si="24"/>
        <v>6.75725058329565E-2</v>
      </c>
    </row>
    <row r="31" spans="1:11">
      <c r="A31">
        <v>-0.77296448659727901</v>
      </c>
      <c r="B31">
        <v>0.107610710999564</v>
      </c>
      <c r="C31">
        <v>0.35975177981217699</v>
      </c>
      <c r="D31">
        <v>7.9552982082239002E-2</v>
      </c>
      <c r="E31">
        <v>-0.26701786277968298</v>
      </c>
      <c r="G31" s="5">
        <f t="shared" ref="G31:G34" si="25">ABS(A31)</f>
        <v>0.77296448659727901</v>
      </c>
      <c r="H31">
        <f t="shared" ref="H31:H34" si="26">ABS(B31)</f>
        <v>0.107610710999564</v>
      </c>
      <c r="I31">
        <f t="shared" ref="I31:I34" si="27">ABS(C31)</f>
        <v>0.35975177981217699</v>
      </c>
      <c r="J31">
        <f t="shared" ref="J31:J34" si="28">ABS(D31)</f>
        <v>7.9552982082239002E-2</v>
      </c>
      <c r="K31">
        <f t="shared" ref="K31:K34" si="29">ABS(E31)</f>
        <v>0.26701786277968298</v>
      </c>
    </row>
    <row r="32" spans="1:11">
      <c r="A32">
        <v>-0.52010579594464401</v>
      </c>
      <c r="B32">
        <v>-0.941313128850508</v>
      </c>
      <c r="C32">
        <v>-9.5387938958681501E-2</v>
      </c>
      <c r="D32">
        <v>0.34163377173590298</v>
      </c>
      <c r="E32">
        <v>0.56731214846121802</v>
      </c>
      <c r="G32">
        <f t="shared" si="25"/>
        <v>0.52010579594464401</v>
      </c>
      <c r="H32" s="5">
        <f t="shared" si="26"/>
        <v>0.941313128850508</v>
      </c>
      <c r="I32">
        <f t="shared" si="27"/>
        <v>9.5387938958681501E-2</v>
      </c>
      <c r="J32">
        <f t="shared" si="28"/>
        <v>0.34163377173590298</v>
      </c>
      <c r="K32">
        <f t="shared" si="29"/>
        <v>0.56731214846121802</v>
      </c>
    </row>
    <row r="33" spans="1:11">
      <c r="A33">
        <v>-4.7069457870807199E-2</v>
      </c>
      <c r="B33">
        <v>6.4900123558846001E-2</v>
      </c>
      <c r="C33">
        <v>0.92436561993330402</v>
      </c>
      <c r="D33">
        <v>0.183858457967362</v>
      </c>
      <c r="E33">
        <v>0.214951235314841</v>
      </c>
      <c r="G33">
        <f t="shared" si="25"/>
        <v>4.7069457870807199E-2</v>
      </c>
      <c r="H33">
        <f t="shared" si="26"/>
        <v>6.4900123558846001E-2</v>
      </c>
      <c r="I33" s="5">
        <f t="shared" si="27"/>
        <v>0.92436561993330402</v>
      </c>
      <c r="J33">
        <f t="shared" si="28"/>
        <v>0.183858457967362</v>
      </c>
      <c r="K33">
        <f t="shared" si="29"/>
        <v>0.214951235314841</v>
      </c>
    </row>
    <row r="34" spans="1:11">
      <c r="A34">
        <v>0.175171245604958</v>
      </c>
      <c r="B34">
        <v>-3.4114127054362502E-2</v>
      </c>
      <c r="C34">
        <v>8.1675371359825097E-2</v>
      </c>
      <c r="D34">
        <v>-0.90491364558459997</v>
      </c>
      <c r="E34">
        <v>-0.74571328944639803</v>
      </c>
      <c r="G34">
        <f t="shared" si="25"/>
        <v>0.175171245604958</v>
      </c>
      <c r="H34">
        <f t="shared" si="26"/>
        <v>3.4114127054362502E-2</v>
      </c>
      <c r="I34">
        <f t="shared" si="27"/>
        <v>8.1675371359825097E-2</v>
      </c>
      <c r="J34" s="5">
        <f t="shared" si="28"/>
        <v>0.90491364558459997</v>
      </c>
      <c r="K34" s="5">
        <f t="shared" si="29"/>
        <v>0.74571328944639803</v>
      </c>
    </row>
  </sheetData>
  <conditionalFormatting sqref="A2:E6">
    <cfRule type="cellIs" dxfId="46" priority="6" operator="greaterThan">
      <formula>0.1</formula>
    </cfRule>
  </conditionalFormatting>
  <conditionalFormatting sqref="K2:K5 J6 J2:J4 I5:I6 I2:I3 H4:H6 H2 G3:G6">
    <cfRule type="cellIs" dxfId="45" priority="5" operator="greaterThan">
      <formula>0.1</formula>
    </cfRule>
  </conditionalFormatting>
  <conditionalFormatting sqref="J11:J13 K9:K13 J9 H9:H12 G13 G9:G11 I10:I13">
    <cfRule type="cellIs" dxfId="44" priority="4" operator="greaterThan">
      <formula>0.1</formula>
    </cfRule>
  </conditionalFormatting>
  <conditionalFormatting sqref="J16:J19 K16:K20 I20 I16:I18 H19:H20 H16:H17 G16 G18:G20">
    <cfRule type="cellIs" dxfId="43" priority="3" operator="greaterThan">
      <formula>0.1</formula>
    </cfRule>
  </conditionalFormatting>
  <conditionalFormatting sqref="J23:K26 I27 I23:I25 H26:H27 H23:H24 G23 G25:G27">
    <cfRule type="cellIs" dxfId="42" priority="2" operator="greaterThan">
      <formula>0.1</formula>
    </cfRule>
  </conditionalFormatting>
  <conditionalFormatting sqref="G32:G34 G30 H33:H34 I34 I30:I32 H30:H31 J30:K33">
    <cfRule type="cellIs" dxfId="36" priority="1" operator="greaterThan">
      <formula>0.1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2017-04-19T16:24:16Z</dcterms:created>
  <dcterms:modified xsi:type="dcterms:W3CDTF">2017-04-23T19:22:00Z</dcterms:modified>
</cp:coreProperties>
</file>