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0" firstSheet="0" activeTab="0"/>
  </bookViews>
  <sheets>
    <sheet name="Evaluaciones temporales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<sst xmlns="http://schemas.openxmlformats.org/spreadsheetml/2006/main" count="455" uniqueCount="196">
  <si>
    <t>ID PRUEBA</t>
  </si>
  <si>
    <t>A</t>
  </si>
  <si>
    <t>TotalLocal</t>
  </si>
  <si>
    <t>MUESTRAS</t>
  </si>
  <si>
    <t>MUESTRAS UNICAS</t>
  </si>
  <si>
    <t>RESULTADOS OBTENIDOS</t>
  </si>
  <si>
    <t>NUMERICO</t>
  </si>
  <si>
    <t>PORCENTUAL</t>
  </si>
  <si>
    <t>Total expected users: 3</t>
  </si>
  <si>
    <t>Iterations: 6</t>
  </si>
  <si>
    <t>Evaluation Samples: 200</t>
  </si>
  <si>
    <t>Evaluation Samples: 900</t>
  </si>
  <si>
    <t>Evaluation Samples: 1600</t>
  </si>
  <si>
    <t>Evaluation Samples: 2300</t>
  </si>
  <si>
    <t>Total neurons evaluated per user: 1200</t>
  </si>
  <si>
    <t>Total neurons evaluated per user: 5400</t>
  </si>
  <si>
    <t>Total neurons evaluated per user: 9600</t>
  </si>
  <si>
    <t>Total neurons evaluated per user: 13800</t>
  </si>
  <si>
    <t>Expected neurons evaluated: 3600</t>
  </si>
  <si>
    <t>Expected neurons evaluated: 16200</t>
  </si>
  <si>
    <t>Expected neurons evaluated: 28800</t>
  </si>
  <si>
    <t>Expected neurons evaluated: 41400</t>
  </si>
  <si>
    <t>TotalColitions: 2026</t>
  </si>
  <si>
    <t>TotalColitions: 11762</t>
  </si>
  <si>
    <t>TotalColitions: 23206</t>
  </si>
  <si>
    <t>TotalColitions: 34351</t>
  </si>
  <si>
    <t>Correct:375</t>
  </si>
  <si>
    <t>Correct:1636</t>
  </si>
  <si>
    <t>Correct:1831</t>
  </si>
  <si>
    <t>Correct:2564</t>
  </si>
  <si>
    <t>Average Correct Global (Local)</t>
  </si>
  <si>
    <t>1 1 3</t>
  </si>
  <si>
    <t>1 1 40</t>
  </si>
  <si>
    <t>1 1 48</t>
  </si>
  <si>
    <t>1 1 73</t>
  </si>
  <si>
    <t>2 2 191</t>
  </si>
  <si>
    <t>2 2 748</t>
  </si>
  <si>
    <t>2 2 801</t>
  </si>
  <si>
    <t>2 2 900</t>
  </si>
  <si>
    <t>3 3 181</t>
  </si>
  <si>
    <t>3 3 848</t>
  </si>
  <si>
    <t>3 3 982</t>
  </si>
  <si>
    <t>3 3 1591</t>
  </si>
  <si>
    <t>Errors:1199</t>
  </si>
  <si>
    <t>Errors:2802</t>
  </si>
  <si>
    <t>Errors:3763</t>
  </si>
  <si>
    <t>Errors:4485</t>
  </si>
  <si>
    <t>Average Incorrect Global (Local)</t>
  </si>
  <si>
    <t>1 2 142</t>
  </si>
  <si>
    <t>1 2 423</t>
  </si>
  <si>
    <t>1 2 596</t>
  </si>
  <si>
    <t>1 2 634</t>
  </si>
  <si>
    <t>3 1 370</t>
  </si>
  <si>
    <t>1 3 706</t>
  </si>
  <si>
    <t>1 3 1329</t>
  </si>
  <si>
    <t>1 3 1313</t>
  </si>
  <si>
    <t>3 2 687</t>
  </si>
  <si>
    <t>3 2 1673</t>
  </si>
  <si>
    <t>3 2 1838</t>
  </si>
  <si>
    <t>3 2 2538</t>
  </si>
  <si>
    <t>Unique matching neurons: 1574</t>
  </si>
  <si>
    <t>Unique matching neurons: 4438</t>
  </si>
  <si>
    <t>Unique matching neurons: 5594</t>
  </si>
  <si>
    <t>Unique matching neurons: 7049</t>
  </si>
  <si>
    <t>REVISION PORCENTUAL</t>
  </si>
  <si>
    <t>ANALISIS POR USUARIOS</t>
  </si>
  <si>
    <t>ANALISIS NUMERICO</t>
  </si>
  <si>
    <t>ANALISIS PORCENTUAL</t>
  </si>
  <si>
    <t>Correct Average</t>
  </si>
  <si>
    <t>Incorrect Average</t>
  </si>
  <si>
    <t>B</t>
  </si>
  <si>
    <t>TotalColitions: 2118</t>
  </si>
  <si>
    <t>TotalColitions: 11501</t>
  </si>
  <si>
    <t>TotalColitions: 22247</t>
  </si>
  <si>
    <t>TotalColitions: 33951</t>
  </si>
  <si>
    <t>Correct:517</t>
  </si>
  <si>
    <t>Correct:1794</t>
  </si>
  <si>
    <t>Correct:2251</t>
  </si>
  <si>
    <t>Correct:2757</t>
  </si>
  <si>
    <t>1 1 2</t>
  </si>
  <si>
    <t>1 1 68</t>
  </si>
  <si>
    <t>1 1 18</t>
  </si>
  <si>
    <t>1 1 49</t>
  </si>
  <si>
    <t>2 2 298</t>
  </si>
  <si>
    <t>2 2 740</t>
  </si>
  <si>
    <t>2 2 952</t>
  </si>
  <si>
    <t>2 2 1078</t>
  </si>
  <si>
    <t>3 3 217</t>
  </si>
  <si>
    <t>3 3 986</t>
  </si>
  <si>
    <t>3 3 1281</t>
  </si>
  <si>
    <t>3 3 1630</t>
  </si>
  <si>
    <t>Errors:965</t>
  </si>
  <si>
    <t>Errors:2905</t>
  </si>
  <si>
    <t>Errors:4302</t>
  </si>
  <si>
    <t>Errors:4692</t>
  </si>
  <si>
    <t>1 2 154</t>
  </si>
  <si>
    <t>1 2 379</t>
  </si>
  <si>
    <t>1 2 428</t>
  </si>
  <si>
    <t>1 2 538</t>
  </si>
  <si>
    <t>3 1 234</t>
  </si>
  <si>
    <t>3 1 871</t>
  </si>
  <si>
    <t>1 3 866</t>
  </si>
  <si>
    <t>3 1 1278</t>
  </si>
  <si>
    <t>3 2 577</t>
  </si>
  <si>
    <t>3 2 1655</t>
  </si>
  <si>
    <t>3 2 3008</t>
  </si>
  <si>
    <t>3 2 2876</t>
  </si>
  <si>
    <t>Unique matching neurons: 1482</t>
  </si>
  <si>
    <t>Unique matching neurons: 4699</t>
  </si>
  <si>
    <t>Unique matching neurons: 6553</t>
  </si>
  <si>
    <t>Unique matching neurons: 7449</t>
  </si>
  <si>
    <t>C</t>
  </si>
  <si>
    <t>TotalColitions: 2007</t>
  </si>
  <si>
    <t>TotalColitions: 11828</t>
  </si>
  <si>
    <t>TotalColitions: 22489</t>
  </si>
  <si>
    <t>TotalColitions: 34301</t>
  </si>
  <si>
    <t>Correct:582</t>
  </si>
  <si>
    <t>Correct:1705</t>
  </si>
  <si>
    <t>Correct:2370</t>
  </si>
  <si>
    <t>Correct:2356</t>
  </si>
  <si>
    <t>1 1 22</t>
  </si>
  <si>
    <t>1 1 33</t>
  </si>
  <si>
    <t>1 1 24</t>
  </si>
  <si>
    <t>2 2 266</t>
  </si>
  <si>
    <t>2 2 789</t>
  </si>
  <si>
    <t>2 2 1009</t>
  </si>
  <si>
    <t>2 2 1165</t>
  </si>
  <si>
    <t>3 3 294</t>
  </si>
  <si>
    <t>3 3 914</t>
  </si>
  <si>
    <t>3 3 1328</t>
  </si>
  <si>
    <t>3 3 1167</t>
  </si>
  <si>
    <t>Errors:1011</t>
  </si>
  <si>
    <t>Errors:2667</t>
  </si>
  <si>
    <t>Errors:3941</t>
  </si>
  <si>
    <t>Errors:4743</t>
  </si>
  <si>
    <t>1 2 186</t>
  </si>
  <si>
    <t>1 2 355</t>
  </si>
  <si>
    <t>1 2 557</t>
  </si>
  <si>
    <t>1 2 582</t>
  </si>
  <si>
    <t>3 1 334</t>
  </si>
  <si>
    <t>1 3 731</t>
  </si>
  <si>
    <t>3 1 1116</t>
  </si>
  <si>
    <t>1 3 1286</t>
  </si>
  <si>
    <t>3 2 491</t>
  </si>
  <si>
    <t>3 2 1581</t>
  </si>
  <si>
    <t>3 2 2268</t>
  </si>
  <si>
    <t>3 2 2875</t>
  </si>
  <si>
    <t>Unique matching neurons: 1593</t>
  </si>
  <si>
    <t>Unique matching neurons: 4372</t>
  </si>
  <si>
    <t>Unique matching neurons: 6311</t>
  </si>
  <si>
    <t>Unique matching neurons: 7099</t>
  </si>
  <si>
    <t>D</t>
  </si>
  <si>
    <t>TotalColitions: 2240</t>
  </si>
  <si>
    <t>TotalColitions: 11729</t>
  </si>
  <si>
    <t>TotalColitions: 22795</t>
  </si>
  <si>
    <t>TotalColitions: 35132</t>
  </si>
  <si>
    <t>Correct:506</t>
  </si>
  <si>
    <t>Correct:1403</t>
  </si>
  <si>
    <t>Correct:2037</t>
  </si>
  <si>
    <t>Correct:2265</t>
  </si>
  <si>
    <t>1 1 43</t>
  </si>
  <si>
    <t>1 1 80</t>
  </si>
  <si>
    <t>1 1 11</t>
  </si>
  <si>
    <t>2 2 271</t>
  </si>
  <si>
    <t>2 2 718</t>
  </si>
  <si>
    <t>2 2 979</t>
  </si>
  <si>
    <t>2 2 1173</t>
  </si>
  <si>
    <t>3 3 233</t>
  </si>
  <si>
    <t>3 3 642</t>
  </si>
  <si>
    <t>3 3 978</t>
  </si>
  <si>
    <t>3 3 1081</t>
  </si>
  <si>
    <t>Errors:854</t>
  </si>
  <si>
    <t>Errors:3068</t>
  </si>
  <si>
    <t>Errors:3968</t>
  </si>
  <si>
    <t>Errors:4003</t>
  </si>
  <si>
    <t>1 2 129</t>
  </si>
  <si>
    <t>1 2 378</t>
  </si>
  <si>
    <t>1 2 527</t>
  </si>
  <si>
    <t>1 2 410</t>
  </si>
  <si>
    <t>3 1 237</t>
  </si>
  <si>
    <t>3 1 798</t>
  </si>
  <si>
    <t>3 1 1044</t>
  </si>
  <si>
    <t>1 3 908</t>
  </si>
  <si>
    <t>3 2 488</t>
  </si>
  <si>
    <t>3 2 1892</t>
  </si>
  <si>
    <t>3 2 2397</t>
  </si>
  <si>
    <t>3 2 2685</t>
  </si>
  <si>
    <t>Unique matching neurons: 1360</t>
  </si>
  <si>
    <t>Unique matching neurons: 4471</t>
  </si>
  <si>
    <t>Unique matching neurons: 6005</t>
  </si>
  <si>
    <t>Unique matching neurons: 6268</t>
  </si>
  <si>
    <t>Correct Match %</t>
  </si>
  <si>
    <t>Incorrect Match %</t>
  </si>
  <si>
    <t>Average</t>
  </si>
  <si>
    <t>Correct Match</t>
  </si>
  <si>
    <t>Incorrect Match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</si>
</sst>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FF"/>
        <bgColor rgb="FFCC99CC"/>
      </patternFill>
    </fill>
    <fill>
      <patternFill patternType="solid">
        <fgColor rgb="FF99FFFF"/>
        <bgColor rgb="FFCCFFFF"/>
      </patternFill>
    </fill>
    <fill>
      <patternFill patternType="solid">
        <fgColor rgb="FF66FF00"/>
        <bgColor rgb="FF00CC00"/>
      </patternFill>
    </fill>
    <fill>
      <patternFill patternType="solid">
        <fgColor rgb="FFCC99CC"/>
        <bgColor rgb="FFB3B3B3"/>
      </patternFill>
    </fill>
    <fill>
      <patternFill patternType="solid">
        <fgColor rgb="FFFFD320"/>
        <bgColor rgb="FFFFFF00"/>
      </patternFill>
    </fill>
    <fill>
      <patternFill patternType="solid">
        <fgColor rgb="FF000080"/>
        <bgColor rgb="FF000099"/>
      </patternFill>
    </fill>
    <fill>
      <patternFill patternType="solid">
        <fgColor rgb="FF66FFFF"/>
        <bgColor rgb="FF99FFFF"/>
      </patternFill>
    </fill>
    <fill>
      <patternFill patternType="solid">
        <fgColor rgb="FF000099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00CC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CC"/>
      <rgbColor rgb="FFFFCC99"/>
      <rgbColor rgb="FF3366FF"/>
      <rgbColor rgb="FF33CCCC"/>
      <rgbColor rgb="FF66F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Matches in experiments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'Evaluaciones temporales'!$B$159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'Evaluaciones temporales'!$A$160:$A$163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temporales'!$B$160:$B$163</c:f>
              <c:numCache>
                <c:formatCode>General</c:formatCode>
                <c:ptCount val="4"/>
                <c:pt idx="0">
                  <c:v>32.448388590778</c:v>
                </c:pt>
                <c:pt idx="1">
                  <c:v>36.1064961157301</c:v>
                </c:pt>
                <c:pt idx="2">
                  <c:v>36.5685652696148</c:v>
                </c:pt>
                <c:pt idx="3">
                  <c:v>34.6608868105376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temporales'!$C$159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'Evaluaciones temporales'!$A$160:$A$163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temporales'!$C$160:$C$163</c:f>
              <c:numCache>
                <c:formatCode>General</c:formatCode>
                <c:ptCount val="4"/>
                <c:pt idx="0">
                  <c:v>67.551611409222</c:v>
                </c:pt>
                <c:pt idx="1">
                  <c:v>63.8935038842699</c:v>
                </c:pt>
                <c:pt idx="2">
                  <c:v>63.4314347303852</c:v>
                </c:pt>
                <c:pt idx="3">
                  <c:v>65.3391131894624</c:v>
                </c:pt>
              </c:numCache>
            </c:numRef>
          </c:val>
        </c:ser>
        <c:marker val="1"/>
        <c:axId val="74652333"/>
        <c:axId val="2171648"/>
      </c:lineChart>
      <c:catAx>
        <c:axId val="7465233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71648"/>
        <c:crosses val="autoZero"/>
        <c:auto val="1"/>
        <c:lblAlgn val="ctr"/>
        <c:lblOffset val="100"/>
      </c:catAx>
      <c:valAx>
        <c:axId val="2171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65233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User 1 Results</a:t>
            </a:r>
          </a:p>
        </c:rich>
      </c:tx>
      <c:layout/>
    </c:title>
    <c:view3D>
      <c:rotX val="13"/>
      <c:rotY val="24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temporales'!$B$168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'Evaluaciones temporales'!$A$169:$A$172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temporales'!$B$169:$B$172</c:f>
              <c:numCache>
                <c:formatCode>General</c:formatCode>
                <c:ptCount val="4"/>
                <c:pt idx="0">
                  <c:v>75.201072386059</c:v>
                </c:pt>
                <c:pt idx="1">
                  <c:v>27.9454359322284</c:v>
                </c:pt>
                <c:pt idx="2">
                  <c:v>52.2629594860211</c:v>
                </c:pt>
                <c:pt idx="3">
                  <c:v>28.2668046417752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temporales'!$C$168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temporales'!$A$169:$A$172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temporales'!$C$169:$C$172</c:f>
              <c:numCache>
                <c:formatCode>General</c:formatCode>
                <c:ptCount val="4"/>
                <c:pt idx="0">
                  <c:v>24.798927613941</c:v>
                </c:pt>
                <c:pt idx="1">
                  <c:v>72.0545640677716</c:v>
                </c:pt>
                <c:pt idx="2">
                  <c:v>47.7370405139789</c:v>
                </c:pt>
                <c:pt idx="3">
                  <c:v>71.7331953582248</c:v>
                </c:pt>
              </c:numCache>
            </c:numRef>
          </c:val>
        </c:ser>
        <c:gapWidth val="100"/>
        <c:shape val="box"/>
        <c:axId val="94756872"/>
        <c:axId val="48929014"/>
        <c:axId val="0"/>
      </c:bar3DChart>
      <c:catAx>
        <c:axId val="947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929014"/>
        <c:crosses val="autoZero"/>
        <c:auto val="1"/>
        <c:lblAlgn val="ctr"/>
        <c:lblOffset val="100"/>
      </c:catAx>
      <c:valAx>
        <c:axId val="48929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75687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User 2 Results</a:t>
            </a:r>
          </a:p>
        </c:rich>
      </c:tx>
      <c:layout/>
    </c:title>
    <c:view3D>
      <c:rotX val="13"/>
      <c:rotY val="24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temporales'!$B$174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009900"/>
            </a:solidFill>
            <a:ln>
              <a:noFill/>
            </a:ln>
          </c:spPr>
          <c:cat>
            <c:strRef>
              <c:f>'Evaluaciones temporales'!$A$175:$A$178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temporales'!$B$175:$B$178</c:f>
              <c:numCache>
                <c:formatCode>General</c:formatCode>
                <c:ptCount val="4"/>
                <c:pt idx="0">
                  <c:v>22.9722671479307</c:v>
                </c:pt>
                <c:pt idx="1">
                  <c:v>25.332546889969</c:v>
                </c:pt>
                <c:pt idx="2">
                  <c:v>27.1711691741775</c:v>
                </c:pt>
                <c:pt idx="3">
                  <c:v>26.7785843278238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temporales'!$C$174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temporales'!$A$175:$A$178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temporales'!$C$175:$C$178</c:f>
              <c:numCache>
                <c:formatCode>General</c:formatCode>
                <c:ptCount val="4"/>
                <c:pt idx="0">
                  <c:v>77.0277328520693</c:v>
                </c:pt>
                <c:pt idx="1">
                  <c:v>74.667453110031</c:v>
                </c:pt>
                <c:pt idx="2">
                  <c:v>72.8288308258225</c:v>
                </c:pt>
                <c:pt idx="3">
                  <c:v>73.2214156721762</c:v>
                </c:pt>
              </c:numCache>
            </c:numRef>
          </c:val>
        </c:ser>
        <c:gapWidth val="100"/>
        <c:shape val="box"/>
        <c:axId val="69162335"/>
        <c:axId val="78040891"/>
        <c:axId val="0"/>
      </c:bar3DChart>
      <c:catAx>
        <c:axId val="6916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040891"/>
        <c:crosses val="autoZero"/>
        <c:auto val="1"/>
        <c:lblAlgn val="ctr"/>
        <c:lblOffset val="100"/>
      </c:catAx>
      <c:valAx>
        <c:axId val="78040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1623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User 3 Results</a:t>
            </a:r>
          </a:p>
        </c:rich>
      </c:tx>
      <c:layout/>
    </c:title>
    <c:view3D>
      <c:rotX val="13"/>
      <c:rotY val="24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temporales'!$B$180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</c:spPr>
          <c:cat>
            <c:strRef>
              <c:f>'Evaluaciones temporales'!$A$181:$A$184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temporales'!$B$181:$B$184</c:f>
              <c:numCache>
                <c:formatCode>General</c:formatCode>
                <c:ptCount val="4"/>
                <c:pt idx="0">
                  <c:v>62.9619458667047</c:v>
                </c:pt>
                <c:pt idx="1">
                  <c:v>89.9161620866325</c:v>
                </c:pt>
                <c:pt idx="2">
                  <c:v>75.7841771814675</c:v>
                </c:pt>
                <c:pt idx="3">
                  <c:v>88.5872297637004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temporales'!$C$180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temporales'!$A$181:$A$184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temporales'!$C$181:$C$184</c:f>
              <c:numCache>
                <c:formatCode>General</c:formatCode>
                <c:ptCount val="4"/>
                <c:pt idx="0">
                  <c:v>37.0380541332953</c:v>
                </c:pt>
                <c:pt idx="1">
                  <c:v>10.0838379133675</c:v>
                </c:pt>
                <c:pt idx="2">
                  <c:v>24.2158228185325</c:v>
                </c:pt>
                <c:pt idx="3">
                  <c:v>11.4127702362996</c:v>
                </c:pt>
              </c:numCache>
            </c:numRef>
          </c:val>
        </c:ser>
        <c:gapWidth val="100"/>
        <c:shape val="box"/>
        <c:axId val="8157547"/>
        <c:axId val="33454440"/>
        <c:axId val="0"/>
      </c:bar3DChart>
      <c:catAx>
        <c:axId val="8157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454440"/>
        <c:crosses val="autoZero"/>
        <c:auto val="1"/>
        <c:lblAlgn val="ctr"/>
        <c:lblOffset val="100"/>
      </c:catAx>
      <c:valAx>
        <c:axId val="33454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5754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192240</xdr:colOff>
      <xdr:row>191</xdr:row>
      <xdr:rowOff>106560</xdr:rowOff>
    </xdr:from>
    <xdr:to>
      <xdr:col>4</xdr:col>
      <xdr:colOff>27720</xdr:colOff>
      <xdr:row>211</xdr:row>
      <xdr:rowOff>96120</xdr:rowOff>
    </xdr:to>
    <xdr:graphicFrame>
      <xdr:nvGraphicFramePr>
        <xdr:cNvPr id="0" name=""/>
        <xdr:cNvGraphicFramePr/>
      </xdr:nvGraphicFramePr>
      <xdr:xfrm>
        <a:off x="192240" y="31155480"/>
        <a:ext cx="57546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472320</xdr:colOff>
      <xdr:row>191</xdr:row>
      <xdr:rowOff>20520</xdr:rowOff>
    </xdr:from>
    <xdr:to>
      <xdr:col>8</xdr:col>
      <xdr:colOff>522720</xdr:colOff>
      <xdr:row>211</xdr:row>
      <xdr:rowOff>720</xdr:rowOff>
    </xdr:to>
    <xdr:graphicFrame>
      <xdr:nvGraphicFramePr>
        <xdr:cNvPr id="1" name=""/>
        <xdr:cNvGraphicFramePr/>
      </xdr:nvGraphicFramePr>
      <xdr:xfrm>
        <a:off x="6391440" y="31069440"/>
        <a:ext cx="575460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354240</xdr:colOff>
      <xdr:row>166</xdr:row>
      <xdr:rowOff>87480</xdr:rowOff>
    </xdr:from>
    <xdr:to>
      <xdr:col>8</xdr:col>
      <xdr:colOff>404640</xdr:colOff>
      <xdr:row>186</xdr:row>
      <xdr:rowOff>77400</xdr:rowOff>
    </xdr:to>
    <xdr:graphicFrame>
      <xdr:nvGraphicFramePr>
        <xdr:cNvPr id="2" name=""/>
        <xdr:cNvGraphicFramePr/>
      </xdr:nvGraphicFramePr>
      <xdr:xfrm>
        <a:off x="6273360" y="27072360"/>
        <a:ext cx="57546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681840</xdr:colOff>
      <xdr:row>166</xdr:row>
      <xdr:rowOff>97200</xdr:rowOff>
    </xdr:from>
    <xdr:to>
      <xdr:col>12</xdr:col>
      <xdr:colOff>859680</xdr:colOff>
      <xdr:row>186</xdr:row>
      <xdr:rowOff>86760</xdr:rowOff>
    </xdr:to>
    <xdr:graphicFrame>
      <xdr:nvGraphicFramePr>
        <xdr:cNvPr id="3" name=""/>
        <xdr:cNvGraphicFramePr/>
      </xdr:nvGraphicFramePr>
      <xdr:xfrm>
        <a:off x="12305160" y="27082080"/>
        <a:ext cx="57546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33.4795918367347"/>
    <col collapsed="false" hidden="false" max="2" min="2" style="0" width="22.3622448979592"/>
    <col collapsed="false" hidden="false" max="3" min="3" style="0" width="16.530612244898"/>
    <col collapsed="false" hidden="false" max="5" min="4" style="0" width="11.5204081632653"/>
    <col collapsed="false" hidden="false" max="6" min="6" style="0" width="33.4795918367347"/>
    <col collapsed="false" hidden="false" max="7" min="7" style="0" width="22.2295918367347"/>
    <col collapsed="false" hidden="false" max="8" min="8" style="0" width="13.6173469387755"/>
    <col collapsed="false" hidden="false" max="10" min="9" style="0" width="11.5204081632653"/>
    <col collapsed="false" hidden="false" max="11" min="11" style="0" width="33.2091836734694"/>
    <col collapsed="false" hidden="false" max="12" min="12" style="0" width="22.7857142857143"/>
    <col collapsed="false" hidden="false" max="13" min="13" style="0" width="13.0561224489796"/>
    <col collapsed="false" hidden="false" max="15" min="14" style="0" width="11.5204081632653"/>
    <col collapsed="false" hidden="false" max="16" min="16" style="0" width="33.7551020408163"/>
    <col collapsed="false" hidden="false" max="17" min="17" style="0" width="24.0357142857143"/>
    <col collapsed="false" hidden="false" max="18" min="18" style="0" width="12.5"/>
    <col collapsed="false" hidden="false" max="20" min="19" style="0" width="11.5204081632653"/>
    <col collapsed="false" hidden="false" max="21" min="21" style="0" width="27.780612244898"/>
    <col collapsed="false" hidden="false" max="22" min="22" style="0" width="32.5051020408163"/>
    <col collapsed="false" hidden="false" max="23" min="23" style="0" width="17.6377551020408"/>
    <col collapsed="false" hidden="false" max="1025" min="2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4"/>
      <c r="F1" s="1" t="s">
        <v>0</v>
      </c>
      <c r="G1" s="2" t="s">
        <v>1</v>
      </c>
      <c r="H1" s="3"/>
      <c r="I1" s="4"/>
      <c r="K1" s="1" t="s">
        <v>0</v>
      </c>
      <c r="L1" s="2" t="s">
        <v>1</v>
      </c>
      <c r="M1" s="3"/>
      <c r="N1" s="4"/>
      <c r="P1" s="1" t="s">
        <v>0</v>
      </c>
      <c r="Q1" s="2" t="s">
        <v>1</v>
      </c>
      <c r="R1" s="3"/>
      <c r="S1" s="4"/>
      <c r="U1" s="5" t="s">
        <v>2</v>
      </c>
      <c r="V1" s="5" t="n">
        <v>4</v>
      </c>
    </row>
    <row r="2" customFormat="false" ht="12.8" hidden="false" customHeight="false" outlineLevel="0" collapsed="false">
      <c r="A2" s="6" t="s">
        <v>3</v>
      </c>
      <c r="B2" s="7" t="n">
        <v>200</v>
      </c>
      <c r="D2" s="8"/>
      <c r="F2" s="6" t="s">
        <v>3</v>
      </c>
      <c r="G2" s="7" t="n">
        <v>900</v>
      </c>
      <c r="I2" s="8"/>
      <c r="K2" s="6" t="s">
        <v>3</v>
      </c>
      <c r="L2" s="7" t="n">
        <v>1600</v>
      </c>
      <c r="N2" s="8"/>
      <c r="P2" s="6" t="s">
        <v>3</v>
      </c>
      <c r="Q2" s="7" t="n">
        <v>2300</v>
      </c>
      <c r="S2" s="8"/>
      <c r="U2" s="6"/>
      <c r="V2" s="8"/>
    </row>
    <row r="3" customFormat="false" ht="12.8" hidden="false" customHeight="false" outlineLevel="0" collapsed="false">
      <c r="A3" s="6" t="s">
        <v>4</v>
      </c>
      <c r="B3" s="7" t="n">
        <v>1574</v>
      </c>
      <c r="D3" s="8"/>
      <c r="F3" s="6" t="s">
        <v>4</v>
      </c>
      <c r="G3" s="7" t="n">
        <v>4438</v>
      </c>
      <c r="I3" s="8"/>
      <c r="K3" s="6" t="s">
        <v>4</v>
      </c>
      <c r="L3" s="7" t="n">
        <v>5594</v>
      </c>
      <c r="N3" s="8"/>
      <c r="P3" s="6" t="s">
        <v>4</v>
      </c>
      <c r="Q3" s="7" t="n">
        <v>7049</v>
      </c>
      <c r="S3" s="8"/>
      <c r="U3" s="6"/>
      <c r="V3" s="8"/>
    </row>
    <row r="4" customFormat="false" ht="12.8" hidden="false" customHeight="false" outlineLevel="0" collapsed="false">
      <c r="A4" s="6"/>
      <c r="D4" s="8"/>
      <c r="F4" s="6"/>
      <c r="I4" s="8"/>
      <c r="K4" s="6"/>
      <c r="N4" s="8"/>
      <c r="P4" s="6"/>
      <c r="S4" s="8"/>
      <c r="U4" s="6"/>
      <c r="V4" s="8"/>
    </row>
    <row r="5" customFormat="false" ht="12.8" hidden="false" customHeight="false" outlineLevel="0" collapsed="false">
      <c r="A5" s="9" t="s">
        <v>5</v>
      </c>
      <c r="B5" s="9" t="s">
        <v>6</v>
      </c>
      <c r="C5" s="9" t="s">
        <v>7</v>
      </c>
      <c r="D5" s="8"/>
      <c r="F5" s="9" t="s">
        <v>5</v>
      </c>
      <c r="G5" s="9" t="s">
        <v>6</v>
      </c>
      <c r="H5" s="9" t="s">
        <v>7</v>
      </c>
      <c r="I5" s="8"/>
      <c r="K5" s="9" t="s">
        <v>5</v>
      </c>
      <c r="L5" s="9" t="s">
        <v>6</v>
      </c>
      <c r="M5" s="9" t="s">
        <v>7</v>
      </c>
      <c r="N5" s="8"/>
      <c r="P5" s="9" t="s">
        <v>5</v>
      </c>
      <c r="Q5" s="9" t="s">
        <v>6</v>
      </c>
      <c r="R5" s="9" t="s">
        <v>7</v>
      </c>
      <c r="S5" s="8"/>
      <c r="U5" s="6"/>
      <c r="V5" s="8"/>
    </row>
    <row r="6" customFormat="false" ht="12.8" hidden="false" customHeight="false" outlineLevel="0" collapsed="false">
      <c r="A6" s="6"/>
      <c r="D6" s="8"/>
      <c r="F6" s="6"/>
      <c r="I6" s="8"/>
      <c r="K6" s="6"/>
      <c r="N6" s="8"/>
      <c r="P6" s="6"/>
      <c r="S6" s="8"/>
      <c r="U6" s="6"/>
      <c r="V6" s="8"/>
    </row>
    <row r="7" customFormat="false" ht="12.8" hidden="false" customHeight="false" outlineLevel="0" collapsed="false">
      <c r="A7" s="10" t="s">
        <v>8</v>
      </c>
      <c r="B7" s="11"/>
      <c r="C7" s="10"/>
      <c r="D7" s="8"/>
      <c r="F7" s="10" t="s">
        <v>8</v>
      </c>
      <c r="G7" s="11"/>
      <c r="H7" s="10"/>
      <c r="I7" s="8"/>
      <c r="K7" s="10" t="s">
        <v>8</v>
      </c>
      <c r="L7" s="11"/>
      <c r="M7" s="10"/>
      <c r="N7" s="8"/>
      <c r="P7" s="10" t="s">
        <v>8</v>
      </c>
      <c r="Q7" s="11"/>
      <c r="R7" s="10"/>
      <c r="S7" s="8"/>
      <c r="U7" s="6"/>
      <c r="V7" s="8"/>
    </row>
    <row r="8" customFormat="false" ht="12.8" hidden="false" customHeight="false" outlineLevel="0" collapsed="false">
      <c r="A8" s="10" t="s">
        <v>9</v>
      </c>
      <c r="B8" s="11"/>
      <c r="C8" s="10"/>
      <c r="D8" s="8"/>
      <c r="F8" s="10" t="s">
        <v>9</v>
      </c>
      <c r="G8" s="11"/>
      <c r="H8" s="10"/>
      <c r="I8" s="8"/>
      <c r="K8" s="10" t="s">
        <v>9</v>
      </c>
      <c r="L8" s="11"/>
      <c r="M8" s="10"/>
      <c r="N8" s="8"/>
      <c r="P8" s="10" t="s">
        <v>9</v>
      </c>
      <c r="Q8" s="11"/>
      <c r="R8" s="10"/>
      <c r="S8" s="8"/>
      <c r="U8" s="6"/>
      <c r="V8" s="8"/>
    </row>
    <row r="9" customFormat="false" ht="12.8" hidden="false" customHeight="false" outlineLevel="0" collapsed="false">
      <c r="A9" s="10" t="s">
        <v>10</v>
      </c>
      <c r="B9" s="11"/>
      <c r="C9" s="10"/>
      <c r="D9" s="8"/>
      <c r="F9" s="10" t="s">
        <v>11</v>
      </c>
      <c r="G9" s="11"/>
      <c r="H9" s="10"/>
      <c r="I9" s="8"/>
      <c r="K9" s="10" t="s">
        <v>12</v>
      </c>
      <c r="L9" s="11"/>
      <c r="M9" s="10"/>
      <c r="N9" s="8"/>
      <c r="P9" s="10" t="s">
        <v>13</v>
      </c>
      <c r="Q9" s="11"/>
      <c r="R9" s="10"/>
      <c r="S9" s="8"/>
      <c r="U9" s="6"/>
      <c r="V9" s="8"/>
    </row>
    <row r="10" customFormat="false" ht="12.8" hidden="false" customHeight="false" outlineLevel="0" collapsed="false">
      <c r="A10" s="10" t="s">
        <v>14</v>
      </c>
      <c r="B10" s="11"/>
      <c r="C10" s="10"/>
      <c r="D10" s="8"/>
      <c r="F10" s="10" t="s">
        <v>15</v>
      </c>
      <c r="G10" s="11"/>
      <c r="H10" s="10"/>
      <c r="I10" s="8"/>
      <c r="K10" s="10" t="s">
        <v>16</v>
      </c>
      <c r="L10" s="11"/>
      <c r="M10" s="10"/>
      <c r="N10" s="8"/>
      <c r="P10" s="10" t="s">
        <v>17</v>
      </c>
      <c r="Q10" s="11"/>
      <c r="R10" s="10"/>
      <c r="S10" s="8"/>
      <c r="U10" s="6"/>
      <c r="V10" s="8"/>
    </row>
    <row r="11" customFormat="false" ht="12.8" hidden="false" customHeight="false" outlineLevel="0" collapsed="false">
      <c r="A11" s="10" t="s">
        <v>18</v>
      </c>
      <c r="B11" s="11"/>
      <c r="C11" s="10"/>
      <c r="D11" s="8"/>
      <c r="F11" s="10" t="s">
        <v>19</v>
      </c>
      <c r="G11" s="11"/>
      <c r="H11" s="10"/>
      <c r="I11" s="8"/>
      <c r="K11" s="10" t="s">
        <v>20</v>
      </c>
      <c r="L11" s="11"/>
      <c r="M11" s="10"/>
      <c r="N11" s="8"/>
      <c r="P11" s="10" t="s">
        <v>21</v>
      </c>
      <c r="Q11" s="11"/>
      <c r="R11" s="10"/>
      <c r="S11" s="8"/>
      <c r="U11" s="6"/>
      <c r="V11" s="8"/>
    </row>
    <row r="12" customFormat="false" ht="12.8" hidden="false" customHeight="false" outlineLevel="0" collapsed="false">
      <c r="A12" s="10" t="s">
        <v>22</v>
      </c>
      <c r="B12" s="11" t="n">
        <v>2026</v>
      </c>
      <c r="C12" s="10"/>
      <c r="D12" s="8"/>
      <c r="F12" s="10" t="s">
        <v>23</v>
      </c>
      <c r="G12" s="11"/>
      <c r="H12" s="10"/>
      <c r="I12" s="8"/>
      <c r="K12" s="10" t="s">
        <v>24</v>
      </c>
      <c r="L12" s="11"/>
      <c r="M12" s="10"/>
      <c r="N12" s="8"/>
      <c r="P12" s="10" t="s">
        <v>25</v>
      </c>
      <c r="Q12" s="11"/>
      <c r="R12" s="10"/>
      <c r="S12" s="8"/>
      <c r="U12" s="6"/>
      <c r="V12" s="8"/>
    </row>
    <row r="13" customFormat="false" ht="12.8" hidden="false" customHeight="false" outlineLevel="0" collapsed="false">
      <c r="A13" s="10" t="s">
        <v>26</v>
      </c>
      <c r="B13" s="11" t="n">
        <v>375</v>
      </c>
      <c r="C13" s="10" t="n">
        <f aca="false">B13/B3*100</f>
        <v>23.8246505717916</v>
      </c>
      <c r="D13" s="8"/>
      <c r="F13" s="10" t="s">
        <v>27</v>
      </c>
      <c r="G13" s="11" t="n">
        <v>1636</v>
      </c>
      <c r="H13" s="10" t="n">
        <f aca="false">G13/G3*100</f>
        <v>36.8634520054078</v>
      </c>
      <c r="I13" s="8"/>
      <c r="K13" s="10" t="s">
        <v>28</v>
      </c>
      <c r="L13" s="11" t="n">
        <v>1831</v>
      </c>
      <c r="M13" s="10" t="n">
        <f aca="false">L13/L3*100</f>
        <v>32.7314980336074</v>
      </c>
      <c r="N13" s="8"/>
      <c r="P13" s="10" t="s">
        <v>29</v>
      </c>
      <c r="Q13" s="11" t="n">
        <v>2564</v>
      </c>
      <c r="R13" s="10" t="n">
        <f aca="false">Q13/Q3*100</f>
        <v>36.3739537523053</v>
      </c>
      <c r="S13" s="8"/>
      <c r="U13" s="12" t="s">
        <v>30</v>
      </c>
      <c r="V13" s="12" t="n">
        <f aca="false">(R13+M13+H13+C13)/V1</f>
        <v>32.448388590778</v>
      </c>
    </row>
    <row r="14" customFormat="false" ht="12.8" hidden="false" customHeight="false" outlineLevel="0" collapsed="false">
      <c r="A14" s="10" t="s">
        <v>31</v>
      </c>
      <c r="B14" s="11"/>
      <c r="C14" s="10"/>
      <c r="D14" s="8"/>
      <c r="F14" s="10" t="s">
        <v>32</v>
      </c>
      <c r="G14" s="11"/>
      <c r="H14" s="10"/>
      <c r="I14" s="8"/>
      <c r="K14" s="10" t="s">
        <v>33</v>
      </c>
      <c r="L14" s="11"/>
      <c r="M14" s="10"/>
      <c r="N14" s="8"/>
      <c r="P14" s="10" t="s">
        <v>34</v>
      </c>
      <c r="Q14" s="11"/>
      <c r="R14" s="10"/>
      <c r="S14" s="8"/>
      <c r="U14" s="6"/>
      <c r="V14" s="8"/>
    </row>
    <row r="15" customFormat="false" ht="12.8" hidden="false" customHeight="false" outlineLevel="0" collapsed="false">
      <c r="A15" s="10" t="s">
        <v>35</v>
      </c>
      <c r="B15" s="11"/>
      <c r="C15" s="10"/>
      <c r="D15" s="8"/>
      <c r="F15" s="10" t="s">
        <v>36</v>
      </c>
      <c r="G15" s="11"/>
      <c r="H15" s="10"/>
      <c r="I15" s="8"/>
      <c r="K15" s="10" t="s">
        <v>37</v>
      </c>
      <c r="L15" s="11"/>
      <c r="M15" s="10"/>
      <c r="N15" s="8"/>
      <c r="P15" s="10" t="s">
        <v>38</v>
      </c>
      <c r="Q15" s="11"/>
      <c r="R15" s="10"/>
      <c r="S15" s="8"/>
      <c r="U15" s="6"/>
      <c r="V15" s="8"/>
    </row>
    <row r="16" customFormat="false" ht="12.8" hidden="false" customHeight="false" outlineLevel="0" collapsed="false">
      <c r="A16" s="10" t="s">
        <v>39</v>
      </c>
      <c r="B16" s="11"/>
      <c r="C16" s="10"/>
      <c r="D16" s="8"/>
      <c r="F16" s="10" t="s">
        <v>40</v>
      </c>
      <c r="G16" s="11"/>
      <c r="H16" s="10"/>
      <c r="I16" s="8"/>
      <c r="K16" s="10" t="s">
        <v>41</v>
      </c>
      <c r="L16" s="11"/>
      <c r="M16" s="10"/>
      <c r="N16" s="8"/>
      <c r="P16" s="10" t="s">
        <v>42</v>
      </c>
      <c r="Q16" s="11"/>
      <c r="R16" s="10"/>
      <c r="S16" s="8"/>
      <c r="U16" s="6"/>
      <c r="V16" s="8"/>
    </row>
    <row r="17" customFormat="false" ht="12.8" hidden="false" customHeight="false" outlineLevel="0" collapsed="false">
      <c r="A17" s="10" t="s">
        <v>43</v>
      </c>
      <c r="B17" s="11" t="n">
        <v>1199</v>
      </c>
      <c r="C17" s="10" t="n">
        <f aca="false">B17/B3*100</f>
        <v>76.1753494282084</v>
      </c>
      <c r="D17" s="8"/>
      <c r="F17" s="10" t="s">
        <v>44</v>
      </c>
      <c r="G17" s="11" t="n">
        <v>2802</v>
      </c>
      <c r="H17" s="10" t="n">
        <f aca="false">G17/G3*100</f>
        <v>63.1365479945922</v>
      </c>
      <c r="I17" s="8"/>
      <c r="K17" s="10" t="s">
        <v>45</v>
      </c>
      <c r="L17" s="11" t="n">
        <v>3763</v>
      </c>
      <c r="M17" s="10" t="n">
        <f aca="false">L17/L3*100</f>
        <v>67.2685019663926</v>
      </c>
      <c r="N17" s="8"/>
      <c r="P17" s="10" t="s">
        <v>46</v>
      </c>
      <c r="Q17" s="11" t="n">
        <v>4485</v>
      </c>
      <c r="R17" s="10" t="n">
        <f aca="false">Q17/Q3*100</f>
        <v>63.6260462476947</v>
      </c>
      <c r="S17" s="8"/>
      <c r="U17" s="12" t="s">
        <v>47</v>
      </c>
      <c r="V17" s="12" t="n">
        <f aca="false">(R17+M17+H17+C17)/V1</f>
        <v>67.551611409222</v>
      </c>
    </row>
    <row r="18" customFormat="false" ht="12.8" hidden="false" customHeight="false" outlineLevel="0" collapsed="false">
      <c r="A18" s="10" t="s">
        <v>48</v>
      </c>
      <c r="B18" s="11"/>
      <c r="C18" s="10"/>
      <c r="D18" s="8"/>
      <c r="F18" s="10" t="s">
        <v>49</v>
      </c>
      <c r="G18" s="11"/>
      <c r="H18" s="10"/>
      <c r="I18" s="8"/>
      <c r="K18" s="10" t="s">
        <v>50</v>
      </c>
      <c r="L18" s="11"/>
      <c r="M18" s="10"/>
      <c r="N18" s="8"/>
      <c r="P18" s="10" t="s">
        <v>51</v>
      </c>
      <c r="Q18" s="11"/>
      <c r="R18" s="10"/>
      <c r="S18" s="8"/>
      <c r="U18" s="6"/>
      <c r="V18" s="8"/>
    </row>
    <row r="19" customFormat="false" ht="12.8" hidden="false" customHeight="false" outlineLevel="0" collapsed="false">
      <c r="A19" s="10" t="s">
        <v>52</v>
      </c>
      <c r="B19" s="11"/>
      <c r="C19" s="10"/>
      <c r="D19" s="8"/>
      <c r="F19" s="10" t="s">
        <v>53</v>
      </c>
      <c r="G19" s="11"/>
      <c r="H19" s="10"/>
      <c r="I19" s="8"/>
      <c r="K19" s="10" t="s">
        <v>54</v>
      </c>
      <c r="L19" s="11"/>
      <c r="M19" s="10"/>
      <c r="N19" s="8"/>
      <c r="P19" s="10" t="s">
        <v>55</v>
      </c>
      <c r="Q19" s="11"/>
      <c r="R19" s="10"/>
      <c r="S19" s="8"/>
      <c r="U19" s="6"/>
      <c r="V19" s="8"/>
    </row>
    <row r="20" customFormat="false" ht="12.8" hidden="false" customHeight="false" outlineLevel="0" collapsed="false">
      <c r="A20" s="10" t="s">
        <v>56</v>
      </c>
      <c r="B20" s="11"/>
      <c r="C20" s="10"/>
      <c r="D20" s="8"/>
      <c r="F20" s="10" t="s">
        <v>57</v>
      </c>
      <c r="G20" s="11"/>
      <c r="H20" s="10"/>
      <c r="I20" s="8"/>
      <c r="K20" s="10" t="s">
        <v>58</v>
      </c>
      <c r="L20" s="11"/>
      <c r="M20" s="10"/>
      <c r="N20" s="8"/>
      <c r="P20" s="10" t="s">
        <v>59</v>
      </c>
      <c r="Q20" s="11"/>
      <c r="R20" s="10"/>
      <c r="S20" s="8"/>
      <c r="U20" s="6"/>
      <c r="V20" s="8"/>
    </row>
    <row r="21" customFormat="false" ht="12.8" hidden="false" customHeight="false" outlineLevel="0" collapsed="false">
      <c r="A21" s="10" t="s">
        <v>60</v>
      </c>
      <c r="B21" s="10"/>
      <c r="C21" s="10"/>
      <c r="D21" s="8"/>
      <c r="F21" s="10" t="s">
        <v>61</v>
      </c>
      <c r="G21" s="10"/>
      <c r="H21" s="10"/>
      <c r="I21" s="8"/>
      <c r="K21" s="10" t="s">
        <v>62</v>
      </c>
      <c r="L21" s="10"/>
      <c r="M21" s="10"/>
      <c r="N21" s="8"/>
      <c r="P21" s="10" t="s">
        <v>63</v>
      </c>
      <c r="Q21" s="10"/>
      <c r="R21" s="10"/>
      <c r="S21" s="8"/>
      <c r="U21" s="6"/>
      <c r="V21" s="8"/>
    </row>
    <row r="22" customFormat="false" ht="12.8" hidden="false" customHeight="false" outlineLevel="0" collapsed="false">
      <c r="A22" s="10"/>
      <c r="B22" s="10" t="s">
        <v>64</v>
      </c>
      <c r="C22" s="13" t="n">
        <f aca="false">IF((C13+C17)=100)</f>
        <v>1</v>
      </c>
      <c r="D22" s="8"/>
      <c r="F22" s="10"/>
      <c r="G22" s="10" t="s">
        <v>64</v>
      </c>
      <c r="H22" s="13" t="n">
        <f aca="false">IF((H13+H17)=100)</f>
        <v>1</v>
      </c>
      <c r="I22" s="8"/>
      <c r="K22" s="10"/>
      <c r="L22" s="10" t="s">
        <v>64</v>
      </c>
      <c r="M22" s="13" t="n">
        <f aca="false">IF((M13+M17)=100)</f>
        <v>1</v>
      </c>
      <c r="N22" s="8"/>
      <c r="P22" s="10"/>
      <c r="Q22" s="10" t="s">
        <v>64</v>
      </c>
      <c r="R22" s="13" t="n">
        <f aca="false">IF((R13+R17)=100)</f>
        <v>1</v>
      </c>
      <c r="S22" s="8"/>
      <c r="U22" s="6"/>
      <c r="V22" s="8"/>
    </row>
    <row r="23" customFormat="false" ht="12.8" hidden="false" customHeight="false" outlineLevel="0" collapsed="false">
      <c r="A23" s="6"/>
      <c r="D23" s="8"/>
      <c r="F23" s="6"/>
      <c r="I23" s="8"/>
      <c r="K23" s="6"/>
      <c r="N23" s="8"/>
      <c r="P23" s="6"/>
      <c r="S23" s="8"/>
      <c r="U23" s="6"/>
      <c r="V23" s="8"/>
    </row>
    <row r="24" customFormat="false" ht="12.8" hidden="false" customHeight="false" outlineLevel="0" collapsed="false">
      <c r="A24" s="6" t="s">
        <v>65</v>
      </c>
      <c r="D24" s="8"/>
      <c r="F24" s="6" t="s">
        <v>65</v>
      </c>
      <c r="I24" s="8"/>
      <c r="K24" s="6" t="s">
        <v>65</v>
      </c>
      <c r="N24" s="8"/>
      <c r="P24" s="6" t="s">
        <v>65</v>
      </c>
      <c r="S24" s="8"/>
      <c r="U24" s="6"/>
      <c r="V24" s="8"/>
    </row>
    <row r="25" customFormat="false" ht="12.8" hidden="false" customHeight="false" outlineLevel="0" collapsed="false">
      <c r="A25" s="6"/>
      <c r="D25" s="8"/>
      <c r="F25" s="6"/>
      <c r="I25" s="8"/>
      <c r="K25" s="6"/>
      <c r="N25" s="8"/>
      <c r="P25" s="6"/>
      <c r="S25" s="8"/>
      <c r="U25" s="6"/>
      <c r="V25" s="8"/>
    </row>
    <row r="26" customFormat="false" ht="12.8" hidden="false" customHeight="false" outlineLevel="0" collapsed="false">
      <c r="A26" s="6" t="s">
        <v>66</v>
      </c>
      <c r="D26" s="8"/>
      <c r="F26" s="6" t="s">
        <v>66</v>
      </c>
      <c r="I26" s="8"/>
      <c r="K26" s="6" t="s">
        <v>66</v>
      </c>
      <c r="N26" s="8"/>
      <c r="P26" s="6" t="s">
        <v>66</v>
      </c>
      <c r="S26" s="8"/>
      <c r="U26" s="6"/>
      <c r="V26" s="8"/>
    </row>
    <row r="27" customFormat="false" ht="12.8" hidden="false" customHeight="false" outlineLevel="0" collapsed="false">
      <c r="A27" s="6" t="n">
        <v>1</v>
      </c>
      <c r="B27" s="0" t="n">
        <v>3</v>
      </c>
      <c r="C27" s="0" t="n">
        <v>370</v>
      </c>
      <c r="D27" s="8" t="n">
        <f aca="false">B27+C27</f>
        <v>373</v>
      </c>
      <c r="F27" s="6" t="n">
        <v>1</v>
      </c>
      <c r="G27" s="0" t="n">
        <v>40</v>
      </c>
      <c r="H27" s="0" t="n">
        <v>0</v>
      </c>
      <c r="I27" s="8" t="n">
        <f aca="false">G27+H27</f>
        <v>40</v>
      </c>
      <c r="K27" s="6" t="n">
        <v>1</v>
      </c>
      <c r="L27" s="0" t="n">
        <v>48</v>
      </c>
      <c r="M27" s="0" t="n">
        <v>0</v>
      </c>
      <c r="N27" s="8" t="n">
        <f aca="false">L27+M27</f>
        <v>48</v>
      </c>
      <c r="P27" s="6" t="n">
        <v>1</v>
      </c>
      <c r="Q27" s="0" t="n">
        <v>73</v>
      </c>
      <c r="R27" s="0" t="n">
        <v>0</v>
      </c>
      <c r="S27" s="8" t="n">
        <f aca="false">Q27+R27</f>
        <v>73</v>
      </c>
      <c r="U27" s="6"/>
      <c r="V27" s="8"/>
    </row>
    <row r="28" customFormat="false" ht="12.8" hidden="false" customHeight="false" outlineLevel="0" collapsed="false">
      <c r="A28" s="6" t="n">
        <v>2</v>
      </c>
      <c r="B28" s="0" t="n">
        <v>191</v>
      </c>
      <c r="C28" s="0" t="n">
        <v>829</v>
      </c>
      <c r="D28" s="8" t="n">
        <f aca="false">B28+C28</f>
        <v>1020</v>
      </c>
      <c r="F28" s="6" t="n">
        <v>2</v>
      </c>
      <c r="G28" s="0" t="n">
        <v>748</v>
      </c>
      <c r="H28" s="0" t="n">
        <v>2096</v>
      </c>
      <c r="I28" s="8" t="n">
        <f aca="false">G28+H28</f>
        <v>2844</v>
      </c>
      <c r="K28" s="6" t="n">
        <v>2</v>
      </c>
      <c r="L28" s="0" t="n">
        <v>801</v>
      </c>
      <c r="M28" s="0" t="n">
        <v>2434</v>
      </c>
      <c r="N28" s="8" t="n">
        <f aca="false">L28+M28</f>
        <v>3235</v>
      </c>
      <c r="P28" s="6" t="n">
        <v>2</v>
      </c>
      <c r="Q28" s="0" t="n">
        <v>900</v>
      </c>
      <c r="R28" s="0" t="n">
        <v>3172</v>
      </c>
      <c r="S28" s="8" t="n">
        <f aca="false">Q28+R28</f>
        <v>4072</v>
      </c>
      <c r="U28" s="6"/>
      <c r="V28" s="8"/>
    </row>
    <row r="29" customFormat="false" ht="12.8" hidden="false" customHeight="false" outlineLevel="0" collapsed="false">
      <c r="A29" s="6" t="n">
        <v>3</v>
      </c>
      <c r="B29" s="0" t="n">
        <v>181</v>
      </c>
      <c r="C29" s="0" t="n">
        <v>0</v>
      </c>
      <c r="D29" s="8" t="n">
        <f aca="false">B29+C29</f>
        <v>181</v>
      </c>
      <c r="F29" s="6" t="n">
        <v>3</v>
      </c>
      <c r="G29" s="0" t="n">
        <v>848</v>
      </c>
      <c r="H29" s="0" t="n">
        <v>706</v>
      </c>
      <c r="I29" s="8" t="n">
        <f aca="false">G29+H29</f>
        <v>1554</v>
      </c>
      <c r="K29" s="6" t="n">
        <v>3</v>
      </c>
      <c r="L29" s="0" t="n">
        <v>982</v>
      </c>
      <c r="M29" s="0" t="n">
        <v>1329</v>
      </c>
      <c r="N29" s="8" t="n">
        <f aca="false">L29+M29</f>
        <v>2311</v>
      </c>
      <c r="P29" s="6" t="n">
        <v>3</v>
      </c>
      <c r="Q29" s="0" t="n">
        <v>1591</v>
      </c>
      <c r="R29" s="0" t="n">
        <v>1313</v>
      </c>
      <c r="S29" s="8" t="n">
        <f aca="false">Q29+R29</f>
        <v>2904</v>
      </c>
      <c r="U29" s="6"/>
      <c r="V29" s="8"/>
    </row>
    <row r="30" customFormat="false" ht="12.8" hidden="false" customHeight="false" outlineLevel="0" collapsed="false">
      <c r="A30" s="6"/>
      <c r="B30" s="14" t="n">
        <f aca="false">IF((B27+B28+B29)=B13)</f>
        <v>1</v>
      </c>
      <c r="C30" s="14" t="n">
        <f aca="false">IF((C27+C28+C29)=B17)</f>
        <v>1</v>
      </c>
      <c r="D30" s="15" t="n">
        <f aca="false">IF((D27+D28+D29)=B3)</f>
        <v>1</v>
      </c>
      <c r="F30" s="6"/>
      <c r="G30" s="14" t="n">
        <f aca="false">IF((G27+G28+G29)=G13)</f>
        <v>1</v>
      </c>
      <c r="H30" s="14" t="n">
        <f aca="false">IF((H27+H28+H29)=G17)</f>
        <v>1</v>
      </c>
      <c r="I30" s="15" t="n">
        <f aca="false">IF((I27+I28+I29)=G3)</f>
        <v>1</v>
      </c>
      <c r="K30" s="6"/>
      <c r="L30" s="14" t="n">
        <f aca="false">IF((L27+L28+L29)=L13)</f>
        <v>1</v>
      </c>
      <c r="M30" s="14" t="n">
        <f aca="false">IF((M27+M28+M29)=L17)</f>
        <v>1</v>
      </c>
      <c r="N30" s="15" t="n">
        <f aca="false">IF((N27+N28+N29)=L3)</f>
        <v>1</v>
      </c>
      <c r="P30" s="6"/>
      <c r="Q30" s="14" t="n">
        <f aca="false">IF((Q27+Q28+Q29)=Q13)</f>
        <v>1</v>
      </c>
      <c r="R30" s="14" t="n">
        <f aca="false">IF((R27+R28+R29)=Q17)</f>
        <v>1</v>
      </c>
      <c r="S30" s="15" t="n">
        <f aca="false">IF((S27+S28+S29)=Q3)</f>
        <v>1</v>
      </c>
      <c r="U30" s="6"/>
      <c r="V30" s="8"/>
    </row>
    <row r="31" customFormat="false" ht="12.8" hidden="false" customHeight="false" outlineLevel="0" collapsed="false">
      <c r="A31" s="6"/>
      <c r="D31" s="8"/>
      <c r="F31" s="6"/>
      <c r="I31" s="8"/>
      <c r="K31" s="6"/>
      <c r="N31" s="8"/>
      <c r="P31" s="6"/>
      <c r="S31" s="8"/>
      <c r="U31" s="6"/>
      <c r="V31" s="8"/>
    </row>
    <row r="32" customFormat="false" ht="12.8" hidden="false" customHeight="false" outlineLevel="0" collapsed="false">
      <c r="A32" s="6"/>
      <c r="D32" s="8"/>
      <c r="F32" s="6"/>
      <c r="I32" s="8"/>
      <c r="K32" s="6"/>
      <c r="N32" s="8"/>
      <c r="P32" s="6"/>
      <c r="S32" s="8"/>
      <c r="U32" s="6"/>
      <c r="V32" s="8"/>
    </row>
    <row r="33" customFormat="false" ht="12.8" hidden="false" customHeight="false" outlineLevel="0" collapsed="false">
      <c r="A33" s="6" t="s">
        <v>67</v>
      </c>
      <c r="D33" s="8"/>
      <c r="F33" s="6" t="s">
        <v>67</v>
      </c>
      <c r="I33" s="8"/>
      <c r="K33" s="6" t="s">
        <v>67</v>
      </c>
      <c r="N33" s="8"/>
      <c r="P33" s="6" t="s">
        <v>67</v>
      </c>
      <c r="S33" s="8"/>
      <c r="U33" s="16" t="s">
        <v>68</v>
      </c>
      <c r="V33" s="17" t="s">
        <v>69</v>
      </c>
    </row>
    <row r="34" customFormat="false" ht="12.8" hidden="false" customHeight="false" outlineLevel="0" collapsed="false">
      <c r="A34" s="6" t="n">
        <v>1</v>
      </c>
      <c r="B34" s="0" t="n">
        <f aca="false">B27/D27*100</f>
        <v>0.804289544235925</v>
      </c>
      <c r="C34" s="0" t="n">
        <f aca="false">C27/D27*100</f>
        <v>99.1957104557641</v>
      </c>
      <c r="D34" s="8" t="n">
        <f aca="false">IF((B34+C34)=100)</f>
        <v>1</v>
      </c>
      <c r="F34" s="6" t="n">
        <v>1</v>
      </c>
      <c r="G34" s="0" t="n">
        <f aca="false">G27/I27*100</f>
        <v>100</v>
      </c>
      <c r="H34" s="0" t="n">
        <f aca="false">H27/I27*100</f>
        <v>0</v>
      </c>
      <c r="I34" s="8" t="n">
        <f aca="false">IF((G34+H34)=100)</f>
        <v>1</v>
      </c>
      <c r="K34" s="6" t="n">
        <v>1</v>
      </c>
      <c r="L34" s="0" t="n">
        <f aca="false">L27/N27*100</f>
        <v>100</v>
      </c>
      <c r="M34" s="0" t="n">
        <f aca="false">M27/N27*100</f>
        <v>0</v>
      </c>
      <c r="N34" s="8" t="n">
        <f aca="false">IF((L34+M34)=100)</f>
        <v>1</v>
      </c>
      <c r="P34" s="6" t="n">
        <v>1</v>
      </c>
      <c r="Q34" s="0" t="n">
        <f aca="false">Q27/S27*100</f>
        <v>100</v>
      </c>
      <c r="R34" s="0" t="n">
        <f aca="false">R27/S27*100</f>
        <v>0</v>
      </c>
      <c r="S34" s="8" t="n">
        <f aca="false">IF((Q34+R34)=100)</f>
        <v>1</v>
      </c>
      <c r="U34" s="16" t="n">
        <f aca="false">(Q34+L34+G34+B34)/V1</f>
        <v>75.201072386059</v>
      </c>
      <c r="V34" s="17" t="n">
        <f aca="false">(R34+M34+H34+C34)/V1</f>
        <v>24.798927613941</v>
      </c>
    </row>
    <row r="35" customFormat="false" ht="12.8" hidden="false" customHeight="false" outlineLevel="0" collapsed="false">
      <c r="A35" s="6" t="n">
        <v>2</v>
      </c>
      <c r="B35" s="0" t="n">
        <f aca="false">B28/D28*100</f>
        <v>18.7254901960784</v>
      </c>
      <c r="C35" s="0" t="n">
        <f aca="false">C28/D28*100</f>
        <v>81.2745098039216</v>
      </c>
      <c r="D35" s="8" t="n">
        <f aca="false">IF((B35+C35)=100)</f>
        <v>1</v>
      </c>
      <c r="F35" s="6" t="n">
        <v>2</v>
      </c>
      <c r="G35" s="0" t="n">
        <f aca="false">G28/I28*100</f>
        <v>26.3009845288326</v>
      </c>
      <c r="H35" s="0" t="n">
        <f aca="false">H28/I28*100</f>
        <v>73.6990154711674</v>
      </c>
      <c r="I35" s="8" t="n">
        <f aca="false">IF((G35+H35)=100)</f>
        <v>1</v>
      </c>
      <c r="K35" s="6" t="n">
        <v>2</v>
      </c>
      <c r="L35" s="0" t="n">
        <f aca="false">L28/N28*100</f>
        <v>24.7604327666151</v>
      </c>
      <c r="M35" s="0" t="n">
        <f aca="false">M28/N28*100</f>
        <v>75.2395672333848</v>
      </c>
      <c r="N35" s="8" t="n">
        <f aca="false">IF((L35+M35)=100)</f>
        <v>1</v>
      </c>
      <c r="P35" s="6" t="n">
        <v>2</v>
      </c>
      <c r="Q35" s="0" t="n">
        <f aca="false">Q28/S28*100</f>
        <v>22.1021611001965</v>
      </c>
      <c r="R35" s="0" t="n">
        <f aca="false">R28/S28*100</f>
        <v>77.8978388998035</v>
      </c>
      <c r="S35" s="8" t="n">
        <f aca="false">IF((Q35+R35)=100)</f>
        <v>1</v>
      </c>
      <c r="U35" s="16" t="n">
        <f aca="false">(Q35+L35+G35+B35)/V1</f>
        <v>22.9722671479307</v>
      </c>
      <c r="V35" s="17" t="n">
        <f aca="false">(R35+M35+H35+C35)/V1</f>
        <v>77.0277328520693</v>
      </c>
    </row>
    <row r="36" customFormat="false" ht="12.8" hidden="false" customHeight="false" outlineLevel="0" collapsed="false">
      <c r="A36" s="18" t="n">
        <v>3</v>
      </c>
      <c r="B36" s="19" t="n">
        <f aca="false">B29/D29*100</f>
        <v>100</v>
      </c>
      <c r="C36" s="19" t="n">
        <f aca="false">C29/D29*100</f>
        <v>0</v>
      </c>
      <c r="D36" s="8" t="n">
        <f aca="false">IF((B36+C36)=100)</f>
        <v>1</v>
      </c>
      <c r="F36" s="18" t="n">
        <v>3</v>
      </c>
      <c r="G36" s="19" t="n">
        <f aca="false">G29/I29*100</f>
        <v>54.5688545688546</v>
      </c>
      <c r="H36" s="19" t="n">
        <f aca="false">H29/I29*100</f>
        <v>45.4311454311454</v>
      </c>
      <c r="I36" s="8" t="n">
        <f aca="false">IF((G36+H36)=100)</f>
        <v>1</v>
      </c>
      <c r="K36" s="18" t="n">
        <v>3</v>
      </c>
      <c r="L36" s="19" t="n">
        <f aca="false">L29/N29*100</f>
        <v>42.4924275205539</v>
      </c>
      <c r="M36" s="19" t="n">
        <f aca="false">M29/N29*100</f>
        <v>57.5075724794461</v>
      </c>
      <c r="N36" s="8" t="n">
        <f aca="false">IF((L36+M36)=100)</f>
        <v>1</v>
      </c>
      <c r="P36" s="18" t="n">
        <v>3</v>
      </c>
      <c r="Q36" s="19" t="n">
        <f aca="false">Q29/S29*100</f>
        <v>54.7865013774105</v>
      </c>
      <c r="R36" s="19" t="n">
        <f aca="false">R29/S29*100</f>
        <v>45.2134986225895</v>
      </c>
      <c r="S36" s="8" t="n">
        <f aca="false">IF((Q36+R36)=100)</f>
        <v>1</v>
      </c>
      <c r="U36" s="16" t="n">
        <f aca="false">(Q36+L36+G36+B36)/V1</f>
        <v>62.9619458667047</v>
      </c>
      <c r="V36" s="17" t="n">
        <f aca="false">(R36+M36+H36+C36)/V1</f>
        <v>37.0380541332953</v>
      </c>
    </row>
    <row r="40" customFormat="false" ht="12.8" hidden="false" customHeight="false" outlineLevel="0" collapsed="false">
      <c r="A40" s="1" t="s">
        <v>0</v>
      </c>
      <c r="B40" s="2" t="s">
        <v>70</v>
      </c>
      <c r="C40" s="3"/>
      <c r="D40" s="4"/>
      <c r="F40" s="1" t="s">
        <v>0</v>
      </c>
      <c r="G40" s="2" t="s">
        <v>70</v>
      </c>
      <c r="H40" s="3"/>
      <c r="I40" s="4"/>
      <c r="K40" s="1" t="s">
        <v>0</v>
      </c>
      <c r="L40" s="2" t="s">
        <v>70</v>
      </c>
      <c r="M40" s="3"/>
      <c r="N40" s="4"/>
      <c r="P40" s="1" t="s">
        <v>0</v>
      </c>
      <c r="Q40" s="2" t="s">
        <v>70</v>
      </c>
      <c r="R40" s="3"/>
      <c r="S40" s="4"/>
      <c r="U40" s="5" t="s">
        <v>2</v>
      </c>
      <c r="V40" s="5" t="n">
        <v>4</v>
      </c>
    </row>
    <row r="41" customFormat="false" ht="12.8" hidden="false" customHeight="false" outlineLevel="0" collapsed="false">
      <c r="A41" s="6" t="s">
        <v>3</v>
      </c>
      <c r="B41" s="7" t="n">
        <v>200</v>
      </c>
      <c r="D41" s="8"/>
      <c r="F41" s="6" t="s">
        <v>3</v>
      </c>
      <c r="G41" s="7" t="n">
        <v>900</v>
      </c>
      <c r="I41" s="8"/>
      <c r="K41" s="6" t="s">
        <v>3</v>
      </c>
      <c r="L41" s="7" t="n">
        <v>1600</v>
      </c>
      <c r="N41" s="8"/>
      <c r="P41" s="6" t="s">
        <v>3</v>
      </c>
      <c r="Q41" s="7" t="n">
        <v>2300</v>
      </c>
      <c r="S41" s="8"/>
      <c r="U41" s="6"/>
      <c r="V41" s="8"/>
    </row>
    <row r="42" customFormat="false" ht="12.8" hidden="false" customHeight="false" outlineLevel="0" collapsed="false">
      <c r="A42" s="6" t="s">
        <v>4</v>
      </c>
      <c r="B42" s="7" t="n">
        <v>1482</v>
      </c>
      <c r="D42" s="8"/>
      <c r="F42" s="6" t="s">
        <v>4</v>
      </c>
      <c r="G42" s="7" t="n">
        <v>4699</v>
      </c>
      <c r="I42" s="8"/>
      <c r="K42" s="6" t="s">
        <v>4</v>
      </c>
      <c r="L42" s="7" t="n">
        <v>6553</v>
      </c>
      <c r="N42" s="8"/>
      <c r="P42" s="6" t="s">
        <v>4</v>
      </c>
      <c r="Q42" s="7" t="n">
        <v>7449</v>
      </c>
      <c r="S42" s="8"/>
      <c r="U42" s="6"/>
      <c r="V42" s="8"/>
    </row>
    <row r="43" customFormat="false" ht="12.8" hidden="false" customHeight="false" outlineLevel="0" collapsed="false">
      <c r="A43" s="6"/>
      <c r="D43" s="8"/>
      <c r="F43" s="6"/>
      <c r="I43" s="8"/>
      <c r="K43" s="6"/>
      <c r="N43" s="8"/>
      <c r="P43" s="6"/>
      <c r="S43" s="8"/>
      <c r="U43" s="6"/>
      <c r="V43" s="8"/>
    </row>
    <row r="44" customFormat="false" ht="12.8" hidden="false" customHeight="false" outlineLevel="0" collapsed="false">
      <c r="A44" s="9" t="s">
        <v>5</v>
      </c>
      <c r="B44" s="9" t="s">
        <v>6</v>
      </c>
      <c r="C44" s="9" t="s">
        <v>7</v>
      </c>
      <c r="D44" s="8"/>
      <c r="F44" s="9" t="s">
        <v>5</v>
      </c>
      <c r="G44" s="9" t="s">
        <v>6</v>
      </c>
      <c r="H44" s="9" t="s">
        <v>7</v>
      </c>
      <c r="I44" s="8"/>
      <c r="K44" s="9" t="s">
        <v>5</v>
      </c>
      <c r="L44" s="9" t="s">
        <v>6</v>
      </c>
      <c r="M44" s="9" t="s">
        <v>7</v>
      </c>
      <c r="N44" s="8"/>
      <c r="P44" s="9" t="s">
        <v>5</v>
      </c>
      <c r="Q44" s="9" t="s">
        <v>6</v>
      </c>
      <c r="R44" s="9" t="s">
        <v>7</v>
      </c>
      <c r="S44" s="8"/>
      <c r="U44" s="6"/>
      <c r="V44" s="8"/>
    </row>
    <row r="45" customFormat="false" ht="12.8" hidden="false" customHeight="false" outlineLevel="0" collapsed="false">
      <c r="A45" s="6"/>
      <c r="D45" s="8"/>
      <c r="F45" s="6"/>
      <c r="I45" s="8"/>
      <c r="K45" s="6"/>
      <c r="N45" s="8"/>
      <c r="P45" s="6"/>
      <c r="S45" s="8"/>
      <c r="U45" s="6"/>
      <c r="V45" s="8"/>
    </row>
    <row r="46" customFormat="false" ht="12.8" hidden="false" customHeight="false" outlineLevel="0" collapsed="false">
      <c r="A46" s="10" t="s">
        <v>8</v>
      </c>
      <c r="B46" s="11"/>
      <c r="C46" s="10"/>
      <c r="D46" s="8"/>
      <c r="F46" s="10" t="s">
        <v>8</v>
      </c>
      <c r="G46" s="11"/>
      <c r="H46" s="10"/>
      <c r="I46" s="8"/>
      <c r="K46" s="10" t="s">
        <v>8</v>
      </c>
      <c r="L46" s="11"/>
      <c r="M46" s="10"/>
      <c r="N46" s="8"/>
      <c r="P46" s="10" t="s">
        <v>8</v>
      </c>
      <c r="Q46" s="11"/>
      <c r="R46" s="10"/>
      <c r="S46" s="8"/>
      <c r="U46" s="6"/>
      <c r="V46" s="8"/>
    </row>
    <row r="47" customFormat="false" ht="12.8" hidden="false" customHeight="false" outlineLevel="0" collapsed="false">
      <c r="A47" s="10" t="s">
        <v>9</v>
      </c>
      <c r="B47" s="11"/>
      <c r="C47" s="10"/>
      <c r="D47" s="8"/>
      <c r="F47" s="10" t="s">
        <v>9</v>
      </c>
      <c r="G47" s="11"/>
      <c r="H47" s="10"/>
      <c r="I47" s="8"/>
      <c r="K47" s="10" t="s">
        <v>9</v>
      </c>
      <c r="L47" s="11"/>
      <c r="M47" s="10"/>
      <c r="N47" s="8"/>
      <c r="P47" s="10" t="s">
        <v>9</v>
      </c>
      <c r="Q47" s="11"/>
      <c r="R47" s="10"/>
      <c r="S47" s="8"/>
      <c r="U47" s="6"/>
      <c r="V47" s="8"/>
    </row>
    <row r="48" customFormat="false" ht="12.8" hidden="false" customHeight="false" outlineLevel="0" collapsed="false">
      <c r="A48" s="10" t="s">
        <v>10</v>
      </c>
      <c r="B48" s="11"/>
      <c r="C48" s="10"/>
      <c r="D48" s="8"/>
      <c r="F48" s="10" t="s">
        <v>11</v>
      </c>
      <c r="G48" s="11"/>
      <c r="H48" s="10"/>
      <c r="I48" s="8"/>
      <c r="K48" s="10" t="s">
        <v>12</v>
      </c>
      <c r="L48" s="11"/>
      <c r="M48" s="10"/>
      <c r="N48" s="8"/>
      <c r="P48" s="10" t="s">
        <v>13</v>
      </c>
      <c r="Q48" s="11"/>
      <c r="R48" s="10"/>
      <c r="S48" s="8"/>
      <c r="U48" s="6"/>
      <c r="V48" s="8"/>
    </row>
    <row r="49" customFormat="false" ht="12.8" hidden="false" customHeight="false" outlineLevel="0" collapsed="false">
      <c r="A49" s="10" t="s">
        <v>14</v>
      </c>
      <c r="B49" s="11"/>
      <c r="C49" s="10"/>
      <c r="D49" s="8"/>
      <c r="F49" s="10" t="s">
        <v>15</v>
      </c>
      <c r="G49" s="11"/>
      <c r="H49" s="10"/>
      <c r="I49" s="8"/>
      <c r="K49" s="10" t="s">
        <v>16</v>
      </c>
      <c r="L49" s="11"/>
      <c r="M49" s="10"/>
      <c r="N49" s="8"/>
      <c r="P49" s="10" t="s">
        <v>17</v>
      </c>
      <c r="Q49" s="11"/>
      <c r="R49" s="10"/>
      <c r="S49" s="8"/>
      <c r="U49" s="6"/>
      <c r="V49" s="8"/>
    </row>
    <row r="50" customFormat="false" ht="12.8" hidden="false" customHeight="false" outlineLevel="0" collapsed="false">
      <c r="A50" s="10" t="s">
        <v>18</v>
      </c>
      <c r="B50" s="11"/>
      <c r="C50" s="10"/>
      <c r="D50" s="8"/>
      <c r="F50" s="10" t="s">
        <v>19</v>
      </c>
      <c r="G50" s="11"/>
      <c r="H50" s="10"/>
      <c r="I50" s="8"/>
      <c r="K50" s="10" t="s">
        <v>20</v>
      </c>
      <c r="L50" s="11"/>
      <c r="M50" s="10"/>
      <c r="N50" s="8"/>
      <c r="P50" s="10" t="s">
        <v>21</v>
      </c>
      <c r="Q50" s="11"/>
      <c r="R50" s="10"/>
      <c r="S50" s="8"/>
      <c r="U50" s="6"/>
      <c r="V50" s="8"/>
    </row>
    <row r="51" customFormat="false" ht="12.8" hidden="false" customHeight="false" outlineLevel="0" collapsed="false">
      <c r="A51" s="10" t="s">
        <v>71</v>
      </c>
      <c r="B51" s="11"/>
      <c r="C51" s="10"/>
      <c r="D51" s="8"/>
      <c r="F51" s="10" t="s">
        <v>72</v>
      </c>
      <c r="G51" s="11"/>
      <c r="H51" s="10"/>
      <c r="I51" s="8"/>
      <c r="K51" s="10" t="s">
        <v>73</v>
      </c>
      <c r="L51" s="11"/>
      <c r="M51" s="10"/>
      <c r="N51" s="8"/>
      <c r="P51" s="10" t="s">
        <v>74</v>
      </c>
      <c r="Q51" s="11"/>
      <c r="R51" s="10"/>
      <c r="S51" s="8"/>
      <c r="U51" s="6"/>
      <c r="V51" s="8"/>
    </row>
    <row r="52" customFormat="false" ht="12.8" hidden="false" customHeight="false" outlineLevel="0" collapsed="false">
      <c r="A52" s="10" t="s">
        <v>75</v>
      </c>
      <c r="B52" s="11" t="n">
        <v>517</v>
      </c>
      <c r="C52" s="10" t="n">
        <f aca="false">B52/B42*100</f>
        <v>34.885290148448</v>
      </c>
      <c r="D52" s="8"/>
      <c r="F52" s="10" t="s">
        <v>76</v>
      </c>
      <c r="G52" s="11" t="n">
        <v>1794</v>
      </c>
      <c r="H52" s="10" t="n">
        <f aca="false">G52/G42*100</f>
        <v>38.1783358161311</v>
      </c>
      <c r="I52" s="8"/>
      <c r="K52" s="10" t="s">
        <v>77</v>
      </c>
      <c r="L52" s="11" t="n">
        <v>2251</v>
      </c>
      <c r="M52" s="10" t="n">
        <f aca="false">L52/L42*100</f>
        <v>34.3506790782848</v>
      </c>
      <c r="N52" s="8"/>
      <c r="P52" s="10" t="s">
        <v>78</v>
      </c>
      <c r="Q52" s="11" t="n">
        <v>2757</v>
      </c>
      <c r="R52" s="10" t="n">
        <f aca="false">Q52/Q42*100</f>
        <v>37.0116794200564</v>
      </c>
      <c r="S52" s="8"/>
      <c r="U52" s="12" t="s">
        <v>30</v>
      </c>
      <c r="V52" s="12" t="n">
        <f aca="false">(R52+M52+H52+C52)/V40</f>
        <v>36.1064961157301</v>
      </c>
    </row>
    <row r="53" customFormat="false" ht="12.8" hidden="false" customHeight="false" outlineLevel="0" collapsed="false">
      <c r="A53" s="10" t="s">
        <v>79</v>
      </c>
      <c r="B53" s="11"/>
      <c r="C53" s="10"/>
      <c r="D53" s="8"/>
      <c r="F53" s="10" t="s">
        <v>80</v>
      </c>
      <c r="G53" s="11"/>
      <c r="H53" s="10"/>
      <c r="I53" s="8"/>
      <c r="K53" s="10" t="s">
        <v>81</v>
      </c>
      <c r="L53" s="11"/>
      <c r="M53" s="10"/>
      <c r="N53" s="8"/>
      <c r="P53" s="10" t="s">
        <v>82</v>
      </c>
      <c r="Q53" s="11"/>
      <c r="R53" s="10"/>
      <c r="S53" s="8"/>
      <c r="U53" s="6"/>
      <c r="V53" s="8"/>
    </row>
    <row r="54" customFormat="false" ht="12.8" hidden="false" customHeight="false" outlineLevel="0" collapsed="false">
      <c r="A54" s="10" t="s">
        <v>83</v>
      </c>
      <c r="B54" s="11"/>
      <c r="C54" s="10"/>
      <c r="D54" s="8"/>
      <c r="F54" s="10" t="s">
        <v>84</v>
      </c>
      <c r="G54" s="11"/>
      <c r="H54" s="10"/>
      <c r="I54" s="8"/>
      <c r="K54" s="10" t="s">
        <v>85</v>
      </c>
      <c r="L54" s="11"/>
      <c r="M54" s="10"/>
      <c r="N54" s="8"/>
      <c r="P54" s="10" t="s">
        <v>86</v>
      </c>
      <c r="Q54" s="11"/>
      <c r="R54" s="10"/>
      <c r="S54" s="8"/>
      <c r="U54" s="6"/>
      <c r="V54" s="8"/>
    </row>
    <row r="55" customFormat="false" ht="12.8" hidden="false" customHeight="false" outlineLevel="0" collapsed="false">
      <c r="A55" s="10" t="s">
        <v>87</v>
      </c>
      <c r="B55" s="11"/>
      <c r="C55" s="10"/>
      <c r="D55" s="8"/>
      <c r="F55" s="10" t="s">
        <v>88</v>
      </c>
      <c r="G55" s="11"/>
      <c r="H55" s="10"/>
      <c r="I55" s="8"/>
      <c r="K55" s="10" t="s">
        <v>89</v>
      </c>
      <c r="L55" s="11"/>
      <c r="M55" s="10"/>
      <c r="N55" s="8"/>
      <c r="P55" s="10" t="s">
        <v>90</v>
      </c>
      <c r="Q55" s="11"/>
      <c r="R55" s="10"/>
      <c r="S55" s="8"/>
      <c r="U55" s="6"/>
      <c r="V55" s="8"/>
    </row>
    <row r="56" customFormat="false" ht="12.8" hidden="false" customHeight="false" outlineLevel="0" collapsed="false">
      <c r="A56" s="10" t="s">
        <v>91</v>
      </c>
      <c r="B56" s="11" t="n">
        <v>965</v>
      </c>
      <c r="C56" s="10" t="n">
        <f aca="false">B56/B42*100</f>
        <v>65.114709851552</v>
      </c>
      <c r="D56" s="8"/>
      <c r="F56" s="10" t="s">
        <v>92</v>
      </c>
      <c r="G56" s="11" t="n">
        <v>2905</v>
      </c>
      <c r="H56" s="10" t="n">
        <f aca="false">G56/G42*100</f>
        <v>61.8216641838689</v>
      </c>
      <c r="I56" s="8"/>
      <c r="K56" s="10" t="s">
        <v>93</v>
      </c>
      <c r="L56" s="11" t="n">
        <v>4302</v>
      </c>
      <c r="M56" s="10" t="n">
        <f aca="false">L56/L42*100</f>
        <v>65.6493209217152</v>
      </c>
      <c r="N56" s="8"/>
      <c r="P56" s="10" t="s">
        <v>94</v>
      </c>
      <c r="Q56" s="11" t="n">
        <v>4692</v>
      </c>
      <c r="R56" s="10" t="n">
        <f aca="false">Q56/Q42*100</f>
        <v>62.9883205799436</v>
      </c>
      <c r="S56" s="8"/>
      <c r="U56" s="12" t="s">
        <v>47</v>
      </c>
      <c r="V56" s="12" t="n">
        <f aca="false">(R56+M56+H56+C56)/V40</f>
        <v>63.8935038842699</v>
      </c>
    </row>
    <row r="57" customFormat="false" ht="12.8" hidden="false" customHeight="false" outlineLevel="0" collapsed="false">
      <c r="A57" s="10" t="s">
        <v>95</v>
      </c>
      <c r="B57" s="11"/>
      <c r="C57" s="10"/>
      <c r="D57" s="8"/>
      <c r="F57" s="10" t="s">
        <v>96</v>
      </c>
      <c r="G57" s="11"/>
      <c r="H57" s="10"/>
      <c r="I57" s="8"/>
      <c r="K57" s="10" t="s">
        <v>97</v>
      </c>
      <c r="L57" s="11"/>
      <c r="M57" s="10"/>
      <c r="N57" s="8"/>
      <c r="P57" s="10" t="s">
        <v>98</v>
      </c>
      <c r="Q57" s="11"/>
      <c r="R57" s="10"/>
      <c r="S57" s="8"/>
      <c r="U57" s="6"/>
      <c r="V57" s="8"/>
    </row>
    <row r="58" customFormat="false" ht="12.8" hidden="false" customHeight="false" outlineLevel="0" collapsed="false">
      <c r="A58" s="10" t="s">
        <v>99</v>
      </c>
      <c r="B58" s="11"/>
      <c r="C58" s="10"/>
      <c r="D58" s="8"/>
      <c r="F58" s="10" t="s">
        <v>100</v>
      </c>
      <c r="G58" s="11"/>
      <c r="H58" s="10"/>
      <c r="I58" s="8"/>
      <c r="K58" s="10" t="s">
        <v>101</v>
      </c>
      <c r="L58" s="11"/>
      <c r="M58" s="10"/>
      <c r="N58" s="8"/>
      <c r="P58" s="10" t="s">
        <v>102</v>
      </c>
      <c r="Q58" s="11"/>
      <c r="R58" s="10"/>
      <c r="S58" s="8"/>
      <c r="U58" s="6"/>
      <c r="V58" s="8"/>
    </row>
    <row r="59" customFormat="false" ht="12.8" hidden="false" customHeight="false" outlineLevel="0" collapsed="false">
      <c r="A59" s="10" t="s">
        <v>103</v>
      </c>
      <c r="B59" s="11"/>
      <c r="C59" s="10"/>
      <c r="D59" s="8"/>
      <c r="F59" s="10" t="s">
        <v>104</v>
      </c>
      <c r="G59" s="11"/>
      <c r="H59" s="10"/>
      <c r="I59" s="8"/>
      <c r="K59" s="10" t="s">
        <v>105</v>
      </c>
      <c r="L59" s="11"/>
      <c r="M59" s="10"/>
      <c r="N59" s="8"/>
      <c r="P59" s="10" t="s">
        <v>106</v>
      </c>
      <c r="Q59" s="11"/>
      <c r="R59" s="10"/>
      <c r="S59" s="8"/>
      <c r="U59" s="6"/>
      <c r="V59" s="8"/>
    </row>
    <row r="60" customFormat="false" ht="12.8" hidden="false" customHeight="false" outlineLevel="0" collapsed="false">
      <c r="A60" s="10" t="s">
        <v>107</v>
      </c>
      <c r="B60" s="10"/>
      <c r="C60" s="10"/>
      <c r="D60" s="8"/>
      <c r="F60" s="10" t="s">
        <v>108</v>
      </c>
      <c r="G60" s="10"/>
      <c r="H60" s="10"/>
      <c r="I60" s="8"/>
      <c r="K60" s="10" t="s">
        <v>109</v>
      </c>
      <c r="L60" s="10"/>
      <c r="M60" s="10"/>
      <c r="N60" s="8"/>
      <c r="P60" s="10" t="s">
        <v>110</v>
      </c>
      <c r="Q60" s="10"/>
      <c r="R60" s="10"/>
      <c r="S60" s="8"/>
      <c r="U60" s="6"/>
      <c r="V60" s="8"/>
    </row>
    <row r="61" customFormat="false" ht="12.8" hidden="false" customHeight="false" outlineLevel="0" collapsed="false">
      <c r="A61" s="10"/>
      <c r="B61" s="10" t="s">
        <v>64</v>
      </c>
      <c r="C61" s="13" t="n">
        <f aca="false">IF((C52+C56)=100)</f>
        <v>1</v>
      </c>
      <c r="D61" s="8"/>
      <c r="F61" s="10"/>
      <c r="G61" s="10" t="s">
        <v>64</v>
      </c>
      <c r="H61" s="13" t="n">
        <f aca="false">IF((H52+H56)=100)</f>
        <v>1</v>
      </c>
      <c r="I61" s="8"/>
      <c r="K61" s="10"/>
      <c r="L61" s="10" t="s">
        <v>64</v>
      </c>
      <c r="M61" s="13" t="n">
        <f aca="false">IF((M52+M56)=100)</f>
        <v>1</v>
      </c>
      <c r="N61" s="8"/>
      <c r="P61" s="10"/>
      <c r="Q61" s="10" t="s">
        <v>64</v>
      </c>
      <c r="R61" s="13" t="n">
        <f aca="false">IF((R52+R56)=100)</f>
        <v>1</v>
      </c>
      <c r="S61" s="8"/>
      <c r="U61" s="6"/>
      <c r="V61" s="8"/>
    </row>
    <row r="62" customFormat="false" ht="12.8" hidden="false" customHeight="false" outlineLevel="0" collapsed="false">
      <c r="A62" s="6"/>
      <c r="D62" s="8"/>
      <c r="F62" s="6"/>
      <c r="I62" s="8"/>
      <c r="K62" s="6"/>
      <c r="N62" s="8"/>
      <c r="P62" s="6"/>
      <c r="S62" s="8"/>
      <c r="U62" s="6"/>
      <c r="V62" s="8"/>
    </row>
    <row r="63" customFormat="false" ht="12.8" hidden="false" customHeight="false" outlineLevel="0" collapsed="false">
      <c r="A63" s="6" t="s">
        <v>65</v>
      </c>
      <c r="D63" s="8"/>
      <c r="F63" s="6" t="s">
        <v>65</v>
      </c>
      <c r="I63" s="8"/>
      <c r="K63" s="6" t="s">
        <v>65</v>
      </c>
      <c r="N63" s="8"/>
      <c r="P63" s="6" t="s">
        <v>65</v>
      </c>
      <c r="S63" s="8"/>
      <c r="U63" s="6"/>
      <c r="V63" s="8"/>
    </row>
    <row r="64" customFormat="false" ht="12.8" hidden="false" customHeight="false" outlineLevel="0" collapsed="false">
      <c r="A64" s="6"/>
      <c r="D64" s="8"/>
      <c r="F64" s="6"/>
      <c r="I64" s="8"/>
      <c r="K64" s="6"/>
      <c r="N64" s="8"/>
      <c r="P64" s="6"/>
      <c r="S64" s="8"/>
      <c r="U64" s="6"/>
      <c r="V64" s="8"/>
    </row>
    <row r="65" customFormat="false" ht="12.8" hidden="false" customHeight="false" outlineLevel="0" collapsed="false">
      <c r="A65" s="6" t="s">
        <v>66</v>
      </c>
      <c r="D65" s="8"/>
      <c r="F65" s="6" t="s">
        <v>66</v>
      </c>
      <c r="I65" s="8"/>
      <c r="K65" s="6" t="s">
        <v>66</v>
      </c>
      <c r="N65" s="8"/>
      <c r="P65" s="6" t="s">
        <v>66</v>
      </c>
      <c r="S65" s="8"/>
      <c r="U65" s="6"/>
      <c r="V65" s="8"/>
    </row>
    <row r="66" customFormat="false" ht="12.8" hidden="false" customHeight="false" outlineLevel="0" collapsed="false">
      <c r="A66" s="6" t="n">
        <v>1</v>
      </c>
      <c r="B66" s="0" t="n">
        <v>2</v>
      </c>
      <c r="C66" s="0" t="n">
        <v>234</v>
      </c>
      <c r="D66" s="8" t="n">
        <f aca="false">B66+C66</f>
        <v>236</v>
      </c>
      <c r="F66" s="6" t="n">
        <v>1</v>
      </c>
      <c r="G66" s="0" t="n">
        <v>68</v>
      </c>
      <c r="H66" s="0" t="n">
        <v>871</v>
      </c>
      <c r="I66" s="8" t="n">
        <f aca="false">G66+H66</f>
        <v>939</v>
      </c>
      <c r="K66" s="6" t="n">
        <v>1</v>
      </c>
      <c r="L66" s="0" t="n">
        <v>18</v>
      </c>
      <c r="M66" s="0" t="n">
        <v>0</v>
      </c>
      <c r="N66" s="8" t="n">
        <f aca="false">L66+M66</f>
        <v>18</v>
      </c>
      <c r="P66" s="6" t="n">
        <v>1</v>
      </c>
      <c r="Q66" s="0" t="n">
        <v>49</v>
      </c>
      <c r="R66" s="0" t="n">
        <v>1278</v>
      </c>
      <c r="S66" s="8" t="n">
        <f aca="false">Q66+R66</f>
        <v>1327</v>
      </c>
      <c r="U66" s="6"/>
      <c r="V66" s="8"/>
    </row>
    <row r="67" customFormat="false" ht="12.8" hidden="false" customHeight="false" outlineLevel="0" collapsed="false">
      <c r="A67" s="6" t="n">
        <v>2</v>
      </c>
      <c r="B67" s="0" t="n">
        <v>298</v>
      </c>
      <c r="C67" s="0" t="n">
        <v>731</v>
      </c>
      <c r="D67" s="8" t="n">
        <f aca="false">B67+C67</f>
        <v>1029</v>
      </c>
      <c r="F67" s="6" t="n">
        <v>2</v>
      </c>
      <c r="G67" s="0" t="n">
        <v>740</v>
      </c>
      <c r="H67" s="0" t="n">
        <v>2034</v>
      </c>
      <c r="I67" s="8" t="n">
        <f aca="false">G67+H67</f>
        <v>2774</v>
      </c>
      <c r="K67" s="6" t="n">
        <v>2</v>
      </c>
      <c r="L67" s="0" t="n">
        <v>952</v>
      </c>
      <c r="M67" s="0" t="n">
        <v>3436</v>
      </c>
      <c r="N67" s="8" t="n">
        <f aca="false">L67+M67</f>
        <v>4388</v>
      </c>
      <c r="P67" s="6" t="n">
        <v>2</v>
      </c>
      <c r="Q67" s="0" t="n">
        <v>1078</v>
      </c>
      <c r="R67" s="0" t="n">
        <v>3414</v>
      </c>
      <c r="S67" s="8" t="n">
        <f aca="false">Q67+R67</f>
        <v>4492</v>
      </c>
      <c r="U67" s="6"/>
      <c r="V67" s="8"/>
    </row>
    <row r="68" customFormat="false" ht="12.8" hidden="false" customHeight="false" outlineLevel="0" collapsed="false">
      <c r="A68" s="6" t="n">
        <v>3</v>
      </c>
      <c r="B68" s="0" t="n">
        <v>217</v>
      </c>
      <c r="C68" s="0" t="n">
        <v>0</v>
      </c>
      <c r="D68" s="8" t="n">
        <f aca="false">B68+C68</f>
        <v>217</v>
      </c>
      <c r="F68" s="6" t="n">
        <v>3</v>
      </c>
      <c r="G68" s="0" t="n">
        <v>986</v>
      </c>
      <c r="H68" s="0" t="n">
        <v>0</v>
      </c>
      <c r="I68" s="8" t="n">
        <f aca="false">G68+H68</f>
        <v>986</v>
      </c>
      <c r="K68" s="6" t="n">
        <v>3</v>
      </c>
      <c r="L68" s="0" t="n">
        <v>1281</v>
      </c>
      <c r="M68" s="0" t="n">
        <v>866</v>
      </c>
      <c r="N68" s="8" t="n">
        <f aca="false">L68+M68</f>
        <v>2147</v>
      </c>
      <c r="P68" s="6" t="n">
        <v>3</v>
      </c>
      <c r="Q68" s="0" t="n">
        <v>1630</v>
      </c>
      <c r="R68" s="0" t="n">
        <v>0</v>
      </c>
      <c r="S68" s="8" t="n">
        <f aca="false">Q68+R68</f>
        <v>1630</v>
      </c>
      <c r="U68" s="6"/>
      <c r="V68" s="8"/>
    </row>
    <row r="69" customFormat="false" ht="12.8" hidden="false" customHeight="false" outlineLevel="0" collapsed="false">
      <c r="A69" s="6"/>
      <c r="B69" s="14" t="n">
        <f aca="false">IF((B66+B67+B68)=B52)</f>
        <v>1</v>
      </c>
      <c r="C69" s="14" t="n">
        <f aca="false">IF((C66+C67+C68)=B56)</f>
        <v>1</v>
      </c>
      <c r="D69" s="15" t="n">
        <f aca="false">IF((D66+D67+D68)=B42)</f>
        <v>1</v>
      </c>
      <c r="F69" s="6"/>
      <c r="G69" s="14" t="n">
        <f aca="false">IF((G66+G67+G68)=G52)</f>
        <v>1</v>
      </c>
      <c r="H69" s="14" t="n">
        <f aca="false">IF((H66+H67+H68)=G56)</f>
        <v>1</v>
      </c>
      <c r="I69" s="15" t="n">
        <f aca="false">IF((I66+I67+I68)=G42)</f>
        <v>1</v>
      </c>
      <c r="K69" s="6"/>
      <c r="L69" s="14" t="n">
        <f aca="false">IF((L66+L67+L68)=L52)</f>
        <v>1</v>
      </c>
      <c r="M69" s="14" t="n">
        <f aca="false">IF((M66+M67+M68)=L56)</f>
        <v>1</v>
      </c>
      <c r="N69" s="15" t="n">
        <f aca="false">IF((N66+N67+N68)=L42)</f>
        <v>1</v>
      </c>
      <c r="P69" s="6"/>
      <c r="Q69" s="14" t="n">
        <f aca="false">IF((Q66+Q67+Q68)=Q52)</f>
        <v>1</v>
      </c>
      <c r="R69" s="14" t="n">
        <f aca="false">IF((R66+R67+R68)=Q56)</f>
        <v>1</v>
      </c>
      <c r="S69" s="15" t="n">
        <f aca="false">IF((S66+S67+S68)=Q42)</f>
        <v>1</v>
      </c>
      <c r="U69" s="6"/>
      <c r="V69" s="8"/>
    </row>
    <row r="70" customFormat="false" ht="12.8" hidden="false" customHeight="false" outlineLevel="0" collapsed="false">
      <c r="A70" s="6"/>
      <c r="D70" s="8"/>
      <c r="F70" s="6"/>
      <c r="I70" s="8"/>
      <c r="K70" s="6"/>
      <c r="N70" s="8"/>
      <c r="P70" s="6"/>
      <c r="S70" s="8"/>
      <c r="U70" s="6"/>
      <c r="V70" s="8"/>
    </row>
    <row r="71" customFormat="false" ht="12.8" hidden="false" customHeight="false" outlineLevel="0" collapsed="false">
      <c r="A71" s="6"/>
      <c r="D71" s="8"/>
      <c r="F71" s="6"/>
      <c r="I71" s="8"/>
      <c r="K71" s="6"/>
      <c r="N71" s="8"/>
      <c r="P71" s="6"/>
      <c r="S71" s="8"/>
      <c r="U71" s="6"/>
      <c r="V71" s="8"/>
    </row>
    <row r="72" customFormat="false" ht="12.8" hidden="false" customHeight="false" outlineLevel="0" collapsed="false">
      <c r="A72" s="6" t="s">
        <v>67</v>
      </c>
      <c r="D72" s="8"/>
      <c r="F72" s="6" t="s">
        <v>67</v>
      </c>
      <c r="I72" s="8"/>
      <c r="K72" s="6" t="s">
        <v>67</v>
      </c>
      <c r="N72" s="8"/>
      <c r="P72" s="6" t="s">
        <v>67</v>
      </c>
      <c r="S72" s="8"/>
      <c r="U72" s="16" t="s">
        <v>68</v>
      </c>
      <c r="V72" s="17" t="s">
        <v>69</v>
      </c>
    </row>
    <row r="73" customFormat="false" ht="12.8" hidden="false" customHeight="false" outlineLevel="0" collapsed="false">
      <c r="A73" s="6" t="n">
        <v>1</v>
      </c>
      <c r="B73" s="0" t="n">
        <f aca="false">B66/D66*100</f>
        <v>0.847457627118644</v>
      </c>
      <c r="C73" s="0" t="n">
        <f aca="false">C66/D66*100</f>
        <v>99.1525423728814</v>
      </c>
      <c r="D73" s="8" t="n">
        <f aca="false">IF((B73+C73)=100)</f>
        <v>1</v>
      </c>
      <c r="F73" s="6" t="n">
        <v>1</v>
      </c>
      <c r="G73" s="0" t="n">
        <f aca="false">G66/I66*100</f>
        <v>7.24174653887114</v>
      </c>
      <c r="H73" s="0" t="n">
        <f aca="false">H66/I66*100</f>
        <v>92.7582534611289</v>
      </c>
      <c r="I73" s="8" t="n">
        <f aca="false">IF((G73+H73)=100)</f>
        <v>1</v>
      </c>
      <c r="K73" s="6" t="n">
        <v>1</v>
      </c>
      <c r="L73" s="0" t="n">
        <f aca="false">L66/N66*100</f>
        <v>100</v>
      </c>
      <c r="M73" s="0" t="n">
        <f aca="false">M66/N66*100</f>
        <v>0</v>
      </c>
      <c r="N73" s="8" t="n">
        <f aca="false">IF((L73+M73)=100)</f>
        <v>1</v>
      </c>
      <c r="P73" s="6" t="n">
        <v>1</v>
      </c>
      <c r="Q73" s="0" t="n">
        <f aca="false">Q66/S66*100</f>
        <v>3.69253956292389</v>
      </c>
      <c r="R73" s="0" t="n">
        <f aca="false">R66/S66*100</f>
        <v>96.3074604370761</v>
      </c>
      <c r="S73" s="8" t="n">
        <f aca="false">IF((Q73+R73)=100)</f>
        <v>1</v>
      </c>
      <c r="U73" s="16" t="n">
        <f aca="false">(Q73+L73+G73+B73)/V40</f>
        <v>27.9454359322284</v>
      </c>
      <c r="V73" s="17" t="n">
        <f aca="false">(R73+M73+H73+C73)/V40</f>
        <v>72.0545640677716</v>
      </c>
    </row>
    <row r="74" customFormat="false" ht="12.8" hidden="false" customHeight="false" outlineLevel="0" collapsed="false">
      <c r="A74" s="6" t="n">
        <v>2</v>
      </c>
      <c r="B74" s="0" t="n">
        <f aca="false">B67/D67*100</f>
        <v>28.9601554907677</v>
      </c>
      <c r="C74" s="0" t="n">
        <f aca="false">C67/D67*100</f>
        <v>71.0398445092323</v>
      </c>
      <c r="D74" s="8" t="n">
        <f aca="false">IF((B74+C74)=100)</f>
        <v>1</v>
      </c>
      <c r="F74" s="6" t="n">
        <v>2</v>
      </c>
      <c r="G74" s="0" t="n">
        <f aca="false">G67/I67*100</f>
        <v>26.676279740447</v>
      </c>
      <c r="H74" s="0" t="n">
        <f aca="false">H67/I67*100</f>
        <v>73.323720259553</v>
      </c>
      <c r="I74" s="8" t="n">
        <f aca="false">IF((G74+H74)=100)</f>
        <v>1</v>
      </c>
      <c r="K74" s="6" t="n">
        <v>2</v>
      </c>
      <c r="L74" s="0" t="n">
        <f aca="false">L67/N67*100</f>
        <v>21.6955332725615</v>
      </c>
      <c r="M74" s="0" t="n">
        <f aca="false">M67/N67*100</f>
        <v>78.3044667274385</v>
      </c>
      <c r="N74" s="8" t="n">
        <f aca="false">IF((L74+M74)=100)</f>
        <v>1</v>
      </c>
      <c r="P74" s="6" t="n">
        <v>2</v>
      </c>
      <c r="Q74" s="0" t="n">
        <f aca="false">Q67/S67*100</f>
        <v>23.9982190560997</v>
      </c>
      <c r="R74" s="0" t="n">
        <f aca="false">R67/S67*100</f>
        <v>76.0017809439003</v>
      </c>
      <c r="S74" s="8" t="n">
        <f aca="false">IF((Q74+R74)=100)</f>
        <v>1</v>
      </c>
      <c r="U74" s="16" t="n">
        <f aca="false">(Q74+L74+G74+B74)/V40</f>
        <v>25.332546889969</v>
      </c>
      <c r="V74" s="17" t="n">
        <f aca="false">(R74+M74+H74+C74)/V40</f>
        <v>74.667453110031</v>
      </c>
    </row>
    <row r="75" customFormat="false" ht="12.8" hidden="false" customHeight="false" outlineLevel="0" collapsed="false">
      <c r="A75" s="18" t="n">
        <v>3</v>
      </c>
      <c r="B75" s="19" t="n">
        <f aca="false">B68/D68*100</f>
        <v>100</v>
      </c>
      <c r="C75" s="19" t="n">
        <f aca="false">C68/D68*100</f>
        <v>0</v>
      </c>
      <c r="D75" s="8" t="n">
        <f aca="false">IF((B75+C75)=100)</f>
        <v>1</v>
      </c>
      <c r="F75" s="18" t="n">
        <v>3</v>
      </c>
      <c r="G75" s="19" t="n">
        <f aca="false">G68/I68*100</f>
        <v>100</v>
      </c>
      <c r="H75" s="19" t="n">
        <f aca="false">H68/I68*100</f>
        <v>0</v>
      </c>
      <c r="I75" s="8" t="n">
        <f aca="false">IF((G75+H75)=100)</f>
        <v>1</v>
      </c>
      <c r="K75" s="18" t="n">
        <v>3</v>
      </c>
      <c r="L75" s="19" t="n">
        <f aca="false">L68/N68*100</f>
        <v>59.6646483465301</v>
      </c>
      <c r="M75" s="19" t="n">
        <f aca="false">M68/N68*100</f>
        <v>40.33535165347</v>
      </c>
      <c r="N75" s="8" t="n">
        <f aca="false">IF((L75+M75)=100)</f>
        <v>1</v>
      </c>
      <c r="P75" s="18" t="n">
        <v>3</v>
      </c>
      <c r="Q75" s="19" t="n">
        <f aca="false">Q68/S68*100</f>
        <v>100</v>
      </c>
      <c r="R75" s="19" t="n">
        <f aca="false">R68/S68*100</f>
        <v>0</v>
      </c>
      <c r="S75" s="8" t="n">
        <f aca="false">IF((Q75+R75)=100)</f>
        <v>1</v>
      </c>
      <c r="U75" s="16" t="n">
        <f aca="false">(Q75+L75+G75+B75)/V40</f>
        <v>89.9161620866325</v>
      </c>
      <c r="V75" s="17" t="n">
        <f aca="false">(R75+M75+H75+C75)/V40</f>
        <v>10.0838379133675</v>
      </c>
    </row>
    <row r="76" customFormat="false" ht="12.8" hidden="false" customHeight="false" outlineLevel="0" collapsed="false">
      <c r="A76" s="20"/>
      <c r="B76" s="3"/>
      <c r="C76" s="3"/>
      <c r="D76" s="4"/>
    </row>
    <row r="80" customFormat="false" ht="12.8" hidden="false" customHeight="false" outlineLevel="0" collapsed="false">
      <c r="A80" s="1" t="s">
        <v>0</v>
      </c>
      <c r="B80" s="2" t="s">
        <v>111</v>
      </c>
      <c r="C80" s="3"/>
      <c r="D80" s="4"/>
      <c r="F80" s="1" t="s">
        <v>0</v>
      </c>
      <c r="G80" s="2" t="s">
        <v>111</v>
      </c>
      <c r="H80" s="3"/>
      <c r="I80" s="4"/>
      <c r="K80" s="1" t="s">
        <v>0</v>
      </c>
      <c r="L80" s="2" t="s">
        <v>111</v>
      </c>
      <c r="M80" s="3"/>
      <c r="N80" s="4"/>
      <c r="P80" s="1" t="s">
        <v>0</v>
      </c>
      <c r="Q80" s="2" t="s">
        <v>111</v>
      </c>
      <c r="R80" s="3"/>
      <c r="S80" s="4"/>
      <c r="U80" s="5" t="s">
        <v>2</v>
      </c>
      <c r="V80" s="5" t="n">
        <v>4</v>
      </c>
    </row>
    <row r="81" customFormat="false" ht="12.8" hidden="false" customHeight="false" outlineLevel="0" collapsed="false">
      <c r="A81" s="6" t="s">
        <v>3</v>
      </c>
      <c r="B81" s="7" t="n">
        <v>200</v>
      </c>
      <c r="D81" s="8"/>
      <c r="F81" s="6" t="s">
        <v>3</v>
      </c>
      <c r="G81" s="7" t="n">
        <v>900</v>
      </c>
      <c r="I81" s="8"/>
      <c r="K81" s="6" t="s">
        <v>3</v>
      </c>
      <c r="L81" s="7" t="n">
        <v>1600</v>
      </c>
      <c r="N81" s="8"/>
      <c r="P81" s="6" t="s">
        <v>3</v>
      </c>
      <c r="Q81" s="7" t="n">
        <v>2300</v>
      </c>
      <c r="S81" s="8"/>
      <c r="U81" s="6"/>
      <c r="V81" s="8"/>
    </row>
    <row r="82" customFormat="false" ht="12.8" hidden="false" customHeight="false" outlineLevel="0" collapsed="false">
      <c r="A82" s="6" t="s">
        <v>4</v>
      </c>
      <c r="B82" s="7" t="n">
        <v>1593</v>
      </c>
      <c r="D82" s="8"/>
      <c r="F82" s="6" t="s">
        <v>4</v>
      </c>
      <c r="G82" s="7" t="n">
        <v>4372</v>
      </c>
      <c r="I82" s="8"/>
      <c r="K82" s="6" t="s">
        <v>4</v>
      </c>
      <c r="L82" s="7" t="n">
        <v>6311</v>
      </c>
      <c r="N82" s="8"/>
      <c r="P82" s="6" t="s">
        <v>4</v>
      </c>
      <c r="Q82" s="7" t="n">
        <v>7099</v>
      </c>
      <c r="S82" s="8"/>
      <c r="U82" s="6"/>
      <c r="V82" s="8"/>
    </row>
    <row r="83" customFormat="false" ht="12.8" hidden="false" customHeight="false" outlineLevel="0" collapsed="false">
      <c r="A83" s="6"/>
      <c r="D83" s="8"/>
      <c r="F83" s="6"/>
      <c r="I83" s="8"/>
      <c r="K83" s="6"/>
      <c r="N83" s="8"/>
      <c r="P83" s="6"/>
      <c r="S83" s="8"/>
      <c r="U83" s="6"/>
      <c r="V83" s="8"/>
    </row>
    <row r="84" customFormat="false" ht="12.8" hidden="false" customHeight="false" outlineLevel="0" collapsed="false">
      <c r="A84" s="9" t="s">
        <v>5</v>
      </c>
      <c r="B84" s="9" t="s">
        <v>6</v>
      </c>
      <c r="C84" s="9" t="s">
        <v>7</v>
      </c>
      <c r="D84" s="8"/>
      <c r="F84" s="9" t="s">
        <v>5</v>
      </c>
      <c r="G84" s="9" t="s">
        <v>6</v>
      </c>
      <c r="H84" s="9" t="s">
        <v>7</v>
      </c>
      <c r="I84" s="8"/>
      <c r="K84" s="9" t="s">
        <v>5</v>
      </c>
      <c r="L84" s="9" t="s">
        <v>6</v>
      </c>
      <c r="M84" s="9" t="s">
        <v>7</v>
      </c>
      <c r="N84" s="8"/>
      <c r="P84" s="9" t="s">
        <v>5</v>
      </c>
      <c r="Q84" s="9" t="s">
        <v>6</v>
      </c>
      <c r="R84" s="9" t="s">
        <v>7</v>
      </c>
      <c r="S84" s="8"/>
      <c r="U84" s="6"/>
      <c r="V84" s="8"/>
    </row>
    <row r="85" customFormat="false" ht="12.8" hidden="false" customHeight="false" outlineLevel="0" collapsed="false">
      <c r="A85" s="6"/>
      <c r="D85" s="8"/>
      <c r="F85" s="6"/>
      <c r="I85" s="8"/>
      <c r="K85" s="6"/>
      <c r="N85" s="8"/>
      <c r="P85" s="6"/>
      <c r="S85" s="8"/>
      <c r="U85" s="6"/>
      <c r="V85" s="8"/>
    </row>
    <row r="86" customFormat="false" ht="12.8" hidden="false" customHeight="false" outlineLevel="0" collapsed="false">
      <c r="A86" s="10" t="s">
        <v>8</v>
      </c>
      <c r="B86" s="11"/>
      <c r="C86" s="10"/>
      <c r="D86" s="8"/>
      <c r="F86" s="10" t="s">
        <v>8</v>
      </c>
      <c r="G86" s="11"/>
      <c r="H86" s="10"/>
      <c r="I86" s="8"/>
      <c r="K86" s="10" t="s">
        <v>8</v>
      </c>
      <c r="L86" s="11"/>
      <c r="M86" s="10"/>
      <c r="N86" s="8"/>
      <c r="P86" s="10" t="s">
        <v>8</v>
      </c>
      <c r="Q86" s="11"/>
      <c r="R86" s="10"/>
      <c r="S86" s="8"/>
      <c r="U86" s="6"/>
      <c r="V86" s="8"/>
    </row>
    <row r="87" customFormat="false" ht="12.8" hidden="false" customHeight="false" outlineLevel="0" collapsed="false">
      <c r="A87" s="10" t="s">
        <v>9</v>
      </c>
      <c r="B87" s="11"/>
      <c r="C87" s="10"/>
      <c r="D87" s="8"/>
      <c r="F87" s="10" t="s">
        <v>9</v>
      </c>
      <c r="G87" s="11"/>
      <c r="H87" s="10"/>
      <c r="I87" s="8"/>
      <c r="K87" s="10" t="s">
        <v>9</v>
      </c>
      <c r="L87" s="11"/>
      <c r="M87" s="10"/>
      <c r="N87" s="8"/>
      <c r="P87" s="10" t="s">
        <v>9</v>
      </c>
      <c r="Q87" s="11"/>
      <c r="R87" s="10"/>
      <c r="S87" s="8"/>
      <c r="U87" s="6"/>
      <c r="V87" s="8"/>
    </row>
    <row r="88" customFormat="false" ht="12.8" hidden="false" customHeight="false" outlineLevel="0" collapsed="false">
      <c r="A88" s="10" t="s">
        <v>10</v>
      </c>
      <c r="B88" s="11"/>
      <c r="C88" s="10"/>
      <c r="D88" s="8"/>
      <c r="F88" s="10" t="s">
        <v>11</v>
      </c>
      <c r="G88" s="11"/>
      <c r="H88" s="10"/>
      <c r="I88" s="8"/>
      <c r="K88" s="10" t="s">
        <v>12</v>
      </c>
      <c r="L88" s="11"/>
      <c r="M88" s="10"/>
      <c r="N88" s="8"/>
      <c r="P88" s="10" t="s">
        <v>13</v>
      </c>
      <c r="Q88" s="11"/>
      <c r="R88" s="10"/>
      <c r="S88" s="8"/>
      <c r="U88" s="6"/>
      <c r="V88" s="8"/>
    </row>
    <row r="89" customFormat="false" ht="12.8" hidden="false" customHeight="false" outlineLevel="0" collapsed="false">
      <c r="A89" s="10" t="s">
        <v>14</v>
      </c>
      <c r="B89" s="11"/>
      <c r="C89" s="10"/>
      <c r="D89" s="8"/>
      <c r="F89" s="10" t="s">
        <v>15</v>
      </c>
      <c r="G89" s="11"/>
      <c r="H89" s="10"/>
      <c r="I89" s="8"/>
      <c r="K89" s="10" t="s">
        <v>16</v>
      </c>
      <c r="L89" s="11"/>
      <c r="M89" s="10"/>
      <c r="N89" s="8"/>
      <c r="P89" s="10" t="s">
        <v>17</v>
      </c>
      <c r="Q89" s="11"/>
      <c r="R89" s="10"/>
      <c r="S89" s="8"/>
      <c r="U89" s="6"/>
      <c r="V89" s="8"/>
    </row>
    <row r="90" customFormat="false" ht="12.8" hidden="false" customHeight="false" outlineLevel="0" collapsed="false">
      <c r="A90" s="10" t="s">
        <v>18</v>
      </c>
      <c r="B90" s="11"/>
      <c r="C90" s="10"/>
      <c r="D90" s="8"/>
      <c r="F90" s="10" t="s">
        <v>19</v>
      </c>
      <c r="G90" s="11"/>
      <c r="H90" s="10"/>
      <c r="I90" s="8"/>
      <c r="K90" s="10" t="s">
        <v>20</v>
      </c>
      <c r="L90" s="11"/>
      <c r="M90" s="10"/>
      <c r="N90" s="8"/>
      <c r="P90" s="10" t="s">
        <v>21</v>
      </c>
      <c r="Q90" s="11"/>
      <c r="R90" s="10"/>
      <c r="S90" s="8"/>
      <c r="U90" s="6"/>
      <c r="V90" s="8"/>
    </row>
    <row r="91" customFormat="false" ht="12.8" hidden="false" customHeight="false" outlineLevel="0" collapsed="false">
      <c r="A91" s="10" t="s">
        <v>112</v>
      </c>
      <c r="B91" s="11"/>
      <c r="C91" s="10"/>
      <c r="D91" s="8"/>
      <c r="F91" s="10" t="s">
        <v>113</v>
      </c>
      <c r="G91" s="11"/>
      <c r="H91" s="10"/>
      <c r="I91" s="8"/>
      <c r="K91" s="10" t="s">
        <v>114</v>
      </c>
      <c r="L91" s="11"/>
      <c r="M91" s="10"/>
      <c r="N91" s="8"/>
      <c r="P91" s="10" t="s">
        <v>115</v>
      </c>
      <c r="Q91" s="11"/>
      <c r="R91" s="10"/>
      <c r="S91" s="8"/>
      <c r="U91" s="6"/>
      <c r="V91" s="8"/>
    </row>
    <row r="92" customFormat="false" ht="12.8" hidden="false" customHeight="false" outlineLevel="0" collapsed="false">
      <c r="A92" s="10" t="s">
        <v>116</v>
      </c>
      <c r="B92" s="11" t="n">
        <v>582</v>
      </c>
      <c r="C92" s="10" t="n">
        <f aca="false">B92/B82*100</f>
        <v>36.5348399246704</v>
      </c>
      <c r="D92" s="8"/>
      <c r="F92" s="10" t="s">
        <v>117</v>
      </c>
      <c r="G92" s="11" t="n">
        <v>1705</v>
      </c>
      <c r="H92" s="10" t="n">
        <f aca="false">G92/G82*100</f>
        <v>38.9981701738335</v>
      </c>
      <c r="I92" s="8"/>
      <c r="K92" s="10" t="s">
        <v>118</v>
      </c>
      <c r="L92" s="11" t="n">
        <v>2370</v>
      </c>
      <c r="M92" s="10" t="n">
        <f aca="false">L92/L82*100</f>
        <v>37.5534780541911</v>
      </c>
      <c r="N92" s="8"/>
      <c r="P92" s="10" t="s">
        <v>119</v>
      </c>
      <c r="Q92" s="11" t="n">
        <v>2356</v>
      </c>
      <c r="R92" s="10" t="n">
        <f aca="false">Q92/Q82*100</f>
        <v>33.1877729257642</v>
      </c>
      <c r="S92" s="8"/>
      <c r="U92" s="12" t="s">
        <v>30</v>
      </c>
      <c r="V92" s="12" t="n">
        <f aca="false">(R92+M92+H92+C92)/V80</f>
        <v>36.5685652696148</v>
      </c>
    </row>
    <row r="93" customFormat="false" ht="12.8" hidden="false" customHeight="false" outlineLevel="0" collapsed="false">
      <c r="A93" s="10" t="s">
        <v>120</v>
      </c>
      <c r="B93" s="11"/>
      <c r="C93" s="10"/>
      <c r="D93" s="8"/>
      <c r="F93" s="10" t="s">
        <v>79</v>
      </c>
      <c r="G93" s="11"/>
      <c r="H93" s="10"/>
      <c r="I93" s="8"/>
      <c r="K93" s="10" t="s">
        <v>121</v>
      </c>
      <c r="L93" s="11"/>
      <c r="M93" s="10"/>
      <c r="N93" s="8"/>
      <c r="P93" s="10" t="s">
        <v>122</v>
      </c>
      <c r="Q93" s="11"/>
      <c r="R93" s="10"/>
      <c r="S93" s="8"/>
      <c r="U93" s="6"/>
      <c r="V93" s="8"/>
    </row>
    <row r="94" customFormat="false" ht="12.8" hidden="false" customHeight="false" outlineLevel="0" collapsed="false">
      <c r="A94" s="10" t="s">
        <v>123</v>
      </c>
      <c r="B94" s="11"/>
      <c r="C94" s="10"/>
      <c r="D94" s="8"/>
      <c r="F94" s="10" t="s">
        <v>124</v>
      </c>
      <c r="G94" s="11"/>
      <c r="H94" s="10"/>
      <c r="I94" s="8"/>
      <c r="K94" s="10" t="s">
        <v>125</v>
      </c>
      <c r="L94" s="11"/>
      <c r="M94" s="10"/>
      <c r="N94" s="8"/>
      <c r="P94" s="10" t="s">
        <v>126</v>
      </c>
      <c r="Q94" s="11"/>
      <c r="R94" s="10"/>
      <c r="S94" s="8"/>
      <c r="U94" s="6"/>
      <c r="V94" s="8"/>
    </row>
    <row r="95" customFormat="false" ht="12.8" hidden="false" customHeight="false" outlineLevel="0" collapsed="false">
      <c r="A95" s="10" t="s">
        <v>127</v>
      </c>
      <c r="B95" s="11"/>
      <c r="C95" s="10"/>
      <c r="D95" s="8"/>
      <c r="F95" s="10" t="s">
        <v>128</v>
      </c>
      <c r="G95" s="11"/>
      <c r="H95" s="10"/>
      <c r="I95" s="8"/>
      <c r="K95" s="10" t="s">
        <v>129</v>
      </c>
      <c r="L95" s="11"/>
      <c r="M95" s="10"/>
      <c r="N95" s="8"/>
      <c r="P95" s="10" t="s">
        <v>130</v>
      </c>
      <c r="Q95" s="11"/>
      <c r="R95" s="10"/>
      <c r="S95" s="8"/>
      <c r="U95" s="6"/>
      <c r="V95" s="8"/>
    </row>
    <row r="96" customFormat="false" ht="12.8" hidden="false" customHeight="false" outlineLevel="0" collapsed="false">
      <c r="A96" s="10" t="s">
        <v>131</v>
      </c>
      <c r="B96" s="11" t="n">
        <v>1011</v>
      </c>
      <c r="C96" s="10" t="n">
        <f aca="false">B96/B82*100</f>
        <v>63.4651600753296</v>
      </c>
      <c r="D96" s="8"/>
      <c r="F96" s="10" t="s">
        <v>132</v>
      </c>
      <c r="G96" s="11" t="n">
        <v>2667</v>
      </c>
      <c r="H96" s="10" t="n">
        <f aca="false">G96/G82*100</f>
        <v>61.0018298261665</v>
      </c>
      <c r="I96" s="8"/>
      <c r="K96" s="10" t="s">
        <v>133</v>
      </c>
      <c r="L96" s="11" t="n">
        <v>3941</v>
      </c>
      <c r="M96" s="10" t="n">
        <f aca="false">L96/L82*100</f>
        <v>62.4465219458089</v>
      </c>
      <c r="N96" s="8"/>
      <c r="P96" s="10" t="s">
        <v>134</v>
      </c>
      <c r="Q96" s="11" t="n">
        <v>4743</v>
      </c>
      <c r="R96" s="10" t="n">
        <f aca="false">Q96/Q82*100</f>
        <v>66.8122270742358</v>
      </c>
      <c r="S96" s="8"/>
      <c r="U96" s="12" t="s">
        <v>47</v>
      </c>
      <c r="V96" s="12" t="n">
        <f aca="false">(R96+M96+H96+C96)/V80</f>
        <v>63.4314347303852</v>
      </c>
    </row>
    <row r="97" customFormat="false" ht="12.8" hidden="false" customHeight="false" outlineLevel="0" collapsed="false">
      <c r="A97" s="10" t="s">
        <v>135</v>
      </c>
      <c r="B97" s="11"/>
      <c r="C97" s="10"/>
      <c r="D97" s="8"/>
      <c r="F97" s="10" t="s">
        <v>136</v>
      </c>
      <c r="G97" s="11"/>
      <c r="H97" s="10"/>
      <c r="I97" s="8"/>
      <c r="K97" s="10" t="s">
        <v>137</v>
      </c>
      <c r="L97" s="11"/>
      <c r="M97" s="10"/>
      <c r="N97" s="8"/>
      <c r="P97" s="10" t="s">
        <v>138</v>
      </c>
      <c r="Q97" s="11"/>
      <c r="R97" s="10"/>
      <c r="S97" s="8"/>
      <c r="U97" s="6"/>
      <c r="V97" s="8"/>
    </row>
    <row r="98" customFormat="false" ht="12.8" hidden="false" customHeight="false" outlineLevel="0" collapsed="false">
      <c r="A98" s="10" t="s">
        <v>139</v>
      </c>
      <c r="B98" s="11"/>
      <c r="C98" s="10"/>
      <c r="D98" s="8"/>
      <c r="F98" s="10" t="s">
        <v>140</v>
      </c>
      <c r="G98" s="11"/>
      <c r="H98" s="10"/>
      <c r="I98" s="8"/>
      <c r="K98" s="10" t="s">
        <v>141</v>
      </c>
      <c r="L98" s="11"/>
      <c r="M98" s="10"/>
      <c r="N98" s="8"/>
      <c r="P98" s="10" t="s">
        <v>142</v>
      </c>
      <c r="Q98" s="11"/>
      <c r="R98" s="10"/>
      <c r="S98" s="8"/>
      <c r="U98" s="6"/>
      <c r="V98" s="8"/>
    </row>
    <row r="99" customFormat="false" ht="12.8" hidden="false" customHeight="false" outlineLevel="0" collapsed="false">
      <c r="A99" s="10" t="s">
        <v>143</v>
      </c>
      <c r="B99" s="11"/>
      <c r="C99" s="10"/>
      <c r="D99" s="8"/>
      <c r="F99" s="10" t="s">
        <v>144</v>
      </c>
      <c r="G99" s="11"/>
      <c r="H99" s="10"/>
      <c r="I99" s="8"/>
      <c r="K99" s="10" t="s">
        <v>145</v>
      </c>
      <c r="L99" s="11"/>
      <c r="M99" s="10"/>
      <c r="N99" s="8"/>
      <c r="P99" s="10" t="s">
        <v>146</v>
      </c>
      <c r="Q99" s="11"/>
      <c r="R99" s="10"/>
      <c r="S99" s="8"/>
      <c r="U99" s="6"/>
      <c r="V99" s="8"/>
    </row>
    <row r="100" customFormat="false" ht="12.8" hidden="false" customHeight="false" outlineLevel="0" collapsed="false">
      <c r="A100" s="10" t="s">
        <v>147</v>
      </c>
      <c r="B100" s="10"/>
      <c r="C100" s="10"/>
      <c r="D100" s="8"/>
      <c r="F100" s="10" t="s">
        <v>148</v>
      </c>
      <c r="G100" s="10"/>
      <c r="H100" s="10"/>
      <c r="I100" s="8"/>
      <c r="K100" s="10" t="s">
        <v>149</v>
      </c>
      <c r="L100" s="10"/>
      <c r="M100" s="10"/>
      <c r="N100" s="8"/>
      <c r="P100" s="10" t="s">
        <v>150</v>
      </c>
      <c r="Q100" s="10"/>
      <c r="R100" s="10"/>
      <c r="S100" s="8"/>
      <c r="U100" s="6"/>
      <c r="V100" s="8"/>
    </row>
    <row r="101" customFormat="false" ht="12.8" hidden="false" customHeight="false" outlineLevel="0" collapsed="false">
      <c r="A101" s="10"/>
      <c r="B101" s="10" t="s">
        <v>64</v>
      </c>
      <c r="C101" s="13" t="n">
        <f aca="false">IF((C92+C96)=100)</f>
        <v>1</v>
      </c>
      <c r="D101" s="8"/>
      <c r="F101" s="10"/>
      <c r="G101" s="10" t="s">
        <v>64</v>
      </c>
      <c r="H101" s="13" t="n">
        <f aca="false">IF((H92+H96)=100)</f>
        <v>1</v>
      </c>
      <c r="I101" s="8"/>
      <c r="K101" s="10"/>
      <c r="L101" s="10" t="s">
        <v>64</v>
      </c>
      <c r="M101" s="13" t="n">
        <f aca="false">IF((M92+M96)=100)</f>
        <v>1</v>
      </c>
      <c r="N101" s="8"/>
      <c r="P101" s="10"/>
      <c r="Q101" s="10" t="s">
        <v>64</v>
      </c>
      <c r="R101" s="13" t="n">
        <f aca="false">IF((R92+R96)=100)</f>
        <v>1</v>
      </c>
      <c r="S101" s="8"/>
      <c r="U101" s="6"/>
      <c r="V101" s="8"/>
    </row>
    <row r="102" customFormat="false" ht="12.8" hidden="false" customHeight="false" outlineLevel="0" collapsed="false">
      <c r="A102" s="6"/>
      <c r="D102" s="8"/>
      <c r="F102" s="6"/>
      <c r="I102" s="8"/>
      <c r="K102" s="6"/>
      <c r="N102" s="8"/>
      <c r="P102" s="6"/>
      <c r="S102" s="8"/>
      <c r="U102" s="6"/>
      <c r="V102" s="8"/>
    </row>
    <row r="103" customFormat="false" ht="12.8" hidden="false" customHeight="false" outlineLevel="0" collapsed="false">
      <c r="A103" s="6" t="s">
        <v>65</v>
      </c>
      <c r="D103" s="8"/>
      <c r="F103" s="6" t="s">
        <v>65</v>
      </c>
      <c r="I103" s="8"/>
      <c r="K103" s="6" t="s">
        <v>65</v>
      </c>
      <c r="N103" s="8"/>
      <c r="P103" s="6" t="s">
        <v>65</v>
      </c>
      <c r="S103" s="8"/>
      <c r="U103" s="6"/>
      <c r="V103" s="8"/>
    </row>
    <row r="104" customFormat="false" ht="12.8" hidden="false" customHeight="false" outlineLevel="0" collapsed="false">
      <c r="A104" s="6"/>
      <c r="D104" s="8"/>
      <c r="F104" s="6"/>
      <c r="I104" s="8"/>
      <c r="K104" s="6"/>
      <c r="N104" s="8"/>
      <c r="P104" s="6"/>
      <c r="S104" s="8"/>
      <c r="U104" s="6"/>
      <c r="V104" s="8"/>
    </row>
    <row r="105" customFormat="false" ht="12.8" hidden="false" customHeight="false" outlineLevel="0" collapsed="false">
      <c r="A105" s="6" t="s">
        <v>66</v>
      </c>
      <c r="D105" s="8"/>
      <c r="F105" s="6" t="s">
        <v>66</v>
      </c>
      <c r="I105" s="8"/>
      <c r="K105" s="6" t="s">
        <v>66</v>
      </c>
      <c r="N105" s="8"/>
      <c r="P105" s="6" t="s">
        <v>66</v>
      </c>
      <c r="S105" s="8"/>
      <c r="U105" s="6"/>
      <c r="V105" s="8"/>
    </row>
    <row r="106" customFormat="false" ht="12.8" hidden="false" customHeight="false" outlineLevel="0" collapsed="false">
      <c r="A106" s="6" t="n">
        <v>1</v>
      </c>
      <c r="B106" s="0" t="n">
        <v>22</v>
      </c>
      <c r="C106" s="0" t="n">
        <v>334</v>
      </c>
      <c r="D106" s="8" t="n">
        <f aca="false">B106+C106</f>
        <v>356</v>
      </c>
      <c r="F106" s="6" t="n">
        <v>1</v>
      </c>
      <c r="G106" s="0" t="n">
        <v>2</v>
      </c>
      <c r="H106" s="0" t="n">
        <v>0</v>
      </c>
      <c r="I106" s="8" t="n">
        <f aca="false">G106+H106</f>
        <v>2</v>
      </c>
      <c r="K106" s="6" t="n">
        <v>1</v>
      </c>
      <c r="L106" s="0" t="n">
        <v>33</v>
      </c>
      <c r="M106" s="0" t="n">
        <v>1116</v>
      </c>
      <c r="N106" s="8" t="n">
        <f aca="false">L106+M106</f>
        <v>1149</v>
      </c>
      <c r="P106" s="6" t="n">
        <v>1</v>
      </c>
      <c r="Q106" s="0" t="n">
        <v>24</v>
      </c>
      <c r="R106" s="0" t="n">
        <v>0</v>
      </c>
      <c r="S106" s="8" t="n">
        <f aca="false">Q106+R106</f>
        <v>24</v>
      </c>
      <c r="U106" s="6"/>
      <c r="V106" s="8"/>
    </row>
    <row r="107" customFormat="false" ht="12.8" hidden="false" customHeight="false" outlineLevel="0" collapsed="false">
      <c r="A107" s="6" t="n">
        <v>2</v>
      </c>
      <c r="B107" s="0" t="n">
        <v>266</v>
      </c>
      <c r="C107" s="0" t="n">
        <v>677</v>
      </c>
      <c r="D107" s="8" t="n">
        <f aca="false">B107+C107</f>
        <v>943</v>
      </c>
      <c r="F107" s="6" t="n">
        <v>2</v>
      </c>
      <c r="G107" s="0" t="n">
        <v>789</v>
      </c>
      <c r="H107" s="0" t="n">
        <v>1936</v>
      </c>
      <c r="I107" s="8" t="n">
        <f aca="false">G107+H107</f>
        <v>2725</v>
      </c>
      <c r="K107" s="6" t="n">
        <v>2</v>
      </c>
      <c r="L107" s="0" t="n">
        <v>1009</v>
      </c>
      <c r="M107" s="0" t="n">
        <v>2825</v>
      </c>
      <c r="N107" s="8" t="n">
        <f aca="false">L107+M107</f>
        <v>3834</v>
      </c>
      <c r="P107" s="6" t="n">
        <v>2</v>
      </c>
      <c r="Q107" s="0" t="n">
        <v>1165</v>
      </c>
      <c r="R107" s="0" t="n">
        <v>3457</v>
      </c>
      <c r="S107" s="8" t="n">
        <f aca="false">Q107+R107</f>
        <v>4622</v>
      </c>
      <c r="U107" s="6"/>
      <c r="V107" s="8"/>
    </row>
    <row r="108" customFormat="false" ht="12.8" hidden="false" customHeight="false" outlineLevel="0" collapsed="false">
      <c r="A108" s="6" t="n">
        <v>3</v>
      </c>
      <c r="B108" s="0" t="n">
        <v>294</v>
      </c>
      <c r="C108" s="0" t="n">
        <v>0</v>
      </c>
      <c r="D108" s="8" t="n">
        <f aca="false">B108+C108</f>
        <v>294</v>
      </c>
      <c r="F108" s="6" t="n">
        <v>3</v>
      </c>
      <c r="G108" s="0" t="n">
        <v>914</v>
      </c>
      <c r="H108" s="0" t="n">
        <v>731</v>
      </c>
      <c r="I108" s="8" t="n">
        <f aca="false">G108+H108</f>
        <v>1645</v>
      </c>
      <c r="K108" s="6" t="n">
        <v>3</v>
      </c>
      <c r="L108" s="0" t="n">
        <v>1328</v>
      </c>
      <c r="M108" s="0" t="n">
        <v>0</v>
      </c>
      <c r="N108" s="8" t="n">
        <f aca="false">L108+M108</f>
        <v>1328</v>
      </c>
      <c r="P108" s="6" t="n">
        <v>3</v>
      </c>
      <c r="Q108" s="0" t="n">
        <v>1167</v>
      </c>
      <c r="R108" s="0" t="n">
        <v>1286</v>
      </c>
      <c r="S108" s="8" t="n">
        <f aca="false">Q108+R108</f>
        <v>2453</v>
      </c>
      <c r="U108" s="6"/>
      <c r="V108" s="8"/>
    </row>
    <row r="109" customFormat="false" ht="12.8" hidden="false" customHeight="false" outlineLevel="0" collapsed="false">
      <c r="A109" s="6"/>
      <c r="B109" s="14" t="n">
        <f aca="false">IF((B106+B107+B108)=B92)</f>
        <v>1</v>
      </c>
      <c r="C109" s="14" t="n">
        <f aca="false">IF((C106+C107+C108)=B96)</f>
        <v>1</v>
      </c>
      <c r="D109" s="15" t="n">
        <f aca="false">IF((D106+D107+D108)=B82)</f>
        <v>1</v>
      </c>
      <c r="F109" s="6"/>
      <c r="G109" s="14" t="n">
        <f aca="false">IF((G106+G107+G108)=G92)</f>
        <v>1</v>
      </c>
      <c r="H109" s="14" t="n">
        <f aca="false">IF((H106+H107+H108)=G96)</f>
        <v>1</v>
      </c>
      <c r="I109" s="15" t="n">
        <f aca="false">IF((I106+I107+I108)=G82)</f>
        <v>1</v>
      </c>
      <c r="K109" s="6"/>
      <c r="L109" s="14" t="n">
        <f aca="false">IF((L106+L107+L108)=L92)</f>
        <v>1</v>
      </c>
      <c r="M109" s="14" t="n">
        <f aca="false">IF((M106+M107+M108)=L96)</f>
        <v>1</v>
      </c>
      <c r="N109" s="15" t="n">
        <f aca="false">IF((N106+N107+N108)=L82)</f>
        <v>1</v>
      </c>
      <c r="P109" s="6"/>
      <c r="Q109" s="14" t="n">
        <f aca="false">IF((Q106+Q107+Q108)=Q92)</f>
        <v>1</v>
      </c>
      <c r="R109" s="14" t="n">
        <f aca="false">IF((R106+R107+R108)=Q96)</f>
        <v>1</v>
      </c>
      <c r="S109" s="15" t="n">
        <f aca="false">IF((S106+S107+S108)=Q82)</f>
        <v>1</v>
      </c>
      <c r="U109" s="6"/>
      <c r="V109" s="8"/>
    </row>
    <row r="110" customFormat="false" ht="12.8" hidden="false" customHeight="false" outlineLevel="0" collapsed="false">
      <c r="A110" s="6"/>
      <c r="D110" s="8"/>
      <c r="F110" s="6"/>
      <c r="I110" s="8"/>
      <c r="K110" s="6"/>
      <c r="N110" s="8"/>
      <c r="P110" s="6"/>
      <c r="S110" s="8"/>
      <c r="U110" s="6"/>
      <c r="V110" s="8"/>
    </row>
    <row r="111" customFormat="false" ht="12.8" hidden="false" customHeight="false" outlineLevel="0" collapsed="false">
      <c r="A111" s="6"/>
      <c r="D111" s="8"/>
      <c r="F111" s="6"/>
      <c r="I111" s="8"/>
      <c r="K111" s="6"/>
      <c r="N111" s="8"/>
      <c r="P111" s="6"/>
      <c r="S111" s="8"/>
      <c r="U111" s="6"/>
      <c r="V111" s="8"/>
    </row>
    <row r="112" customFormat="false" ht="12.8" hidden="false" customHeight="false" outlineLevel="0" collapsed="false">
      <c r="A112" s="6" t="s">
        <v>67</v>
      </c>
      <c r="D112" s="8"/>
      <c r="F112" s="6" t="s">
        <v>67</v>
      </c>
      <c r="I112" s="8"/>
      <c r="K112" s="6" t="s">
        <v>67</v>
      </c>
      <c r="N112" s="8"/>
      <c r="P112" s="6" t="s">
        <v>67</v>
      </c>
      <c r="S112" s="8"/>
      <c r="U112" s="16" t="s">
        <v>68</v>
      </c>
      <c r="V112" s="17" t="s">
        <v>69</v>
      </c>
    </row>
    <row r="113" customFormat="false" ht="12.8" hidden="false" customHeight="false" outlineLevel="0" collapsed="false">
      <c r="A113" s="6" t="n">
        <v>1</v>
      </c>
      <c r="B113" s="0" t="n">
        <f aca="false">B106/D106*100</f>
        <v>6.17977528089888</v>
      </c>
      <c r="C113" s="0" t="n">
        <f aca="false">C106/D106*100</f>
        <v>93.8202247191011</v>
      </c>
      <c r="D113" s="8" t="n">
        <f aca="false">IF((B113+C113)=100)</f>
        <v>1</v>
      </c>
      <c r="F113" s="6" t="n">
        <v>1</v>
      </c>
      <c r="G113" s="0" t="n">
        <f aca="false">G106/I106*100</f>
        <v>100</v>
      </c>
      <c r="H113" s="0" t="n">
        <f aca="false">H106/I106*100</f>
        <v>0</v>
      </c>
      <c r="I113" s="8" t="n">
        <f aca="false">IF((G113+H113)=100)</f>
        <v>1</v>
      </c>
      <c r="K113" s="6" t="n">
        <v>1</v>
      </c>
      <c r="L113" s="0" t="n">
        <f aca="false">L106/N106*100</f>
        <v>2.87206266318538</v>
      </c>
      <c r="M113" s="0" t="n">
        <f aca="false">M106/N106*100</f>
        <v>97.1279373368146</v>
      </c>
      <c r="N113" s="8" t="n">
        <f aca="false">IF((L113+M113)=100)</f>
        <v>1</v>
      </c>
      <c r="P113" s="6" t="n">
        <v>1</v>
      </c>
      <c r="Q113" s="0" t="n">
        <f aca="false">Q106/S106*100</f>
        <v>100</v>
      </c>
      <c r="R113" s="0" t="n">
        <f aca="false">R106/S106*100</f>
        <v>0</v>
      </c>
      <c r="S113" s="8" t="n">
        <f aca="false">IF((Q113+R113)=100)</f>
        <v>1</v>
      </c>
      <c r="U113" s="16" t="n">
        <f aca="false">(Q113+L113+G113+B113)/V80</f>
        <v>52.2629594860211</v>
      </c>
      <c r="V113" s="17" t="n">
        <f aca="false">(R113+M113+H113+C113)/V80</f>
        <v>47.7370405139789</v>
      </c>
    </row>
    <row r="114" customFormat="false" ht="12.8" hidden="false" customHeight="false" outlineLevel="0" collapsed="false">
      <c r="A114" s="6" t="n">
        <v>2</v>
      </c>
      <c r="B114" s="0" t="n">
        <f aca="false">B107/D107*100</f>
        <v>28.2078472958643</v>
      </c>
      <c r="C114" s="0" t="n">
        <f aca="false">C107/D107*100</f>
        <v>71.7921527041357</v>
      </c>
      <c r="D114" s="8" t="n">
        <f aca="false">IF((B114+C114)=100)</f>
        <v>1</v>
      </c>
      <c r="F114" s="6" t="n">
        <v>2</v>
      </c>
      <c r="G114" s="0" t="n">
        <f aca="false">G107/I107*100</f>
        <v>28.954128440367</v>
      </c>
      <c r="H114" s="0" t="n">
        <f aca="false">H107/I107*100</f>
        <v>71.045871559633</v>
      </c>
      <c r="I114" s="8" t="n">
        <f aca="false">IF((G114+H114)=100)</f>
        <v>1</v>
      </c>
      <c r="K114" s="6" t="n">
        <v>2</v>
      </c>
      <c r="L114" s="0" t="n">
        <f aca="false">L107/N107*100</f>
        <v>26.3171622326552</v>
      </c>
      <c r="M114" s="0" t="n">
        <f aca="false">M107/N107*100</f>
        <v>73.6828377673448</v>
      </c>
      <c r="N114" s="8" t="n">
        <f aca="false">IF((L114+M114)=100)</f>
        <v>1</v>
      </c>
      <c r="P114" s="6" t="n">
        <v>2</v>
      </c>
      <c r="Q114" s="0" t="n">
        <f aca="false">Q107/S107*100</f>
        <v>25.2055387278234</v>
      </c>
      <c r="R114" s="0" t="n">
        <f aca="false">R107/S107*100</f>
        <v>74.7944612721765</v>
      </c>
      <c r="S114" s="8" t="n">
        <f aca="false">IF((Q114+R114)=100)</f>
        <v>1</v>
      </c>
      <c r="U114" s="16" t="n">
        <f aca="false">(Q114+L114+G114+B114)/V80</f>
        <v>27.1711691741775</v>
      </c>
      <c r="V114" s="17" t="n">
        <f aca="false">(R114+M114+H114+C114)/V80</f>
        <v>72.8288308258225</v>
      </c>
    </row>
    <row r="115" customFormat="false" ht="12.8" hidden="false" customHeight="false" outlineLevel="0" collapsed="false">
      <c r="A115" s="18" t="n">
        <v>3</v>
      </c>
      <c r="B115" s="19" t="n">
        <f aca="false">B108/D108*100</f>
        <v>100</v>
      </c>
      <c r="C115" s="19" t="n">
        <f aca="false">C108/D108*100</f>
        <v>0</v>
      </c>
      <c r="D115" s="8" t="n">
        <f aca="false">IF((B115+C115)=100)</f>
        <v>1</v>
      </c>
      <c r="F115" s="18" t="n">
        <v>3</v>
      </c>
      <c r="G115" s="19" t="n">
        <f aca="false">G108/I108*100</f>
        <v>55.5623100303951</v>
      </c>
      <c r="H115" s="19" t="n">
        <f aca="false">H108/I108*100</f>
        <v>44.4376899696049</v>
      </c>
      <c r="I115" s="8" t="n">
        <f aca="false">IF((G115+H115)=100)</f>
        <v>1</v>
      </c>
      <c r="K115" s="18" t="n">
        <v>3</v>
      </c>
      <c r="L115" s="19" t="n">
        <f aca="false">L108/N108*100</f>
        <v>100</v>
      </c>
      <c r="M115" s="19" t="n">
        <f aca="false">M108/N108*100</f>
        <v>0</v>
      </c>
      <c r="N115" s="8" t="n">
        <f aca="false">IF((L115+M115)=100)</f>
        <v>1</v>
      </c>
      <c r="P115" s="18" t="n">
        <v>3</v>
      </c>
      <c r="Q115" s="19" t="n">
        <f aca="false">Q108/S108*100</f>
        <v>47.5743986954749</v>
      </c>
      <c r="R115" s="19" t="n">
        <f aca="false">R108/S108*100</f>
        <v>52.4256013045251</v>
      </c>
      <c r="S115" s="8" t="n">
        <f aca="false">IF((Q115+R115)=100)</f>
        <v>1</v>
      </c>
      <c r="U115" s="16" t="n">
        <f aca="false">(Q115+L115+G115+B115)/V80</f>
        <v>75.7841771814675</v>
      </c>
      <c r="V115" s="17" t="n">
        <f aca="false">(R115+M115+H115+C115)/V80</f>
        <v>24.2158228185325</v>
      </c>
    </row>
    <row r="120" customFormat="false" ht="12.8" hidden="false" customHeight="false" outlineLevel="0" collapsed="false">
      <c r="A120" s="1" t="s">
        <v>0</v>
      </c>
      <c r="B120" s="2" t="s">
        <v>151</v>
      </c>
      <c r="C120" s="3"/>
      <c r="D120" s="4"/>
      <c r="F120" s="1" t="s">
        <v>0</v>
      </c>
      <c r="G120" s="2" t="s">
        <v>151</v>
      </c>
      <c r="H120" s="3"/>
      <c r="I120" s="4"/>
      <c r="K120" s="1" t="s">
        <v>0</v>
      </c>
      <c r="L120" s="2" t="s">
        <v>151</v>
      </c>
      <c r="M120" s="3"/>
      <c r="N120" s="4"/>
      <c r="P120" s="1" t="s">
        <v>0</v>
      </c>
      <c r="Q120" s="2" t="s">
        <v>151</v>
      </c>
      <c r="R120" s="3"/>
      <c r="S120" s="4"/>
      <c r="U120" s="5" t="s">
        <v>2</v>
      </c>
      <c r="V120" s="5" t="n">
        <v>4</v>
      </c>
    </row>
    <row r="121" customFormat="false" ht="12.8" hidden="false" customHeight="false" outlineLevel="0" collapsed="false">
      <c r="A121" s="6" t="s">
        <v>3</v>
      </c>
      <c r="B121" s="7" t="n">
        <v>2300</v>
      </c>
      <c r="D121" s="8"/>
      <c r="F121" s="6" t="s">
        <v>3</v>
      </c>
      <c r="G121" s="7" t="n">
        <v>2300</v>
      </c>
      <c r="I121" s="8"/>
      <c r="K121" s="6" t="s">
        <v>3</v>
      </c>
      <c r="L121" s="7" t="n">
        <v>2300</v>
      </c>
      <c r="N121" s="8"/>
      <c r="P121" s="6" t="s">
        <v>3</v>
      </c>
      <c r="Q121" s="7" t="n">
        <v>2300</v>
      </c>
      <c r="S121" s="8"/>
      <c r="U121" s="6"/>
      <c r="V121" s="8"/>
    </row>
    <row r="122" customFormat="false" ht="12.8" hidden="false" customHeight="false" outlineLevel="0" collapsed="false">
      <c r="A122" s="6" t="s">
        <v>4</v>
      </c>
      <c r="B122" s="7" t="n">
        <v>1360</v>
      </c>
      <c r="D122" s="8"/>
      <c r="F122" s="6" t="s">
        <v>4</v>
      </c>
      <c r="G122" s="7" t="n">
        <v>4471</v>
      </c>
      <c r="I122" s="8"/>
      <c r="K122" s="6" t="s">
        <v>4</v>
      </c>
      <c r="L122" s="7" t="n">
        <v>6005</v>
      </c>
      <c r="N122" s="8"/>
      <c r="P122" s="6" t="s">
        <v>4</v>
      </c>
      <c r="Q122" s="7" t="n">
        <v>6268</v>
      </c>
      <c r="S122" s="8"/>
      <c r="U122" s="6"/>
      <c r="V122" s="8"/>
    </row>
    <row r="123" customFormat="false" ht="12.8" hidden="false" customHeight="false" outlineLevel="0" collapsed="false">
      <c r="A123" s="6"/>
      <c r="D123" s="8"/>
      <c r="F123" s="6"/>
      <c r="I123" s="8"/>
      <c r="K123" s="6"/>
      <c r="N123" s="8"/>
      <c r="P123" s="6"/>
      <c r="S123" s="8"/>
      <c r="U123" s="6"/>
      <c r="V123" s="8"/>
    </row>
    <row r="124" customFormat="false" ht="12.8" hidden="false" customHeight="false" outlineLevel="0" collapsed="false">
      <c r="A124" s="9" t="s">
        <v>5</v>
      </c>
      <c r="B124" s="9" t="s">
        <v>6</v>
      </c>
      <c r="C124" s="9" t="s">
        <v>7</v>
      </c>
      <c r="D124" s="8"/>
      <c r="F124" s="9" t="s">
        <v>5</v>
      </c>
      <c r="G124" s="9" t="s">
        <v>6</v>
      </c>
      <c r="H124" s="9" t="s">
        <v>7</v>
      </c>
      <c r="I124" s="8"/>
      <c r="K124" s="9" t="s">
        <v>5</v>
      </c>
      <c r="L124" s="9" t="s">
        <v>6</v>
      </c>
      <c r="M124" s="9" t="s">
        <v>7</v>
      </c>
      <c r="N124" s="8"/>
      <c r="P124" s="9" t="s">
        <v>5</v>
      </c>
      <c r="Q124" s="9" t="s">
        <v>6</v>
      </c>
      <c r="R124" s="9" t="s">
        <v>7</v>
      </c>
      <c r="S124" s="8"/>
      <c r="U124" s="6"/>
      <c r="V124" s="8"/>
    </row>
    <row r="125" customFormat="false" ht="12.8" hidden="false" customHeight="false" outlineLevel="0" collapsed="false">
      <c r="A125" s="6"/>
      <c r="D125" s="8"/>
      <c r="F125" s="6"/>
      <c r="I125" s="8"/>
      <c r="K125" s="6"/>
      <c r="N125" s="8"/>
      <c r="P125" s="6"/>
      <c r="S125" s="8"/>
      <c r="U125" s="6"/>
      <c r="V125" s="8"/>
    </row>
    <row r="126" customFormat="false" ht="12.8" hidden="false" customHeight="false" outlineLevel="0" collapsed="false">
      <c r="A126" s="10" t="s">
        <v>8</v>
      </c>
      <c r="B126" s="11"/>
      <c r="C126" s="10"/>
      <c r="D126" s="8"/>
      <c r="F126" s="10" t="s">
        <v>8</v>
      </c>
      <c r="G126" s="11"/>
      <c r="H126" s="10"/>
      <c r="I126" s="8"/>
      <c r="K126" s="10" t="s">
        <v>8</v>
      </c>
      <c r="L126" s="11"/>
      <c r="M126" s="10"/>
      <c r="N126" s="8"/>
      <c r="P126" s="10" t="s">
        <v>8</v>
      </c>
      <c r="Q126" s="11"/>
      <c r="R126" s="10"/>
      <c r="S126" s="8"/>
      <c r="U126" s="6"/>
      <c r="V126" s="8"/>
    </row>
    <row r="127" customFormat="false" ht="12.8" hidden="false" customHeight="false" outlineLevel="0" collapsed="false">
      <c r="A127" s="10" t="s">
        <v>9</v>
      </c>
      <c r="B127" s="11"/>
      <c r="C127" s="10"/>
      <c r="D127" s="8"/>
      <c r="F127" s="10" t="s">
        <v>9</v>
      </c>
      <c r="G127" s="11"/>
      <c r="H127" s="10"/>
      <c r="I127" s="8"/>
      <c r="K127" s="10" t="s">
        <v>9</v>
      </c>
      <c r="L127" s="11"/>
      <c r="M127" s="10"/>
      <c r="N127" s="8"/>
      <c r="P127" s="10" t="s">
        <v>9</v>
      </c>
      <c r="Q127" s="11"/>
      <c r="R127" s="10"/>
      <c r="S127" s="8"/>
      <c r="U127" s="6"/>
      <c r="V127" s="8"/>
    </row>
    <row r="128" customFormat="false" ht="12.8" hidden="false" customHeight="false" outlineLevel="0" collapsed="false">
      <c r="A128" s="10" t="s">
        <v>10</v>
      </c>
      <c r="B128" s="11"/>
      <c r="C128" s="10"/>
      <c r="D128" s="8"/>
      <c r="F128" s="10" t="s">
        <v>11</v>
      </c>
      <c r="G128" s="11"/>
      <c r="H128" s="10"/>
      <c r="I128" s="8"/>
      <c r="K128" s="10" t="s">
        <v>12</v>
      </c>
      <c r="L128" s="11"/>
      <c r="M128" s="10"/>
      <c r="N128" s="8"/>
      <c r="P128" s="10" t="s">
        <v>13</v>
      </c>
      <c r="Q128" s="11"/>
      <c r="R128" s="10"/>
      <c r="S128" s="8"/>
      <c r="U128" s="6"/>
      <c r="V128" s="8"/>
    </row>
    <row r="129" customFormat="false" ht="12.8" hidden="false" customHeight="false" outlineLevel="0" collapsed="false">
      <c r="A129" s="10" t="s">
        <v>14</v>
      </c>
      <c r="B129" s="11"/>
      <c r="C129" s="10"/>
      <c r="D129" s="8"/>
      <c r="F129" s="10" t="s">
        <v>15</v>
      </c>
      <c r="G129" s="11"/>
      <c r="H129" s="10"/>
      <c r="I129" s="8"/>
      <c r="K129" s="10" t="s">
        <v>16</v>
      </c>
      <c r="L129" s="11"/>
      <c r="M129" s="10"/>
      <c r="N129" s="8"/>
      <c r="P129" s="10" t="s">
        <v>17</v>
      </c>
      <c r="Q129" s="11"/>
      <c r="R129" s="10"/>
      <c r="S129" s="8"/>
      <c r="U129" s="6"/>
      <c r="V129" s="8"/>
    </row>
    <row r="130" customFormat="false" ht="12.8" hidden="false" customHeight="false" outlineLevel="0" collapsed="false">
      <c r="A130" s="10" t="s">
        <v>18</v>
      </c>
      <c r="B130" s="11"/>
      <c r="C130" s="10"/>
      <c r="D130" s="8"/>
      <c r="F130" s="10" t="s">
        <v>19</v>
      </c>
      <c r="G130" s="11"/>
      <c r="H130" s="10"/>
      <c r="I130" s="8"/>
      <c r="K130" s="10" t="s">
        <v>20</v>
      </c>
      <c r="L130" s="11"/>
      <c r="M130" s="10"/>
      <c r="N130" s="8"/>
      <c r="P130" s="10" t="s">
        <v>21</v>
      </c>
      <c r="Q130" s="11"/>
      <c r="R130" s="10"/>
      <c r="S130" s="8"/>
      <c r="U130" s="6"/>
      <c r="V130" s="8"/>
    </row>
    <row r="131" customFormat="false" ht="12.8" hidden="false" customHeight="false" outlineLevel="0" collapsed="false">
      <c r="A131" s="10" t="s">
        <v>152</v>
      </c>
      <c r="B131" s="11"/>
      <c r="C131" s="10"/>
      <c r="D131" s="8"/>
      <c r="F131" s="10" t="s">
        <v>153</v>
      </c>
      <c r="G131" s="11"/>
      <c r="H131" s="10"/>
      <c r="I131" s="8"/>
      <c r="K131" s="10" t="s">
        <v>154</v>
      </c>
      <c r="L131" s="11"/>
      <c r="M131" s="10"/>
      <c r="N131" s="8"/>
      <c r="P131" s="10" t="s">
        <v>155</v>
      </c>
      <c r="Q131" s="11"/>
      <c r="R131" s="10"/>
      <c r="S131" s="8"/>
      <c r="U131" s="6"/>
      <c r="V131" s="8"/>
    </row>
    <row r="132" customFormat="false" ht="12.8" hidden="false" customHeight="false" outlineLevel="0" collapsed="false">
      <c r="A132" s="10" t="s">
        <v>156</v>
      </c>
      <c r="B132" s="11" t="n">
        <v>506</v>
      </c>
      <c r="C132" s="10" t="n">
        <f aca="false">B132/B122*100</f>
        <v>37.2058823529412</v>
      </c>
      <c r="D132" s="8"/>
      <c r="F132" s="10" t="s">
        <v>157</v>
      </c>
      <c r="G132" s="11" t="n">
        <v>1403</v>
      </c>
      <c r="H132" s="10" t="n">
        <f aca="false">G132/G122*100</f>
        <v>31.3800044732722</v>
      </c>
      <c r="I132" s="8"/>
      <c r="K132" s="10" t="s">
        <v>158</v>
      </c>
      <c r="L132" s="11" t="n">
        <v>2037</v>
      </c>
      <c r="M132" s="10" t="n">
        <f aca="false">L132/L122*100</f>
        <v>33.9217318900916</v>
      </c>
      <c r="N132" s="8"/>
      <c r="P132" s="10" t="s">
        <v>159</v>
      </c>
      <c r="Q132" s="11" t="n">
        <v>2265</v>
      </c>
      <c r="R132" s="10" t="n">
        <f aca="false">Q132/Q122*100</f>
        <v>36.1359285258456</v>
      </c>
      <c r="S132" s="8"/>
      <c r="U132" s="12" t="s">
        <v>30</v>
      </c>
      <c r="V132" s="12" t="n">
        <f aca="false">(R132+M132+H132+C132)/V120</f>
        <v>34.6608868105376</v>
      </c>
    </row>
    <row r="133" customFormat="false" ht="12.8" hidden="false" customHeight="false" outlineLevel="0" collapsed="false">
      <c r="A133" s="10" t="s">
        <v>79</v>
      </c>
      <c r="B133" s="11"/>
      <c r="C133" s="10"/>
      <c r="D133" s="8"/>
      <c r="F133" s="10" t="s">
        <v>160</v>
      </c>
      <c r="G133" s="11"/>
      <c r="H133" s="10"/>
      <c r="I133" s="8"/>
      <c r="K133" s="10" t="s">
        <v>161</v>
      </c>
      <c r="L133" s="11"/>
      <c r="M133" s="10"/>
      <c r="N133" s="8"/>
      <c r="P133" s="10" t="s">
        <v>162</v>
      </c>
      <c r="Q133" s="11"/>
      <c r="R133" s="10"/>
      <c r="S133" s="8"/>
      <c r="U133" s="6"/>
      <c r="V133" s="8"/>
    </row>
    <row r="134" customFormat="false" ht="12.8" hidden="false" customHeight="false" outlineLevel="0" collapsed="false">
      <c r="A134" s="10" t="s">
        <v>163</v>
      </c>
      <c r="B134" s="11"/>
      <c r="C134" s="10"/>
      <c r="D134" s="8"/>
      <c r="F134" s="10" t="s">
        <v>164</v>
      </c>
      <c r="G134" s="11"/>
      <c r="H134" s="10"/>
      <c r="I134" s="8"/>
      <c r="K134" s="10" t="s">
        <v>165</v>
      </c>
      <c r="L134" s="11"/>
      <c r="M134" s="10"/>
      <c r="N134" s="8"/>
      <c r="P134" s="10" t="s">
        <v>166</v>
      </c>
      <c r="Q134" s="11"/>
      <c r="R134" s="10"/>
      <c r="S134" s="8"/>
      <c r="U134" s="6"/>
      <c r="V134" s="8"/>
    </row>
    <row r="135" customFormat="false" ht="12.8" hidden="false" customHeight="false" outlineLevel="0" collapsed="false">
      <c r="A135" s="10" t="s">
        <v>167</v>
      </c>
      <c r="B135" s="11"/>
      <c r="C135" s="10"/>
      <c r="D135" s="8"/>
      <c r="F135" s="10" t="s">
        <v>168</v>
      </c>
      <c r="G135" s="11"/>
      <c r="H135" s="10"/>
      <c r="I135" s="8"/>
      <c r="K135" s="10" t="s">
        <v>169</v>
      </c>
      <c r="L135" s="11"/>
      <c r="M135" s="10"/>
      <c r="N135" s="8"/>
      <c r="P135" s="10" t="s">
        <v>170</v>
      </c>
      <c r="Q135" s="11"/>
      <c r="R135" s="10"/>
      <c r="S135" s="8"/>
      <c r="U135" s="6"/>
      <c r="V135" s="8"/>
    </row>
    <row r="136" customFormat="false" ht="12.8" hidden="false" customHeight="false" outlineLevel="0" collapsed="false">
      <c r="A136" s="10" t="s">
        <v>171</v>
      </c>
      <c r="B136" s="11" t="n">
        <v>854</v>
      </c>
      <c r="C136" s="10" t="n">
        <f aca="false">B136/B122*100</f>
        <v>62.7941176470588</v>
      </c>
      <c r="D136" s="8"/>
      <c r="F136" s="10" t="s">
        <v>172</v>
      </c>
      <c r="G136" s="11" t="n">
        <v>3068</v>
      </c>
      <c r="H136" s="10" t="n">
        <f aca="false">G136/G122*100</f>
        <v>68.6199955267278</v>
      </c>
      <c r="I136" s="8"/>
      <c r="K136" s="10" t="s">
        <v>173</v>
      </c>
      <c r="L136" s="11" t="n">
        <v>3968</v>
      </c>
      <c r="M136" s="10" t="n">
        <f aca="false">L136/L122*100</f>
        <v>66.0782681099084</v>
      </c>
      <c r="N136" s="8"/>
      <c r="P136" s="10" t="s">
        <v>174</v>
      </c>
      <c r="Q136" s="11" t="n">
        <v>4003</v>
      </c>
      <c r="R136" s="10" t="n">
        <f aca="false">Q136/Q122*100</f>
        <v>63.8640714741544</v>
      </c>
      <c r="S136" s="8"/>
      <c r="U136" s="12" t="s">
        <v>47</v>
      </c>
      <c r="V136" s="12" t="n">
        <f aca="false">(R136+M136+H136+C136)/V120</f>
        <v>65.3391131894624</v>
      </c>
    </row>
    <row r="137" customFormat="false" ht="12.8" hidden="false" customHeight="false" outlineLevel="0" collapsed="false">
      <c r="A137" s="10" t="s">
        <v>175</v>
      </c>
      <c r="B137" s="11"/>
      <c r="C137" s="10"/>
      <c r="D137" s="8"/>
      <c r="F137" s="10" t="s">
        <v>176</v>
      </c>
      <c r="G137" s="11"/>
      <c r="H137" s="10"/>
      <c r="I137" s="8"/>
      <c r="K137" s="10" t="s">
        <v>177</v>
      </c>
      <c r="L137" s="11"/>
      <c r="M137" s="10"/>
      <c r="N137" s="8"/>
      <c r="P137" s="10" t="s">
        <v>178</v>
      </c>
      <c r="Q137" s="11"/>
      <c r="R137" s="10"/>
      <c r="S137" s="8"/>
      <c r="U137" s="6"/>
      <c r="V137" s="8"/>
    </row>
    <row r="138" customFormat="false" ht="12.8" hidden="false" customHeight="false" outlineLevel="0" collapsed="false">
      <c r="A138" s="10" t="s">
        <v>179</v>
      </c>
      <c r="B138" s="11"/>
      <c r="C138" s="10"/>
      <c r="D138" s="8"/>
      <c r="F138" s="10" t="s">
        <v>180</v>
      </c>
      <c r="G138" s="11"/>
      <c r="H138" s="10"/>
      <c r="I138" s="8"/>
      <c r="K138" s="10" t="s">
        <v>181</v>
      </c>
      <c r="L138" s="11"/>
      <c r="M138" s="10"/>
      <c r="N138" s="8"/>
      <c r="P138" s="10" t="s">
        <v>182</v>
      </c>
      <c r="Q138" s="11"/>
      <c r="R138" s="10"/>
      <c r="S138" s="8"/>
      <c r="U138" s="6"/>
      <c r="V138" s="8"/>
    </row>
    <row r="139" customFormat="false" ht="12.8" hidden="false" customHeight="false" outlineLevel="0" collapsed="false">
      <c r="A139" s="10" t="s">
        <v>183</v>
      </c>
      <c r="B139" s="11"/>
      <c r="C139" s="10"/>
      <c r="D139" s="8"/>
      <c r="F139" s="10" t="s">
        <v>184</v>
      </c>
      <c r="G139" s="11"/>
      <c r="H139" s="10"/>
      <c r="I139" s="8"/>
      <c r="K139" s="10" t="s">
        <v>185</v>
      </c>
      <c r="L139" s="11"/>
      <c r="M139" s="10"/>
      <c r="N139" s="8"/>
      <c r="P139" s="10" t="s">
        <v>186</v>
      </c>
      <c r="Q139" s="11"/>
      <c r="R139" s="10"/>
      <c r="S139" s="8"/>
      <c r="U139" s="6"/>
      <c r="V139" s="8"/>
    </row>
    <row r="140" customFormat="false" ht="12.8" hidden="false" customHeight="false" outlineLevel="0" collapsed="false">
      <c r="A140" s="10" t="s">
        <v>187</v>
      </c>
      <c r="B140" s="10"/>
      <c r="C140" s="10"/>
      <c r="D140" s="8"/>
      <c r="F140" s="10" t="s">
        <v>188</v>
      </c>
      <c r="G140" s="10"/>
      <c r="H140" s="10"/>
      <c r="I140" s="8"/>
      <c r="K140" s="10" t="s">
        <v>189</v>
      </c>
      <c r="L140" s="10"/>
      <c r="M140" s="10"/>
      <c r="N140" s="8"/>
      <c r="P140" s="10" t="s">
        <v>190</v>
      </c>
      <c r="Q140" s="10"/>
      <c r="R140" s="10"/>
      <c r="S140" s="8"/>
      <c r="U140" s="6"/>
      <c r="V140" s="8"/>
    </row>
    <row r="141" customFormat="false" ht="12.8" hidden="false" customHeight="false" outlineLevel="0" collapsed="false">
      <c r="A141" s="10"/>
      <c r="B141" s="10" t="s">
        <v>64</v>
      </c>
      <c r="C141" s="13" t="n">
        <f aca="false">IF((C132+C136)=100)</f>
        <v>1</v>
      </c>
      <c r="D141" s="8"/>
      <c r="F141" s="10"/>
      <c r="G141" s="10" t="s">
        <v>64</v>
      </c>
      <c r="H141" s="13" t="n">
        <f aca="false">IF((H132+H136)=100)</f>
        <v>1</v>
      </c>
      <c r="I141" s="8"/>
      <c r="K141" s="10"/>
      <c r="L141" s="10" t="s">
        <v>64</v>
      </c>
      <c r="M141" s="13" t="n">
        <f aca="false">IF((M132+M136)=100)</f>
        <v>1</v>
      </c>
      <c r="N141" s="8"/>
      <c r="P141" s="10"/>
      <c r="Q141" s="10" t="s">
        <v>64</v>
      </c>
      <c r="R141" s="13" t="n">
        <f aca="false">IF((R132+R136)=100)</f>
        <v>1</v>
      </c>
      <c r="S141" s="8"/>
      <c r="U141" s="6"/>
      <c r="V141" s="8"/>
    </row>
    <row r="142" customFormat="false" ht="12.8" hidden="false" customHeight="false" outlineLevel="0" collapsed="false">
      <c r="A142" s="6"/>
      <c r="D142" s="8"/>
      <c r="F142" s="6"/>
      <c r="I142" s="8"/>
      <c r="K142" s="6"/>
      <c r="N142" s="8"/>
      <c r="P142" s="6"/>
      <c r="S142" s="8"/>
      <c r="U142" s="6"/>
      <c r="V142" s="8"/>
    </row>
    <row r="143" customFormat="false" ht="12.8" hidden="false" customHeight="false" outlineLevel="0" collapsed="false">
      <c r="A143" s="6" t="s">
        <v>65</v>
      </c>
      <c r="D143" s="8"/>
      <c r="F143" s="6" t="s">
        <v>65</v>
      </c>
      <c r="I143" s="8"/>
      <c r="K143" s="6" t="s">
        <v>65</v>
      </c>
      <c r="N143" s="8"/>
      <c r="P143" s="6" t="s">
        <v>65</v>
      </c>
      <c r="S143" s="8"/>
      <c r="U143" s="6"/>
      <c r="V143" s="8"/>
    </row>
    <row r="144" customFormat="false" ht="12.8" hidden="false" customHeight="false" outlineLevel="0" collapsed="false">
      <c r="A144" s="6"/>
      <c r="D144" s="8"/>
      <c r="F144" s="6"/>
      <c r="I144" s="8"/>
      <c r="K144" s="6"/>
      <c r="N144" s="8"/>
      <c r="P144" s="6"/>
      <c r="S144" s="8"/>
      <c r="U144" s="6"/>
      <c r="V144" s="8"/>
    </row>
    <row r="145" customFormat="false" ht="12.8" hidden="false" customHeight="false" outlineLevel="0" collapsed="false">
      <c r="A145" s="6" t="s">
        <v>66</v>
      </c>
      <c r="D145" s="8"/>
      <c r="F145" s="6" t="s">
        <v>66</v>
      </c>
      <c r="I145" s="8"/>
      <c r="K145" s="6" t="s">
        <v>66</v>
      </c>
      <c r="N145" s="8"/>
      <c r="P145" s="6" t="s">
        <v>66</v>
      </c>
      <c r="S145" s="8"/>
      <c r="U145" s="6"/>
      <c r="V145" s="8"/>
    </row>
    <row r="146" customFormat="false" ht="12.8" hidden="false" customHeight="false" outlineLevel="0" collapsed="false">
      <c r="A146" s="6" t="n">
        <v>1</v>
      </c>
      <c r="B146" s="0" t="n">
        <v>2</v>
      </c>
      <c r="C146" s="0" t="n">
        <v>237</v>
      </c>
      <c r="D146" s="8" t="n">
        <f aca="false">B146+C146</f>
        <v>239</v>
      </c>
      <c r="F146" s="6" t="n">
        <v>1</v>
      </c>
      <c r="G146" s="0" t="n">
        <v>43</v>
      </c>
      <c r="H146" s="0" t="n">
        <v>798</v>
      </c>
      <c r="I146" s="8" t="n">
        <f aca="false">G146+H146</f>
        <v>841</v>
      </c>
      <c r="K146" s="6" t="n">
        <v>1</v>
      </c>
      <c r="L146" s="0" t="n">
        <v>80</v>
      </c>
      <c r="M146" s="0" t="n">
        <v>1044</v>
      </c>
      <c r="N146" s="8" t="n">
        <f aca="false">L146+M146</f>
        <v>1124</v>
      </c>
      <c r="P146" s="6" t="n">
        <v>1</v>
      </c>
      <c r="Q146" s="0" t="n">
        <v>11</v>
      </c>
      <c r="R146" s="0" t="n">
        <v>0</v>
      </c>
      <c r="S146" s="8" t="n">
        <f aca="false">Q146+R146</f>
        <v>11</v>
      </c>
      <c r="U146" s="6"/>
      <c r="V146" s="8"/>
    </row>
    <row r="147" customFormat="false" ht="12.8" hidden="false" customHeight="false" outlineLevel="0" collapsed="false">
      <c r="A147" s="6" t="n">
        <v>2</v>
      </c>
      <c r="B147" s="0" t="n">
        <v>271</v>
      </c>
      <c r="C147" s="0" t="n">
        <v>617</v>
      </c>
      <c r="D147" s="8" t="n">
        <f aca="false">B147+C147</f>
        <v>888</v>
      </c>
      <c r="F147" s="6" t="n">
        <v>2</v>
      </c>
      <c r="G147" s="0" t="n">
        <v>718</v>
      </c>
      <c r="H147" s="0" t="n">
        <v>2270</v>
      </c>
      <c r="I147" s="8" t="n">
        <f aca="false">G147+H147</f>
        <v>2988</v>
      </c>
      <c r="K147" s="6" t="n">
        <v>2</v>
      </c>
      <c r="L147" s="0" t="n">
        <v>979</v>
      </c>
      <c r="M147" s="0" t="n">
        <v>2924</v>
      </c>
      <c r="N147" s="8" t="n">
        <f aca="false">L147+M147</f>
        <v>3903</v>
      </c>
      <c r="P147" s="6" t="n">
        <v>2</v>
      </c>
      <c r="Q147" s="0" t="n">
        <v>1173</v>
      </c>
      <c r="R147" s="0" t="n">
        <v>3095</v>
      </c>
      <c r="S147" s="8" t="n">
        <f aca="false">Q147+R147</f>
        <v>4268</v>
      </c>
      <c r="U147" s="6"/>
      <c r="V147" s="8"/>
    </row>
    <row r="148" customFormat="false" ht="12.8" hidden="false" customHeight="false" outlineLevel="0" collapsed="false">
      <c r="A148" s="6" t="n">
        <v>3</v>
      </c>
      <c r="B148" s="0" t="n">
        <v>233</v>
      </c>
      <c r="C148" s="0" t="n">
        <v>0</v>
      </c>
      <c r="D148" s="8" t="n">
        <f aca="false">B148+C148</f>
        <v>233</v>
      </c>
      <c r="F148" s="6" t="n">
        <v>3</v>
      </c>
      <c r="G148" s="0" t="n">
        <v>642</v>
      </c>
      <c r="H148" s="0" t="n">
        <v>0</v>
      </c>
      <c r="I148" s="8" t="n">
        <f aca="false">G148+H148</f>
        <v>642</v>
      </c>
      <c r="K148" s="6" t="n">
        <v>3</v>
      </c>
      <c r="L148" s="0" t="n">
        <v>978</v>
      </c>
      <c r="M148" s="0" t="n">
        <v>0</v>
      </c>
      <c r="N148" s="8" t="n">
        <f aca="false">L148+M148</f>
        <v>978</v>
      </c>
      <c r="P148" s="6" t="n">
        <v>3</v>
      </c>
      <c r="Q148" s="0" t="n">
        <v>1081</v>
      </c>
      <c r="R148" s="0" t="n">
        <v>908</v>
      </c>
      <c r="S148" s="8" t="n">
        <f aca="false">Q148+R148</f>
        <v>1989</v>
      </c>
      <c r="U148" s="6"/>
      <c r="V148" s="8"/>
    </row>
    <row r="149" customFormat="false" ht="12.8" hidden="false" customHeight="false" outlineLevel="0" collapsed="false">
      <c r="A149" s="6"/>
      <c r="B149" s="14" t="n">
        <f aca="false">IF((B146+B147+B148)=B132)</f>
        <v>1</v>
      </c>
      <c r="C149" s="14" t="n">
        <f aca="false">IF((C146+C147+C148)=B136)</f>
        <v>1</v>
      </c>
      <c r="D149" s="15" t="n">
        <f aca="false">IF((D146+D147+D148)=B122)</f>
        <v>1</v>
      </c>
      <c r="F149" s="6"/>
      <c r="G149" s="14" t="n">
        <f aca="false">IF((G146+G147+G148)=G132)</f>
        <v>1</v>
      </c>
      <c r="H149" s="14" t="n">
        <f aca="false">IF((H146+H147+H148)=G136)</f>
        <v>1</v>
      </c>
      <c r="I149" s="15" t="n">
        <f aca="false">IF((I146+I147+I148)=G122)</f>
        <v>1</v>
      </c>
      <c r="K149" s="6"/>
      <c r="L149" s="14" t="n">
        <f aca="false">IF((L146+L147+L148)=L132)</f>
        <v>1</v>
      </c>
      <c r="M149" s="14" t="n">
        <f aca="false">IF((M146+M147+M148)=L136)</f>
        <v>1</v>
      </c>
      <c r="N149" s="15" t="n">
        <f aca="false">IF((N146+N147+N148)=L122)</f>
        <v>1</v>
      </c>
      <c r="P149" s="6"/>
      <c r="Q149" s="14" t="n">
        <f aca="false">IF((Q146+Q147+Q148)=Q132)</f>
        <v>1</v>
      </c>
      <c r="R149" s="14" t="n">
        <f aca="false">IF((R146+R147+R148)=Q136)</f>
        <v>1</v>
      </c>
      <c r="S149" s="15" t="n">
        <f aca="false">IF((S146+S147+S148)=Q122)</f>
        <v>1</v>
      </c>
      <c r="U149" s="6"/>
      <c r="V149" s="8"/>
    </row>
    <row r="150" customFormat="false" ht="12.8" hidden="false" customHeight="false" outlineLevel="0" collapsed="false">
      <c r="A150" s="6"/>
      <c r="D150" s="8"/>
      <c r="F150" s="6"/>
      <c r="I150" s="8"/>
      <c r="K150" s="6"/>
      <c r="N150" s="8"/>
      <c r="P150" s="6"/>
      <c r="S150" s="8"/>
      <c r="U150" s="6"/>
      <c r="V150" s="8"/>
    </row>
    <row r="151" customFormat="false" ht="12.8" hidden="false" customHeight="false" outlineLevel="0" collapsed="false">
      <c r="A151" s="6"/>
      <c r="D151" s="8"/>
      <c r="F151" s="6"/>
      <c r="I151" s="8"/>
      <c r="K151" s="6"/>
      <c r="N151" s="8"/>
      <c r="P151" s="6"/>
      <c r="S151" s="8"/>
      <c r="U151" s="6"/>
      <c r="V151" s="8"/>
    </row>
    <row r="152" customFormat="false" ht="12.8" hidden="false" customHeight="false" outlineLevel="0" collapsed="false">
      <c r="A152" s="6" t="s">
        <v>67</v>
      </c>
      <c r="D152" s="8"/>
      <c r="F152" s="6" t="s">
        <v>67</v>
      </c>
      <c r="I152" s="8"/>
      <c r="K152" s="6" t="s">
        <v>67</v>
      </c>
      <c r="N152" s="8"/>
      <c r="P152" s="6" t="s">
        <v>67</v>
      </c>
      <c r="S152" s="8"/>
      <c r="U152" s="16" t="s">
        <v>68</v>
      </c>
      <c r="V152" s="17" t="s">
        <v>69</v>
      </c>
    </row>
    <row r="153" customFormat="false" ht="12.8" hidden="false" customHeight="false" outlineLevel="0" collapsed="false">
      <c r="A153" s="6" t="n">
        <v>1</v>
      </c>
      <c r="B153" s="0" t="n">
        <f aca="false">B146/D146*100</f>
        <v>0.836820083682008</v>
      </c>
      <c r="C153" s="0" t="n">
        <f aca="false">C146/D146*100</f>
        <v>99.163179916318</v>
      </c>
      <c r="D153" s="8" t="n">
        <f aca="false">IF((B153+C153)=100)</f>
        <v>1</v>
      </c>
      <c r="F153" s="6" t="n">
        <v>1</v>
      </c>
      <c r="G153" s="0" t="n">
        <f aca="false">G146/I146*100</f>
        <v>5.11296076099881</v>
      </c>
      <c r="H153" s="0" t="n">
        <f aca="false">H146/I146*100</f>
        <v>94.8870392390012</v>
      </c>
      <c r="I153" s="8" t="n">
        <f aca="false">IF((G153+H153)=100)</f>
        <v>1</v>
      </c>
      <c r="K153" s="6" t="n">
        <v>1</v>
      </c>
      <c r="L153" s="0" t="n">
        <f aca="false">L146/N146*100</f>
        <v>7.11743772241993</v>
      </c>
      <c r="M153" s="0" t="n">
        <f aca="false">M146/N146*100</f>
        <v>92.8825622775801</v>
      </c>
      <c r="N153" s="8" t="n">
        <f aca="false">IF((L153+M153)=100)</f>
        <v>1</v>
      </c>
      <c r="P153" s="6" t="n">
        <v>1</v>
      </c>
      <c r="Q153" s="0" t="n">
        <f aca="false">Q146/S146*100</f>
        <v>100</v>
      </c>
      <c r="R153" s="0" t="n">
        <f aca="false">R146/S146*100</f>
        <v>0</v>
      </c>
      <c r="S153" s="8" t="n">
        <f aca="false">IF((Q153+R153)=100)</f>
        <v>1</v>
      </c>
      <c r="U153" s="16" t="n">
        <f aca="false">(Q153+L153+G153+B153)/V120</f>
        <v>28.2668046417752</v>
      </c>
      <c r="V153" s="17" t="n">
        <f aca="false">(R153+M153+H153+C153)/V120</f>
        <v>71.7331953582248</v>
      </c>
    </row>
    <row r="154" customFormat="false" ht="12.8" hidden="false" customHeight="false" outlineLevel="0" collapsed="false">
      <c r="A154" s="6" t="n">
        <v>2</v>
      </c>
      <c r="B154" s="0" t="n">
        <f aca="false">B147/D147*100</f>
        <v>30.518018018018</v>
      </c>
      <c r="C154" s="0" t="n">
        <f aca="false">C147/D147*100</f>
        <v>69.481981981982</v>
      </c>
      <c r="D154" s="8" t="n">
        <f aca="false">IF((B154+C154)=100)</f>
        <v>1</v>
      </c>
      <c r="F154" s="6" t="n">
        <v>2</v>
      </c>
      <c r="G154" s="0" t="n">
        <f aca="false">G147/I147*100</f>
        <v>24.0294511378849</v>
      </c>
      <c r="H154" s="0" t="n">
        <f aca="false">H147/I147*100</f>
        <v>75.9705488621151</v>
      </c>
      <c r="I154" s="8" t="n">
        <f aca="false">IF((G154+H154)=100)</f>
        <v>1</v>
      </c>
      <c r="K154" s="6" t="n">
        <v>2</v>
      </c>
      <c r="L154" s="0" t="n">
        <f aca="false">L147/N147*100</f>
        <v>25.083269280041</v>
      </c>
      <c r="M154" s="0" t="n">
        <f aca="false">M147/N147*100</f>
        <v>74.916730719959</v>
      </c>
      <c r="N154" s="8" t="n">
        <f aca="false">IF((L154+M154)=100)</f>
        <v>1</v>
      </c>
      <c r="P154" s="6" t="n">
        <v>2</v>
      </c>
      <c r="Q154" s="0" t="n">
        <f aca="false">Q147/S147*100</f>
        <v>27.4835988753515</v>
      </c>
      <c r="R154" s="0" t="n">
        <f aca="false">R147/S147*100</f>
        <v>72.5164011246485</v>
      </c>
      <c r="S154" s="8" t="n">
        <f aca="false">IF((Q154+R154)=100)</f>
        <v>1</v>
      </c>
      <c r="U154" s="16" t="n">
        <f aca="false">(Q154+L154+G154+B154)/V120</f>
        <v>26.7785843278238</v>
      </c>
      <c r="V154" s="17" t="n">
        <f aca="false">(R154+M154+H154+C154)/V120</f>
        <v>73.2214156721762</v>
      </c>
    </row>
    <row r="155" customFormat="false" ht="12.8" hidden="false" customHeight="false" outlineLevel="0" collapsed="false">
      <c r="A155" s="18" t="n">
        <v>3</v>
      </c>
      <c r="B155" s="19" t="n">
        <f aca="false">B148/D148*100</f>
        <v>100</v>
      </c>
      <c r="C155" s="19" t="n">
        <f aca="false">C148/D148*100</f>
        <v>0</v>
      </c>
      <c r="D155" s="8" t="n">
        <f aca="false">IF((B155+C155)=100)</f>
        <v>1</v>
      </c>
      <c r="F155" s="18" t="n">
        <v>3</v>
      </c>
      <c r="G155" s="19" t="n">
        <f aca="false">G148/I148*100</f>
        <v>100</v>
      </c>
      <c r="H155" s="19" t="n">
        <f aca="false">H148/I148*100</f>
        <v>0</v>
      </c>
      <c r="I155" s="8" t="n">
        <f aca="false">IF((G155+H155)=100)</f>
        <v>1</v>
      </c>
      <c r="K155" s="18" t="n">
        <v>3</v>
      </c>
      <c r="L155" s="19" t="n">
        <f aca="false">L148/N148*100</f>
        <v>100</v>
      </c>
      <c r="M155" s="19" t="n">
        <f aca="false">M148/N148*100</f>
        <v>0</v>
      </c>
      <c r="N155" s="8" t="n">
        <f aca="false">IF((L155+M155)=100)</f>
        <v>1</v>
      </c>
      <c r="P155" s="18" t="n">
        <v>3</v>
      </c>
      <c r="Q155" s="19" t="n">
        <f aca="false">Q148/S148*100</f>
        <v>54.3489190548014</v>
      </c>
      <c r="R155" s="19" t="n">
        <f aca="false">R148/S148*100</f>
        <v>45.6510809451986</v>
      </c>
      <c r="S155" s="8" t="n">
        <f aca="false">IF((Q155+R155)=100)</f>
        <v>1</v>
      </c>
      <c r="U155" s="16" t="n">
        <f aca="false">(Q155+L155+G155+B155)/V120</f>
        <v>88.5872297637004</v>
      </c>
      <c r="V155" s="17" t="n">
        <f aca="false">(R155+M155+H155+C155)/V120</f>
        <v>11.4127702362996</v>
      </c>
    </row>
    <row r="159" customFormat="false" ht="12.8" hidden="false" customHeight="false" outlineLevel="0" collapsed="false">
      <c r="A159" s="21"/>
      <c r="B159" s="21" t="s">
        <v>191</v>
      </c>
      <c r="C159" s="21" t="s">
        <v>192</v>
      </c>
      <c r="D159" s="21" t="n">
        <v>1</v>
      </c>
      <c r="E159" s="21" t="n">
        <v>2</v>
      </c>
      <c r="F159" s="21" t="n">
        <v>3</v>
      </c>
      <c r="G159" s="21" t="n">
        <v>1</v>
      </c>
      <c r="H159" s="21" t="n">
        <v>2</v>
      </c>
      <c r="I159" s="21" t="n">
        <v>3</v>
      </c>
    </row>
    <row r="160" customFormat="false" ht="12.8" hidden="false" customHeight="false" outlineLevel="0" collapsed="false">
      <c r="A160" s="21" t="n">
        <v>1</v>
      </c>
      <c r="B160" s="10" t="n">
        <f aca="false">V13</f>
        <v>32.448388590778</v>
      </c>
      <c r="C160" s="10" t="n">
        <f aca="false">V17</f>
        <v>67.551611409222</v>
      </c>
      <c r="D160" s="10" t="n">
        <f aca="false">U34</f>
        <v>75.201072386059</v>
      </c>
      <c r="E160" s="10" t="n">
        <f aca="false">U35</f>
        <v>22.9722671479307</v>
      </c>
      <c r="F160" s="10" t="n">
        <f aca="false">U36</f>
        <v>62.9619458667047</v>
      </c>
      <c r="G160" s="10" t="n">
        <f aca="false">V34</f>
        <v>24.798927613941</v>
      </c>
      <c r="H160" s="10" t="n">
        <f aca="false">V35</f>
        <v>77.0277328520693</v>
      </c>
      <c r="I160" s="10" t="n">
        <f aca="false">V36</f>
        <v>37.0380541332953</v>
      </c>
    </row>
    <row r="161" customFormat="false" ht="12.8" hidden="false" customHeight="false" outlineLevel="0" collapsed="false">
      <c r="A161" s="21" t="n">
        <v>2</v>
      </c>
      <c r="B161" s="10" t="n">
        <f aca="false">V52</f>
        <v>36.1064961157301</v>
      </c>
      <c r="C161" s="10" t="n">
        <f aca="false">V56</f>
        <v>63.8935038842699</v>
      </c>
      <c r="D161" s="10" t="n">
        <f aca="false">U73</f>
        <v>27.9454359322284</v>
      </c>
      <c r="E161" s="10" t="n">
        <f aca="false">U74</f>
        <v>25.332546889969</v>
      </c>
      <c r="F161" s="10" t="n">
        <f aca="false">U75</f>
        <v>89.9161620866325</v>
      </c>
      <c r="G161" s="10" t="n">
        <f aca="false">V73</f>
        <v>72.0545640677716</v>
      </c>
      <c r="H161" s="10" t="n">
        <f aca="false">V74</f>
        <v>74.667453110031</v>
      </c>
      <c r="I161" s="10" t="n">
        <f aca="false">V75</f>
        <v>10.0838379133675</v>
      </c>
    </row>
    <row r="162" customFormat="false" ht="12.8" hidden="false" customHeight="false" outlineLevel="0" collapsed="false">
      <c r="A162" s="21" t="n">
        <v>3</v>
      </c>
      <c r="B162" s="10" t="n">
        <f aca="false">V92</f>
        <v>36.5685652696148</v>
      </c>
      <c r="C162" s="10" t="n">
        <f aca="false">V96</f>
        <v>63.4314347303852</v>
      </c>
      <c r="D162" s="10" t="n">
        <f aca="false">U113</f>
        <v>52.2629594860211</v>
      </c>
      <c r="E162" s="10" t="n">
        <f aca="false">U114</f>
        <v>27.1711691741775</v>
      </c>
      <c r="F162" s="10" t="n">
        <f aca="false">U115</f>
        <v>75.7841771814675</v>
      </c>
      <c r="G162" s="10" t="n">
        <f aca="false">V113</f>
        <v>47.7370405139789</v>
      </c>
      <c r="H162" s="10" t="n">
        <f aca="false">V114</f>
        <v>72.8288308258225</v>
      </c>
      <c r="I162" s="10" t="n">
        <f aca="false">V115</f>
        <v>24.2158228185325</v>
      </c>
    </row>
    <row r="163" customFormat="false" ht="12.8" hidden="false" customHeight="false" outlineLevel="0" collapsed="false">
      <c r="A163" s="21" t="n">
        <v>4</v>
      </c>
      <c r="B163" s="10" t="n">
        <f aca="false">V132</f>
        <v>34.6608868105376</v>
      </c>
      <c r="C163" s="10" t="n">
        <f aca="false">V136</f>
        <v>65.3391131894624</v>
      </c>
      <c r="D163" s="10" t="n">
        <f aca="false">U153</f>
        <v>28.2668046417752</v>
      </c>
      <c r="E163" s="10" t="n">
        <f aca="false">U154</f>
        <v>26.7785843278238</v>
      </c>
      <c r="F163" s="10" t="n">
        <f aca="false">U155</f>
        <v>88.5872297637004</v>
      </c>
      <c r="G163" s="10" t="n">
        <f aca="false">V153</f>
        <v>71.7331953582248</v>
      </c>
      <c r="H163" s="10" t="n">
        <f aca="false">V154</f>
        <v>73.2214156721762</v>
      </c>
      <c r="I163" s="10" t="n">
        <f aca="false">V155</f>
        <v>11.4127702362996</v>
      </c>
    </row>
    <row r="164" customFormat="false" ht="12.8" hidden="false" customHeight="false" outlineLevel="0" collapsed="false">
      <c r="A164" s="21"/>
      <c r="B164" s="10" t="n">
        <f aca="false">B160+B161+B162+B163</f>
        <v>139.784336786661</v>
      </c>
      <c r="C164" s="10" t="n">
        <f aca="false">C160+C161+C162+C163</f>
        <v>260.215663213339</v>
      </c>
      <c r="D164" s="10" t="n">
        <f aca="false">D160+D161+D162+D163</f>
        <v>183.676272446084</v>
      </c>
      <c r="E164" s="10" t="n">
        <f aca="false">E160+E161+E162+E163</f>
        <v>102.254567539901</v>
      </c>
      <c r="F164" s="10" t="n">
        <f aca="false">F160+F161+F162+F163</f>
        <v>317.249514898505</v>
      </c>
      <c r="G164" s="10" t="n">
        <f aca="false">G160+G161+G162+G163</f>
        <v>216.323727553916</v>
      </c>
      <c r="H164" s="10" t="n">
        <f aca="false">H160+H161+H162+H163</f>
        <v>297.745432460099</v>
      </c>
      <c r="I164" s="10" t="n">
        <f aca="false">I160+I161+I162+I163</f>
        <v>82.7504851014949</v>
      </c>
    </row>
    <row r="165" customFormat="false" ht="12.8" hidden="false" customHeight="false" outlineLevel="0" collapsed="false">
      <c r="A165" s="22" t="s">
        <v>193</v>
      </c>
      <c r="B165" s="23" t="n">
        <f aca="false">B164/4</f>
        <v>34.9460841966651</v>
      </c>
      <c r="C165" s="23" t="n">
        <f aca="false">C164/4</f>
        <v>65.0539158033349</v>
      </c>
      <c r="D165" s="23" t="n">
        <f aca="false">D164/4</f>
        <v>45.9190681115209</v>
      </c>
      <c r="E165" s="23" t="n">
        <f aca="false">E164/4</f>
        <v>25.5636418849752</v>
      </c>
      <c r="F165" s="23" t="n">
        <f aca="false">F164/4</f>
        <v>79.3123787246263</v>
      </c>
      <c r="G165" s="23" t="n">
        <f aca="false">G164/4</f>
        <v>54.0809318884791</v>
      </c>
      <c r="H165" s="23" t="n">
        <f aca="false">H164/4</f>
        <v>74.4363581150248</v>
      </c>
      <c r="I165" s="23" t="n">
        <f aca="false">I164/4</f>
        <v>20.6876212753737</v>
      </c>
    </row>
    <row r="168" customFormat="false" ht="12.8" hidden="false" customHeight="false" outlineLevel="0" collapsed="false">
      <c r="A168" s="21"/>
      <c r="B168" s="24" t="s">
        <v>191</v>
      </c>
      <c r="C168" s="24" t="s">
        <v>192</v>
      </c>
      <c r="D168" s="25"/>
      <c r="E168" s="26"/>
      <c r="F168" s="26"/>
      <c r="G168" s="26"/>
    </row>
    <row r="169" customFormat="false" ht="12.8" hidden="false" customHeight="false" outlineLevel="0" collapsed="false">
      <c r="A169" s="21" t="n">
        <v>1</v>
      </c>
      <c r="B169" s="10" t="n">
        <v>75.201072386059</v>
      </c>
      <c r="C169" s="10" t="n">
        <v>24.798927613941</v>
      </c>
      <c r="D169" s="25"/>
      <c r="E169" s="26"/>
      <c r="F169" s="26"/>
      <c r="G169" s="26"/>
    </row>
    <row r="170" customFormat="false" ht="12.8" hidden="false" customHeight="false" outlineLevel="0" collapsed="false">
      <c r="A170" s="21" t="n">
        <v>2</v>
      </c>
      <c r="B170" s="10" t="n">
        <v>27.9454359322284</v>
      </c>
      <c r="C170" s="10" t="n">
        <v>72.0545640677716</v>
      </c>
      <c r="D170" s="25"/>
      <c r="E170" s="26" t="n">
        <v>1</v>
      </c>
      <c r="F170" s="26"/>
      <c r="G170" s="26"/>
    </row>
    <row r="171" customFormat="false" ht="12.8" hidden="false" customHeight="false" outlineLevel="0" collapsed="false">
      <c r="A171" s="21" t="n">
        <v>3</v>
      </c>
      <c r="B171" s="10" t="n">
        <v>52.2629594860211</v>
      </c>
      <c r="C171" s="10" t="n">
        <v>47.7370405139789</v>
      </c>
      <c r="D171" s="25"/>
      <c r="E171" s="26"/>
      <c r="F171" s="26"/>
      <c r="G171" s="26"/>
    </row>
    <row r="172" customFormat="false" ht="12.8" hidden="false" customHeight="false" outlineLevel="0" collapsed="false">
      <c r="A172" s="21" t="n">
        <v>4</v>
      </c>
      <c r="B172" s="10" t="n">
        <v>28.2668046417752</v>
      </c>
      <c r="C172" s="10" t="n">
        <v>71.7331953582248</v>
      </c>
      <c r="D172" s="25"/>
      <c r="E172" s="26"/>
      <c r="F172" s="26"/>
      <c r="G172" s="26"/>
    </row>
    <row r="174" customFormat="false" ht="12.8" hidden="false" customHeight="false" outlineLevel="0" collapsed="false">
      <c r="A174" s="21"/>
      <c r="B174" s="24" t="s">
        <v>191</v>
      </c>
      <c r="C174" s="24" t="s">
        <v>192</v>
      </c>
    </row>
    <row r="175" customFormat="false" ht="12.8" hidden="false" customHeight="false" outlineLevel="0" collapsed="false">
      <c r="A175" s="21" t="n">
        <v>1</v>
      </c>
      <c r="B175" s="10" t="n">
        <v>22.9722671479307</v>
      </c>
      <c r="C175" s="10" t="n">
        <v>77.0277328520693</v>
      </c>
    </row>
    <row r="176" customFormat="false" ht="12.8" hidden="false" customHeight="false" outlineLevel="0" collapsed="false">
      <c r="A176" s="21" t="n">
        <v>2</v>
      </c>
      <c r="B176" s="10" t="n">
        <v>25.332546889969</v>
      </c>
      <c r="C176" s="10" t="n">
        <v>74.667453110031</v>
      </c>
      <c r="E176" s="0" t="n">
        <v>2</v>
      </c>
    </row>
    <row r="177" customFormat="false" ht="12.8" hidden="false" customHeight="false" outlineLevel="0" collapsed="false">
      <c r="A177" s="21" t="n">
        <v>3</v>
      </c>
      <c r="B177" s="10" t="n">
        <v>27.1711691741775</v>
      </c>
      <c r="C177" s="10" t="n">
        <v>72.8288308258225</v>
      </c>
    </row>
    <row r="178" customFormat="false" ht="12.8" hidden="false" customHeight="false" outlineLevel="0" collapsed="false">
      <c r="A178" s="21" t="n">
        <v>4</v>
      </c>
      <c r="B178" s="10" t="n">
        <v>26.7785843278238</v>
      </c>
      <c r="C178" s="10" t="n">
        <v>73.2214156721762</v>
      </c>
    </row>
    <row r="180" customFormat="false" ht="12.8" hidden="false" customHeight="false" outlineLevel="0" collapsed="false">
      <c r="A180" s="21"/>
      <c r="B180" s="24" t="s">
        <v>191</v>
      </c>
      <c r="C180" s="24" t="s">
        <v>192</v>
      </c>
    </row>
    <row r="181" customFormat="false" ht="12.8" hidden="false" customHeight="false" outlineLevel="0" collapsed="false">
      <c r="A181" s="21" t="n">
        <v>1</v>
      </c>
      <c r="B181" s="10" t="n">
        <v>62.9619458667047</v>
      </c>
      <c r="C181" s="10" t="n">
        <v>37.0380541332953</v>
      </c>
    </row>
    <row r="182" customFormat="false" ht="12.8" hidden="false" customHeight="false" outlineLevel="0" collapsed="false">
      <c r="A182" s="21" t="n">
        <v>2</v>
      </c>
      <c r="B182" s="10" t="n">
        <v>89.9161620866325</v>
      </c>
      <c r="C182" s="10" t="n">
        <v>10.0838379133675</v>
      </c>
      <c r="E182" s="0" t="n">
        <v>3</v>
      </c>
    </row>
    <row r="183" customFormat="false" ht="12.8" hidden="false" customHeight="false" outlineLevel="0" collapsed="false">
      <c r="A183" s="21" t="n">
        <v>3</v>
      </c>
      <c r="B183" s="10" t="n">
        <v>75.7841771814675</v>
      </c>
      <c r="C183" s="10" t="n">
        <v>24.2158228185325</v>
      </c>
    </row>
    <row r="184" customFormat="false" ht="12.8" hidden="false" customHeight="false" outlineLevel="0" collapsed="false">
      <c r="A184" s="21" t="n">
        <v>4</v>
      </c>
      <c r="B184" s="10" t="n">
        <v>88.5872297637004</v>
      </c>
      <c r="C184" s="10" t="n">
        <v>11.4127702362996</v>
      </c>
    </row>
  </sheetData>
  <conditionalFormatting sqref="C2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B30:C30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</conditionalFormatting>
  <conditionalFormatting sqref="D30">
    <cfRule type="cellIs" priority="6" operator="equal" aboveAverage="0" equalAverage="0" bottom="0" percent="0" rank="0" text="" dxfId="0">
      <formula>1</formula>
    </cfRule>
    <cfRule type="cellIs" priority="7" operator="equal" aboveAverage="0" equalAverage="0" bottom="0" percent="0" rank="0" text="" dxfId="1">
      <formula>0</formula>
    </cfRule>
  </conditionalFormatting>
  <conditionalFormatting sqref="D34:D36">
    <cfRule type="cellIs" priority="8" operator="equal" aboveAverage="0" equalAverage="0" bottom="0" percent="0" rank="0" text="" dxfId="0">
      <formula>1</formula>
    </cfRule>
    <cfRule type="cellIs" priority="9" operator="equal" aboveAverage="0" equalAverage="0" bottom="0" percent="0" rank="0" text="" dxfId="1">
      <formula>0</formula>
    </cfRule>
  </conditionalFormatting>
  <conditionalFormatting sqref="H22">
    <cfRule type="cellIs" priority="10" operator="equal" aboveAverage="0" equalAverage="0" bottom="0" percent="0" rank="0" text="" dxfId="0">
      <formula>1</formula>
    </cfRule>
    <cfRule type="cellIs" priority="11" operator="equal" aboveAverage="0" equalAverage="0" bottom="0" percent="0" rank="0" text="" dxfId="1">
      <formula>0</formula>
    </cfRule>
  </conditionalFormatting>
  <conditionalFormatting sqref="G30:H30">
    <cfRule type="cellIs" priority="12" operator="equal" aboveAverage="0" equalAverage="0" bottom="0" percent="0" rank="0" text="" dxfId="0">
      <formula>1</formula>
    </cfRule>
    <cfRule type="cellIs" priority="13" operator="equal" aboveAverage="0" equalAverage="0" bottom="0" percent="0" rank="0" text="" dxfId="1">
      <formula>0</formula>
    </cfRule>
  </conditionalFormatting>
  <conditionalFormatting sqref="I30">
    <cfRule type="cellIs" priority="14" operator="equal" aboveAverage="0" equalAverage="0" bottom="0" percent="0" rank="0" text="" dxfId="0">
      <formula>1</formula>
    </cfRule>
    <cfRule type="cellIs" priority="15" operator="equal" aboveAverage="0" equalAverage="0" bottom="0" percent="0" rank="0" text="" dxfId="1">
      <formula>0</formula>
    </cfRule>
  </conditionalFormatting>
  <conditionalFormatting sqref="I34:I36">
    <cfRule type="cellIs" priority="16" operator="equal" aboveAverage="0" equalAverage="0" bottom="0" percent="0" rank="0" text="" dxfId="0">
      <formula>1</formula>
    </cfRule>
    <cfRule type="cellIs" priority="17" operator="equal" aboveAverage="0" equalAverage="0" bottom="0" percent="0" rank="0" text="" dxfId="1">
      <formula>0</formula>
    </cfRule>
  </conditionalFormatting>
  <conditionalFormatting sqref="M22">
    <cfRule type="cellIs" priority="18" operator="equal" aboveAverage="0" equalAverage="0" bottom="0" percent="0" rank="0" text="" dxfId="0">
      <formula>1</formula>
    </cfRule>
    <cfRule type="cellIs" priority="19" operator="equal" aboveAverage="0" equalAverage="0" bottom="0" percent="0" rank="0" text="" dxfId="1">
      <formula>0</formula>
    </cfRule>
  </conditionalFormatting>
  <conditionalFormatting sqref="L30:M30">
    <cfRule type="cellIs" priority="20" operator="equal" aboveAverage="0" equalAverage="0" bottom="0" percent="0" rank="0" text="" dxfId="0">
      <formula>1</formula>
    </cfRule>
    <cfRule type="cellIs" priority="21" operator="equal" aboveAverage="0" equalAverage="0" bottom="0" percent="0" rank="0" text="" dxfId="1">
      <formula>0</formula>
    </cfRule>
  </conditionalFormatting>
  <conditionalFormatting sqref="N30">
    <cfRule type="cellIs" priority="22" operator="equal" aboveAverage="0" equalAverage="0" bottom="0" percent="0" rank="0" text="" dxfId="0">
      <formula>1</formula>
    </cfRule>
    <cfRule type="cellIs" priority="23" operator="equal" aboveAverage="0" equalAverage="0" bottom="0" percent="0" rank="0" text="" dxfId="1">
      <formula>0</formula>
    </cfRule>
  </conditionalFormatting>
  <conditionalFormatting sqref="N34:N36">
    <cfRule type="cellIs" priority="24" operator="equal" aboveAverage="0" equalAverage="0" bottom="0" percent="0" rank="0" text="" dxfId="0">
      <formula>1</formula>
    </cfRule>
    <cfRule type="cellIs" priority="25" operator="equal" aboveAverage="0" equalAverage="0" bottom="0" percent="0" rank="0" text="" dxfId="1">
      <formula>0</formula>
    </cfRule>
  </conditionalFormatting>
  <conditionalFormatting sqref="R22">
    <cfRule type="cellIs" priority="26" operator="equal" aboveAverage="0" equalAverage="0" bottom="0" percent="0" rank="0" text="" dxfId="0">
      <formula>1</formula>
    </cfRule>
    <cfRule type="cellIs" priority="27" operator="equal" aboveAverage="0" equalAverage="0" bottom="0" percent="0" rank="0" text="" dxfId="1">
      <formula>0</formula>
    </cfRule>
  </conditionalFormatting>
  <conditionalFormatting sqref="Q30:R30">
    <cfRule type="cellIs" priority="28" operator="equal" aboveAverage="0" equalAverage="0" bottom="0" percent="0" rank="0" text="" dxfId="0">
      <formula>1</formula>
    </cfRule>
    <cfRule type="cellIs" priority="29" operator="equal" aboveAverage="0" equalAverage="0" bottom="0" percent="0" rank="0" text="" dxfId="1">
      <formula>0</formula>
    </cfRule>
  </conditionalFormatting>
  <conditionalFormatting sqref="S30">
    <cfRule type="cellIs" priority="30" operator="equal" aboveAverage="0" equalAverage="0" bottom="0" percent="0" rank="0" text="" dxfId="0">
      <formula>1</formula>
    </cfRule>
    <cfRule type="cellIs" priority="31" operator="equal" aboveAverage="0" equalAverage="0" bottom="0" percent="0" rank="0" text="" dxfId="1">
      <formula>0</formula>
    </cfRule>
  </conditionalFormatting>
  <conditionalFormatting sqref="S34:S36">
    <cfRule type="cellIs" priority="32" operator="equal" aboveAverage="0" equalAverage="0" bottom="0" percent="0" rank="0" text="" dxfId="0">
      <formula>1</formula>
    </cfRule>
    <cfRule type="cellIs" priority="33" operator="equal" aboveAverage="0" equalAverage="0" bottom="0" percent="0" rank="0" text="" dxfId="1">
      <formula>0</formula>
    </cfRule>
  </conditionalFormatting>
  <conditionalFormatting sqref="C61">
    <cfRule type="cellIs" priority="34" operator="equal" aboveAverage="0" equalAverage="0" bottom="0" percent="0" rank="0" text="" dxfId="0">
      <formula>1</formula>
    </cfRule>
    <cfRule type="cellIs" priority="35" operator="equal" aboveAverage="0" equalAverage="0" bottom="0" percent="0" rank="0" text="" dxfId="1">
      <formula>0</formula>
    </cfRule>
  </conditionalFormatting>
  <conditionalFormatting sqref="B69:C69">
    <cfRule type="cellIs" priority="36" operator="equal" aboveAverage="0" equalAverage="0" bottom="0" percent="0" rank="0" text="" dxfId="0">
      <formula>1</formula>
    </cfRule>
    <cfRule type="cellIs" priority="37" operator="equal" aboveAverage="0" equalAverage="0" bottom="0" percent="0" rank="0" text="" dxfId="1">
      <formula>0</formula>
    </cfRule>
  </conditionalFormatting>
  <conditionalFormatting sqref="D69">
    <cfRule type="cellIs" priority="38" operator="equal" aboveAverage="0" equalAverage="0" bottom="0" percent="0" rank="0" text="" dxfId="0">
      <formula>1</formula>
    </cfRule>
    <cfRule type="cellIs" priority="39" operator="equal" aboveAverage="0" equalAverage="0" bottom="0" percent="0" rank="0" text="" dxfId="1">
      <formula>0</formula>
    </cfRule>
  </conditionalFormatting>
  <conditionalFormatting sqref="D73:D75">
    <cfRule type="cellIs" priority="40" operator="equal" aboveAverage="0" equalAverage="0" bottom="0" percent="0" rank="0" text="" dxfId="0">
      <formula>1</formula>
    </cfRule>
    <cfRule type="cellIs" priority="41" operator="equal" aboveAverage="0" equalAverage="0" bottom="0" percent="0" rank="0" text="" dxfId="1">
      <formula>0</formula>
    </cfRule>
  </conditionalFormatting>
  <conditionalFormatting sqref="H61">
    <cfRule type="cellIs" priority="42" operator="equal" aboveAverage="0" equalAverage="0" bottom="0" percent="0" rank="0" text="" dxfId="0">
      <formula>1</formula>
    </cfRule>
    <cfRule type="cellIs" priority="43" operator="equal" aboveAverage="0" equalAverage="0" bottom="0" percent="0" rank="0" text="" dxfId="1">
      <formula>0</formula>
    </cfRule>
  </conditionalFormatting>
  <conditionalFormatting sqref="G69:H69">
    <cfRule type="cellIs" priority="44" operator="equal" aboveAverage="0" equalAverage="0" bottom="0" percent="0" rank="0" text="" dxfId="0">
      <formula>1</formula>
    </cfRule>
    <cfRule type="cellIs" priority="45" operator="equal" aboveAverage="0" equalAverage="0" bottom="0" percent="0" rank="0" text="" dxfId="1">
      <formula>0</formula>
    </cfRule>
  </conditionalFormatting>
  <conditionalFormatting sqref="I69">
    <cfRule type="cellIs" priority="46" operator="equal" aboveAverage="0" equalAverage="0" bottom="0" percent="0" rank="0" text="" dxfId="0">
      <formula>1</formula>
    </cfRule>
    <cfRule type="cellIs" priority="47" operator="equal" aboveAverage="0" equalAverage="0" bottom="0" percent="0" rank="0" text="" dxfId="1">
      <formula>0</formula>
    </cfRule>
  </conditionalFormatting>
  <conditionalFormatting sqref="I73:I75">
    <cfRule type="cellIs" priority="48" operator="equal" aboveAverage="0" equalAverage="0" bottom="0" percent="0" rank="0" text="" dxfId="0">
      <formula>1</formula>
    </cfRule>
    <cfRule type="cellIs" priority="49" operator="equal" aboveAverage="0" equalAverage="0" bottom="0" percent="0" rank="0" text="" dxfId="1">
      <formula>0</formula>
    </cfRule>
  </conditionalFormatting>
  <conditionalFormatting sqref="M61">
    <cfRule type="cellIs" priority="50" operator="equal" aboveAverage="0" equalAverage="0" bottom="0" percent="0" rank="0" text="" dxfId="0">
      <formula>1</formula>
    </cfRule>
    <cfRule type="cellIs" priority="51" operator="equal" aboveAverage="0" equalAverage="0" bottom="0" percent="0" rank="0" text="" dxfId="1">
      <formula>0</formula>
    </cfRule>
  </conditionalFormatting>
  <conditionalFormatting sqref="L69:M69">
    <cfRule type="cellIs" priority="52" operator="equal" aboveAverage="0" equalAverage="0" bottom="0" percent="0" rank="0" text="" dxfId="0">
      <formula>1</formula>
    </cfRule>
    <cfRule type="cellIs" priority="53" operator="equal" aboveAverage="0" equalAverage="0" bottom="0" percent="0" rank="0" text="" dxfId="1">
      <formula>0</formula>
    </cfRule>
  </conditionalFormatting>
  <conditionalFormatting sqref="N69">
    <cfRule type="cellIs" priority="54" operator="equal" aboveAverage="0" equalAverage="0" bottom="0" percent="0" rank="0" text="" dxfId="0">
      <formula>1</formula>
    </cfRule>
    <cfRule type="cellIs" priority="55" operator="equal" aboveAverage="0" equalAverage="0" bottom="0" percent="0" rank="0" text="" dxfId="1">
      <formula>0</formula>
    </cfRule>
  </conditionalFormatting>
  <conditionalFormatting sqref="N73:N75">
    <cfRule type="cellIs" priority="56" operator="equal" aboveAverage="0" equalAverage="0" bottom="0" percent="0" rank="0" text="" dxfId="0">
      <formula>1</formula>
    </cfRule>
    <cfRule type="cellIs" priority="57" operator="equal" aboveAverage="0" equalAverage="0" bottom="0" percent="0" rank="0" text="" dxfId="1">
      <formula>0</formula>
    </cfRule>
  </conditionalFormatting>
  <conditionalFormatting sqref="R61">
    <cfRule type="cellIs" priority="58" operator="equal" aboveAverage="0" equalAverage="0" bottom="0" percent="0" rank="0" text="" dxfId="0">
      <formula>1</formula>
    </cfRule>
    <cfRule type="cellIs" priority="59" operator="equal" aboveAverage="0" equalAverage="0" bottom="0" percent="0" rank="0" text="" dxfId="1">
      <formula>0</formula>
    </cfRule>
  </conditionalFormatting>
  <conditionalFormatting sqref="Q69:R69">
    <cfRule type="cellIs" priority="60" operator="equal" aboveAverage="0" equalAverage="0" bottom="0" percent="0" rank="0" text="" dxfId="0">
      <formula>1</formula>
    </cfRule>
    <cfRule type="cellIs" priority="61" operator="equal" aboveAverage="0" equalAverage="0" bottom="0" percent="0" rank="0" text="" dxfId="1">
      <formula>0</formula>
    </cfRule>
  </conditionalFormatting>
  <conditionalFormatting sqref="S69">
    <cfRule type="cellIs" priority="62" operator="equal" aboveAverage="0" equalAverage="0" bottom="0" percent="0" rank="0" text="" dxfId="0">
      <formula>1</formula>
    </cfRule>
    <cfRule type="cellIs" priority="63" operator="equal" aboveAverage="0" equalAverage="0" bottom="0" percent="0" rank="0" text="" dxfId="1">
      <formula>0</formula>
    </cfRule>
  </conditionalFormatting>
  <conditionalFormatting sqref="S73:S75">
    <cfRule type="cellIs" priority="64" operator="equal" aboveAverage="0" equalAverage="0" bottom="0" percent="0" rank="0" text="" dxfId="0">
      <formula>1</formula>
    </cfRule>
    <cfRule type="cellIs" priority="65" operator="equal" aboveAverage="0" equalAverage="0" bottom="0" percent="0" rank="0" text="" dxfId="1">
      <formula>0</formula>
    </cfRule>
  </conditionalFormatting>
  <conditionalFormatting sqref="C101">
    <cfRule type="cellIs" priority="66" operator="equal" aboveAverage="0" equalAverage="0" bottom="0" percent="0" rank="0" text="" dxfId="0">
      <formula>1</formula>
    </cfRule>
    <cfRule type="cellIs" priority="67" operator="equal" aboveAverage="0" equalAverage="0" bottom="0" percent="0" rank="0" text="" dxfId="1">
      <formula>0</formula>
    </cfRule>
  </conditionalFormatting>
  <conditionalFormatting sqref="B109:C109">
    <cfRule type="cellIs" priority="68" operator="equal" aboveAverage="0" equalAverage="0" bottom="0" percent="0" rank="0" text="" dxfId="0">
      <formula>1</formula>
    </cfRule>
    <cfRule type="cellIs" priority="69" operator="equal" aboveAverage="0" equalAverage="0" bottom="0" percent="0" rank="0" text="" dxfId="1">
      <formula>0</formula>
    </cfRule>
  </conditionalFormatting>
  <conditionalFormatting sqref="D109">
    <cfRule type="cellIs" priority="70" operator="equal" aboveAverage="0" equalAverage="0" bottom="0" percent="0" rank="0" text="" dxfId="0">
      <formula>1</formula>
    </cfRule>
    <cfRule type="cellIs" priority="71" operator="equal" aboveAverage="0" equalAverage="0" bottom="0" percent="0" rank="0" text="" dxfId="1">
      <formula>0</formula>
    </cfRule>
  </conditionalFormatting>
  <conditionalFormatting sqref="D113:D115">
    <cfRule type="cellIs" priority="72" operator="equal" aboveAverage="0" equalAverage="0" bottom="0" percent="0" rank="0" text="" dxfId="0">
      <formula>1</formula>
    </cfRule>
    <cfRule type="cellIs" priority="73" operator="equal" aboveAverage="0" equalAverage="0" bottom="0" percent="0" rank="0" text="" dxfId="1">
      <formula>0</formula>
    </cfRule>
  </conditionalFormatting>
  <conditionalFormatting sqref="H101">
    <cfRule type="cellIs" priority="74" operator="equal" aboveAverage="0" equalAverage="0" bottom="0" percent="0" rank="0" text="" dxfId="0">
      <formula>1</formula>
    </cfRule>
    <cfRule type="cellIs" priority="75" operator="equal" aboveAverage="0" equalAverage="0" bottom="0" percent="0" rank="0" text="" dxfId="1">
      <formula>0</formula>
    </cfRule>
  </conditionalFormatting>
  <conditionalFormatting sqref="G109:H109">
    <cfRule type="cellIs" priority="76" operator="equal" aboveAverage="0" equalAverage="0" bottom="0" percent="0" rank="0" text="" dxfId="0">
      <formula>1</formula>
    </cfRule>
    <cfRule type="cellIs" priority="77" operator="equal" aboveAverage="0" equalAverage="0" bottom="0" percent="0" rank="0" text="" dxfId="1">
      <formula>0</formula>
    </cfRule>
  </conditionalFormatting>
  <conditionalFormatting sqref="I109">
    <cfRule type="cellIs" priority="78" operator="equal" aboveAverage="0" equalAverage="0" bottom="0" percent="0" rank="0" text="" dxfId="0">
      <formula>1</formula>
    </cfRule>
    <cfRule type="cellIs" priority="79" operator="equal" aboveAverage="0" equalAverage="0" bottom="0" percent="0" rank="0" text="" dxfId="1">
      <formula>0</formula>
    </cfRule>
  </conditionalFormatting>
  <conditionalFormatting sqref="I113:I115">
    <cfRule type="cellIs" priority="80" operator="equal" aboveAverage="0" equalAverage="0" bottom="0" percent="0" rank="0" text="" dxfId="0">
      <formula>1</formula>
    </cfRule>
    <cfRule type="cellIs" priority="81" operator="equal" aboveAverage="0" equalAverage="0" bottom="0" percent="0" rank="0" text="" dxfId="1">
      <formula>0</formula>
    </cfRule>
  </conditionalFormatting>
  <conditionalFormatting sqref="M101">
    <cfRule type="cellIs" priority="82" operator="equal" aboveAverage="0" equalAverage="0" bottom="0" percent="0" rank="0" text="" dxfId="0">
      <formula>1</formula>
    </cfRule>
    <cfRule type="cellIs" priority="83" operator="equal" aboveAverage="0" equalAverage="0" bottom="0" percent="0" rank="0" text="" dxfId="1">
      <formula>0</formula>
    </cfRule>
  </conditionalFormatting>
  <conditionalFormatting sqref="L109:M109">
    <cfRule type="cellIs" priority="84" operator="equal" aboveAverage="0" equalAverage="0" bottom="0" percent="0" rank="0" text="" dxfId="0">
      <formula>1</formula>
    </cfRule>
    <cfRule type="cellIs" priority="85" operator="equal" aboveAverage="0" equalAverage="0" bottom="0" percent="0" rank="0" text="" dxfId="1">
      <formula>0</formula>
    </cfRule>
  </conditionalFormatting>
  <conditionalFormatting sqref="N109">
    <cfRule type="cellIs" priority="86" operator="equal" aboveAverage="0" equalAverage="0" bottom="0" percent="0" rank="0" text="" dxfId="0">
      <formula>1</formula>
    </cfRule>
    <cfRule type="cellIs" priority="87" operator="equal" aboveAverage="0" equalAverage="0" bottom="0" percent="0" rank="0" text="" dxfId="1">
      <formula>0</formula>
    </cfRule>
  </conditionalFormatting>
  <conditionalFormatting sqref="N113:N115">
    <cfRule type="cellIs" priority="88" operator="equal" aboveAverage="0" equalAverage="0" bottom="0" percent="0" rank="0" text="" dxfId="0">
      <formula>1</formula>
    </cfRule>
    <cfRule type="cellIs" priority="89" operator="equal" aboveAverage="0" equalAverage="0" bottom="0" percent="0" rank="0" text="" dxfId="1">
      <formula>0</formula>
    </cfRule>
  </conditionalFormatting>
  <conditionalFormatting sqref="R101">
    <cfRule type="cellIs" priority="90" operator="equal" aboveAverage="0" equalAverage="0" bottom="0" percent="0" rank="0" text="" dxfId="0">
      <formula>1</formula>
    </cfRule>
    <cfRule type="cellIs" priority="91" operator="equal" aboveAverage="0" equalAverage="0" bottom="0" percent="0" rank="0" text="" dxfId="1">
      <formula>0</formula>
    </cfRule>
  </conditionalFormatting>
  <conditionalFormatting sqref="Q109:R109">
    <cfRule type="cellIs" priority="92" operator="equal" aboveAverage="0" equalAverage="0" bottom="0" percent="0" rank="0" text="" dxfId="0">
      <formula>1</formula>
    </cfRule>
    <cfRule type="cellIs" priority="93" operator="equal" aboveAverage="0" equalAverage="0" bottom="0" percent="0" rank="0" text="" dxfId="1">
      <formula>0</formula>
    </cfRule>
  </conditionalFormatting>
  <conditionalFormatting sqref="S109">
    <cfRule type="cellIs" priority="94" operator="equal" aboveAverage="0" equalAverage="0" bottom="0" percent="0" rank="0" text="" dxfId="0">
      <formula>1</formula>
    </cfRule>
    <cfRule type="cellIs" priority="95" operator="equal" aboveAverage="0" equalAverage="0" bottom="0" percent="0" rank="0" text="" dxfId="1">
      <formula>0</formula>
    </cfRule>
  </conditionalFormatting>
  <conditionalFormatting sqref="S113:S115">
    <cfRule type="cellIs" priority="96" operator="equal" aboveAverage="0" equalAverage="0" bottom="0" percent="0" rank="0" text="" dxfId="0">
      <formula>1</formula>
    </cfRule>
    <cfRule type="cellIs" priority="97" operator="equal" aboveAverage="0" equalAverage="0" bottom="0" percent="0" rank="0" text="" dxfId="1">
      <formula>0</formula>
    </cfRule>
  </conditionalFormatting>
  <conditionalFormatting sqref="C141">
    <cfRule type="cellIs" priority="98" operator="equal" aboveAverage="0" equalAverage="0" bottom="0" percent="0" rank="0" text="" dxfId="0">
      <formula>1</formula>
    </cfRule>
    <cfRule type="cellIs" priority="99" operator="equal" aboveAverage="0" equalAverage="0" bottom="0" percent="0" rank="0" text="" dxfId="1">
      <formula>0</formula>
    </cfRule>
  </conditionalFormatting>
  <conditionalFormatting sqref="B149:C149">
    <cfRule type="cellIs" priority="100" operator="equal" aboveAverage="0" equalAverage="0" bottom="0" percent="0" rank="0" text="" dxfId="0">
      <formula>1</formula>
    </cfRule>
    <cfRule type="cellIs" priority="101" operator="equal" aboveAverage="0" equalAverage="0" bottom="0" percent="0" rank="0" text="" dxfId="1">
      <formula>0</formula>
    </cfRule>
  </conditionalFormatting>
  <conditionalFormatting sqref="D149">
    <cfRule type="cellIs" priority="102" operator="equal" aboveAverage="0" equalAverage="0" bottom="0" percent="0" rank="0" text="" dxfId="0">
      <formula>1</formula>
    </cfRule>
    <cfRule type="cellIs" priority="103" operator="equal" aboveAverage="0" equalAverage="0" bottom="0" percent="0" rank="0" text="" dxfId="1">
      <formula>0</formula>
    </cfRule>
  </conditionalFormatting>
  <conditionalFormatting sqref="D153:D155">
    <cfRule type="cellIs" priority="104" operator="equal" aboveAverage="0" equalAverage="0" bottom="0" percent="0" rank="0" text="" dxfId="0">
      <formula>1</formula>
    </cfRule>
    <cfRule type="cellIs" priority="105" operator="equal" aboveAverage="0" equalAverage="0" bottom="0" percent="0" rank="0" text="" dxfId="1">
      <formula>0</formula>
    </cfRule>
  </conditionalFormatting>
  <conditionalFormatting sqref="H141">
    <cfRule type="cellIs" priority="106" operator="equal" aboveAverage="0" equalAverage="0" bottom="0" percent="0" rank="0" text="" dxfId="0">
      <formula>1</formula>
    </cfRule>
    <cfRule type="cellIs" priority="107" operator="equal" aboveAverage="0" equalAverage="0" bottom="0" percent="0" rank="0" text="" dxfId="1">
      <formula>0</formula>
    </cfRule>
  </conditionalFormatting>
  <conditionalFormatting sqref="G149:H149">
    <cfRule type="cellIs" priority="108" operator="equal" aboveAverage="0" equalAverage="0" bottom="0" percent="0" rank="0" text="" dxfId="0">
      <formula>1</formula>
    </cfRule>
    <cfRule type="cellIs" priority="109" operator="equal" aboveAverage="0" equalAverage="0" bottom="0" percent="0" rank="0" text="" dxfId="1">
      <formula>0</formula>
    </cfRule>
  </conditionalFormatting>
  <conditionalFormatting sqref="I149">
    <cfRule type="cellIs" priority="110" operator="equal" aboveAverage="0" equalAverage="0" bottom="0" percent="0" rank="0" text="" dxfId="0">
      <formula>1</formula>
    </cfRule>
    <cfRule type="cellIs" priority="111" operator="equal" aboveAverage="0" equalAverage="0" bottom="0" percent="0" rank="0" text="" dxfId="1">
      <formula>0</formula>
    </cfRule>
  </conditionalFormatting>
  <conditionalFormatting sqref="I153:I155">
    <cfRule type="cellIs" priority="112" operator="equal" aboveAverage="0" equalAverage="0" bottom="0" percent="0" rank="0" text="" dxfId="0">
      <formula>1</formula>
    </cfRule>
    <cfRule type="cellIs" priority="113" operator="equal" aboveAverage="0" equalAverage="0" bottom="0" percent="0" rank="0" text="" dxfId="1">
      <formula>0</formula>
    </cfRule>
  </conditionalFormatting>
  <conditionalFormatting sqref="M141">
    <cfRule type="cellIs" priority="114" operator="equal" aboveAverage="0" equalAverage="0" bottom="0" percent="0" rank="0" text="" dxfId="0">
      <formula>1</formula>
    </cfRule>
    <cfRule type="cellIs" priority="115" operator="equal" aboveAverage="0" equalAverage="0" bottom="0" percent="0" rank="0" text="" dxfId="1">
      <formula>0</formula>
    </cfRule>
  </conditionalFormatting>
  <conditionalFormatting sqref="L149:M149">
    <cfRule type="cellIs" priority="116" operator="equal" aboveAverage="0" equalAverage="0" bottom="0" percent="0" rank="0" text="" dxfId="0">
      <formula>1</formula>
    </cfRule>
    <cfRule type="cellIs" priority="117" operator="equal" aboveAverage="0" equalAverage="0" bottom="0" percent="0" rank="0" text="" dxfId="1">
      <formula>0</formula>
    </cfRule>
  </conditionalFormatting>
  <conditionalFormatting sqref="N149">
    <cfRule type="cellIs" priority="118" operator="equal" aboveAverage="0" equalAverage="0" bottom="0" percent="0" rank="0" text="" dxfId="0">
      <formula>1</formula>
    </cfRule>
    <cfRule type="cellIs" priority="119" operator="equal" aboveAverage="0" equalAverage="0" bottom="0" percent="0" rank="0" text="" dxfId="1">
      <formula>0</formula>
    </cfRule>
  </conditionalFormatting>
  <conditionalFormatting sqref="N153:N155">
    <cfRule type="cellIs" priority="120" operator="equal" aboveAverage="0" equalAverage="0" bottom="0" percent="0" rank="0" text="" dxfId="0">
      <formula>1</formula>
    </cfRule>
    <cfRule type="cellIs" priority="121" operator="equal" aboveAverage="0" equalAverage="0" bottom="0" percent="0" rank="0" text="" dxfId="1">
      <formula>0</formula>
    </cfRule>
  </conditionalFormatting>
  <conditionalFormatting sqref="R141">
    <cfRule type="cellIs" priority="122" operator="equal" aboveAverage="0" equalAverage="0" bottom="0" percent="0" rank="0" text="" dxfId="0">
      <formula>1</formula>
    </cfRule>
    <cfRule type="cellIs" priority="123" operator="equal" aboveAverage="0" equalAverage="0" bottom="0" percent="0" rank="0" text="" dxfId="1">
      <formula>0</formula>
    </cfRule>
  </conditionalFormatting>
  <conditionalFormatting sqref="Q149:R149">
    <cfRule type="cellIs" priority="124" operator="equal" aboveAverage="0" equalAverage="0" bottom="0" percent="0" rank="0" text="" dxfId="0">
      <formula>1</formula>
    </cfRule>
    <cfRule type="cellIs" priority="125" operator="equal" aboveAverage="0" equalAverage="0" bottom="0" percent="0" rank="0" text="" dxfId="1">
      <formula>0</formula>
    </cfRule>
  </conditionalFormatting>
  <conditionalFormatting sqref="S149">
    <cfRule type="cellIs" priority="126" operator="equal" aboveAverage="0" equalAverage="0" bottom="0" percent="0" rank="0" text="" dxfId="0">
      <formula>1</formula>
    </cfRule>
    <cfRule type="cellIs" priority="127" operator="equal" aboveAverage="0" equalAverage="0" bottom="0" percent="0" rank="0" text="" dxfId="1">
      <formula>0</formula>
    </cfRule>
  </conditionalFormatting>
  <conditionalFormatting sqref="S153:S155">
    <cfRule type="cellIs" priority="128" operator="equal" aboveAverage="0" equalAverage="0" bottom="0" percent="0" rank="0" text="" dxfId="0">
      <formula>1</formula>
    </cfRule>
    <cfRule type="cellIs" priority="12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26" t="n">
        <v>1</v>
      </c>
      <c r="C3" s="26"/>
      <c r="D3" s="26" t="n">
        <v>2</v>
      </c>
      <c r="E3" s="26"/>
      <c r="F3" s="26" t="n">
        <v>3</v>
      </c>
      <c r="G3" s="26"/>
    </row>
    <row r="4" customFormat="false" ht="12.8" hidden="false" customHeight="false" outlineLevel="0" collapsed="false">
      <c r="A4" s="21"/>
      <c r="B4" s="24" t="s">
        <v>194</v>
      </c>
      <c r="C4" s="24" t="s">
        <v>195</v>
      </c>
      <c r="D4" s="24" t="s">
        <v>194</v>
      </c>
      <c r="E4" s="24" t="s">
        <v>195</v>
      </c>
      <c r="F4" s="24" t="s">
        <v>194</v>
      </c>
      <c r="G4" s="24" t="s">
        <v>195</v>
      </c>
    </row>
    <row r="5" customFormat="false" ht="12.8" hidden="false" customHeight="false" outlineLevel="0" collapsed="false">
      <c r="A5" s="21" t="s">
        <v>1</v>
      </c>
      <c r="B5" s="10" t="n">
        <v>75.201072386059</v>
      </c>
      <c r="C5" s="10" t="n">
        <v>24.798927613941</v>
      </c>
      <c r="D5" s="10" t="n">
        <v>22.9722671479307</v>
      </c>
      <c r="E5" s="10" t="n">
        <v>77.0277328520693</v>
      </c>
      <c r="F5" s="10" t="n">
        <v>62.9619458667047</v>
      </c>
      <c r="G5" s="10" t="n">
        <v>37.0380541332953</v>
      </c>
    </row>
    <row r="6" customFormat="false" ht="12.8" hidden="false" customHeight="false" outlineLevel="0" collapsed="false">
      <c r="A6" s="21" t="s">
        <v>70</v>
      </c>
      <c r="B6" s="10" t="n">
        <v>27.9454359322284</v>
      </c>
      <c r="C6" s="10" t="n">
        <v>72.0545640677716</v>
      </c>
      <c r="D6" s="10" t="n">
        <v>25.332546889969</v>
      </c>
      <c r="E6" s="10" t="n">
        <v>74.667453110031</v>
      </c>
      <c r="F6" s="10" t="n">
        <v>89.9161620866325</v>
      </c>
      <c r="G6" s="10" t="n">
        <v>10.0838379133675</v>
      </c>
    </row>
    <row r="7" customFormat="false" ht="12.8" hidden="false" customHeight="false" outlineLevel="0" collapsed="false">
      <c r="A7" s="21" t="s">
        <v>111</v>
      </c>
      <c r="B7" s="10" t="n">
        <v>52.2629594860211</v>
      </c>
      <c r="C7" s="10" t="n">
        <v>47.7370405139789</v>
      </c>
      <c r="D7" s="10" t="n">
        <v>27.1711691741775</v>
      </c>
      <c r="E7" s="10" t="n">
        <v>72.8288308258225</v>
      </c>
      <c r="F7" s="10" t="n">
        <v>75.7841771814675</v>
      </c>
      <c r="G7" s="10" t="n">
        <v>24.2158228185325</v>
      </c>
    </row>
    <row r="8" customFormat="false" ht="12.8" hidden="false" customHeight="false" outlineLevel="0" collapsed="false">
      <c r="A8" s="21" t="s">
        <v>151</v>
      </c>
      <c r="B8" s="10" t="n">
        <v>28.2668046417752</v>
      </c>
      <c r="C8" s="10" t="n">
        <v>71.7331953582248</v>
      </c>
      <c r="D8" s="10" t="n">
        <v>26.7785843278238</v>
      </c>
      <c r="E8" s="10" t="n">
        <v>73.2214156721762</v>
      </c>
      <c r="F8" s="10" t="n">
        <v>88.5872297637004</v>
      </c>
      <c r="G8" s="10" t="n">
        <v>11.4127702362996</v>
      </c>
    </row>
  </sheetData>
  <mergeCells count="3">
    <mergeCell ref="B3:C3"/>
    <mergeCell ref="D3:E3"/>
    <mergeCell ref="F3:G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2016-12-04T23:07:02Z</dcterms:created>
  <dc:language>en-US</dc:language>
  <cp:revision>1</cp:revision>
</cp:coreProperties>
</file>