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C607748C-F948-43A3-B550-BE7D2D0AA4CA}" xr6:coauthVersionLast="47" xr6:coauthVersionMax="47" xr10:uidLastSave="{00000000-0000-0000-0000-000000000000}"/>
  <bookViews>
    <workbookView xWindow="7320" yWindow="2160" windowWidth="21600" windowHeight="11385" tabRatio="935" firstSheet="3" activeTab="1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8" l="1"/>
  <c r="E6" i="18"/>
  <c r="E7" i="18"/>
  <c r="E8" i="18"/>
  <c r="E5" i="18"/>
  <c r="A11" i="18"/>
  <c r="D6" i="18"/>
  <c r="D7" i="18"/>
  <c r="D8" i="18"/>
  <c r="D5" i="18"/>
  <c r="B8" i="18"/>
  <c r="B7" i="18"/>
  <c r="B6" i="18"/>
  <c r="B5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<sst xmlns="http://schemas.openxmlformats.org/spreadsheetml/2006/main" count="3228" uniqueCount="383">
  <si>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</si>
  <si>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</si>
  <si>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</si>
  <si>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</si>
  <si>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</si>
  <si>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</si>
  <si>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</si>
  <si>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</si>
  <si>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</si>
  <si>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</si>
  <si>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</si>
  <si>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</si>
  <si>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</si>
  <si>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</si>
  <si>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</si>
  <si>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</si>
  <si>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</si>
  <si>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</si>
  <si>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</si>
  <si>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</si>
  <si>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</si>
  <si>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</si>
  <si>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</si>
  <si>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</si>
  <si>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</si>
  <si>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</si>
  <si>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</si>
  <si>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</si>
  <si>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</si>
  <si>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</si>
  <si>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</si>
  <si>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</si>
  <si>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</si>
  <si>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</si>
  <si>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</si>
  <si>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</si>
  <si>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</si>
  <si>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</si>
  <si>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</si>
  <si>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</si>
  <si>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</si>
  <si>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</si>
  <si>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</si>
  <si>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</si>
  <si>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</si>
  <si>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</si>
  <si>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</si>
  <si>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</si>
  <si>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</si>
  <si>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</si>
  <si>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</si>
  <si>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</si>
  <si>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</si>
  <si>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</si>
  <si>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</si>
  <si>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</si>
  <si>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</si>
  <si>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</si>
  <si>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</si>
  <si>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</si>
  <si>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</si>
  <si>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</si>
  <si>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</si>
  <si>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</si>
  <si>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</si>
  <si>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</si>
  <si>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</si>
  <si>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</si>
  <si>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</si>
  <si>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</si>
  <si>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</si>
  <si>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</si>
  <si>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</si>
  <si>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</si>
  <si>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</si>
  <si>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</si>
  <si>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</si>
  <si>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</si>
  <si>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</si>
  <si>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</si>
  <si>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</si>
  <si>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</si>
  <si>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</si>
  <si>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</si>
  <si>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</si>
  <si>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</si>
  <si>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</si>
  <si>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</si>
  <si>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</si>
  <si>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</si>
  <si>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</si>
  <si>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</si>
  <si>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</si>
  <si>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</si>
  <si>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</si>
  <si>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</si>
  <si>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</si>
  <si>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</si>
  <si>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</si>
  <si>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</si>
  <si>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</si>
  <si>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</si>
  <si>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</si>
  <si>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</si>
  <si>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</si>
  <si>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</si>
  <si>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</si>
  <si>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</si>
  <si>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</si>
  <si>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</si>
  <si>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</si>
  <si>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</si>
  <si>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</si>
  <si>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</si>
  <si>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</si>
  <si>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</si>
  <si>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</si>
  <si>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</si>
  <si>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</si>
  <si>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</si>
  <si>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</si>
  <si>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</si>
  <si>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</si>
  <si>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</si>
  <si>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</si>
  <si>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</si>
  <si>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</si>
  <si>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</si>
  <si>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</si>
  <si>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</si>
  <si>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</si>
  <si>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</si>
  <si>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</si>
  <si>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</si>
  <si>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</si>
  <si>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</si>
  <si>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</si>
  <si>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</si>
  <si>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</si>
  <si>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</si>
  <si>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</si>
  <si>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</si>
  <si>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</si>
  <si>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</si>
  <si>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</si>
  <si>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</si>
  <si>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</si>
  <si>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</si>
  <si>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</si>
  <si>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</si>
  <si>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</si>
  <si>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</si>
  <si>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</si>
  <si>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</si>
  <si>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</si>
  <si>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</si>
  <si>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</si>
  <si>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</si>
  <si>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</si>
  <si>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</si>
  <si>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</si>
  <si>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</si>
  <si>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</si>
  <si>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</si>
  <si>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</si>
  <si>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</si>
  <si>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</si>
  <si>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</si>
  <si>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</si>
  <si>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</si>
  <si>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</si>
  <si>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</si>
  <si>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</si>
  <si>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</si>
  <si>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</si>
  <si>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</si>
  <si>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</si>
  <si>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</si>
  <si>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</si>
  <si>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</si>
  <si>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</si>
  <si>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</si>
  <si>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</si>
  <si>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</si>
  <si>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</si>
  <si>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</si>
  <si>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</si>
  <si>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</si>
  <si>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</si>
  <si>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</si>
  <si>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</si>
  <si>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</si>
  <si>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</si>
  <si>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</si>
  <si>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</si>
  <si>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</si>
  <si>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</si>
  <si>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</si>
  <si>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</si>
  <si>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</si>
  <si>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</si>
  <si>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</si>
  <si>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</si>
  <si>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</si>
  <si>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</si>
  <si>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</si>
  <si>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</si>
  <si>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</si>
  <si>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</si>
  <si>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</si>
  <si>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</si>
  <si>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</si>
  <si>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</si>
  <si>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</si>
  <si>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</si>
  <si>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</si>
  <si>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</si>
  <si>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</si>
  <si>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</si>
  <si>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</si>
  <si>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</si>
  <si>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</si>
  <si>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</si>
  <si>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</si>
  <si>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</si>
  <si>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</si>
  <si>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</si>
  <si>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</si>
  <si>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</si>
  <si>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</si>
  <si>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</si>
  <si>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</si>
  <si>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</si>
  <si>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</si>
  <si>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</si>
  <si>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</si>
  <si>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</si>
  <si>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</si>
  <si>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</si>
  <si>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</si>
  <si>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</si>
  <si>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</si>
  <si>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</si>
  <si>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</si>
  <si>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</si>
  <si>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</si>
  <si>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</si>
  <si>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</si>
  <si>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</si>
  <si>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</si>
  <si>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</si>
  <si>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</si>
  <si>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</si>
  <si>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</si>
  <si>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</si>
  <si>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</si>
  <si>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</si>
  <si>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</si>
  <si>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</si>
  <si>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</si>
  <si>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</si>
  <si>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</si>
  <si>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</si>
  <si>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</si>
  <si>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</si>
  <si>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</si>
  <si>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</si>
  <si>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</si>
  <si>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</si>
  <si>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</si>
  <si>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</si>
  <si>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</si>
  <si>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</si>
  <si>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</si>
  <si>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</si>
  <si>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</si>
  <si>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</si>
  <si>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</si>
  <si>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</si>
  <si>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</si>
  <si>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</si>
  <si>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</si>
  <si>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</si>
  <si>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</si>
  <si>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</si>
  <si>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</si>
  <si>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</si>
  <si>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</si>
  <si>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</si>
  <si>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</si>
  <si>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</si>
  <si>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</si>
  <si>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</si>
  <si>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</si>
  <si>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</si>
  <si>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</si>
  <si>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</si>
  <si>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</si>
  <si>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</si>
  <si>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</si>
  <si>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</si>
  <si>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</si>
  <si>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</si>
  <si>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</si>
  <si>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</si>
  <si>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</si>
  <si>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</si>
  <si>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</si>
  <si>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</si>
  <si>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</si>
  <si>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</si>
  <si>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</si>
  <si>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</si>
  <si>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</si>
  <si>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</si>
  <si>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</si>
  <si>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</si>
  <si>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</si>
  <si>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</si>
  <si>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</si>
  <si>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</si>
  <si>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</si>
  <si>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</si>
  <si>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</si>
  <si>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</si>
  <si>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</si>
  <si>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</si>
  <si>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</si>
  <si>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</si>
  <si>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</si>
  <si>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</si>
  <si>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</si>
  <si>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</si>
  <si>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</si>
  <si>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</si>
  <si>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</si>
  <si>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</si>
  <si>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</si>
  <si>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</si>
  <si>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</si>
  <si>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</si>
  <si>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</si>
  <si>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</si>
  <si>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</si>
  <si>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</si>
  <si>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</si>
  <si>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</si>
  <si>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</si>
  <si>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</si>
  <si>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</si>
  <si>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</si>
  <si>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</si>
  <si>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</si>
  <si>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</si>
  <si>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</si>
  <si>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</si>
  <si>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</si>
  <si>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</si>
  <si>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</si>
  <si>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</si>
  <si>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</si>
  <si>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</si>
  <si>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</si>
  <si>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</si>
  <si>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</si>
  <si>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</si>
  <si>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</si>
  <si>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</si>
  <si>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</si>
  <si>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</si>
  <si>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</si>
  <si>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</si>
  <si>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</si>
  <si>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</si>
  <si>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</si>
  <si>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</si>
  <si>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</si>
  <si>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</si>
  <si>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</si>
  <si>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</si>
  <si>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</si>
  <si>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</si>
  <si>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Average Transmission Cost  [$/MW-Mile]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</si>
</sst>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85" zoomScaleNormal="85" workbookViewId="0">
      <pane ySplit="1" topLeftCell="A38" activePane="bottomLeft" state="frozen"/>
      <selection pane="bottomLeft" activeCell="A2" sqref="A2:A57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4"/>
  <sheetViews>
    <sheetView zoomScale="85" zoomScaleNormal="85" workbookViewId="0">
      <pane ySplit="1" topLeftCell="A2" activePane="bottomLeft" state="frozen"/>
      <selection pane="bottomLeft" activeCell="B2" sqref="B2:D34"/>
    </sheetView>
  </sheetViews>
  <sheetFormatPr defaultRowHeight="15"/>
  <cols>
    <col min="1" max="1" width="28.42578125" customWidth="1"/>
    <col min="2" max="4" width="14.5703125" customWidth="1"/>
    <col min="5" max="5" width="112.8554687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/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4">
      <c r="A33" t="s">
        <v>216</v>
      </c>
      <c r="B33">
        <v>1</v>
      </c>
      <c r="C33">
        <v>1</v>
      </c>
      <c r="D33">
        <v>1</v>
      </c>
    </row>
    <row r="34" spans="1:4">
      <c r="A34" t="s">
        <v>228</v>
      </c>
      <c r="B34">
        <v>1</v>
      </c>
      <c r="C34">
        <v>1</v>
      </c>
      <c r="D3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38" activePane="bottomLeft" state="frozen"/>
      <selection pane="bottomLeft" activeCell="D53" sqref="D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topLeftCell="K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7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19"/>
  <sheetViews>
    <sheetView topLeftCell="F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19"/>
  <sheetViews>
    <sheetView topLeftCell="H1" workbookViewId="0">
      <pane ySplit="1" topLeftCell="A79" activePane="bottomLeft" state="frozen"/>
      <selection pane="bottomLeft" activeCell="AJ1" sqref="AJ1:AQ1048576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25" zoomScaleNormal="100" workbookViewId="0">
      <selection activeCell="G43" sqref="G43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E11"/>
  <sheetViews>
    <sheetView tabSelected="1" workbookViewId="0">
      <selection activeCell="E9" sqref="E9"/>
    </sheetView>
  </sheetViews>
  <sheetFormatPr defaultRowHeight="15"/>
  <cols>
    <col min="1" max="1" width="15.28515625" customWidth="1"/>
    <col min="2" max="2" width="16.28515625" customWidth="1"/>
    <col min="3" max="3" width="19.140625" customWidth="1"/>
    <col min="4" max="4" width="24" customWidth="1"/>
  </cols>
  <sheetData>
    <row r="1" spans="1:5">
      <c r="A1" t="s">
        <v>380</v>
      </c>
    </row>
    <row r="2" spans="1:5">
      <c r="A2" t="s">
        <v>377</v>
      </c>
    </row>
    <row r="4" spans="1:5">
      <c r="A4" t="s">
        <v>376</v>
      </c>
      <c r="B4" t="s">
        <v>381</v>
      </c>
      <c r="C4" t="s">
        <v>378</v>
      </c>
      <c r="D4" t="s">
        <v>379</v>
      </c>
    </row>
    <row r="5" spans="1:5">
      <c r="A5">
        <v>69</v>
      </c>
      <c r="B5">
        <f>5941.27*1.55</f>
        <v>9208.9685000000009</v>
      </c>
      <c r="C5">
        <v>133</v>
      </c>
      <c r="D5">
        <f>C5/SUM($C$5:$C$8)</f>
        <v>8.057187859695886E-3</v>
      </c>
      <c r="E5">
        <f>B5*C5/1000</f>
        <v>1224.7928105000001</v>
      </c>
    </row>
    <row r="6" spans="1:5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0.57048524868237716</v>
      </c>
      <c r="E6">
        <f t="shared" ref="E6:E8" si="1">B6*C6/1000</f>
        <v>51868.421652000005</v>
      </c>
    </row>
    <row r="7" spans="1:5">
      <c r="A7">
        <v>230</v>
      </c>
      <c r="B7">
        <f>2900.44*1.55</f>
        <v>4495.6819999999998</v>
      </c>
      <c r="C7">
        <v>6089</v>
      </c>
      <c r="D7">
        <f t="shared" si="0"/>
        <v>0.36887381111043799</v>
      </c>
      <c r="E7">
        <f t="shared" si="1"/>
        <v>27374.207697999998</v>
      </c>
    </row>
    <row r="8" spans="1:5">
      <c r="A8">
        <v>500</v>
      </c>
      <c r="B8">
        <f>2001.36*1.55</f>
        <v>3102.1079999999997</v>
      </c>
      <c r="C8">
        <v>868</v>
      </c>
      <c r="D8">
        <f t="shared" si="0"/>
        <v>5.2583752347488945E-2</v>
      </c>
      <c r="E8">
        <f t="shared" si="1"/>
        <v>2692.6297439999998</v>
      </c>
    </row>
    <row r="9" spans="1:5">
      <c r="E9">
        <f>SUM(E5:E8)</f>
        <v>83160.051904500011</v>
      </c>
    </row>
    <row r="10" spans="1:5">
      <c r="A10" t="s">
        <v>382</v>
      </c>
    </row>
    <row r="11" spans="1:5">
      <c r="A11">
        <f>SUM(D5*B5+B6*D6+B7*D7+B8*D8)</f>
        <v>5037.8658692978734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2023-06-03T20:59:48Z</dcterms:modified>
</cp:coreProperties>
</file>