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85EDFD1D-D791-4380-8EB4-A0B8A20391F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0" i="2" l="1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0" i="2"/>
  <c r="H62" i="2"/>
  <c r="D4" i="6" l="1"/>
  <c r="D3" i="6"/>
  <c r="D12" i="6"/>
  <c r="D11" i="6"/>
  <c r="D10" i="6"/>
  <c r="D30" i="6"/>
  <c r="D29" i="6"/>
  <c r="D23" i="6"/>
  <c r="D22" i="6"/>
  <c r="D9" i="6"/>
  <c r="D28" i="6"/>
  <c r="D27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8" i="2" l="1"/>
  <c r="I7" i="2" s="1"/>
  <c r="J8" i="2"/>
  <c r="J7" i="2" s="1"/>
  <c r="K8" i="2"/>
  <c r="K7" i="2" s="1"/>
  <c r="L8" i="2"/>
  <c r="L7" i="2" s="1"/>
  <c r="M8" i="2"/>
  <c r="M7" i="2" s="1"/>
  <c r="N8" i="2"/>
  <c r="N7" i="2" s="1"/>
  <c r="O8" i="2"/>
  <c r="O7" i="2" s="1"/>
  <c r="P8" i="2"/>
  <c r="P7" i="2" s="1"/>
  <c r="Q8" i="2"/>
  <c r="Q7" i="2" s="1"/>
  <c r="R8" i="2"/>
  <c r="R7" i="2" s="1"/>
  <c r="S8" i="2"/>
  <c r="S7" i="2" s="1"/>
  <c r="T8" i="2"/>
  <c r="T7" i="2" s="1"/>
  <c r="U8" i="2"/>
  <c r="U7" i="2" s="1"/>
  <c r="V8" i="2"/>
  <c r="V7" i="2" s="1"/>
  <c r="W8" i="2"/>
  <c r="W7" i="2" s="1"/>
  <c r="X8" i="2"/>
  <c r="X7" i="2" s="1"/>
  <c r="Y8" i="2"/>
  <c r="Y7" i="2" s="1"/>
  <c r="Z8" i="2"/>
  <c r="Z7" i="2" s="1"/>
  <c r="AA8" i="2"/>
  <c r="AA7" i="2" s="1"/>
  <c r="AB8" i="2"/>
  <c r="AB7" i="2" s="1"/>
  <c r="AC8" i="2"/>
  <c r="AC7" i="2" s="1"/>
  <c r="AD8" i="2"/>
  <c r="AD7" i="2" s="1"/>
  <c r="AE8" i="2"/>
  <c r="AE7" i="2" s="1"/>
  <c r="AF8" i="2"/>
  <c r="AF7" i="2" s="1"/>
  <c r="AG8" i="2"/>
  <c r="AG7" i="2" s="1"/>
  <c r="AH8" i="2"/>
  <c r="AH7" i="2" s="1"/>
  <c r="AI8" i="2"/>
  <c r="AI7" i="2" s="1"/>
  <c r="AJ8" i="2"/>
  <c r="AJ7" i="2" s="1"/>
  <c r="AK8" i="2"/>
  <c r="AK7" i="2" s="1"/>
  <c r="AL8" i="2"/>
  <c r="AL7" i="2" s="1"/>
  <c r="H8" i="2"/>
  <c r="H7" i="2" s="1"/>
  <c r="I25" i="2" l="1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H25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H70" i="2"/>
</calcChain>
</file>

<file path=xl/sharedStrings.xml><?xml version="1.0" encoding="utf-8"?>
<sst xmlns="http://schemas.openxmlformats.org/spreadsheetml/2006/main" count="1209" uniqueCount="225">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</sst>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26" sqref="E26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A46" sqref="A28:A46"/>
    </sheetView>
  </sheetViews>
  <sheetFormatPr defaultColWidth="9.140625" defaultRowHeight="12"/>
  <cols>
    <col min="1" max="1" width="26.5703125" style="8" customWidth="1"/>
    <col min="2" max="2" width="12.42578125" style="4" customWidth="1"/>
    <col min="3" max="3" width="47.85546875" style="8" customWidth="1"/>
    <col min="4" max="16384" width="9.140625" style="8"/>
  </cols>
  <sheetData>
    <row r="1" spans="1:3">
      <c r="A1" s="3" t="s">
        <v>7</v>
      </c>
      <c r="B1" s="3" t="s">
        <v>108</v>
      </c>
      <c r="C1" s="13" t="s">
        <v>102</v>
      </c>
    </row>
    <row r="2" spans="1:3">
      <c r="A2" s="8" t="s">
        <v>172</v>
      </c>
      <c r="B2" s="4">
        <v>0.64700000000000002</v>
      </c>
      <c r="C2" s="8" t="s">
        <v>111</v>
      </c>
    </row>
    <row r="3" spans="1:3">
      <c r="A3" s="8" t="s">
        <v>173</v>
      </c>
      <c r="B3" s="4">
        <v>0.7</v>
      </c>
      <c r="C3" s="8" t="s">
        <v>109</v>
      </c>
    </row>
    <row r="4" spans="1:3">
      <c r="A4" s="8" t="s">
        <v>174</v>
      </c>
      <c r="B4" s="4">
        <v>0.7</v>
      </c>
      <c r="C4" s="8" t="s">
        <v>109</v>
      </c>
    </row>
    <row r="5" spans="1:3">
      <c r="A5" s="8" t="s">
        <v>175</v>
      </c>
      <c r="B5" s="4">
        <v>0.7</v>
      </c>
      <c r="C5" s="8" t="s">
        <v>109</v>
      </c>
    </row>
    <row r="6" spans="1:3">
      <c r="A6" s="8" t="s">
        <v>176</v>
      </c>
      <c r="B6" s="4">
        <v>0.7</v>
      </c>
      <c r="C6" s="8" t="s">
        <v>109</v>
      </c>
    </row>
    <row r="7" spans="1:3">
      <c r="A7" s="8" t="s">
        <v>177</v>
      </c>
      <c r="B7" s="4">
        <v>0.64700000000000002</v>
      </c>
      <c r="C7" s="8" t="s">
        <v>111</v>
      </c>
    </row>
    <row r="8" spans="1:3">
      <c r="A8" s="8" t="s">
        <v>178</v>
      </c>
      <c r="B8" s="4">
        <v>0.64700000000000002</v>
      </c>
      <c r="C8" s="8" t="s">
        <v>111</v>
      </c>
    </row>
    <row r="9" spans="1:3">
      <c r="A9" s="8" t="s">
        <v>179</v>
      </c>
      <c r="B9" s="4">
        <v>0.90800000000000003</v>
      </c>
      <c r="C9" s="8" t="s">
        <v>110</v>
      </c>
    </row>
    <row r="10" spans="1:3">
      <c r="A10" s="8" t="s">
        <v>182</v>
      </c>
      <c r="B10" s="4">
        <v>0.90800000000000003</v>
      </c>
      <c r="C10" s="8" t="s">
        <v>110</v>
      </c>
    </row>
    <row r="11" spans="1:3">
      <c r="A11" s="8" t="s">
        <v>183</v>
      </c>
      <c r="B11" s="4">
        <v>0.90800000000000003</v>
      </c>
      <c r="C11" s="8" t="s">
        <v>110</v>
      </c>
    </row>
    <row r="12" spans="1:3">
      <c r="A12" s="8" t="s">
        <v>184</v>
      </c>
      <c r="B12" s="4">
        <v>0.90800000000000003</v>
      </c>
      <c r="C12" s="8" t="s">
        <v>110</v>
      </c>
    </row>
    <row r="13" spans="1:3">
      <c r="A13" s="8" t="s">
        <v>185</v>
      </c>
      <c r="B13" s="4">
        <v>7.0000000000000007E-2</v>
      </c>
      <c r="C13" s="8" t="s">
        <v>107</v>
      </c>
    </row>
    <row r="14" spans="1:3">
      <c r="A14" s="8" t="s">
        <v>186</v>
      </c>
      <c r="B14" s="4">
        <v>0.87390000000000001</v>
      </c>
      <c r="C14" s="8" t="s">
        <v>110</v>
      </c>
    </row>
    <row r="15" spans="1:3">
      <c r="A15" s="8" t="s">
        <v>187</v>
      </c>
      <c r="B15" s="4">
        <v>0.87390000000000001</v>
      </c>
      <c r="C15" s="8" t="s">
        <v>110</v>
      </c>
    </row>
    <row r="16" spans="1:3">
      <c r="A16" s="8" t="s">
        <v>188</v>
      </c>
      <c r="B16" s="4">
        <v>0.87390000000000001</v>
      </c>
      <c r="C16" s="8" t="s">
        <v>110</v>
      </c>
    </row>
    <row r="17" spans="1:3">
      <c r="A17" s="8" t="s">
        <v>193</v>
      </c>
      <c r="B17" s="4">
        <v>0.39500000000000002</v>
      </c>
      <c r="C17" s="8" t="s">
        <v>106</v>
      </c>
    </row>
    <row r="18" spans="1:3">
      <c r="A18" s="8" t="s">
        <v>194</v>
      </c>
      <c r="B18" s="4">
        <v>0.64700000000000002</v>
      </c>
      <c r="C18" s="8" t="s">
        <v>111</v>
      </c>
    </row>
    <row r="19" spans="1:3">
      <c r="A19" s="8" t="s">
        <v>195</v>
      </c>
      <c r="B19" s="4">
        <v>0.64700000000000002</v>
      </c>
      <c r="C19" s="8" t="s">
        <v>111</v>
      </c>
    </row>
    <row r="20" spans="1:3">
      <c r="A20" s="8" t="s">
        <v>196</v>
      </c>
      <c r="B20" s="4">
        <v>0.7</v>
      </c>
      <c r="C20" s="8" t="s">
        <v>109</v>
      </c>
    </row>
    <row r="21" spans="1:3">
      <c r="A21" s="8" t="s">
        <v>197</v>
      </c>
      <c r="B21" s="4">
        <v>0.7</v>
      </c>
      <c r="C21" s="8" t="s">
        <v>109</v>
      </c>
    </row>
    <row r="22" spans="1:3">
      <c r="A22" s="8" t="s">
        <v>198</v>
      </c>
      <c r="B22" s="4">
        <v>0.88249999999999995</v>
      </c>
      <c r="C22" s="8" t="s">
        <v>110</v>
      </c>
    </row>
    <row r="23" spans="1:3">
      <c r="A23" s="8" t="s">
        <v>199</v>
      </c>
      <c r="B23" s="4">
        <v>0.88249999999999995</v>
      </c>
      <c r="C23" s="8" t="s">
        <v>110</v>
      </c>
    </row>
    <row r="24" spans="1:3">
      <c r="A24" s="8" t="s">
        <v>200</v>
      </c>
      <c r="B24" s="4">
        <v>0.88249999999999995</v>
      </c>
      <c r="C24" s="8" t="s">
        <v>110</v>
      </c>
    </row>
    <row r="25" spans="1:3">
      <c r="A25" s="8" t="s">
        <v>201</v>
      </c>
      <c r="B25" s="4">
        <v>0.88249999999999995</v>
      </c>
      <c r="C25" s="8" t="s">
        <v>110</v>
      </c>
    </row>
    <row r="26" spans="1:3">
      <c r="A26" s="8" t="s">
        <v>202</v>
      </c>
      <c r="B26" s="4">
        <v>0.88249999999999995</v>
      </c>
      <c r="C26" s="8" t="s">
        <v>110</v>
      </c>
    </row>
    <row r="27" spans="1:3">
      <c r="A27" s="8" t="s">
        <v>203</v>
      </c>
      <c r="B27" s="4">
        <v>0.88249999999999995</v>
      </c>
      <c r="C27" s="8" t="s">
        <v>110</v>
      </c>
    </row>
    <row r="28" spans="1:3">
      <c r="A28" s="8" t="s">
        <v>204</v>
      </c>
      <c r="B28" s="4">
        <v>0.88249999999999995</v>
      </c>
      <c r="C28" s="8" t="s">
        <v>110</v>
      </c>
    </row>
    <row r="29" spans="1:3">
      <c r="A29" s="8" t="s">
        <v>205</v>
      </c>
      <c r="B29" s="4">
        <v>0.88249999999999995</v>
      </c>
      <c r="C29" s="8" t="s">
        <v>110</v>
      </c>
    </row>
    <row r="30" spans="1:3">
      <c r="A30" s="8" t="s">
        <v>206</v>
      </c>
      <c r="B30" s="4">
        <v>0.88249999999999995</v>
      </c>
      <c r="C30" s="8" t="s">
        <v>110</v>
      </c>
    </row>
    <row r="31" spans="1:3">
      <c r="A31" s="8" t="s">
        <v>207</v>
      </c>
      <c r="B31" s="4">
        <v>0.88249999999999995</v>
      </c>
      <c r="C31" s="8" t="s">
        <v>110</v>
      </c>
    </row>
    <row r="32" spans="1:3">
      <c r="A32" s="8" t="s">
        <v>208</v>
      </c>
      <c r="B32" s="4">
        <v>0.97840000000000005</v>
      </c>
      <c r="C32" s="8" t="s">
        <v>110</v>
      </c>
    </row>
    <row r="33" spans="1:3">
      <c r="A33" s="8" t="s">
        <v>209</v>
      </c>
      <c r="B33" s="4">
        <v>0.97840000000000005</v>
      </c>
      <c r="C33" s="8" t="s">
        <v>110</v>
      </c>
    </row>
    <row r="34" spans="1:3">
      <c r="A34" s="8" t="s">
        <v>210</v>
      </c>
      <c r="B34" s="4">
        <v>0.97840000000000005</v>
      </c>
      <c r="C34" s="8" t="s">
        <v>110</v>
      </c>
    </row>
    <row r="35" spans="1:3">
      <c r="A35" s="8" t="s">
        <v>211</v>
      </c>
      <c r="B35" s="4">
        <v>0.64700000000000002</v>
      </c>
      <c r="C35" s="8" t="s">
        <v>111</v>
      </c>
    </row>
    <row r="36" spans="1:3">
      <c r="A36" s="8" t="s">
        <v>212</v>
      </c>
      <c r="B36" s="4">
        <v>0.39500000000000002</v>
      </c>
      <c r="C36" s="8" t="s">
        <v>106</v>
      </c>
    </row>
    <row r="37" spans="1:3">
      <c r="A37" s="8" t="s">
        <v>213</v>
      </c>
      <c r="B37" s="4">
        <v>7.0000000000000007E-2</v>
      </c>
      <c r="C37" s="8" t="s">
        <v>107</v>
      </c>
    </row>
    <row r="38" spans="1:3">
      <c r="A38" s="8" t="s">
        <v>214</v>
      </c>
      <c r="B38" s="4">
        <v>7.0000000000000007E-2</v>
      </c>
      <c r="C38" s="8" t="s">
        <v>107</v>
      </c>
    </row>
    <row r="39" spans="1:3">
      <c r="A39" s="8" t="s">
        <v>217</v>
      </c>
      <c r="B39" s="4">
        <v>7.0000000000000007E-2</v>
      </c>
      <c r="C39" s="8" t="s">
        <v>107</v>
      </c>
    </row>
    <row r="40" spans="1:3">
      <c r="A40" s="8" t="s">
        <v>218</v>
      </c>
      <c r="B40" s="4">
        <v>0.29199999999999998</v>
      </c>
      <c r="C40" s="8" t="s">
        <v>111</v>
      </c>
    </row>
    <row r="41" spans="1:3">
      <c r="A41" s="8" t="s">
        <v>219</v>
      </c>
      <c r="B41" s="4">
        <v>0.29199999999999998</v>
      </c>
      <c r="C41" s="8" t="s">
        <v>111</v>
      </c>
    </row>
    <row r="42" spans="1:3">
      <c r="A42" s="8" t="s">
        <v>220</v>
      </c>
      <c r="B42" s="4">
        <v>0.94210000000000005</v>
      </c>
      <c r="C42" s="8" t="s">
        <v>110</v>
      </c>
    </row>
    <row r="43" spans="1:3">
      <c r="A43" s="8" t="s">
        <v>221</v>
      </c>
      <c r="B43" s="4">
        <v>0.94210000000000005</v>
      </c>
      <c r="C43" s="8" t="s">
        <v>110</v>
      </c>
    </row>
    <row r="44" spans="1:3">
      <c r="A44" s="8" t="s">
        <v>222</v>
      </c>
      <c r="B44" s="4">
        <v>0.64700000000000002</v>
      </c>
      <c r="C44" s="8" t="s">
        <v>111</v>
      </c>
    </row>
    <row r="45" spans="1:3">
      <c r="A45" s="8" t="s">
        <v>223</v>
      </c>
      <c r="B45" s="4">
        <v>0.64700000000000002</v>
      </c>
      <c r="C45" s="8" t="s">
        <v>111</v>
      </c>
    </row>
    <row r="46" spans="1:3">
      <c r="A46" s="8" t="s">
        <v>224</v>
      </c>
      <c r="B46" s="4">
        <v>0.39500000000000002</v>
      </c>
      <c r="C46" s="8" t="s">
        <v>106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82</v>
      </c>
      <c r="B1" s="2" t="s">
        <v>103</v>
      </c>
      <c r="C1" s="2" t="s">
        <v>104</v>
      </c>
    </row>
    <row r="2" spans="1:3">
      <c r="A2" s="1" t="s">
        <v>89</v>
      </c>
      <c r="B2" s="1">
        <v>0.17</v>
      </c>
      <c r="C2" s="1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112</v>
      </c>
    </row>
    <row r="2" spans="1:2">
      <c r="A2" t="s">
        <v>214</v>
      </c>
      <c r="B2" t="s">
        <v>113</v>
      </c>
    </row>
    <row r="3" spans="1:2">
      <c r="A3" t="s">
        <v>218</v>
      </c>
      <c r="B3" t="s">
        <v>114</v>
      </c>
    </row>
    <row r="4" spans="1:2">
      <c r="A4" t="s">
        <v>224</v>
      </c>
      <c r="B4" t="s">
        <v>115</v>
      </c>
    </row>
    <row r="5" spans="1:2">
      <c r="A5" t="s">
        <v>185</v>
      </c>
      <c r="B5" t="s">
        <v>116</v>
      </c>
    </row>
    <row r="6" spans="1:2">
      <c r="A6" t="s">
        <v>193</v>
      </c>
      <c r="B6" t="s">
        <v>117</v>
      </c>
    </row>
    <row r="7" spans="1:2">
      <c r="A7" t="s">
        <v>212</v>
      </c>
      <c r="B7" t="s">
        <v>118</v>
      </c>
    </row>
    <row r="8" spans="1:2">
      <c r="A8" t="s">
        <v>213</v>
      </c>
      <c r="B8" t="s">
        <v>119</v>
      </c>
    </row>
    <row r="9" spans="1:2">
      <c r="A9" t="s">
        <v>217</v>
      </c>
      <c r="B9" t="s">
        <v>120</v>
      </c>
    </row>
    <row r="10" spans="1:2">
      <c r="A10" t="s">
        <v>219</v>
      </c>
      <c r="B10" t="s">
        <v>114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5"/>
  <cols>
    <col min="1" max="7" width="15" customWidth="1"/>
  </cols>
  <sheetData>
    <row r="1" spans="1:6">
      <c r="A1" t="s">
        <v>82</v>
      </c>
      <c r="B1" t="s">
        <v>92</v>
      </c>
      <c r="C1" t="s">
        <v>7</v>
      </c>
      <c r="D1" t="s">
        <v>125</v>
      </c>
      <c r="E1" t="s">
        <v>121</v>
      </c>
      <c r="F1" t="s">
        <v>126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82</v>
      </c>
      <c r="B1" t="s">
        <v>92</v>
      </c>
      <c r="C1" t="s">
        <v>7</v>
      </c>
      <c r="D1" t="s">
        <v>127</v>
      </c>
      <c r="E1" t="s">
        <v>128</v>
      </c>
      <c r="F1" t="s">
        <v>129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82</v>
      </c>
      <c r="B1" t="s">
        <v>92</v>
      </c>
      <c r="C1" t="s">
        <v>7</v>
      </c>
      <c r="D1" t="s">
        <v>133</v>
      </c>
      <c r="E1" t="s">
        <v>134</v>
      </c>
      <c r="F1" t="s">
        <v>135</v>
      </c>
    </row>
    <row r="2" spans="1:6">
      <c r="A2" t="s">
        <v>138</v>
      </c>
      <c r="B2">
        <v>2023</v>
      </c>
      <c r="C2" t="s">
        <v>163</v>
      </c>
      <c r="D2">
        <v>124.06851712928901</v>
      </c>
      <c r="E2" t="s">
        <v>136</v>
      </c>
      <c r="F2" t="s">
        <v>137</v>
      </c>
    </row>
    <row r="3" spans="1:6">
      <c r="A3" t="s">
        <v>138</v>
      </c>
      <c r="B3">
        <v>2025</v>
      </c>
      <c r="C3" t="s">
        <v>163</v>
      </c>
      <c r="D3">
        <v>124.06851712928901</v>
      </c>
      <c r="E3" t="s">
        <v>136</v>
      </c>
      <c r="F3" t="s">
        <v>137</v>
      </c>
    </row>
    <row r="4" spans="1:6">
      <c r="A4" t="s">
        <v>138</v>
      </c>
      <c r="B4">
        <v>2030</v>
      </c>
      <c r="C4" t="s">
        <v>163</v>
      </c>
      <c r="D4">
        <v>124.06851712928901</v>
      </c>
      <c r="E4" t="s">
        <v>136</v>
      </c>
      <c r="F4" t="s">
        <v>137</v>
      </c>
    </row>
    <row r="5" spans="1:6">
      <c r="A5" t="s">
        <v>138</v>
      </c>
      <c r="B5">
        <v>2035</v>
      </c>
      <c r="C5" t="s">
        <v>163</v>
      </c>
      <c r="D5">
        <v>124.06851712928901</v>
      </c>
      <c r="E5" t="s">
        <v>136</v>
      </c>
      <c r="F5" t="s">
        <v>137</v>
      </c>
    </row>
    <row r="6" spans="1:6">
      <c r="A6" t="s">
        <v>138</v>
      </c>
      <c r="B6">
        <v>2040</v>
      </c>
      <c r="C6" t="s">
        <v>163</v>
      </c>
      <c r="D6">
        <v>124.06851712928901</v>
      </c>
      <c r="E6" t="s">
        <v>136</v>
      </c>
      <c r="F6" t="s">
        <v>137</v>
      </c>
    </row>
    <row r="7" spans="1:6">
      <c r="A7" t="s">
        <v>138</v>
      </c>
      <c r="B7">
        <v>2045</v>
      </c>
      <c r="C7" t="s">
        <v>163</v>
      </c>
      <c r="D7">
        <v>124.06851712928901</v>
      </c>
      <c r="E7" t="s">
        <v>136</v>
      </c>
      <c r="F7" t="s">
        <v>137</v>
      </c>
    </row>
    <row r="8" spans="1:6">
      <c r="A8" t="s">
        <v>138</v>
      </c>
      <c r="B8">
        <v>2050</v>
      </c>
      <c r="C8" t="s">
        <v>163</v>
      </c>
      <c r="D8">
        <v>124.06851712928901</v>
      </c>
      <c r="E8" t="s">
        <v>136</v>
      </c>
      <c r="F8" t="s">
        <v>137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82</v>
      </c>
      <c r="B1" t="s">
        <v>92</v>
      </c>
      <c r="C1" t="s">
        <v>7</v>
      </c>
      <c r="D1" t="s">
        <v>130</v>
      </c>
      <c r="E1" t="s">
        <v>131</v>
      </c>
      <c r="F1" t="s">
        <v>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82</v>
      </c>
      <c r="B1" t="s">
        <v>7</v>
      </c>
      <c r="C1" t="s">
        <v>122</v>
      </c>
      <c r="D1" t="s">
        <v>123</v>
      </c>
      <c r="E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8" sqref="A18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140</v>
      </c>
      <c r="B5" t="s">
        <v>0</v>
      </c>
      <c r="C5" t="s">
        <v>141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142</v>
      </c>
      <c r="B7" t="s">
        <v>0</v>
      </c>
      <c r="C7" t="s">
        <v>143</v>
      </c>
    </row>
    <row r="8" spans="1:3">
      <c r="A8" t="s">
        <v>144</v>
      </c>
      <c r="B8" t="s">
        <v>0</v>
      </c>
      <c r="C8" t="s">
        <v>145</v>
      </c>
    </row>
    <row r="9" spans="1:3">
      <c r="A9" t="s">
        <v>146</v>
      </c>
      <c r="B9" t="s">
        <v>0</v>
      </c>
      <c r="C9" t="s">
        <v>147</v>
      </c>
    </row>
    <row r="10" spans="1:3">
      <c r="A10" t="s">
        <v>148</v>
      </c>
      <c r="B10" t="s">
        <v>0</v>
      </c>
      <c r="C10" t="s">
        <v>150</v>
      </c>
    </row>
    <row r="11" spans="1:3">
      <c r="A11" t="s">
        <v>149</v>
      </c>
      <c r="B11" t="s">
        <v>0</v>
      </c>
      <c r="C11" t="s">
        <v>151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160</v>
      </c>
      <c r="B16" t="s">
        <v>0</v>
      </c>
      <c r="C16" t="s">
        <v>161</v>
      </c>
    </row>
    <row r="17" spans="1:3">
      <c r="A17" t="s">
        <v>153</v>
      </c>
      <c r="B17" t="s">
        <v>1</v>
      </c>
      <c r="C17" t="s">
        <v>152</v>
      </c>
    </row>
    <row r="18" spans="1:3">
      <c r="A18" t="s">
        <v>154</v>
      </c>
      <c r="B18" t="s">
        <v>1</v>
      </c>
      <c r="C18" t="s">
        <v>155</v>
      </c>
    </row>
    <row r="19" spans="1:3">
      <c r="A19" t="s">
        <v>156</v>
      </c>
      <c r="B19" t="s">
        <v>0</v>
      </c>
      <c r="C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zoomScaleNormal="100" workbookViewId="0">
      <selection activeCell="E67" sqref="E67"/>
    </sheetView>
  </sheetViews>
  <sheetFormatPr defaultColWidth="9.140625" defaultRowHeight="12"/>
  <cols>
    <col min="1" max="1" width="10" style="4" customWidth="1"/>
    <col min="2" max="3" width="11" style="7" customWidth="1"/>
    <col min="4" max="4" width="32.28515625" style="4" customWidth="1"/>
    <col min="5" max="5" width="21.85546875" style="4" customWidth="1"/>
    <col min="6" max="6" width="10.5703125" style="7" customWidth="1"/>
    <col min="7" max="7" width="11.140625" style="4" customWidth="1"/>
    <col min="8" max="38" width="5.85546875" style="4" customWidth="1"/>
    <col min="39" max="16384" width="9.140625" style="4"/>
  </cols>
  <sheetData>
    <row r="1" spans="1:38" s="6" customFormat="1">
      <c r="A1" s="6" t="s">
        <v>42</v>
      </c>
      <c r="B1" s="6" t="s">
        <v>36</v>
      </c>
      <c r="C1" s="6" t="s">
        <v>97</v>
      </c>
      <c r="D1" s="6" t="s">
        <v>10</v>
      </c>
      <c r="E1" s="6" t="s">
        <v>7</v>
      </c>
      <c r="F1" s="6" t="s">
        <v>8</v>
      </c>
      <c r="G1" s="6" t="s">
        <v>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>
      <c r="A2" s="4" t="s">
        <v>6</v>
      </c>
      <c r="B2" s="7" t="s">
        <v>6</v>
      </c>
      <c r="C2" s="7" t="s">
        <v>74</v>
      </c>
      <c r="D2" s="4" t="s">
        <v>98</v>
      </c>
      <c r="E2" s="8" t="s">
        <v>172</v>
      </c>
      <c r="F2" s="7" t="s">
        <v>160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7" t="s">
        <v>6</v>
      </c>
      <c r="E3" s="8" t="s">
        <v>173</v>
      </c>
      <c r="F3" s="7" t="s">
        <v>14</v>
      </c>
      <c r="G3" s="4" t="s">
        <v>14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</row>
    <row r="4" spans="1:38">
      <c r="A4" s="4" t="s">
        <v>6</v>
      </c>
      <c r="B4" s="7" t="s">
        <v>6</v>
      </c>
      <c r="E4" s="8" t="s">
        <v>174</v>
      </c>
      <c r="F4" s="7" t="s">
        <v>14</v>
      </c>
      <c r="G4" s="4" t="s">
        <v>14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</row>
    <row r="5" spans="1:38">
      <c r="A5" s="4" t="s">
        <v>6</v>
      </c>
      <c r="B5" s="7" t="s">
        <v>6</v>
      </c>
      <c r="E5" s="8" t="s">
        <v>175</v>
      </c>
      <c r="F5" s="7" t="s">
        <v>14</v>
      </c>
      <c r="G5" s="4" t="s">
        <v>14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</row>
    <row r="6" spans="1:38">
      <c r="A6" s="4" t="s">
        <v>6</v>
      </c>
      <c r="B6" s="7" t="s">
        <v>6</v>
      </c>
      <c r="E6" s="8" t="s">
        <v>176</v>
      </c>
      <c r="F6" s="7" t="s">
        <v>14</v>
      </c>
      <c r="G6" s="4" t="s">
        <v>14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</row>
    <row r="7" spans="1:38">
      <c r="A7" s="4" t="s">
        <v>6</v>
      </c>
      <c r="B7" s="7" t="s">
        <v>6</v>
      </c>
      <c r="C7" s="8" t="s">
        <v>74</v>
      </c>
      <c r="D7" s="9" t="s">
        <v>162</v>
      </c>
      <c r="E7" s="8" t="s">
        <v>177</v>
      </c>
      <c r="F7" s="4" t="s">
        <v>160</v>
      </c>
      <c r="G7" s="9" t="s">
        <v>14</v>
      </c>
      <c r="H7" s="4">
        <f t="shared" ref="H7:AL7" si="0">H6*1/1.137</f>
        <v>0.87950747581354438</v>
      </c>
      <c r="I7" s="4">
        <f t="shared" si="0"/>
        <v>0.87950747581354438</v>
      </c>
      <c r="J7" s="4">
        <f t="shared" si="0"/>
        <v>0.87950747581354438</v>
      </c>
      <c r="K7" s="4">
        <f t="shared" si="0"/>
        <v>0.87950747581354438</v>
      </c>
      <c r="L7" s="4">
        <f t="shared" si="0"/>
        <v>0.87950747581354438</v>
      </c>
      <c r="M7" s="4">
        <f t="shared" si="0"/>
        <v>0.87950747581354438</v>
      </c>
      <c r="N7" s="4">
        <f t="shared" si="0"/>
        <v>0.87950747581354438</v>
      </c>
      <c r="O7" s="4">
        <f t="shared" si="0"/>
        <v>0.87950747581354438</v>
      </c>
      <c r="P7" s="4">
        <f t="shared" si="0"/>
        <v>0.87950747581354438</v>
      </c>
      <c r="Q7" s="4">
        <f t="shared" si="0"/>
        <v>0.87950747581354438</v>
      </c>
      <c r="R7" s="4">
        <f t="shared" si="0"/>
        <v>0.87950747581354438</v>
      </c>
      <c r="S7" s="4">
        <f t="shared" si="0"/>
        <v>0.87950747581354438</v>
      </c>
      <c r="T7" s="4">
        <f t="shared" si="0"/>
        <v>0.87950747581354438</v>
      </c>
      <c r="U7" s="4">
        <f t="shared" si="0"/>
        <v>0.87950747581354438</v>
      </c>
      <c r="V7" s="4">
        <f t="shared" si="0"/>
        <v>0.87950747581354438</v>
      </c>
      <c r="W7" s="4">
        <f t="shared" si="0"/>
        <v>0.87950747581354438</v>
      </c>
      <c r="X7" s="4">
        <f t="shared" si="0"/>
        <v>0.87950747581354438</v>
      </c>
      <c r="Y7" s="4">
        <f t="shared" si="0"/>
        <v>0.87950747581354438</v>
      </c>
      <c r="Z7" s="4">
        <f t="shared" si="0"/>
        <v>0.87950747581354438</v>
      </c>
      <c r="AA7" s="4">
        <f t="shared" si="0"/>
        <v>0.87950747581354438</v>
      </c>
      <c r="AB7" s="4">
        <f t="shared" si="0"/>
        <v>0.87950747581354438</v>
      </c>
      <c r="AC7" s="4">
        <f t="shared" si="0"/>
        <v>0.87950747581354438</v>
      </c>
      <c r="AD7" s="4">
        <f t="shared" si="0"/>
        <v>0.87950747581354438</v>
      </c>
      <c r="AE7" s="4">
        <f t="shared" si="0"/>
        <v>0.87950747581354438</v>
      </c>
      <c r="AF7" s="4">
        <f t="shared" si="0"/>
        <v>0.87950747581354438</v>
      </c>
      <c r="AG7" s="4">
        <f t="shared" si="0"/>
        <v>0.87950747581354438</v>
      </c>
      <c r="AH7" s="4">
        <f t="shared" si="0"/>
        <v>0.87950747581354438</v>
      </c>
      <c r="AI7" s="4">
        <f t="shared" si="0"/>
        <v>0.87950747581354438</v>
      </c>
      <c r="AJ7" s="4">
        <f t="shared" si="0"/>
        <v>0.87950747581354438</v>
      </c>
      <c r="AK7" s="4">
        <f t="shared" si="0"/>
        <v>0.87950747581354438</v>
      </c>
      <c r="AL7" s="4">
        <f t="shared" si="0"/>
        <v>0.87950747581354438</v>
      </c>
    </row>
    <row r="8" spans="1:38">
      <c r="A8" s="9" t="s">
        <v>6</v>
      </c>
      <c r="B8" s="10" t="s">
        <v>6</v>
      </c>
      <c r="C8" s="11" t="s">
        <v>74</v>
      </c>
      <c r="D8" s="9" t="s">
        <v>98</v>
      </c>
      <c r="E8" s="8" t="s">
        <v>178</v>
      </c>
      <c r="F8" s="4" t="s">
        <v>160</v>
      </c>
      <c r="G8" s="9" t="s">
        <v>14</v>
      </c>
      <c r="H8" s="9">
        <f t="shared" ref="H8:AL8" si="1">1/7.2</f>
        <v>0.1388888888888889</v>
      </c>
      <c r="I8" s="9">
        <f t="shared" si="1"/>
        <v>0.1388888888888889</v>
      </c>
      <c r="J8" s="9">
        <f t="shared" si="1"/>
        <v>0.1388888888888889</v>
      </c>
      <c r="K8" s="9">
        <f t="shared" si="1"/>
        <v>0.1388888888888889</v>
      </c>
      <c r="L8" s="9">
        <f t="shared" si="1"/>
        <v>0.1388888888888889</v>
      </c>
      <c r="M8" s="9">
        <f t="shared" si="1"/>
        <v>0.1388888888888889</v>
      </c>
      <c r="N8" s="9">
        <f t="shared" si="1"/>
        <v>0.1388888888888889</v>
      </c>
      <c r="O8" s="9">
        <f t="shared" si="1"/>
        <v>0.1388888888888889</v>
      </c>
      <c r="P8" s="9">
        <f t="shared" si="1"/>
        <v>0.1388888888888889</v>
      </c>
      <c r="Q8" s="9">
        <f t="shared" si="1"/>
        <v>0.1388888888888889</v>
      </c>
      <c r="R8" s="9">
        <f t="shared" si="1"/>
        <v>0.1388888888888889</v>
      </c>
      <c r="S8" s="9">
        <f t="shared" si="1"/>
        <v>0.1388888888888889</v>
      </c>
      <c r="T8" s="9">
        <f t="shared" si="1"/>
        <v>0.1388888888888889</v>
      </c>
      <c r="U8" s="9">
        <f t="shared" si="1"/>
        <v>0.1388888888888889</v>
      </c>
      <c r="V8" s="9">
        <f t="shared" si="1"/>
        <v>0.1388888888888889</v>
      </c>
      <c r="W8" s="9">
        <f t="shared" si="1"/>
        <v>0.1388888888888889</v>
      </c>
      <c r="X8" s="9">
        <f t="shared" si="1"/>
        <v>0.1388888888888889</v>
      </c>
      <c r="Y8" s="9">
        <f t="shared" si="1"/>
        <v>0.1388888888888889</v>
      </c>
      <c r="Z8" s="9">
        <f t="shared" si="1"/>
        <v>0.1388888888888889</v>
      </c>
      <c r="AA8" s="9">
        <f t="shared" si="1"/>
        <v>0.1388888888888889</v>
      </c>
      <c r="AB8" s="9">
        <f t="shared" si="1"/>
        <v>0.1388888888888889</v>
      </c>
      <c r="AC8" s="9">
        <f t="shared" si="1"/>
        <v>0.1388888888888889</v>
      </c>
      <c r="AD8" s="9">
        <f t="shared" si="1"/>
        <v>0.1388888888888889</v>
      </c>
      <c r="AE8" s="9">
        <f t="shared" si="1"/>
        <v>0.1388888888888889</v>
      </c>
      <c r="AF8" s="9">
        <f t="shared" si="1"/>
        <v>0.1388888888888889</v>
      </c>
      <c r="AG8" s="9">
        <f t="shared" si="1"/>
        <v>0.1388888888888889</v>
      </c>
      <c r="AH8" s="9">
        <f t="shared" si="1"/>
        <v>0.1388888888888889</v>
      </c>
      <c r="AI8" s="9">
        <f t="shared" si="1"/>
        <v>0.1388888888888889</v>
      </c>
      <c r="AJ8" s="9">
        <f t="shared" si="1"/>
        <v>0.1388888888888889</v>
      </c>
      <c r="AK8" s="9">
        <f t="shared" si="1"/>
        <v>0.1388888888888889</v>
      </c>
      <c r="AL8" s="9">
        <f t="shared" si="1"/>
        <v>0.1388888888888889</v>
      </c>
    </row>
    <row r="9" spans="1:38">
      <c r="A9" s="4" t="s">
        <v>6</v>
      </c>
      <c r="B9" s="7" t="s">
        <v>6</v>
      </c>
      <c r="C9" s="7" t="s">
        <v>74</v>
      </c>
      <c r="D9" s="4" t="s">
        <v>98</v>
      </c>
      <c r="E9" s="8" t="s">
        <v>179</v>
      </c>
      <c r="F9" s="7" t="s">
        <v>16</v>
      </c>
      <c r="G9" s="4" t="s">
        <v>14</v>
      </c>
      <c r="H9" s="4">
        <v>9.6251902779803084E-2</v>
      </c>
      <c r="I9" s="4">
        <v>9.6251902779803084E-2</v>
      </c>
      <c r="J9" s="4">
        <v>9.6251902779803084E-2</v>
      </c>
      <c r="K9" s="4">
        <v>9.6251902779803084E-2</v>
      </c>
      <c r="L9" s="4">
        <v>9.6251902779803084E-2</v>
      </c>
      <c r="M9" s="4">
        <v>9.6251902779803084E-2</v>
      </c>
      <c r="N9" s="4">
        <v>9.6251902779803084E-2</v>
      </c>
      <c r="O9" s="4">
        <v>9.6251902779803084E-2</v>
      </c>
      <c r="P9" s="4">
        <v>9.6251902779803084E-2</v>
      </c>
      <c r="Q9" s="4">
        <v>9.6251902779803084E-2</v>
      </c>
      <c r="R9" s="4">
        <v>9.6251902779803084E-2</v>
      </c>
      <c r="S9" s="4">
        <v>9.6251902779803084E-2</v>
      </c>
      <c r="T9" s="4">
        <v>9.6251902779803084E-2</v>
      </c>
      <c r="U9" s="4">
        <v>9.6251902779803084E-2</v>
      </c>
      <c r="V9" s="4">
        <v>9.6251902779803084E-2</v>
      </c>
      <c r="W9" s="4">
        <v>9.6251902779803084E-2</v>
      </c>
      <c r="X9" s="4">
        <v>9.6251902779803084E-2</v>
      </c>
      <c r="Y9" s="4">
        <v>9.6251902779803084E-2</v>
      </c>
      <c r="Z9" s="4">
        <v>9.6251902779803084E-2</v>
      </c>
      <c r="AA9" s="4">
        <v>9.6251902779803084E-2</v>
      </c>
      <c r="AB9" s="4">
        <v>9.6251902779803084E-2</v>
      </c>
      <c r="AC9" s="4">
        <v>9.6251902779803084E-2</v>
      </c>
      <c r="AD9" s="4">
        <v>9.6251902779803084E-2</v>
      </c>
      <c r="AE9" s="4">
        <v>9.6251902779803084E-2</v>
      </c>
      <c r="AF9" s="4">
        <v>9.6251902779803084E-2</v>
      </c>
      <c r="AG9" s="4">
        <v>9.6251902779803084E-2</v>
      </c>
      <c r="AH9" s="4">
        <v>9.6251902779803084E-2</v>
      </c>
      <c r="AI9" s="4">
        <v>9.6251902779803084E-2</v>
      </c>
      <c r="AJ9" s="4">
        <v>9.6251902779803084E-2</v>
      </c>
      <c r="AK9" s="4">
        <v>9.6251902779803084E-2</v>
      </c>
      <c r="AL9" s="4">
        <v>9.6251902779803084E-2</v>
      </c>
    </row>
    <row r="10" spans="1:38">
      <c r="A10" s="4" t="s">
        <v>6</v>
      </c>
      <c r="B10" s="7" t="s">
        <v>6</v>
      </c>
      <c r="C10" s="7" t="s">
        <v>74</v>
      </c>
      <c r="D10" s="4" t="s">
        <v>98</v>
      </c>
      <c r="E10" s="7" t="s">
        <v>180</v>
      </c>
      <c r="F10" s="7" t="s">
        <v>160</v>
      </c>
      <c r="G10" s="4" t="s">
        <v>14</v>
      </c>
      <c r="H10" s="4">
        <v>0.18833938153867247</v>
      </c>
      <c r="I10" s="4">
        <v>0.18833938153867247</v>
      </c>
      <c r="J10" s="4">
        <v>0.18833938153867247</v>
      </c>
      <c r="K10" s="4">
        <v>0.18833938153867247</v>
      </c>
      <c r="L10" s="4">
        <v>0.18833938153867247</v>
      </c>
      <c r="M10" s="4">
        <v>0.18833938153867247</v>
      </c>
      <c r="N10" s="4">
        <v>0.18833938153867247</v>
      </c>
      <c r="O10" s="4">
        <v>0.18833938153867247</v>
      </c>
      <c r="P10" s="4">
        <v>0.18833938153867247</v>
      </c>
      <c r="Q10" s="4">
        <v>0.18833938153867247</v>
      </c>
      <c r="R10" s="4">
        <v>0.18833938153867247</v>
      </c>
      <c r="S10" s="4">
        <v>0.18833938153867247</v>
      </c>
      <c r="T10" s="4">
        <v>0.18833938153867247</v>
      </c>
      <c r="U10" s="4">
        <v>0.18833938153867247</v>
      </c>
      <c r="V10" s="4">
        <v>0.18833938153867247</v>
      </c>
      <c r="W10" s="4">
        <v>0.18833938153867247</v>
      </c>
      <c r="X10" s="4">
        <v>0.18833938153867247</v>
      </c>
      <c r="Y10" s="4">
        <v>0.18833938153867247</v>
      </c>
      <c r="Z10" s="4">
        <v>0.18833938153867247</v>
      </c>
      <c r="AA10" s="4">
        <v>0.18833938153867247</v>
      </c>
      <c r="AB10" s="4">
        <v>0.18833938153867247</v>
      </c>
      <c r="AC10" s="4">
        <v>0.18833938153867247</v>
      </c>
      <c r="AD10" s="4">
        <v>0.18833938153867247</v>
      </c>
      <c r="AE10" s="4">
        <v>0.18833938153867247</v>
      </c>
      <c r="AF10" s="4">
        <v>0.18833938153867247</v>
      </c>
      <c r="AG10" s="4">
        <v>0.18833938153867247</v>
      </c>
      <c r="AH10" s="4">
        <v>0.18833938153867247</v>
      </c>
      <c r="AI10" s="4">
        <v>0.18833938153867247</v>
      </c>
      <c r="AJ10" s="4">
        <v>0.18833938153867247</v>
      </c>
      <c r="AK10" s="4">
        <v>0.18833938153867247</v>
      </c>
      <c r="AL10" s="4">
        <v>0.18833938153867247</v>
      </c>
    </row>
    <row r="11" spans="1:38">
      <c r="A11" s="4" t="s">
        <v>6</v>
      </c>
      <c r="B11" s="7" t="s">
        <v>6</v>
      </c>
      <c r="C11" s="7" t="s">
        <v>170</v>
      </c>
      <c r="D11" s="4" t="s">
        <v>159</v>
      </c>
      <c r="E11" s="8" t="s">
        <v>181</v>
      </c>
      <c r="F11" s="4" t="s">
        <v>156</v>
      </c>
      <c r="G11" s="4" t="s">
        <v>156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</row>
    <row r="12" spans="1:38">
      <c r="A12" s="4" t="s">
        <v>6</v>
      </c>
      <c r="B12" s="8" t="s">
        <v>37</v>
      </c>
      <c r="C12" s="8" t="s">
        <v>74</v>
      </c>
      <c r="D12" s="4" t="s">
        <v>99</v>
      </c>
      <c r="E12" s="8" t="s">
        <v>182</v>
      </c>
      <c r="F12" s="7" t="s">
        <v>16</v>
      </c>
      <c r="G12" s="4" t="s">
        <v>14</v>
      </c>
      <c r="H12" s="4">
        <v>9.1407678244972576E-2</v>
      </c>
      <c r="I12" s="4">
        <v>9.1407678244972576E-2</v>
      </c>
      <c r="J12" s="4">
        <v>9.1407678244972576E-2</v>
      </c>
      <c r="K12" s="4">
        <v>9.1407678244972576E-2</v>
      </c>
      <c r="L12" s="4">
        <v>9.1407678244972576E-2</v>
      </c>
      <c r="M12" s="4">
        <v>9.1407678244972576E-2</v>
      </c>
      <c r="N12" s="4">
        <v>9.3545369504209552E-2</v>
      </c>
      <c r="O12" s="4">
        <v>9.5785440613026823E-2</v>
      </c>
      <c r="P12" s="4">
        <v>9.8039215686274522E-2</v>
      </c>
      <c r="Q12" s="4">
        <v>0.10050251256281408</v>
      </c>
      <c r="R12" s="4">
        <v>0.10309278350515465</v>
      </c>
      <c r="S12" s="4">
        <v>0.10570824524312895</v>
      </c>
      <c r="T12" s="4">
        <v>0.10857763300760043</v>
      </c>
      <c r="U12" s="4">
        <v>0.11160714285714285</v>
      </c>
      <c r="V12" s="4">
        <v>0.11337868480725623</v>
      </c>
      <c r="W12" s="4">
        <v>0.1152073732718894</v>
      </c>
      <c r="X12" s="4">
        <v>0.117096018735363</v>
      </c>
      <c r="Y12" s="4">
        <v>0.11904761904761904</v>
      </c>
      <c r="Z12" s="4">
        <v>0.12106537530266344</v>
      </c>
      <c r="AA12" s="4">
        <v>0.12106537530266344</v>
      </c>
      <c r="AB12" s="4">
        <v>0.12106537530266344</v>
      </c>
      <c r="AC12" s="4">
        <v>0.12106537530266344</v>
      </c>
      <c r="AD12" s="4">
        <v>0.12106537530266344</v>
      </c>
      <c r="AE12" s="4">
        <v>0.12106537530266344</v>
      </c>
      <c r="AF12" s="4">
        <v>0.12106537530266344</v>
      </c>
      <c r="AG12" s="4">
        <v>0.12106537530266344</v>
      </c>
      <c r="AH12" s="4">
        <v>0.12106537530266344</v>
      </c>
      <c r="AI12" s="4">
        <v>0.12106537530266344</v>
      </c>
      <c r="AJ12" s="4">
        <v>0.12106537530266344</v>
      </c>
      <c r="AK12" s="4">
        <v>0.12106537530266344</v>
      </c>
      <c r="AL12" s="4">
        <v>0.12106537530266344</v>
      </c>
    </row>
    <row r="13" spans="1:38">
      <c r="A13" s="4" t="s">
        <v>6</v>
      </c>
      <c r="B13" s="8" t="s">
        <v>38</v>
      </c>
      <c r="C13" s="8" t="s">
        <v>74</v>
      </c>
      <c r="D13" s="4" t="s">
        <v>99</v>
      </c>
      <c r="E13" s="8" t="s">
        <v>182</v>
      </c>
      <c r="F13" s="7" t="s">
        <v>16</v>
      </c>
      <c r="G13" s="4" t="s">
        <v>14</v>
      </c>
      <c r="H13" s="4">
        <v>9.1407678244972576E-2</v>
      </c>
      <c r="I13" s="4">
        <v>9.1407678244972576E-2</v>
      </c>
      <c r="J13" s="4">
        <v>9.1407678244972576E-2</v>
      </c>
      <c r="K13" s="4">
        <v>9.1407678244972576E-2</v>
      </c>
      <c r="L13" s="4">
        <v>9.1407678244972576E-2</v>
      </c>
      <c r="M13" s="4">
        <v>9.1407678244972576E-2</v>
      </c>
      <c r="N13" s="4">
        <v>9.2506938020351523E-2</v>
      </c>
      <c r="O13" s="4">
        <v>9.3545369504209552E-2</v>
      </c>
      <c r="P13" s="4">
        <v>9.46073793755913E-2</v>
      </c>
      <c r="Q13" s="4">
        <v>9.5785440613026823E-2</v>
      </c>
      <c r="R13" s="4">
        <v>9.6899224806201542E-2</v>
      </c>
      <c r="S13" s="4">
        <v>9.8039215686274522E-2</v>
      </c>
      <c r="T13" s="4">
        <v>9.9304865938430978E-2</v>
      </c>
      <c r="U13" s="4">
        <v>0.10050251256281408</v>
      </c>
      <c r="V13" s="4">
        <v>0.10121457489878542</v>
      </c>
      <c r="W13" s="4">
        <v>0.1019367991845056</v>
      </c>
      <c r="X13" s="4">
        <v>0.10266940451745379</v>
      </c>
      <c r="Y13" s="4">
        <v>0.10341261633919338</v>
      </c>
      <c r="Z13" s="4">
        <v>0.10416666666666667</v>
      </c>
      <c r="AA13" s="4">
        <v>0.10416666666666667</v>
      </c>
      <c r="AB13" s="4">
        <v>0.10416666666666667</v>
      </c>
      <c r="AC13" s="4">
        <v>0.10416666666666667</v>
      </c>
      <c r="AD13" s="4">
        <v>0.10416666666666667</v>
      </c>
      <c r="AE13" s="4">
        <v>0.10416666666666667</v>
      </c>
      <c r="AF13" s="4">
        <v>0.10416666666666667</v>
      </c>
      <c r="AG13" s="4">
        <v>0.10416666666666667</v>
      </c>
      <c r="AH13" s="4">
        <v>0.10416666666666667</v>
      </c>
      <c r="AI13" s="4">
        <v>0.10416666666666667</v>
      </c>
      <c r="AJ13" s="4">
        <v>0.10416666666666667</v>
      </c>
      <c r="AK13" s="4">
        <v>0.10416666666666667</v>
      </c>
      <c r="AL13" s="4">
        <v>0.10416666666666667</v>
      </c>
    </row>
    <row r="14" spans="1:38">
      <c r="A14" s="4" t="s">
        <v>6</v>
      </c>
      <c r="B14" s="8" t="s">
        <v>39</v>
      </c>
      <c r="C14" s="8" t="s">
        <v>74</v>
      </c>
      <c r="D14" s="4" t="s">
        <v>99</v>
      </c>
      <c r="E14" s="8" t="s">
        <v>182</v>
      </c>
      <c r="F14" s="7" t="s">
        <v>16</v>
      </c>
      <c r="G14" s="4" t="s">
        <v>14</v>
      </c>
      <c r="H14" s="4">
        <v>9.1407678244972576E-2</v>
      </c>
      <c r="I14" s="4">
        <v>9.1407678244972576E-2</v>
      </c>
      <c r="J14" s="4">
        <v>9.1407678244972576E-2</v>
      </c>
      <c r="K14" s="4">
        <v>9.1407678244972576E-2</v>
      </c>
      <c r="L14" s="4">
        <v>9.1407678244972576E-2</v>
      </c>
      <c r="M14" s="4">
        <v>9.1407678244972576E-2</v>
      </c>
      <c r="N14" s="4">
        <v>9.1407678244972576E-2</v>
      </c>
      <c r="O14" s="4">
        <v>9.1407678244972576E-2</v>
      </c>
      <c r="P14" s="4">
        <v>9.1407678244972576E-2</v>
      </c>
      <c r="Q14" s="4">
        <v>9.1407678244972576E-2</v>
      </c>
      <c r="R14" s="4">
        <v>9.1407678244972576E-2</v>
      </c>
      <c r="S14" s="4">
        <v>9.1407678244972576E-2</v>
      </c>
      <c r="T14" s="4">
        <v>9.1407678244972576E-2</v>
      </c>
      <c r="U14" s="4">
        <v>9.1407678244972576E-2</v>
      </c>
      <c r="V14" s="4">
        <v>9.1407678244972576E-2</v>
      </c>
      <c r="W14" s="4">
        <v>9.1407678244972576E-2</v>
      </c>
      <c r="X14" s="4">
        <v>9.1407678244972576E-2</v>
      </c>
      <c r="Y14" s="4">
        <v>9.1407678244972576E-2</v>
      </c>
      <c r="Z14" s="4">
        <v>9.1407678244972576E-2</v>
      </c>
      <c r="AA14" s="4">
        <v>9.1407678244972576E-2</v>
      </c>
      <c r="AB14" s="4">
        <v>9.1407678244972576E-2</v>
      </c>
      <c r="AC14" s="4">
        <v>9.1407678244972576E-2</v>
      </c>
      <c r="AD14" s="4">
        <v>9.1407678244972576E-2</v>
      </c>
      <c r="AE14" s="4">
        <v>9.1407678244972576E-2</v>
      </c>
      <c r="AF14" s="4">
        <v>9.1407678244972576E-2</v>
      </c>
      <c r="AG14" s="4">
        <v>9.1407678244972576E-2</v>
      </c>
      <c r="AH14" s="4">
        <v>9.1407678244972576E-2</v>
      </c>
      <c r="AI14" s="4">
        <v>9.1407678244972576E-2</v>
      </c>
      <c r="AJ14" s="4">
        <v>9.1407678244972576E-2</v>
      </c>
      <c r="AK14" s="4">
        <v>9.1407678244972576E-2</v>
      </c>
      <c r="AL14" s="4">
        <v>9.1407678244972576E-2</v>
      </c>
    </row>
    <row r="15" spans="1:38">
      <c r="A15" s="4" t="s">
        <v>6</v>
      </c>
      <c r="B15" s="8" t="s">
        <v>37</v>
      </c>
      <c r="C15" s="8" t="s">
        <v>74</v>
      </c>
      <c r="D15" s="4" t="s">
        <v>99</v>
      </c>
      <c r="E15" s="8" t="s">
        <v>183</v>
      </c>
      <c r="F15" s="7" t="s">
        <v>16</v>
      </c>
      <c r="G15" s="4" t="s">
        <v>14</v>
      </c>
      <c r="H15" s="4">
        <v>8.9928057553956844E-2</v>
      </c>
      <c r="I15" s="4">
        <v>8.9928057553956844E-2</v>
      </c>
      <c r="J15" s="4">
        <v>8.9928057553956844E-2</v>
      </c>
      <c r="K15" s="4">
        <v>8.9928057553956844E-2</v>
      </c>
      <c r="L15" s="4">
        <v>8.9928057553956844E-2</v>
      </c>
      <c r="M15" s="4">
        <v>8.9928057553956844E-2</v>
      </c>
      <c r="N15" s="4">
        <v>9.1996320147194124E-2</v>
      </c>
      <c r="O15" s="4">
        <v>9.4161958568738241E-2</v>
      </c>
      <c r="P15" s="4">
        <v>9.643201542912247E-2</v>
      </c>
      <c r="Q15" s="4">
        <v>9.8716683119447174E-2</v>
      </c>
      <c r="R15" s="4">
        <v>0.10121457489878542</v>
      </c>
      <c r="S15" s="4">
        <v>0.10384215991692626</v>
      </c>
      <c r="T15" s="4">
        <v>0.10649627263045792</v>
      </c>
      <c r="U15" s="4">
        <v>0.10940919037199125</v>
      </c>
      <c r="V15" s="4">
        <v>0.1111111111111111</v>
      </c>
      <c r="W15" s="4">
        <v>0.11286681715575622</v>
      </c>
      <c r="X15" s="4">
        <v>0.1146788990825688</v>
      </c>
      <c r="Y15" s="4">
        <v>0.11655011655011654</v>
      </c>
      <c r="Z15" s="4">
        <v>0.11848341232227488</v>
      </c>
      <c r="AA15" s="4">
        <v>0.11848341232227488</v>
      </c>
      <c r="AB15" s="4">
        <v>0.11848341232227488</v>
      </c>
      <c r="AC15" s="4">
        <v>0.11848341232227488</v>
      </c>
      <c r="AD15" s="4">
        <v>0.11848341232227488</v>
      </c>
      <c r="AE15" s="4">
        <v>0.11848341232227488</v>
      </c>
      <c r="AF15" s="4">
        <v>0.11848341232227488</v>
      </c>
      <c r="AG15" s="4">
        <v>0.11848341232227488</v>
      </c>
      <c r="AH15" s="4">
        <v>0.11848341232227488</v>
      </c>
      <c r="AI15" s="4">
        <v>0.11848341232227488</v>
      </c>
      <c r="AJ15" s="4">
        <v>0.11848341232227488</v>
      </c>
      <c r="AK15" s="4">
        <v>0.11848341232227488</v>
      </c>
      <c r="AL15" s="4">
        <v>0.11848341232227488</v>
      </c>
    </row>
    <row r="16" spans="1:38">
      <c r="A16" s="4" t="s">
        <v>6</v>
      </c>
      <c r="B16" s="8" t="s">
        <v>38</v>
      </c>
      <c r="C16" s="8" t="s">
        <v>74</v>
      </c>
      <c r="D16" s="4" t="s">
        <v>99</v>
      </c>
      <c r="E16" s="8" t="s">
        <v>183</v>
      </c>
      <c r="F16" s="7" t="s">
        <v>16</v>
      </c>
      <c r="G16" s="4" t="s">
        <v>14</v>
      </c>
      <c r="H16" s="4">
        <v>8.9928057553956844E-2</v>
      </c>
      <c r="I16" s="4">
        <v>8.9928057553956844E-2</v>
      </c>
      <c r="J16" s="4">
        <v>8.9928057553956844E-2</v>
      </c>
      <c r="K16" s="4">
        <v>8.9928057553956844E-2</v>
      </c>
      <c r="L16" s="4">
        <v>8.9928057553956844E-2</v>
      </c>
      <c r="M16" s="4">
        <v>8.9928057553956844E-2</v>
      </c>
      <c r="N16" s="4">
        <v>9.0991810737033663E-2</v>
      </c>
      <c r="O16" s="4">
        <v>9.1996320147194124E-2</v>
      </c>
      <c r="P16" s="4">
        <v>9.3023255813953487E-2</v>
      </c>
      <c r="Q16" s="4">
        <v>9.4161958568738241E-2</v>
      </c>
      <c r="R16" s="4">
        <v>9.5238095238095233E-2</v>
      </c>
      <c r="S16" s="4">
        <v>9.643201542912247E-2</v>
      </c>
      <c r="T16" s="4">
        <v>9.7560975609756101E-2</v>
      </c>
      <c r="U16" s="4">
        <v>9.8716683119447174E-2</v>
      </c>
      <c r="V16" s="4">
        <v>9.940357852882703E-2</v>
      </c>
      <c r="W16" s="4">
        <v>0.10010010010010009</v>
      </c>
      <c r="X16" s="4">
        <v>0.10080645161290323</v>
      </c>
      <c r="Y16" s="4">
        <v>0.10152284263959391</v>
      </c>
      <c r="Z16" s="4">
        <v>0.10224948875255624</v>
      </c>
      <c r="AA16" s="4">
        <v>0.10224948875255624</v>
      </c>
      <c r="AB16" s="4">
        <v>0.10224948875255624</v>
      </c>
      <c r="AC16" s="4">
        <v>0.10224948875255624</v>
      </c>
      <c r="AD16" s="4">
        <v>0.10224948875255624</v>
      </c>
      <c r="AE16" s="4">
        <v>0.10224948875255624</v>
      </c>
      <c r="AF16" s="4">
        <v>0.10224948875255624</v>
      </c>
      <c r="AG16" s="4">
        <v>0.10224948875255624</v>
      </c>
      <c r="AH16" s="4">
        <v>0.10224948875255624</v>
      </c>
      <c r="AI16" s="4">
        <v>0.10224948875255624</v>
      </c>
      <c r="AJ16" s="4">
        <v>0.10224948875255624</v>
      </c>
      <c r="AK16" s="4">
        <v>0.10224948875255624</v>
      </c>
      <c r="AL16" s="4">
        <v>0.10224948875255624</v>
      </c>
    </row>
    <row r="17" spans="1:38">
      <c r="A17" s="9" t="s">
        <v>6</v>
      </c>
      <c r="B17" s="11" t="s">
        <v>39</v>
      </c>
      <c r="C17" s="11" t="s">
        <v>74</v>
      </c>
      <c r="D17" s="9" t="s">
        <v>99</v>
      </c>
      <c r="E17" s="8" t="s">
        <v>183</v>
      </c>
      <c r="F17" s="10" t="s">
        <v>16</v>
      </c>
      <c r="G17" s="9" t="s">
        <v>14</v>
      </c>
      <c r="H17" s="9">
        <v>8.9928057553956844E-2</v>
      </c>
      <c r="I17" s="9">
        <v>8.9928057553956844E-2</v>
      </c>
      <c r="J17" s="9">
        <v>8.9928057553956844E-2</v>
      </c>
      <c r="K17" s="9">
        <v>8.9928057553956844E-2</v>
      </c>
      <c r="L17" s="9">
        <v>8.9928057553956844E-2</v>
      </c>
      <c r="M17" s="9">
        <v>8.9928057553956844E-2</v>
      </c>
      <c r="N17" s="9">
        <v>8.9928057553956844E-2</v>
      </c>
      <c r="O17" s="9">
        <v>8.9928057553956844E-2</v>
      </c>
      <c r="P17" s="9">
        <v>8.9928057553956844E-2</v>
      </c>
      <c r="Q17" s="9">
        <v>8.9928057553956844E-2</v>
      </c>
      <c r="R17" s="9">
        <v>8.9928057553956844E-2</v>
      </c>
      <c r="S17" s="9">
        <v>8.9928057553956844E-2</v>
      </c>
      <c r="T17" s="9">
        <v>8.9928057553956844E-2</v>
      </c>
      <c r="U17" s="9">
        <v>8.9928057553956844E-2</v>
      </c>
      <c r="V17" s="9">
        <v>8.9928057553956844E-2</v>
      </c>
      <c r="W17" s="9">
        <v>8.9928057553956844E-2</v>
      </c>
      <c r="X17" s="9">
        <v>8.9928057553956844E-2</v>
      </c>
      <c r="Y17" s="9">
        <v>8.9928057553956844E-2</v>
      </c>
      <c r="Z17" s="9">
        <v>8.9928057553956844E-2</v>
      </c>
      <c r="AA17" s="9">
        <v>8.9928057553956844E-2</v>
      </c>
      <c r="AB17" s="9">
        <v>8.9928057553956844E-2</v>
      </c>
      <c r="AC17" s="9">
        <v>8.9928057553956844E-2</v>
      </c>
      <c r="AD17" s="9">
        <v>8.9928057553956844E-2</v>
      </c>
      <c r="AE17" s="9">
        <v>8.9928057553956844E-2</v>
      </c>
      <c r="AF17" s="9">
        <v>8.9928057553956844E-2</v>
      </c>
      <c r="AG17" s="9">
        <v>8.9928057553956844E-2</v>
      </c>
      <c r="AH17" s="9">
        <v>8.9928057553956844E-2</v>
      </c>
      <c r="AI17" s="9">
        <v>8.9928057553956844E-2</v>
      </c>
      <c r="AJ17" s="9">
        <v>8.9928057553956844E-2</v>
      </c>
      <c r="AK17" s="9">
        <v>8.9928057553956844E-2</v>
      </c>
      <c r="AL17" s="9">
        <v>8.9928057553956844E-2</v>
      </c>
    </row>
    <row r="18" spans="1:38">
      <c r="A18" s="4" t="s">
        <v>6</v>
      </c>
      <c r="B18" s="8" t="s">
        <v>37</v>
      </c>
      <c r="C18" s="8" t="s">
        <v>74</v>
      </c>
      <c r="D18" s="4" t="s">
        <v>99</v>
      </c>
      <c r="E18" s="8" t="s">
        <v>184</v>
      </c>
      <c r="F18" s="7" t="s">
        <v>16</v>
      </c>
      <c r="G18" s="4" t="s">
        <v>14</v>
      </c>
      <c r="H18" s="4">
        <v>0.11778563015312131</v>
      </c>
      <c r="I18" s="4">
        <v>0.11778563015312131</v>
      </c>
      <c r="J18" s="4">
        <v>0.11778563015312131</v>
      </c>
      <c r="K18" s="4">
        <v>0.11778563015312131</v>
      </c>
      <c r="L18" s="4">
        <v>0.11778563015312131</v>
      </c>
      <c r="M18" s="4">
        <v>0.11778563015312131</v>
      </c>
      <c r="N18" s="4">
        <v>0.12019230769230768</v>
      </c>
      <c r="O18" s="4">
        <v>0.12285012285012284</v>
      </c>
      <c r="P18" s="4">
        <v>0.12547051442910917</v>
      </c>
      <c r="Q18" s="4">
        <v>0.12836970474967907</v>
      </c>
      <c r="R18" s="4">
        <v>0.13123359580052493</v>
      </c>
      <c r="S18" s="4">
        <v>0.13422818791946309</v>
      </c>
      <c r="T18" s="4">
        <v>0.13755158184319122</v>
      </c>
      <c r="U18" s="4">
        <v>0.14084507042253522</v>
      </c>
      <c r="V18" s="4">
        <v>0.14084507042253522</v>
      </c>
      <c r="W18" s="4">
        <v>0.14084507042253522</v>
      </c>
      <c r="X18" s="4">
        <v>0.14084507042253522</v>
      </c>
      <c r="Y18" s="4">
        <v>0.14084507042253522</v>
      </c>
      <c r="Z18" s="4">
        <v>0.14084507042253522</v>
      </c>
      <c r="AA18" s="4">
        <v>0.14084507042253522</v>
      </c>
      <c r="AB18" s="4">
        <v>0.14084507042253522</v>
      </c>
      <c r="AC18" s="4">
        <v>0.14084507042253522</v>
      </c>
      <c r="AD18" s="4">
        <v>0.14084507042253522</v>
      </c>
      <c r="AE18" s="4">
        <v>0.14084507042253522</v>
      </c>
      <c r="AF18" s="4">
        <v>0.14084507042253522</v>
      </c>
      <c r="AG18" s="4">
        <v>0.14084507042253522</v>
      </c>
      <c r="AH18" s="4">
        <v>0.14084507042253522</v>
      </c>
      <c r="AI18" s="4">
        <v>0.14084507042253522</v>
      </c>
      <c r="AJ18" s="4">
        <v>0.14084507042253522</v>
      </c>
      <c r="AK18" s="4">
        <v>0.14084507042253522</v>
      </c>
      <c r="AL18" s="4">
        <v>0.14084507042253522</v>
      </c>
    </row>
    <row r="19" spans="1:38">
      <c r="A19" s="4" t="s">
        <v>6</v>
      </c>
      <c r="B19" s="8" t="s">
        <v>38</v>
      </c>
      <c r="C19" s="8" t="s">
        <v>74</v>
      </c>
      <c r="D19" s="4" t="s">
        <v>99</v>
      </c>
      <c r="E19" s="8" t="s">
        <v>184</v>
      </c>
      <c r="F19" s="7" t="s">
        <v>16</v>
      </c>
      <c r="G19" s="4" t="s">
        <v>14</v>
      </c>
      <c r="H19" s="4">
        <v>0.11778563015312131</v>
      </c>
      <c r="I19" s="4">
        <v>0.11778563015312131</v>
      </c>
      <c r="J19" s="4">
        <v>0.11778563015312131</v>
      </c>
      <c r="K19" s="4">
        <v>0.11778563015312131</v>
      </c>
      <c r="L19" s="4">
        <v>0.11778563015312131</v>
      </c>
      <c r="M19" s="4">
        <v>0.11778563015312131</v>
      </c>
      <c r="N19" s="4">
        <v>0.11904761904761904</v>
      </c>
      <c r="O19" s="4">
        <v>0.12019230769230768</v>
      </c>
      <c r="P19" s="4">
        <v>0.12150668286755771</v>
      </c>
      <c r="Q19" s="4">
        <v>0.12285012285012284</v>
      </c>
      <c r="R19" s="4">
        <v>0.12406947890818858</v>
      </c>
      <c r="S19" s="4">
        <v>0.12547051442910917</v>
      </c>
      <c r="T19" s="4">
        <v>0.12690355329949238</v>
      </c>
      <c r="U19" s="4">
        <v>0.12836970474967907</v>
      </c>
      <c r="V19" s="4">
        <v>0.12836970474967907</v>
      </c>
      <c r="W19" s="4">
        <v>0.12836970474967907</v>
      </c>
      <c r="X19" s="4">
        <v>0.12836970474967907</v>
      </c>
      <c r="Y19" s="4">
        <v>0.12836970474967907</v>
      </c>
      <c r="Z19" s="4">
        <v>0.12836970474967907</v>
      </c>
      <c r="AA19" s="4">
        <v>0.12836970474967907</v>
      </c>
      <c r="AB19" s="4">
        <v>0.12836970474967907</v>
      </c>
      <c r="AC19" s="4">
        <v>0.12836970474967907</v>
      </c>
      <c r="AD19" s="4">
        <v>0.12836970474967907</v>
      </c>
      <c r="AE19" s="4">
        <v>0.12836970474967907</v>
      </c>
      <c r="AF19" s="4">
        <v>0.12836970474967907</v>
      </c>
      <c r="AG19" s="4">
        <v>0.12836970474967907</v>
      </c>
      <c r="AH19" s="4">
        <v>0.12836970474967907</v>
      </c>
      <c r="AI19" s="4">
        <v>0.12836970474967907</v>
      </c>
      <c r="AJ19" s="4">
        <v>0.12836970474967907</v>
      </c>
      <c r="AK19" s="4">
        <v>0.12836970474967907</v>
      </c>
      <c r="AL19" s="4">
        <v>0.12836970474967907</v>
      </c>
    </row>
    <row r="20" spans="1:38">
      <c r="A20" s="4" t="s">
        <v>6</v>
      </c>
      <c r="B20" s="8" t="s">
        <v>39</v>
      </c>
      <c r="C20" s="8" t="s">
        <v>74</v>
      </c>
      <c r="D20" s="4" t="s">
        <v>99</v>
      </c>
      <c r="E20" s="8" t="s">
        <v>184</v>
      </c>
      <c r="F20" s="7" t="s">
        <v>16</v>
      </c>
      <c r="G20" s="4" t="s">
        <v>14</v>
      </c>
      <c r="H20" s="4">
        <v>0.11778563015312131</v>
      </c>
      <c r="I20" s="4">
        <v>0.11778563015312131</v>
      </c>
      <c r="J20" s="4">
        <v>0.11778563015312131</v>
      </c>
      <c r="K20" s="4">
        <v>0.11778563015312131</v>
      </c>
      <c r="L20" s="4">
        <v>0.11778563015312131</v>
      </c>
      <c r="M20" s="4">
        <v>0.11778563015312131</v>
      </c>
      <c r="N20" s="4">
        <v>0.11778563015312131</v>
      </c>
      <c r="O20" s="4">
        <v>0.11778563015312131</v>
      </c>
      <c r="P20" s="4">
        <v>0.11778563015312131</v>
      </c>
      <c r="Q20" s="4">
        <v>0.11778563015312131</v>
      </c>
      <c r="R20" s="4">
        <v>0.11778563015312131</v>
      </c>
      <c r="S20" s="4">
        <v>0.11778563015312131</v>
      </c>
      <c r="T20" s="4">
        <v>0.11778563015312131</v>
      </c>
      <c r="U20" s="4">
        <v>0.11778563015312131</v>
      </c>
      <c r="V20" s="4">
        <v>0.11778563015312131</v>
      </c>
      <c r="W20" s="4">
        <v>0.11778563015312131</v>
      </c>
      <c r="X20" s="4">
        <v>0.11778563015312131</v>
      </c>
      <c r="Y20" s="4">
        <v>0.11778563015312131</v>
      </c>
      <c r="Z20" s="4">
        <v>0.11778563015312131</v>
      </c>
      <c r="AA20" s="4">
        <v>0.11778563015312131</v>
      </c>
      <c r="AB20" s="4">
        <v>0.11778563015312131</v>
      </c>
      <c r="AC20" s="4">
        <v>0.11778563015312131</v>
      </c>
      <c r="AD20" s="4">
        <v>0.11778563015312131</v>
      </c>
      <c r="AE20" s="4">
        <v>0.11778563015312131</v>
      </c>
      <c r="AF20" s="4">
        <v>0.11778563015312131</v>
      </c>
      <c r="AG20" s="4">
        <v>0.11778563015312131</v>
      </c>
      <c r="AH20" s="4">
        <v>0.11778563015312131</v>
      </c>
      <c r="AI20" s="4">
        <v>0.11778563015312131</v>
      </c>
      <c r="AJ20" s="4">
        <v>0.11778563015312131</v>
      </c>
      <c r="AK20" s="4">
        <v>0.11778563015312131</v>
      </c>
      <c r="AL20" s="4">
        <v>0.11778563015312131</v>
      </c>
    </row>
    <row r="21" spans="1:38">
      <c r="A21" s="4" t="s">
        <v>6</v>
      </c>
      <c r="B21" s="7" t="s">
        <v>6</v>
      </c>
      <c r="E21" s="8" t="s">
        <v>185</v>
      </c>
      <c r="F21" s="7" t="s">
        <v>146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7" t="s">
        <v>6</v>
      </c>
      <c r="C22" s="7" t="s">
        <v>74</v>
      </c>
      <c r="D22" s="4" t="s">
        <v>98</v>
      </c>
      <c r="E22" s="8" t="s">
        <v>186</v>
      </c>
      <c r="F22" s="7" t="s">
        <v>25</v>
      </c>
      <c r="G22" s="4" t="s">
        <v>14</v>
      </c>
      <c r="H22" s="4">
        <v>9.8294000000000006E-2</v>
      </c>
      <c r="I22" s="4">
        <v>9.8294000000000006E-2</v>
      </c>
      <c r="J22" s="4">
        <v>9.8294000000000006E-2</v>
      </c>
      <c r="K22" s="4">
        <v>9.8294000000000006E-2</v>
      </c>
      <c r="L22" s="4">
        <v>9.8294000000000006E-2</v>
      </c>
      <c r="M22" s="4">
        <v>9.8294000000000006E-2</v>
      </c>
      <c r="N22" s="4">
        <v>9.8294000000000006E-2</v>
      </c>
      <c r="O22" s="4">
        <v>9.8294000000000006E-2</v>
      </c>
      <c r="P22" s="4">
        <v>9.8294000000000006E-2</v>
      </c>
      <c r="Q22" s="4">
        <v>9.8294000000000006E-2</v>
      </c>
      <c r="R22" s="4">
        <v>9.8294000000000006E-2</v>
      </c>
      <c r="S22" s="4">
        <v>9.8294000000000006E-2</v>
      </c>
      <c r="T22" s="4">
        <v>9.8294000000000006E-2</v>
      </c>
      <c r="U22" s="4">
        <v>9.8294000000000006E-2</v>
      </c>
      <c r="V22" s="4">
        <v>9.8294000000000006E-2</v>
      </c>
      <c r="W22" s="4">
        <v>9.8294000000000006E-2</v>
      </c>
      <c r="X22" s="4">
        <v>9.8294000000000006E-2</v>
      </c>
      <c r="Y22" s="4">
        <v>9.8294000000000006E-2</v>
      </c>
      <c r="Z22" s="4">
        <v>9.8294000000000006E-2</v>
      </c>
      <c r="AA22" s="4">
        <v>9.8294000000000006E-2</v>
      </c>
      <c r="AB22" s="4">
        <v>9.8294000000000006E-2</v>
      </c>
      <c r="AC22" s="4">
        <v>9.8294000000000006E-2</v>
      </c>
      <c r="AD22" s="4">
        <v>9.8294000000000006E-2</v>
      </c>
      <c r="AE22" s="4">
        <v>9.8294000000000006E-2</v>
      </c>
      <c r="AF22" s="4">
        <v>9.8294000000000006E-2</v>
      </c>
      <c r="AG22" s="4">
        <v>9.8294000000000006E-2</v>
      </c>
      <c r="AH22" s="4">
        <v>9.8294000000000006E-2</v>
      </c>
      <c r="AI22" s="4">
        <v>9.8294000000000006E-2</v>
      </c>
      <c r="AJ22" s="4">
        <v>9.8294000000000006E-2</v>
      </c>
      <c r="AK22" s="4">
        <v>9.8294000000000006E-2</v>
      </c>
      <c r="AL22" s="4">
        <v>9.8294000000000006E-2</v>
      </c>
    </row>
    <row r="23" spans="1:38">
      <c r="A23" s="4" t="s">
        <v>6</v>
      </c>
      <c r="B23" s="7" t="s">
        <v>6</v>
      </c>
      <c r="C23" s="7" t="s">
        <v>74</v>
      </c>
      <c r="D23" s="4" t="s">
        <v>98</v>
      </c>
      <c r="E23" s="8" t="s">
        <v>187</v>
      </c>
      <c r="F23" s="7" t="s">
        <v>25</v>
      </c>
      <c r="G23" s="4" t="s">
        <v>14</v>
      </c>
      <c r="H23" s="4">
        <v>8.5760042372321738E-2</v>
      </c>
      <c r="I23" s="4">
        <v>8.5760042372321738E-2</v>
      </c>
      <c r="J23" s="4">
        <v>8.5760042372321738E-2</v>
      </c>
      <c r="K23" s="4">
        <v>8.5760042372321738E-2</v>
      </c>
      <c r="L23" s="4">
        <v>8.5760042372321738E-2</v>
      </c>
      <c r="M23" s="4">
        <v>8.5760042372321738E-2</v>
      </c>
      <c r="N23" s="4">
        <v>8.5760042372321738E-2</v>
      </c>
      <c r="O23" s="4">
        <v>8.5760042372321738E-2</v>
      </c>
      <c r="P23" s="4">
        <v>8.5760042372321738E-2</v>
      </c>
      <c r="Q23" s="4">
        <v>8.5760042372321738E-2</v>
      </c>
      <c r="R23" s="4">
        <v>8.5760042372321738E-2</v>
      </c>
      <c r="S23" s="4">
        <v>8.5760042372321738E-2</v>
      </c>
      <c r="T23" s="4">
        <v>8.5760042372321738E-2</v>
      </c>
      <c r="U23" s="4">
        <v>8.5760042372321738E-2</v>
      </c>
      <c r="V23" s="4">
        <v>8.5760042372321738E-2</v>
      </c>
      <c r="W23" s="4">
        <v>8.5760042372321738E-2</v>
      </c>
      <c r="X23" s="4">
        <v>8.5760042372321738E-2</v>
      </c>
      <c r="Y23" s="4">
        <v>8.5760042372321738E-2</v>
      </c>
      <c r="Z23" s="4">
        <v>8.5760042372321738E-2</v>
      </c>
      <c r="AA23" s="4">
        <v>8.5760042372321738E-2</v>
      </c>
      <c r="AB23" s="4">
        <v>8.5760042372321738E-2</v>
      </c>
      <c r="AC23" s="4">
        <v>8.5760042372321738E-2</v>
      </c>
      <c r="AD23" s="4">
        <v>8.5760042372321738E-2</v>
      </c>
      <c r="AE23" s="4">
        <v>8.5760042372321738E-2</v>
      </c>
      <c r="AF23" s="4">
        <v>8.5760042372321738E-2</v>
      </c>
      <c r="AG23" s="4">
        <v>8.5760042372321738E-2</v>
      </c>
      <c r="AH23" s="4">
        <v>8.5760042372321738E-2</v>
      </c>
      <c r="AI23" s="4">
        <v>8.5760042372321738E-2</v>
      </c>
      <c r="AJ23" s="4">
        <v>8.5760042372321738E-2</v>
      </c>
      <c r="AK23" s="4">
        <v>8.5760042372321738E-2</v>
      </c>
      <c r="AL23" s="4">
        <v>8.5760042372321738E-2</v>
      </c>
    </row>
    <row r="24" spans="1:38">
      <c r="A24" s="4" t="s">
        <v>6</v>
      </c>
      <c r="B24" s="7" t="s">
        <v>6</v>
      </c>
      <c r="C24" s="7" t="s">
        <v>74</v>
      </c>
      <c r="D24" s="4" t="s">
        <v>98</v>
      </c>
      <c r="E24" s="8" t="s">
        <v>188</v>
      </c>
      <c r="F24" s="7" t="s">
        <v>25</v>
      </c>
      <c r="G24" s="4" t="s">
        <v>14</v>
      </c>
      <c r="H24" s="4">
        <v>8.4611000000000006E-2</v>
      </c>
      <c r="I24" s="4">
        <v>8.4611000000000006E-2</v>
      </c>
      <c r="J24" s="4">
        <v>8.4611000000000006E-2</v>
      </c>
      <c r="K24" s="4">
        <v>8.4611000000000006E-2</v>
      </c>
      <c r="L24" s="4">
        <v>8.4611000000000006E-2</v>
      </c>
      <c r="M24" s="4">
        <v>8.4611000000000006E-2</v>
      </c>
      <c r="N24" s="4">
        <v>8.4611000000000006E-2</v>
      </c>
      <c r="O24" s="4">
        <v>8.4611000000000006E-2</v>
      </c>
      <c r="P24" s="4">
        <v>8.4611000000000006E-2</v>
      </c>
      <c r="Q24" s="4">
        <v>8.4611000000000006E-2</v>
      </c>
      <c r="R24" s="4">
        <v>8.4611000000000006E-2</v>
      </c>
      <c r="S24" s="4">
        <v>8.4611000000000006E-2</v>
      </c>
      <c r="T24" s="4">
        <v>8.4611000000000006E-2</v>
      </c>
      <c r="U24" s="4">
        <v>8.4611000000000006E-2</v>
      </c>
      <c r="V24" s="4">
        <v>8.4611000000000006E-2</v>
      </c>
      <c r="W24" s="4">
        <v>8.4611000000000006E-2</v>
      </c>
      <c r="X24" s="4">
        <v>8.4611000000000006E-2</v>
      </c>
      <c r="Y24" s="4">
        <v>8.4611000000000006E-2</v>
      </c>
      <c r="Z24" s="4">
        <v>8.4611000000000006E-2</v>
      </c>
      <c r="AA24" s="4">
        <v>8.4611000000000006E-2</v>
      </c>
      <c r="AB24" s="4">
        <v>8.4611000000000006E-2</v>
      </c>
      <c r="AC24" s="4">
        <v>8.4611000000000006E-2</v>
      </c>
      <c r="AD24" s="4">
        <v>8.4611000000000006E-2</v>
      </c>
      <c r="AE24" s="4">
        <v>8.4611000000000006E-2</v>
      </c>
      <c r="AF24" s="4">
        <v>8.4611000000000006E-2</v>
      </c>
      <c r="AG24" s="4">
        <v>8.4611000000000006E-2</v>
      </c>
      <c r="AH24" s="4">
        <v>8.4611000000000006E-2</v>
      </c>
      <c r="AI24" s="4">
        <v>8.4611000000000006E-2</v>
      </c>
      <c r="AJ24" s="4">
        <v>8.4611000000000006E-2</v>
      </c>
      <c r="AK24" s="4">
        <v>8.4611000000000006E-2</v>
      </c>
      <c r="AL24" s="4">
        <v>8.4611000000000006E-2</v>
      </c>
    </row>
    <row r="25" spans="1:38">
      <c r="A25" s="4" t="s">
        <v>6</v>
      </c>
      <c r="B25" s="7" t="s">
        <v>6</v>
      </c>
      <c r="D25" s="4" t="s">
        <v>50</v>
      </c>
      <c r="E25" s="8" t="s">
        <v>189</v>
      </c>
      <c r="F25" s="7" t="s">
        <v>27</v>
      </c>
      <c r="G25" s="4" t="s">
        <v>29</v>
      </c>
      <c r="H25" s="4">
        <f t="shared" ref="H25:AL25" si="2">(1-0.021*1.53)</f>
        <v>0.96787000000000001</v>
      </c>
      <c r="I25" s="4">
        <f t="shared" si="2"/>
        <v>0.96787000000000001</v>
      </c>
      <c r="J25" s="4">
        <f t="shared" si="2"/>
        <v>0.96787000000000001</v>
      </c>
      <c r="K25" s="4">
        <f t="shared" si="2"/>
        <v>0.96787000000000001</v>
      </c>
      <c r="L25" s="4">
        <f t="shared" si="2"/>
        <v>0.96787000000000001</v>
      </c>
      <c r="M25" s="4">
        <f t="shared" si="2"/>
        <v>0.96787000000000001</v>
      </c>
      <c r="N25" s="4">
        <f t="shared" si="2"/>
        <v>0.96787000000000001</v>
      </c>
      <c r="O25" s="4">
        <f t="shared" si="2"/>
        <v>0.96787000000000001</v>
      </c>
      <c r="P25" s="4">
        <f t="shared" si="2"/>
        <v>0.96787000000000001</v>
      </c>
      <c r="Q25" s="4">
        <f t="shared" si="2"/>
        <v>0.96787000000000001</v>
      </c>
      <c r="R25" s="4">
        <f t="shared" si="2"/>
        <v>0.96787000000000001</v>
      </c>
      <c r="S25" s="4">
        <f t="shared" si="2"/>
        <v>0.96787000000000001</v>
      </c>
      <c r="T25" s="4">
        <f t="shared" si="2"/>
        <v>0.96787000000000001</v>
      </c>
      <c r="U25" s="4">
        <f t="shared" si="2"/>
        <v>0.96787000000000001</v>
      </c>
      <c r="V25" s="4">
        <f t="shared" si="2"/>
        <v>0.96787000000000001</v>
      </c>
      <c r="W25" s="4">
        <f t="shared" si="2"/>
        <v>0.96787000000000001</v>
      </c>
      <c r="X25" s="4">
        <f t="shared" si="2"/>
        <v>0.96787000000000001</v>
      </c>
      <c r="Y25" s="4">
        <f t="shared" si="2"/>
        <v>0.96787000000000001</v>
      </c>
      <c r="Z25" s="4">
        <f t="shared" si="2"/>
        <v>0.96787000000000001</v>
      </c>
      <c r="AA25" s="4">
        <f t="shared" si="2"/>
        <v>0.96787000000000001</v>
      </c>
      <c r="AB25" s="4">
        <f t="shared" si="2"/>
        <v>0.96787000000000001</v>
      </c>
      <c r="AC25" s="4">
        <f t="shared" si="2"/>
        <v>0.96787000000000001</v>
      </c>
      <c r="AD25" s="4">
        <f t="shared" si="2"/>
        <v>0.96787000000000001</v>
      </c>
      <c r="AE25" s="4">
        <f t="shared" si="2"/>
        <v>0.96787000000000001</v>
      </c>
      <c r="AF25" s="4">
        <f t="shared" si="2"/>
        <v>0.96787000000000001</v>
      </c>
      <c r="AG25" s="4">
        <f t="shared" si="2"/>
        <v>0.96787000000000001</v>
      </c>
      <c r="AH25" s="4">
        <f t="shared" si="2"/>
        <v>0.96787000000000001</v>
      </c>
      <c r="AI25" s="4">
        <f t="shared" si="2"/>
        <v>0.96787000000000001</v>
      </c>
      <c r="AJ25" s="4">
        <f t="shared" si="2"/>
        <v>0.96787000000000001</v>
      </c>
      <c r="AK25" s="4">
        <f t="shared" si="2"/>
        <v>0.96787000000000001</v>
      </c>
      <c r="AL25" s="4">
        <f t="shared" si="2"/>
        <v>0.96787000000000001</v>
      </c>
    </row>
    <row r="26" spans="1:38">
      <c r="A26" s="4" t="s">
        <v>6</v>
      </c>
      <c r="B26" s="7" t="s">
        <v>6</v>
      </c>
      <c r="D26" s="4" t="s">
        <v>158</v>
      </c>
      <c r="E26" s="8" t="s">
        <v>163</v>
      </c>
      <c r="F26" s="7" t="s">
        <v>140</v>
      </c>
      <c r="G26" s="4" t="s">
        <v>160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7" t="s">
        <v>6</v>
      </c>
      <c r="D27" s="4" t="s">
        <v>158</v>
      </c>
      <c r="E27" s="8" t="s">
        <v>190</v>
      </c>
      <c r="F27" s="7" t="s">
        <v>140</v>
      </c>
      <c r="G27" s="4" t="s">
        <v>16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7" t="s">
        <v>6</v>
      </c>
      <c r="D28" s="4" t="s">
        <v>158</v>
      </c>
      <c r="E28" s="8" t="s">
        <v>157</v>
      </c>
      <c r="F28" s="7" t="s">
        <v>140</v>
      </c>
      <c r="G28" s="4" t="s">
        <v>19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7" t="s">
        <v>6</v>
      </c>
      <c r="D29" s="4" t="s">
        <v>158</v>
      </c>
      <c r="E29" s="8" t="s">
        <v>191</v>
      </c>
      <c r="F29" s="7" t="s">
        <v>140</v>
      </c>
      <c r="G29" s="4" t="s">
        <v>21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7" t="s">
        <v>6</v>
      </c>
      <c r="D30" s="4" t="s">
        <v>158</v>
      </c>
      <c r="E30" s="8" t="s">
        <v>192</v>
      </c>
      <c r="F30" s="7" t="s">
        <v>140</v>
      </c>
      <c r="G30" s="4" t="s">
        <v>25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7" t="s">
        <v>6</v>
      </c>
      <c r="E31" s="8" t="s">
        <v>193</v>
      </c>
      <c r="F31" s="7" t="s">
        <v>148</v>
      </c>
      <c r="G31" s="4" t="s">
        <v>14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7" t="s">
        <v>6</v>
      </c>
      <c r="C32" s="7" t="s">
        <v>74</v>
      </c>
      <c r="D32" s="4" t="s">
        <v>98</v>
      </c>
      <c r="E32" s="8" t="s">
        <v>194</v>
      </c>
      <c r="F32" s="7" t="s">
        <v>160</v>
      </c>
      <c r="G32" s="4" t="s">
        <v>14</v>
      </c>
      <c r="H32" s="4">
        <v>6.1652581415162257E-2</v>
      </c>
      <c r="I32" s="4">
        <v>6.1652581415162257E-2</v>
      </c>
      <c r="J32" s="4">
        <v>6.1652581415162257E-2</v>
      </c>
      <c r="K32" s="4">
        <v>6.1652581415162257E-2</v>
      </c>
      <c r="L32" s="4">
        <v>6.1652581415162257E-2</v>
      </c>
      <c r="M32" s="4">
        <v>6.1652581415162257E-2</v>
      </c>
      <c r="N32" s="4">
        <v>6.1652581415162257E-2</v>
      </c>
      <c r="O32" s="4">
        <v>6.1652581415162257E-2</v>
      </c>
      <c r="P32" s="4">
        <v>6.1652581415162257E-2</v>
      </c>
      <c r="Q32" s="4">
        <v>6.1652581415162257E-2</v>
      </c>
      <c r="R32" s="4">
        <v>6.1652581415162257E-2</v>
      </c>
      <c r="S32" s="4">
        <v>6.1652581415162257E-2</v>
      </c>
      <c r="T32" s="4">
        <v>6.1652581415162257E-2</v>
      </c>
      <c r="U32" s="4">
        <v>6.1652581415162257E-2</v>
      </c>
      <c r="V32" s="4">
        <v>6.1652581415162257E-2</v>
      </c>
      <c r="W32" s="4">
        <v>6.1652581415162257E-2</v>
      </c>
      <c r="X32" s="4">
        <v>6.1652581415162257E-2</v>
      </c>
      <c r="Y32" s="4">
        <v>6.1652581415162257E-2</v>
      </c>
      <c r="Z32" s="4">
        <v>6.1652581415162257E-2</v>
      </c>
      <c r="AA32" s="4">
        <v>6.1652581415162257E-2</v>
      </c>
      <c r="AB32" s="4">
        <v>6.1652581415162257E-2</v>
      </c>
      <c r="AC32" s="4">
        <v>6.1652581415162257E-2</v>
      </c>
      <c r="AD32" s="4">
        <v>6.1652581415162257E-2</v>
      </c>
      <c r="AE32" s="4">
        <v>6.1652581415162257E-2</v>
      </c>
      <c r="AF32" s="4">
        <v>6.1652581415162257E-2</v>
      </c>
      <c r="AG32" s="4">
        <v>6.1652581415162257E-2</v>
      </c>
      <c r="AH32" s="4">
        <v>6.1652581415162257E-2</v>
      </c>
      <c r="AI32" s="4">
        <v>6.1652581415162257E-2</v>
      </c>
      <c r="AJ32" s="4">
        <v>6.1652581415162257E-2</v>
      </c>
      <c r="AK32" s="4">
        <v>6.1652581415162257E-2</v>
      </c>
      <c r="AL32" s="4">
        <v>6.1652581415162257E-2</v>
      </c>
    </row>
    <row r="33" spans="1:38">
      <c r="A33" s="4" t="s">
        <v>6</v>
      </c>
      <c r="B33" s="7" t="s">
        <v>6</v>
      </c>
      <c r="C33" s="7" t="s">
        <v>74</v>
      </c>
      <c r="D33" s="4" t="s">
        <v>98</v>
      </c>
      <c r="E33" s="8" t="s">
        <v>195</v>
      </c>
      <c r="F33" s="7" t="s">
        <v>160</v>
      </c>
      <c r="G33" s="4" t="s">
        <v>14</v>
      </c>
      <c r="H33" s="4">
        <v>9.4401803149961605E-2</v>
      </c>
      <c r="I33" s="4">
        <v>9.4401803149961605E-2</v>
      </c>
      <c r="J33" s="4">
        <v>9.4401803149961605E-2</v>
      </c>
      <c r="K33" s="4">
        <v>9.4401803149961605E-2</v>
      </c>
      <c r="L33" s="4">
        <v>9.4401803149961605E-2</v>
      </c>
      <c r="M33" s="4">
        <v>9.4401803149961605E-2</v>
      </c>
      <c r="N33" s="4">
        <v>9.4401803149961605E-2</v>
      </c>
      <c r="O33" s="4">
        <v>9.4401803149961605E-2</v>
      </c>
      <c r="P33" s="4">
        <v>9.4401803149961605E-2</v>
      </c>
      <c r="Q33" s="4">
        <v>9.4401803149961605E-2</v>
      </c>
      <c r="R33" s="4">
        <v>9.4401803149961605E-2</v>
      </c>
      <c r="S33" s="4">
        <v>9.4401803149961605E-2</v>
      </c>
      <c r="T33" s="4">
        <v>9.4401803149961605E-2</v>
      </c>
      <c r="U33" s="4">
        <v>9.4401803149961605E-2</v>
      </c>
      <c r="V33" s="4">
        <v>9.4401803149961605E-2</v>
      </c>
      <c r="W33" s="4">
        <v>9.4401803149961605E-2</v>
      </c>
      <c r="X33" s="4">
        <v>9.4401803149961605E-2</v>
      </c>
      <c r="Y33" s="4">
        <v>9.4401803149961605E-2</v>
      </c>
      <c r="Z33" s="4">
        <v>9.4401803149961605E-2</v>
      </c>
      <c r="AA33" s="4">
        <v>9.4401803149961605E-2</v>
      </c>
      <c r="AB33" s="4">
        <v>9.4401803149961605E-2</v>
      </c>
      <c r="AC33" s="4">
        <v>9.4401803149961605E-2</v>
      </c>
      <c r="AD33" s="4">
        <v>9.4401803149961605E-2</v>
      </c>
      <c r="AE33" s="4">
        <v>9.4401803149961605E-2</v>
      </c>
      <c r="AF33" s="4">
        <v>9.4401803149961605E-2</v>
      </c>
      <c r="AG33" s="4">
        <v>9.4401803149961605E-2</v>
      </c>
      <c r="AH33" s="4">
        <v>9.4401803149961605E-2</v>
      </c>
      <c r="AI33" s="4">
        <v>9.4401803149961605E-2</v>
      </c>
      <c r="AJ33" s="4">
        <v>9.4401803149961605E-2</v>
      </c>
      <c r="AK33" s="4">
        <v>9.4401803149961605E-2</v>
      </c>
      <c r="AL33" s="4">
        <v>9.4401803149961605E-2</v>
      </c>
    </row>
    <row r="34" spans="1:38">
      <c r="A34" s="4" t="s">
        <v>6</v>
      </c>
      <c r="B34" s="7" t="s">
        <v>6</v>
      </c>
      <c r="E34" s="8" t="s">
        <v>196</v>
      </c>
      <c r="F34" s="7" t="s">
        <v>14</v>
      </c>
      <c r="G34" s="4" t="s">
        <v>14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7" t="s">
        <v>6</v>
      </c>
      <c r="E35" s="8" t="s">
        <v>197</v>
      </c>
      <c r="F35" s="7" t="s">
        <v>14</v>
      </c>
      <c r="G35" s="4" t="s">
        <v>14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7" t="s">
        <v>6</v>
      </c>
      <c r="C36" s="7" t="s">
        <v>74</v>
      </c>
      <c r="D36" s="4" t="s">
        <v>98</v>
      </c>
      <c r="E36" s="8" t="s">
        <v>198</v>
      </c>
      <c r="F36" s="7" t="s">
        <v>19</v>
      </c>
      <c r="G36" s="4" t="s">
        <v>14</v>
      </c>
      <c r="H36" s="4">
        <v>0.12549199999999999</v>
      </c>
      <c r="I36" s="4">
        <v>0.12549199999999999</v>
      </c>
      <c r="J36" s="4">
        <v>0.12549199999999999</v>
      </c>
      <c r="K36" s="4">
        <v>0.12549199999999999</v>
      </c>
      <c r="L36" s="4">
        <v>0.12549199999999999</v>
      </c>
      <c r="M36" s="4">
        <v>0.12549199999999999</v>
      </c>
      <c r="N36" s="4">
        <v>0.12549199999999999</v>
      </c>
      <c r="O36" s="4">
        <v>0.12549199999999999</v>
      </c>
      <c r="P36" s="4">
        <v>0.12549199999999999</v>
      </c>
      <c r="Q36" s="4">
        <v>0.12549199999999999</v>
      </c>
      <c r="R36" s="4">
        <v>0.12549199999999999</v>
      </c>
      <c r="S36" s="4">
        <v>0.12549199999999999</v>
      </c>
      <c r="T36" s="4">
        <v>0.12549199999999999</v>
      </c>
      <c r="U36" s="4">
        <v>0.12549199999999999</v>
      </c>
      <c r="V36" s="4">
        <v>0.12549199999999999</v>
      </c>
      <c r="W36" s="4">
        <v>0.12549199999999999</v>
      </c>
      <c r="X36" s="4">
        <v>0.12549199999999999</v>
      </c>
      <c r="Y36" s="4">
        <v>0.12549199999999999</v>
      </c>
      <c r="Z36" s="4">
        <v>0.12549199999999999</v>
      </c>
      <c r="AA36" s="4">
        <v>0.12549199999999999</v>
      </c>
      <c r="AB36" s="4">
        <v>0.12549199999999999</v>
      </c>
      <c r="AC36" s="4">
        <v>0.12549199999999999</v>
      </c>
      <c r="AD36" s="4">
        <v>0.12549199999999999</v>
      </c>
      <c r="AE36" s="4">
        <v>0.12549199999999999</v>
      </c>
      <c r="AF36" s="4">
        <v>0.12549199999999999</v>
      </c>
      <c r="AG36" s="4">
        <v>0.12549199999999999</v>
      </c>
      <c r="AH36" s="4">
        <v>0.12549199999999999</v>
      </c>
      <c r="AI36" s="4">
        <v>0.12549199999999999</v>
      </c>
      <c r="AJ36" s="4">
        <v>0.12549199999999999</v>
      </c>
      <c r="AK36" s="4">
        <v>0.12549199999999999</v>
      </c>
      <c r="AL36" s="4">
        <v>0.12549199999999999</v>
      </c>
    </row>
    <row r="37" spans="1:38">
      <c r="A37" s="4" t="s">
        <v>6</v>
      </c>
      <c r="B37" s="8" t="s">
        <v>37</v>
      </c>
      <c r="C37" s="8" t="s">
        <v>74</v>
      </c>
      <c r="D37" s="4" t="s">
        <v>99</v>
      </c>
      <c r="E37" s="8" t="s">
        <v>199</v>
      </c>
      <c r="F37" s="7" t="s">
        <v>19</v>
      </c>
      <c r="G37" s="4" t="s">
        <v>14</v>
      </c>
      <c r="H37" s="4">
        <v>0.13850415512465375</v>
      </c>
      <c r="I37" s="4">
        <v>0.13850415512465375</v>
      </c>
      <c r="J37" s="4">
        <v>0.13850415512465375</v>
      </c>
      <c r="K37" s="4">
        <v>0.13850415512465375</v>
      </c>
      <c r="L37" s="4">
        <v>0.13850415512465375</v>
      </c>
      <c r="M37" s="4">
        <v>0.13850415512465375</v>
      </c>
      <c r="N37" s="4">
        <v>0.14144271570014144</v>
      </c>
      <c r="O37" s="4">
        <v>0.14430014430014432</v>
      </c>
      <c r="P37" s="4">
        <v>0.14749262536873156</v>
      </c>
      <c r="Q37" s="4">
        <v>0.15060240963855423</v>
      </c>
      <c r="R37" s="4">
        <v>0.15408320493066255</v>
      </c>
      <c r="S37" s="4">
        <v>0.15772870662460567</v>
      </c>
      <c r="T37" s="4">
        <v>0.16129032258064516</v>
      </c>
      <c r="U37" s="4">
        <v>0.16528925619834711</v>
      </c>
      <c r="V37" s="4">
        <v>0.17006802721088435</v>
      </c>
      <c r="W37" s="4">
        <v>0.17543859649122806</v>
      </c>
      <c r="X37" s="4">
        <v>0.18083182640144665</v>
      </c>
      <c r="Y37" s="4">
        <v>0.18691588785046731</v>
      </c>
      <c r="Z37" s="4">
        <v>0.19305019305019305</v>
      </c>
      <c r="AA37" s="4">
        <v>0.19305019305019305</v>
      </c>
      <c r="AB37" s="4">
        <v>0.19305019305019305</v>
      </c>
      <c r="AC37" s="4">
        <v>0.19305019305019305</v>
      </c>
      <c r="AD37" s="4">
        <v>0.19305019305019305</v>
      </c>
      <c r="AE37" s="4">
        <v>0.19305019305019305</v>
      </c>
      <c r="AF37" s="4">
        <v>0.19305019305019305</v>
      </c>
      <c r="AG37" s="4">
        <v>0.19305019305019305</v>
      </c>
      <c r="AH37" s="4">
        <v>0.19305019305019305</v>
      </c>
      <c r="AI37" s="4">
        <v>0.19305019305019305</v>
      </c>
      <c r="AJ37" s="4">
        <v>0.19305019305019305</v>
      </c>
      <c r="AK37" s="4">
        <v>0.19305019305019305</v>
      </c>
      <c r="AL37" s="4">
        <v>0.19305019305019305</v>
      </c>
    </row>
    <row r="38" spans="1:38">
      <c r="A38" s="4" t="s">
        <v>6</v>
      </c>
      <c r="B38" s="8" t="s">
        <v>38</v>
      </c>
      <c r="C38" s="8" t="s">
        <v>74</v>
      </c>
      <c r="D38" s="4" t="s">
        <v>99</v>
      </c>
      <c r="E38" s="8" t="s">
        <v>199</v>
      </c>
      <c r="F38" s="7" t="s">
        <v>19</v>
      </c>
      <c r="G38" s="4" t="s">
        <v>14</v>
      </c>
      <c r="H38" s="4">
        <v>0.13850415512465375</v>
      </c>
      <c r="I38" s="4">
        <v>0.13850415512465375</v>
      </c>
      <c r="J38" s="4">
        <v>0.13850415512465375</v>
      </c>
      <c r="K38" s="4">
        <v>0.13850415512465375</v>
      </c>
      <c r="L38" s="4">
        <v>0.13850415512465375</v>
      </c>
      <c r="M38" s="4">
        <v>0.13850415512465375</v>
      </c>
      <c r="N38" s="4">
        <v>0.13986013986013984</v>
      </c>
      <c r="O38" s="4">
        <v>0.14144271570014144</v>
      </c>
      <c r="P38" s="4">
        <v>0.14285714285714285</v>
      </c>
      <c r="Q38" s="4">
        <v>0.14430014430014432</v>
      </c>
      <c r="R38" s="4">
        <v>0.14577259475218657</v>
      </c>
      <c r="S38" s="4">
        <v>0.14749262536873156</v>
      </c>
      <c r="T38" s="4">
        <v>0.14903129657228018</v>
      </c>
      <c r="U38" s="4">
        <v>0.15060240963855423</v>
      </c>
      <c r="V38" s="4">
        <v>0.15267175572519084</v>
      </c>
      <c r="W38" s="4">
        <v>0.15479876160990713</v>
      </c>
      <c r="X38" s="4">
        <v>0.15698587127158556</v>
      </c>
      <c r="Y38" s="4">
        <v>0.1589825119236884</v>
      </c>
      <c r="Z38" s="4">
        <v>0.16129032258064516</v>
      </c>
      <c r="AA38" s="4">
        <v>0.16129032258064516</v>
      </c>
      <c r="AB38" s="4">
        <v>0.16129032258064516</v>
      </c>
      <c r="AC38" s="4">
        <v>0.16129032258064516</v>
      </c>
      <c r="AD38" s="4">
        <v>0.16129032258064516</v>
      </c>
      <c r="AE38" s="4">
        <v>0.16129032258064516</v>
      </c>
      <c r="AF38" s="4">
        <v>0.16129032258064516</v>
      </c>
      <c r="AG38" s="4">
        <v>0.16129032258064516</v>
      </c>
      <c r="AH38" s="4">
        <v>0.16129032258064516</v>
      </c>
      <c r="AI38" s="4">
        <v>0.16129032258064516</v>
      </c>
      <c r="AJ38" s="4">
        <v>0.16129032258064516</v>
      </c>
      <c r="AK38" s="4">
        <v>0.16129032258064516</v>
      </c>
      <c r="AL38" s="4">
        <v>0.16129032258064516</v>
      </c>
    </row>
    <row r="39" spans="1:38">
      <c r="A39" s="4" t="s">
        <v>6</v>
      </c>
      <c r="B39" s="8" t="s">
        <v>39</v>
      </c>
      <c r="C39" s="8" t="s">
        <v>74</v>
      </c>
      <c r="D39" s="4" t="s">
        <v>99</v>
      </c>
      <c r="E39" s="8" t="s">
        <v>199</v>
      </c>
      <c r="F39" s="7" t="s">
        <v>19</v>
      </c>
      <c r="G39" s="4" t="s">
        <v>14</v>
      </c>
      <c r="H39" s="4">
        <v>0.13850415512465375</v>
      </c>
      <c r="I39" s="4">
        <v>0.13850415512465375</v>
      </c>
      <c r="J39" s="4">
        <v>0.13850415512465375</v>
      </c>
      <c r="K39" s="4">
        <v>0.13850415512465375</v>
      </c>
      <c r="L39" s="4">
        <v>0.13850415512465375</v>
      </c>
      <c r="M39" s="4">
        <v>0.13850415512465375</v>
      </c>
      <c r="N39" s="4">
        <v>0.13850415512465375</v>
      </c>
      <c r="O39" s="4">
        <v>0.13850415512465375</v>
      </c>
      <c r="P39" s="4">
        <v>0.13850415512465375</v>
      </c>
      <c r="Q39" s="4">
        <v>0.13850415512465375</v>
      </c>
      <c r="R39" s="4">
        <v>0.13850415512465375</v>
      </c>
      <c r="S39" s="4">
        <v>0.13850415512465375</v>
      </c>
      <c r="T39" s="4">
        <v>0.13850415512465375</v>
      </c>
      <c r="U39" s="4">
        <v>0.13850415512465375</v>
      </c>
      <c r="V39" s="4">
        <v>0.13850415512465375</v>
      </c>
      <c r="W39" s="4">
        <v>0.13850415512465375</v>
      </c>
      <c r="X39" s="4">
        <v>0.13850415512465375</v>
      </c>
      <c r="Y39" s="4">
        <v>0.13850415512465375</v>
      </c>
      <c r="Z39" s="4">
        <v>0.13850415512465375</v>
      </c>
      <c r="AA39" s="4">
        <v>0.13850415512465375</v>
      </c>
      <c r="AB39" s="4">
        <v>0.13850415512465375</v>
      </c>
      <c r="AC39" s="4">
        <v>0.13850415512465375</v>
      </c>
      <c r="AD39" s="4">
        <v>0.13850415512465375</v>
      </c>
      <c r="AE39" s="4">
        <v>0.13850415512465375</v>
      </c>
      <c r="AF39" s="4">
        <v>0.13850415512465375</v>
      </c>
      <c r="AG39" s="4">
        <v>0.13850415512465375</v>
      </c>
      <c r="AH39" s="4">
        <v>0.13850415512465375</v>
      </c>
      <c r="AI39" s="4">
        <v>0.13850415512465375</v>
      </c>
      <c r="AJ39" s="4">
        <v>0.13850415512465375</v>
      </c>
      <c r="AK39" s="4">
        <v>0.13850415512465375</v>
      </c>
      <c r="AL39" s="4">
        <v>0.13850415512465375</v>
      </c>
    </row>
    <row r="40" spans="1:38">
      <c r="A40" s="4" t="s">
        <v>6</v>
      </c>
      <c r="B40" s="8" t="s">
        <v>37</v>
      </c>
      <c r="C40" s="8" t="s">
        <v>74</v>
      </c>
      <c r="D40" s="4" t="s">
        <v>99</v>
      </c>
      <c r="E40" s="8" t="s">
        <v>200</v>
      </c>
      <c r="F40" s="7" t="s">
        <v>19</v>
      </c>
      <c r="G40" s="4" t="s">
        <v>14</v>
      </c>
      <c r="H40" s="4">
        <v>0.13774104683195593</v>
      </c>
      <c r="I40" s="4">
        <v>0.13774104683195593</v>
      </c>
      <c r="J40" s="4">
        <v>0.13774104683195593</v>
      </c>
      <c r="K40" s="4">
        <v>0.13774104683195593</v>
      </c>
      <c r="L40" s="4">
        <v>0.13774104683195593</v>
      </c>
      <c r="M40" s="4">
        <v>0.13774104683195593</v>
      </c>
      <c r="N40" s="4">
        <v>0.14064697609001406</v>
      </c>
      <c r="O40" s="4">
        <v>0.14347202295552366</v>
      </c>
      <c r="P40" s="4">
        <v>0.14662756598240467</v>
      </c>
      <c r="Q40" s="4">
        <v>0.14970059880239522</v>
      </c>
      <c r="R40" s="4">
        <v>0.15313935681470137</v>
      </c>
      <c r="S40" s="4">
        <v>0.15673981191222572</v>
      </c>
      <c r="T40" s="4">
        <v>0.16025641025641024</v>
      </c>
      <c r="U40" s="4">
        <v>0.16420361247947454</v>
      </c>
      <c r="V40" s="4">
        <v>0.16920473773265651</v>
      </c>
      <c r="W40" s="4">
        <v>0.17452006980802792</v>
      </c>
      <c r="X40" s="4">
        <v>0.18050541516245489</v>
      </c>
      <c r="Y40" s="4">
        <v>0.18656716417910446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8" t="s">
        <v>38</v>
      </c>
      <c r="C41" s="8" t="s">
        <v>74</v>
      </c>
      <c r="D41" s="4" t="s">
        <v>99</v>
      </c>
      <c r="E41" s="8" t="s">
        <v>200</v>
      </c>
      <c r="F41" s="7" t="s">
        <v>19</v>
      </c>
      <c r="G41" s="4" t="s">
        <v>14</v>
      </c>
      <c r="H41" s="4">
        <v>0.13774104683195593</v>
      </c>
      <c r="I41" s="4">
        <v>0.13774104683195593</v>
      </c>
      <c r="J41" s="4">
        <v>0.13774104683195593</v>
      </c>
      <c r="K41" s="4">
        <v>0.13774104683195593</v>
      </c>
      <c r="L41" s="4">
        <v>0.13774104683195593</v>
      </c>
      <c r="M41" s="4">
        <v>0.13774104683195593</v>
      </c>
      <c r="N41" s="4">
        <v>0.13908205841446453</v>
      </c>
      <c r="O41" s="4">
        <v>0.14064697609001406</v>
      </c>
      <c r="P41" s="4">
        <v>0.14204545454545456</v>
      </c>
      <c r="Q41" s="4">
        <v>0.14347202295552366</v>
      </c>
      <c r="R41" s="4">
        <v>0.14513788098693758</v>
      </c>
      <c r="S41" s="4">
        <v>0.14662756598240467</v>
      </c>
      <c r="T41" s="4">
        <v>0.14814814814814814</v>
      </c>
      <c r="U41" s="4">
        <v>0.14970059880239522</v>
      </c>
      <c r="V41" s="4">
        <v>0.1519756838905775</v>
      </c>
      <c r="W41" s="4">
        <v>0.15408320493066255</v>
      </c>
      <c r="X41" s="4">
        <v>0.15625</v>
      </c>
      <c r="Y41" s="4">
        <v>0.1584786053882726</v>
      </c>
      <c r="Z41" s="4">
        <v>0.16077170418006431</v>
      </c>
      <c r="AA41" s="4">
        <v>0.16077170418006431</v>
      </c>
      <c r="AB41" s="4">
        <v>0.16077170418006431</v>
      </c>
      <c r="AC41" s="4">
        <v>0.16077170418006431</v>
      </c>
      <c r="AD41" s="4">
        <v>0.16077170418006431</v>
      </c>
      <c r="AE41" s="4">
        <v>0.16077170418006431</v>
      </c>
      <c r="AF41" s="4">
        <v>0.16077170418006431</v>
      </c>
      <c r="AG41" s="4">
        <v>0.16077170418006431</v>
      </c>
      <c r="AH41" s="4">
        <v>0.16077170418006431</v>
      </c>
      <c r="AI41" s="4">
        <v>0.16077170418006431</v>
      </c>
      <c r="AJ41" s="4">
        <v>0.16077170418006431</v>
      </c>
      <c r="AK41" s="4">
        <v>0.16077170418006431</v>
      </c>
      <c r="AL41" s="4">
        <v>0.16077170418006431</v>
      </c>
    </row>
    <row r="42" spans="1:38">
      <c r="A42" s="4" t="s">
        <v>6</v>
      </c>
      <c r="B42" s="8" t="s">
        <v>39</v>
      </c>
      <c r="C42" s="8" t="s">
        <v>74</v>
      </c>
      <c r="D42" s="4" t="s">
        <v>99</v>
      </c>
      <c r="E42" s="8" t="s">
        <v>200</v>
      </c>
      <c r="F42" s="7" t="s">
        <v>19</v>
      </c>
      <c r="G42" s="4" t="s">
        <v>14</v>
      </c>
      <c r="H42" s="4">
        <v>0.13774104683195593</v>
      </c>
      <c r="I42" s="4">
        <v>0.13774104683195593</v>
      </c>
      <c r="J42" s="4">
        <v>0.13774104683195593</v>
      </c>
      <c r="K42" s="4">
        <v>0.13774104683195593</v>
      </c>
      <c r="L42" s="4">
        <v>0.13774104683195593</v>
      </c>
      <c r="M42" s="4">
        <v>0.13774104683195593</v>
      </c>
      <c r="N42" s="4">
        <v>0.13774104683195593</v>
      </c>
      <c r="O42" s="4">
        <v>0.13774104683195593</v>
      </c>
      <c r="P42" s="4">
        <v>0.13774104683195593</v>
      </c>
      <c r="Q42" s="4">
        <v>0.13774104683195593</v>
      </c>
      <c r="R42" s="4">
        <v>0.13774104683195593</v>
      </c>
      <c r="S42" s="4">
        <v>0.13774104683195593</v>
      </c>
      <c r="T42" s="4">
        <v>0.13774104683195593</v>
      </c>
      <c r="U42" s="4">
        <v>0.13774104683195593</v>
      </c>
      <c r="V42" s="4">
        <v>0.13774104683195593</v>
      </c>
      <c r="W42" s="4">
        <v>0.13774104683195593</v>
      </c>
      <c r="X42" s="4">
        <v>0.13774104683195593</v>
      </c>
      <c r="Y42" s="4">
        <v>0.13774104683195593</v>
      </c>
      <c r="Z42" s="4">
        <v>0.13774104683195593</v>
      </c>
      <c r="AA42" s="4">
        <v>0.13774104683195593</v>
      </c>
      <c r="AB42" s="4">
        <v>0.13774104683195593</v>
      </c>
      <c r="AC42" s="4">
        <v>0.13774104683195593</v>
      </c>
      <c r="AD42" s="4">
        <v>0.13774104683195593</v>
      </c>
      <c r="AE42" s="4">
        <v>0.13774104683195593</v>
      </c>
      <c r="AF42" s="4">
        <v>0.13774104683195593</v>
      </c>
      <c r="AG42" s="4">
        <v>0.13774104683195593</v>
      </c>
      <c r="AH42" s="4">
        <v>0.13774104683195593</v>
      </c>
      <c r="AI42" s="4">
        <v>0.13774104683195593</v>
      </c>
      <c r="AJ42" s="4">
        <v>0.13774104683195593</v>
      </c>
      <c r="AK42" s="4">
        <v>0.13774104683195593</v>
      </c>
      <c r="AL42" s="4">
        <v>0.13774104683195593</v>
      </c>
    </row>
    <row r="43" spans="1:38">
      <c r="A43" s="4" t="s">
        <v>6</v>
      </c>
      <c r="B43" s="8" t="s">
        <v>37</v>
      </c>
      <c r="C43" s="8" t="s">
        <v>74</v>
      </c>
      <c r="D43" s="4" t="s">
        <v>99</v>
      </c>
      <c r="E43" s="8" t="s">
        <v>201</v>
      </c>
      <c r="F43" s="7" t="s">
        <v>19</v>
      </c>
      <c r="G43" s="4" t="s">
        <v>14</v>
      </c>
      <c r="H43" s="4">
        <v>0.15723270440251572</v>
      </c>
      <c r="I43" s="4">
        <v>0.15723270440251572</v>
      </c>
      <c r="J43" s="4">
        <v>0.15723270440251572</v>
      </c>
      <c r="K43" s="4">
        <v>0.15723270440251572</v>
      </c>
      <c r="L43" s="4">
        <v>0.15723270440251572</v>
      </c>
      <c r="M43" s="4">
        <v>0.15723270440251572</v>
      </c>
      <c r="N43" s="4">
        <v>0.15723270440251572</v>
      </c>
      <c r="O43" s="4">
        <v>0.15723270440251572</v>
      </c>
      <c r="P43" s="4">
        <v>0.15723270440251572</v>
      </c>
      <c r="Q43" s="4">
        <v>0.15723270440251572</v>
      </c>
      <c r="R43" s="4">
        <v>0.15723270440251572</v>
      </c>
      <c r="S43" s="4">
        <v>0.15723270440251572</v>
      </c>
      <c r="T43" s="4">
        <v>0.15723270440251572</v>
      </c>
      <c r="U43" s="4">
        <v>0.15723270440251572</v>
      </c>
      <c r="V43" s="4">
        <v>0.15723270440251572</v>
      </c>
      <c r="W43" s="4">
        <v>0.15723270440251572</v>
      </c>
      <c r="X43" s="4">
        <v>0.15723270440251572</v>
      </c>
      <c r="Y43" s="4">
        <v>0.15723270440251572</v>
      </c>
      <c r="Z43" s="4">
        <v>0.15723270440251572</v>
      </c>
      <c r="AA43" s="4">
        <v>0.15723270440251572</v>
      </c>
      <c r="AB43" s="4">
        <v>0.15723270440251572</v>
      </c>
      <c r="AC43" s="4">
        <v>0.15723270440251572</v>
      </c>
      <c r="AD43" s="4">
        <v>0.15723270440251572</v>
      </c>
      <c r="AE43" s="4">
        <v>0.15723270440251572</v>
      </c>
      <c r="AF43" s="4">
        <v>0.15723270440251572</v>
      </c>
      <c r="AG43" s="4">
        <v>0.15723270440251572</v>
      </c>
      <c r="AH43" s="4">
        <v>0.15723270440251572</v>
      </c>
      <c r="AI43" s="4">
        <v>0.15723270440251572</v>
      </c>
      <c r="AJ43" s="4">
        <v>0.15723270440251572</v>
      </c>
      <c r="AK43" s="4">
        <v>0.15723270440251572</v>
      </c>
      <c r="AL43" s="4">
        <v>0.15723270440251572</v>
      </c>
    </row>
    <row r="44" spans="1:38">
      <c r="A44" s="4" t="s">
        <v>6</v>
      </c>
      <c r="B44" s="8" t="s">
        <v>38</v>
      </c>
      <c r="C44" s="8" t="s">
        <v>74</v>
      </c>
      <c r="D44" s="4" t="s">
        <v>99</v>
      </c>
      <c r="E44" s="8" t="s">
        <v>201</v>
      </c>
      <c r="F44" s="7" t="s">
        <v>19</v>
      </c>
      <c r="G44" s="4" t="s">
        <v>14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8" t="s">
        <v>39</v>
      </c>
      <c r="C45" s="8" t="s">
        <v>74</v>
      </c>
      <c r="D45" s="4" t="s">
        <v>99</v>
      </c>
      <c r="E45" s="8" t="s">
        <v>201</v>
      </c>
      <c r="F45" s="7" t="s">
        <v>19</v>
      </c>
      <c r="G45" s="4" t="s">
        <v>14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8" t="s">
        <v>37</v>
      </c>
      <c r="C46" s="8" t="s">
        <v>74</v>
      </c>
      <c r="D46" s="4" t="s">
        <v>99</v>
      </c>
      <c r="E46" s="8" t="s">
        <v>202</v>
      </c>
      <c r="F46" s="7" t="s">
        <v>19</v>
      </c>
      <c r="G46" s="4" t="s">
        <v>14</v>
      </c>
      <c r="H46" s="4">
        <v>0.10288065843621398</v>
      </c>
      <c r="I46" s="4">
        <v>0.10288065843621398</v>
      </c>
      <c r="J46" s="4">
        <v>0.10288065843621398</v>
      </c>
      <c r="K46" s="4">
        <v>0.10288065843621398</v>
      </c>
      <c r="L46" s="4">
        <v>0.10288065843621398</v>
      </c>
      <c r="M46" s="4">
        <v>0.10288065843621398</v>
      </c>
      <c r="N46" s="4">
        <v>0.10288065843621398</v>
      </c>
      <c r="O46" s="4">
        <v>0.10288065843621398</v>
      </c>
      <c r="P46" s="4">
        <v>0.10288065843621398</v>
      </c>
      <c r="Q46" s="4">
        <v>0.10288065843621398</v>
      </c>
      <c r="R46" s="4">
        <v>0.10288065843621398</v>
      </c>
      <c r="S46" s="4">
        <v>0.10288065843621398</v>
      </c>
      <c r="T46" s="4">
        <v>0.10288065843621398</v>
      </c>
      <c r="U46" s="4">
        <v>0.10288065843621398</v>
      </c>
      <c r="V46" s="4">
        <v>0.10288065843621398</v>
      </c>
      <c r="W46" s="4">
        <v>0.10288065843621398</v>
      </c>
      <c r="X46" s="4">
        <v>0.10288065843621398</v>
      </c>
      <c r="Y46" s="4">
        <v>0.10288065843621398</v>
      </c>
      <c r="Z46" s="4">
        <v>0.10288065843621398</v>
      </c>
      <c r="AA46" s="4">
        <v>0.10288065843621398</v>
      </c>
      <c r="AB46" s="4">
        <v>0.10288065843621398</v>
      </c>
      <c r="AC46" s="4">
        <v>0.10288065843621398</v>
      </c>
      <c r="AD46" s="4">
        <v>0.10288065843621398</v>
      </c>
      <c r="AE46" s="4">
        <v>0.10288065843621398</v>
      </c>
      <c r="AF46" s="4">
        <v>0.10288065843621398</v>
      </c>
      <c r="AG46" s="4">
        <v>0.10288065843621398</v>
      </c>
      <c r="AH46" s="4">
        <v>0.10288065843621398</v>
      </c>
      <c r="AI46" s="4">
        <v>0.10288065843621398</v>
      </c>
      <c r="AJ46" s="4">
        <v>0.10288065843621398</v>
      </c>
      <c r="AK46" s="4">
        <v>0.10288065843621398</v>
      </c>
      <c r="AL46" s="4">
        <v>0.10288065843621398</v>
      </c>
    </row>
    <row r="47" spans="1:38">
      <c r="A47" s="4" t="s">
        <v>6</v>
      </c>
      <c r="B47" s="8" t="s">
        <v>38</v>
      </c>
      <c r="C47" s="8" t="s">
        <v>74</v>
      </c>
      <c r="D47" s="4" t="s">
        <v>99</v>
      </c>
      <c r="E47" s="8" t="s">
        <v>202</v>
      </c>
      <c r="F47" s="7" t="s">
        <v>19</v>
      </c>
      <c r="G47" s="4" t="s">
        <v>14</v>
      </c>
      <c r="H47" s="4">
        <v>0.10288065843621398</v>
      </c>
      <c r="I47" s="4">
        <v>0.10288065843621398</v>
      </c>
      <c r="J47" s="4">
        <v>0.10288065843621398</v>
      </c>
      <c r="K47" s="4">
        <v>0.10288065843621398</v>
      </c>
      <c r="L47" s="4">
        <v>0.10288065843621398</v>
      </c>
      <c r="M47" s="4">
        <v>0.10288065843621398</v>
      </c>
      <c r="N47" s="4">
        <v>0.10288065843621398</v>
      </c>
      <c r="O47" s="4">
        <v>0.10288065843621398</v>
      </c>
      <c r="P47" s="4">
        <v>0.10288065843621398</v>
      </c>
      <c r="Q47" s="4">
        <v>0.10288065843621398</v>
      </c>
      <c r="R47" s="4">
        <v>0.10288065843621398</v>
      </c>
      <c r="S47" s="4">
        <v>0.10288065843621398</v>
      </c>
      <c r="T47" s="4">
        <v>0.10288065843621398</v>
      </c>
      <c r="U47" s="4">
        <v>0.10288065843621398</v>
      </c>
      <c r="V47" s="4">
        <v>0.10288065843621398</v>
      </c>
      <c r="W47" s="4">
        <v>0.10288065843621398</v>
      </c>
      <c r="X47" s="4">
        <v>0.10288065843621398</v>
      </c>
      <c r="Y47" s="4">
        <v>0.10288065843621398</v>
      </c>
      <c r="Z47" s="4">
        <v>0.10288065843621398</v>
      </c>
      <c r="AA47" s="4">
        <v>0.10288065843621398</v>
      </c>
      <c r="AB47" s="4">
        <v>0.10288065843621398</v>
      </c>
      <c r="AC47" s="4">
        <v>0.10288065843621398</v>
      </c>
      <c r="AD47" s="4">
        <v>0.10288065843621398</v>
      </c>
      <c r="AE47" s="4">
        <v>0.10288065843621398</v>
      </c>
      <c r="AF47" s="4">
        <v>0.10288065843621398</v>
      </c>
      <c r="AG47" s="4">
        <v>0.10288065843621398</v>
      </c>
      <c r="AH47" s="4">
        <v>0.10288065843621398</v>
      </c>
      <c r="AI47" s="4">
        <v>0.10288065843621398</v>
      </c>
      <c r="AJ47" s="4">
        <v>0.10288065843621398</v>
      </c>
      <c r="AK47" s="4">
        <v>0.10288065843621398</v>
      </c>
      <c r="AL47" s="4">
        <v>0.10288065843621398</v>
      </c>
    </row>
    <row r="48" spans="1:38">
      <c r="A48" s="4" t="s">
        <v>6</v>
      </c>
      <c r="B48" s="8" t="s">
        <v>39</v>
      </c>
      <c r="C48" s="8" t="s">
        <v>74</v>
      </c>
      <c r="D48" s="4" t="s">
        <v>99</v>
      </c>
      <c r="E48" s="8" t="s">
        <v>202</v>
      </c>
      <c r="F48" s="7" t="s">
        <v>19</v>
      </c>
      <c r="G48" s="4" t="s">
        <v>14</v>
      </c>
      <c r="H48" s="4">
        <v>0.10288065843621398</v>
      </c>
      <c r="I48" s="4">
        <v>0.10288065843621398</v>
      </c>
      <c r="J48" s="4">
        <v>0.10288065843621398</v>
      </c>
      <c r="K48" s="4">
        <v>0.10288065843621398</v>
      </c>
      <c r="L48" s="4">
        <v>0.10288065843621398</v>
      </c>
      <c r="M48" s="4">
        <v>0.10288065843621398</v>
      </c>
      <c r="N48" s="4">
        <v>0.10288065843621398</v>
      </c>
      <c r="O48" s="4">
        <v>0.10288065843621398</v>
      </c>
      <c r="P48" s="4">
        <v>0.10288065843621398</v>
      </c>
      <c r="Q48" s="4">
        <v>0.10288065843621398</v>
      </c>
      <c r="R48" s="4">
        <v>0.10288065843621398</v>
      </c>
      <c r="S48" s="4">
        <v>0.10288065843621398</v>
      </c>
      <c r="T48" s="4">
        <v>0.10288065843621398</v>
      </c>
      <c r="U48" s="4">
        <v>0.10288065843621398</v>
      </c>
      <c r="V48" s="4">
        <v>0.10288065843621398</v>
      </c>
      <c r="W48" s="4">
        <v>0.10288065843621398</v>
      </c>
      <c r="X48" s="4">
        <v>0.10288065843621398</v>
      </c>
      <c r="Y48" s="4">
        <v>0.10288065843621398</v>
      </c>
      <c r="Z48" s="4">
        <v>0.10288065843621398</v>
      </c>
      <c r="AA48" s="4">
        <v>0.10288065843621398</v>
      </c>
      <c r="AB48" s="4">
        <v>0.10288065843621398</v>
      </c>
      <c r="AC48" s="4">
        <v>0.10288065843621398</v>
      </c>
      <c r="AD48" s="4">
        <v>0.10288065843621398</v>
      </c>
      <c r="AE48" s="4">
        <v>0.10288065843621398</v>
      </c>
      <c r="AF48" s="4">
        <v>0.10288065843621398</v>
      </c>
      <c r="AG48" s="4">
        <v>0.10288065843621398</v>
      </c>
      <c r="AH48" s="4">
        <v>0.10288065843621398</v>
      </c>
      <c r="AI48" s="4">
        <v>0.10288065843621398</v>
      </c>
      <c r="AJ48" s="4">
        <v>0.10288065843621398</v>
      </c>
      <c r="AK48" s="4">
        <v>0.10288065843621398</v>
      </c>
      <c r="AL48" s="4">
        <v>0.10288065843621398</v>
      </c>
    </row>
    <row r="49" spans="1:38">
      <c r="A49" s="4" t="s">
        <v>6</v>
      </c>
      <c r="B49" s="7" t="s">
        <v>6</v>
      </c>
      <c r="C49" s="7" t="s">
        <v>74</v>
      </c>
      <c r="D49" s="4" t="s">
        <v>98</v>
      </c>
      <c r="E49" s="8" t="s">
        <v>203</v>
      </c>
      <c r="F49" s="7" t="s">
        <v>19</v>
      </c>
      <c r="G49" s="4" t="s">
        <v>14</v>
      </c>
      <c r="H49" s="4">
        <v>8.6045161319189351E-2</v>
      </c>
      <c r="I49" s="4">
        <v>8.6045161319189351E-2</v>
      </c>
      <c r="J49" s="4">
        <v>8.6045161319189351E-2</v>
      </c>
      <c r="K49" s="4">
        <v>8.6045161319189351E-2</v>
      </c>
      <c r="L49" s="4">
        <v>8.6045161319189351E-2</v>
      </c>
      <c r="M49" s="4">
        <v>8.6045161319189351E-2</v>
      </c>
      <c r="N49" s="4">
        <v>8.6045161319189351E-2</v>
      </c>
      <c r="O49" s="4">
        <v>8.6045161319189351E-2</v>
      </c>
      <c r="P49" s="4">
        <v>8.6045161319189351E-2</v>
      </c>
      <c r="Q49" s="4">
        <v>8.6045161319189351E-2</v>
      </c>
      <c r="R49" s="4">
        <v>8.6045161319189351E-2</v>
      </c>
      <c r="S49" s="4">
        <v>8.6045161319189351E-2</v>
      </c>
      <c r="T49" s="4">
        <v>8.6045161319189351E-2</v>
      </c>
      <c r="U49" s="4">
        <v>8.6045161319189351E-2</v>
      </c>
      <c r="V49" s="4">
        <v>8.6045161319189351E-2</v>
      </c>
      <c r="W49" s="4">
        <v>8.6045161319189351E-2</v>
      </c>
      <c r="X49" s="4">
        <v>8.6045161319189351E-2</v>
      </c>
      <c r="Y49" s="4">
        <v>8.6045161319189351E-2</v>
      </c>
      <c r="Z49" s="4">
        <v>8.6045161319189351E-2</v>
      </c>
      <c r="AA49" s="4">
        <v>8.6045161319189351E-2</v>
      </c>
      <c r="AB49" s="4">
        <v>8.6045161319189351E-2</v>
      </c>
      <c r="AC49" s="4">
        <v>8.6045161319189351E-2</v>
      </c>
      <c r="AD49" s="4">
        <v>8.6045161319189351E-2</v>
      </c>
      <c r="AE49" s="4">
        <v>8.6045161319189351E-2</v>
      </c>
      <c r="AF49" s="4">
        <v>8.6045161319189351E-2</v>
      </c>
      <c r="AG49" s="4">
        <v>8.6045161319189351E-2</v>
      </c>
      <c r="AH49" s="4">
        <v>8.6045161319189351E-2</v>
      </c>
      <c r="AI49" s="4">
        <v>8.6045161319189351E-2</v>
      </c>
      <c r="AJ49" s="4">
        <v>8.6045161319189351E-2</v>
      </c>
      <c r="AK49" s="4">
        <v>8.6045161319189351E-2</v>
      </c>
      <c r="AL49" s="4">
        <v>8.6045161319189351E-2</v>
      </c>
    </row>
    <row r="50" spans="1:38">
      <c r="A50" s="4" t="s">
        <v>6</v>
      </c>
      <c r="B50" s="8" t="s">
        <v>37</v>
      </c>
      <c r="C50" s="8" t="s">
        <v>74</v>
      </c>
      <c r="D50" s="4" t="s">
        <v>99</v>
      </c>
      <c r="E50" s="8" t="s">
        <v>204</v>
      </c>
      <c r="F50" s="7" t="s">
        <v>19</v>
      </c>
      <c r="G50" s="4" t="s">
        <v>14</v>
      </c>
      <c r="H50" s="4">
        <v>0.14265335235378032</v>
      </c>
      <c r="I50" s="4">
        <v>0.14265335235378032</v>
      </c>
      <c r="J50" s="4">
        <v>0.14265335235378032</v>
      </c>
      <c r="K50" s="4">
        <v>0.14265335235378032</v>
      </c>
      <c r="L50" s="4">
        <v>0.14265335235378032</v>
      </c>
      <c r="M50" s="4">
        <v>0.14265335235378032</v>
      </c>
      <c r="N50" s="4">
        <v>0.14513788098693758</v>
      </c>
      <c r="O50" s="4">
        <v>0.14771048744460857</v>
      </c>
      <c r="P50" s="4">
        <v>0.15037593984962405</v>
      </c>
      <c r="Q50" s="4">
        <v>0.15313935681470137</v>
      </c>
      <c r="R50" s="4">
        <v>0.15600624024960999</v>
      </c>
      <c r="S50" s="4">
        <v>0.1589825119236884</v>
      </c>
      <c r="T50" s="4">
        <v>0.16207455429497569</v>
      </c>
      <c r="U50" s="4">
        <v>0.16528925619834711</v>
      </c>
      <c r="V50" s="4">
        <v>0.17035775127768313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8" t="s">
        <v>38</v>
      </c>
      <c r="C51" s="8" t="s">
        <v>74</v>
      </c>
      <c r="D51" s="4" t="s">
        <v>99</v>
      </c>
      <c r="E51" s="8" t="s">
        <v>204</v>
      </c>
      <c r="F51" s="7" t="s">
        <v>19</v>
      </c>
      <c r="G51" s="4" t="s">
        <v>14</v>
      </c>
      <c r="H51" s="4">
        <v>0.14265335235378032</v>
      </c>
      <c r="I51" s="4">
        <v>0.14265335235378032</v>
      </c>
      <c r="J51" s="4">
        <v>0.14265335235378032</v>
      </c>
      <c r="K51" s="4">
        <v>0.14265335235378032</v>
      </c>
      <c r="L51" s="4">
        <v>0.14265335235378032</v>
      </c>
      <c r="M51" s="4">
        <v>0.14265335235378032</v>
      </c>
      <c r="N51" s="4">
        <v>0.14388489208633093</v>
      </c>
      <c r="O51" s="4">
        <v>0.14513788098693758</v>
      </c>
      <c r="P51" s="4">
        <v>0.14641288433382138</v>
      </c>
      <c r="Q51" s="4">
        <v>0.14771048744460857</v>
      </c>
      <c r="R51" s="4">
        <v>0.14903129657228018</v>
      </c>
      <c r="S51" s="4">
        <v>0.15037593984962405</v>
      </c>
      <c r="T51" s="4">
        <v>0.15174506828528073</v>
      </c>
      <c r="U51" s="4">
        <v>0.15313935681470137</v>
      </c>
      <c r="V51" s="4">
        <v>0.15527950310559005</v>
      </c>
      <c r="W51" s="4">
        <v>0.15748031496062992</v>
      </c>
      <c r="X51" s="4">
        <v>0.15948963317384371</v>
      </c>
      <c r="Y51" s="4">
        <v>0.16181229773462785</v>
      </c>
      <c r="Z51" s="4">
        <v>0.16420361247947454</v>
      </c>
      <c r="AA51" s="4">
        <v>0.16420361247947454</v>
      </c>
      <c r="AB51" s="4">
        <v>0.16420361247947454</v>
      </c>
      <c r="AC51" s="4">
        <v>0.16420361247947454</v>
      </c>
      <c r="AD51" s="4">
        <v>0.16420361247947454</v>
      </c>
      <c r="AE51" s="4">
        <v>0.16420361247947454</v>
      </c>
      <c r="AF51" s="4">
        <v>0.16420361247947454</v>
      </c>
      <c r="AG51" s="4">
        <v>0.16420361247947454</v>
      </c>
      <c r="AH51" s="4">
        <v>0.16420361247947454</v>
      </c>
      <c r="AI51" s="4">
        <v>0.16420361247947454</v>
      </c>
      <c r="AJ51" s="4">
        <v>0.16420361247947454</v>
      </c>
      <c r="AK51" s="4">
        <v>0.16420361247947454</v>
      </c>
      <c r="AL51" s="4">
        <v>0.16420361247947454</v>
      </c>
    </row>
    <row r="52" spans="1:38">
      <c r="A52" s="4" t="s">
        <v>6</v>
      </c>
      <c r="B52" s="8" t="s">
        <v>39</v>
      </c>
      <c r="C52" s="8" t="s">
        <v>74</v>
      </c>
      <c r="D52" s="4" t="s">
        <v>99</v>
      </c>
      <c r="E52" s="8" t="s">
        <v>204</v>
      </c>
      <c r="F52" s="7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0.14265335235378032</v>
      </c>
      <c r="O52" s="4">
        <v>0.14265335235378032</v>
      </c>
      <c r="P52" s="4">
        <v>0.14265335235378032</v>
      </c>
      <c r="Q52" s="4">
        <v>0.14265335235378032</v>
      </c>
      <c r="R52" s="4">
        <v>0.14265335235378032</v>
      </c>
      <c r="S52" s="4">
        <v>0.14265335235378032</v>
      </c>
      <c r="T52" s="4">
        <v>0.14265335235378032</v>
      </c>
      <c r="U52" s="4">
        <v>0.14265335235378032</v>
      </c>
      <c r="V52" s="4">
        <v>0.14265335235378032</v>
      </c>
      <c r="W52" s="4">
        <v>0.14265335235378032</v>
      </c>
      <c r="X52" s="4">
        <v>0.14265335235378032</v>
      </c>
      <c r="Y52" s="4">
        <v>0.14265335235378032</v>
      </c>
      <c r="Z52" s="4">
        <v>0.14265335235378032</v>
      </c>
      <c r="AA52" s="4">
        <v>0.14265335235378032</v>
      </c>
      <c r="AB52" s="4">
        <v>0.14265335235378032</v>
      </c>
      <c r="AC52" s="4">
        <v>0.14265335235378032</v>
      </c>
      <c r="AD52" s="4">
        <v>0.14265335235378032</v>
      </c>
      <c r="AE52" s="4">
        <v>0.14265335235378032</v>
      </c>
      <c r="AF52" s="4">
        <v>0.14265335235378032</v>
      </c>
      <c r="AG52" s="4">
        <v>0.14265335235378032</v>
      </c>
      <c r="AH52" s="4">
        <v>0.14265335235378032</v>
      </c>
      <c r="AI52" s="4">
        <v>0.14265335235378032</v>
      </c>
      <c r="AJ52" s="4">
        <v>0.14265335235378032</v>
      </c>
      <c r="AK52" s="4">
        <v>0.14265335235378032</v>
      </c>
      <c r="AL52" s="4">
        <v>0.14265335235378032</v>
      </c>
    </row>
    <row r="53" spans="1:38">
      <c r="A53" s="4" t="s">
        <v>6</v>
      </c>
      <c r="B53" s="8" t="s">
        <v>37</v>
      </c>
      <c r="C53" s="8" t="s">
        <v>74</v>
      </c>
      <c r="D53" s="4" t="s">
        <v>99</v>
      </c>
      <c r="E53" s="8" t="s">
        <v>205</v>
      </c>
      <c r="F53" s="7" t="s">
        <v>19</v>
      </c>
      <c r="G53" s="4" t="s">
        <v>14</v>
      </c>
      <c r="H53" s="4">
        <v>0.14184397163120568</v>
      </c>
      <c r="I53" s="4">
        <v>0.14184397163120568</v>
      </c>
      <c r="J53" s="4">
        <v>0.14184397163120568</v>
      </c>
      <c r="K53" s="4">
        <v>0.14184397163120568</v>
      </c>
      <c r="L53" s="4">
        <v>0.14184397163120568</v>
      </c>
      <c r="M53" s="4">
        <v>0.14184397163120568</v>
      </c>
      <c r="N53" s="4">
        <v>0.14430014430014432</v>
      </c>
      <c r="O53" s="4">
        <v>0.14684287812041116</v>
      </c>
      <c r="P53" s="4">
        <v>0.14947683109118085</v>
      </c>
      <c r="Q53" s="4">
        <v>0.15220700152207001</v>
      </c>
      <c r="R53" s="4">
        <v>0.15503875968992248</v>
      </c>
      <c r="S53" s="4">
        <v>0.15797788309636651</v>
      </c>
      <c r="T53" s="4">
        <v>0.1610305958132045</v>
      </c>
      <c r="U53" s="4">
        <v>0.16420361247947454</v>
      </c>
      <c r="V53" s="4">
        <v>0.16920473773265651</v>
      </c>
      <c r="W53" s="4">
        <v>0.17482517482517484</v>
      </c>
      <c r="X53" s="4">
        <v>0.18050541516245489</v>
      </c>
      <c r="Y53" s="4">
        <v>0.18656716417910446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8" t="s">
        <v>38</v>
      </c>
      <c r="C54" s="8" t="s">
        <v>74</v>
      </c>
      <c r="D54" s="4" t="s">
        <v>99</v>
      </c>
      <c r="E54" s="8" t="s">
        <v>205</v>
      </c>
      <c r="F54" s="7" t="s">
        <v>19</v>
      </c>
      <c r="G54" s="4" t="s">
        <v>14</v>
      </c>
      <c r="H54" s="4">
        <v>0.14184397163120568</v>
      </c>
      <c r="I54" s="4">
        <v>0.14184397163120568</v>
      </c>
      <c r="J54" s="4">
        <v>0.14184397163120568</v>
      </c>
      <c r="K54" s="4">
        <v>0.14184397163120568</v>
      </c>
      <c r="L54" s="4">
        <v>0.14184397163120568</v>
      </c>
      <c r="M54" s="4">
        <v>0.14184397163120568</v>
      </c>
      <c r="N54" s="4">
        <v>0.14306151645207438</v>
      </c>
      <c r="O54" s="4">
        <v>0.14430014430014432</v>
      </c>
      <c r="P54" s="4">
        <v>0.14556040756914118</v>
      </c>
      <c r="Q54" s="4">
        <v>0.14684287812041116</v>
      </c>
      <c r="R54" s="4">
        <v>0.14814814814814814</v>
      </c>
      <c r="S54" s="4">
        <v>0.14947683109118085</v>
      </c>
      <c r="T54" s="4">
        <v>0.15082956259426847</v>
      </c>
      <c r="U54" s="4">
        <v>0.15220700152207001</v>
      </c>
      <c r="V54" s="4">
        <v>0.15432098765432098</v>
      </c>
      <c r="W54" s="4">
        <v>0.15673981191222572</v>
      </c>
      <c r="X54" s="4">
        <v>0.1589825119236884</v>
      </c>
      <c r="Y54" s="4">
        <v>0.16129032258064516</v>
      </c>
      <c r="Z54" s="4">
        <v>0.16366612111292961</v>
      </c>
      <c r="AA54" s="4">
        <v>0.16366612111292961</v>
      </c>
      <c r="AB54" s="4">
        <v>0.16366612111292961</v>
      </c>
      <c r="AC54" s="4">
        <v>0.16366612111292961</v>
      </c>
      <c r="AD54" s="4">
        <v>0.16366612111292961</v>
      </c>
      <c r="AE54" s="4">
        <v>0.16366612111292961</v>
      </c>
      <c r="AF54" s="4">
        <v>0.16366612111292961</v>
      </c>
      <c r="AG54" s="4">
        <v>0.16366612111292961</v>
      </c>
      <c r="AH54" s="4">
        <v>0.16366612111292961</v>
      </c>
      <c r="AI54" s="4">
        <v>0.16366612111292961</v>
      </c>
      <c r="AJ54" s="4">
        <v>0.16366612111292961</v>
      </c>
      <c r="AK54" s="4">
        <v>0.16366612111292961</v>
      </c>
      <c r="AL54" s="4">
        <v>0.16366612111292961</v>
      </c>
    </row>
    <row r="55" spans="1:38">
      <c r="A55" s="4" t="s">
        <v>6</v>
      </c>
      <c r="B55" s="8" t="s">
        <v>39</v>
      </c>
      <c r="C55" s="8" t="s">
        <v>74</v>
      </c>
      <c r="D55" s="4" t="s">
        <v>99</v>
      </c>
      <c r="E55" s="8" t="s">
        <v>205</v>
      </c>
      <c r="F55" s="7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0.14184397163120568</v>
      </c>
      <c r="O55" s="4">
        <v>0.14184397163120568</v>
      </c>
      <c r="P55" s="4">
        <v>0.14184397163120568</v>
      </c>
      <c r="Q55" s="4">
        <v>0.14184397163120568</v>
      </c>
      <c r="R55" s="4">
        <v>0.14184397163120568</v>
      </c>
      <c r="S55" s="4">
        <v>0.14184397163120568</v>
      </c>
      <c r="T55" s="4">
        <v>0.14184397163120568</v>
      </c>
      <c r="U55" s="4">
        <v>0.14184397163120568</v>
      </c>
      <c r="V55" s="4">
        <v>0.14184397163120568</v>
      </c>
      <c r="W55" s="4">
        <v>0.14184397163120568</v>
      </c>
      <c r="X55" s="4">
        <v>0.14184397163120568</v>
      </c>
      <c r="Y55" s="4">
        <v>0.14184397163120568</v>
      </c>
      <c r="Z55" s="4">
        <v>0.14184397163120568</v>
      </c>
      <c r="AA55" s="4">
        <v>0.14184397163120568</v>
      </c>
      <c r="AB55" s="4">
        <v>0.14184397163120568</v>
      </c>
      <c r="AC55" s="4">
        <v>0.14184397163120568</v>
      </c>
      <c r="AD55" s="4">
        <v>0.14184397163120568</v>
      </c>
      <c r="AE55" s="4">
        <v>0.14184397163120568</v>
      </c>
      <c r="AF55" s="4">
        <v>0.14184397163120568</v>
      </c>
      <c r="AG55" s="4">
        <v>0.14184397163120568</v>
      </c>
      <c r="AH55" s="4">
        <v>0.14184397163120568</v>
      </c>
      <c r="AI55" s="4">
        <v>0.14184397163120568</v>
      </c>
      <c r="AJ55" s="4">
        <v>0.14184397163120568</v>
      </c>
      <c r="AK55" s="4">
        <v>0.14184397163120568</v>
      </c>
      <c r="AL55" s="4">
        <v>0.14184397163120568</v>
      </c>
    </row>
    <row r="56" spans="1:38">
      <c r="A56" s="4" t="s">
        <v>6</v>
      </c>
      <c r="B56" s="8" t="s">
        <v>37</v>
      </c>
      <c r="C56" s="8" t="s">
        <v>74</v>
      </c>
      <c r="D56" s="4" t="s">
        <v>99</v>
      </c>
      <c r="E56" s="8" t="s">
        <v>206</v>
      </c>
      <c r="F56" s="7" t="s">
        <v>19</v>
      </c>
      <c r="G56" s="4" t="s">
        <v>14</v>
      </c>
      <c r="H56" s="4">
        <v>0.16129032258064516</v>
      </c>
      <c r="I56" s="4">
        <v>0.16129032258064516</v>
      </c>
      <c r="J56" s="4">
        <v>0.16129032258064516</v>
      </c>
      <c r="K56" s="4">
        <v>0.16129032258064516</v>
      </c>
      <c r="L56" s="4">
        <v>0.16129032258064516</v>
      </c>
      <c r="M56" s="4">
        <v>0.16129032258064516</v>
      </c>
      <c r="N56" s="4">
        <v>0.16129032258064516</v>
      </c>
      <c r="O56" s="4">
        <v>0.16129032258064516</v>
      </c>
      <c r="P56" s="4">
        <v>0.16129032258064516</v>
      </c>
      <c r="Q56" s="4">
        <v>0.16129032258064516</v>
      </c>
      <c r="R56" s="4">
        <v>0.16129032258064516</v>
      </c>
      <c r="S56" s="4">
        <v>0.16129032258064516</v>
      </c>
      <c r="T56" s="4">
        <v>0.16129032258064516</v>
      </c>
      <c r="U56" s="4">
        <v>0.16129032258064516</v>
      </c>
      <c r="V56" s="4">
        <v>0.16129032258064516</v>
      </c>
      <c r="W56" s="4">
        <v>0.16129032258064516</v>
      </c>
      <c r="X56" s="4">
        <v>0.16129032258064516</v>
      </c>
      <c r="Y56" s="4">
        <v>0.16129032258064516</v>
      </c>
      <c r="Z56" s="4">
        <v>0.16129032258064516</v>
      </c>
      <c r="AA56" s="4">
        <v>0.16129032258064516</v>
      </c>
      <c r="AB56" s="4">
        <v>0.16129032258064516</v>
      </c>
      <c r="AC56" s="4">
        <v>0.16129032258064516</v>
      </c>
      <c r="AD56" s="4">
        <v>0.16129032258064516</v>
      </c>
      <c r="AE56" s="4">
        <v>0.16129032258064516</v>
      </c>
      <c r="AF56" s="4">
        <v>0.16129032258064516</v>
      </c>
      <c r="AG56" s="4">
        <v>0.16129032258064516</v>
      </c>
      <c r="AH56" s="4">
        <v>0.16129032258064516</v>
      </c>
      <c r="AI56" s="4">
        <v>0.16129032258064516</v>
      </c>
      <c r="AJ56" s="4">
        <v>0.16129032258064516</v>
      </c>
      <c r="AK56" s="4">
        <v>0.16129032258064516</v>
      </c>
      <c r="AL56" s="4">
        <v>0.16129032258064516</v>
      </c>
    </row>
    <row r="57" spans="1:38">
      <c r="A57" s="4" t="s">
        <v>6</v>
      </c>
      <c r="B57" s="8" t="s">
        <v>38</v>
      </c>
      <c r="C57" s="8" t="s">
        <v>74</v>
      </c>
      <c r="D57" s="4" t="s">
        <v>99</v>
      </c>
      <c r="E57" s="8" t="s">
        <v>206</v>
      </c>
      <c r="F57" s="7" t="s">
        <v>19</v>
      </c>
      <c r="G57" s="4" t="s">
        <v>14</v>
      </c>
      <c r="H57" s="4">
        <v>0.16129032258064516</v>
      </c>
      <c r="I57" s="4">
        <v>0.16129032258064516</v>
      </c>
      <c r="J57" s="4">
        <v>0.16129032258064516</v>
      </c>
      <c r="K57" s="4">
        <v>0.16129032258064516</v>
      </c>
      <c r="L57" s="4">
        <v>0.16129032258064516</v>
      </c>
      <c r="M57" s="4">
        <v>0.16129032258064516</v>
      </c>
      <c r="N57" s="4">
        <v>0.16129032258064516</v>
      </c>
      <c r="O57" s="4">
        <v>0.16129032258064516</v>
      </c>
      <c r="P57" s="4">
        <v>0.16129032258064516</v>
      </c>
      <c r="Q57" s="4">
        <v>0.16129032258064516</v>
      </c>
      <c r="R57" s="4">
        <v>0.16129032258064516</v>
      </c>
      <c r="S57" s="4">
        <v>0.16129032258064516</v>
      </c>
      <c r="T57" s="4">
        <v>0.16129032258064516</v>
      </c>
      <c r="U57" s="4">
        <v>0.16129032258064516</v>
      </c>
      <c r="V57" s="4">
        <v>0.16129032258064516</v>
      </c>
      <c r="W57" s="4">
        <v>0.16129032258064516</v>
      </c>
      <c r="X57" s="4">
        <v>0.16129032258064516</v>
      </c>
      <c r="Y57" s="4">
        <v>0.16129032258064516</v>
      </c>
      <c r="Z57" s="4">
        <v>0.16129032258064516</v>
      </c>
      <c r="AA57" s="4">
        <v>0.16129032258064516</v>
      </c>
      <c r="AB57" s="4">
        <v>0.16129032258064516</v>
      </c>
      <c r="AC57" s="4">
        <v>0.16129032258064516</v>
      </c>
      <c r="AD57" s="4">
        <v>0.16129032258064516</v>
      </c>
      <c r="AE57" s="4">
        <v>0.16129032258064516</v>
      </c>
      <c r="AF57" s="4">
        <v>0.16129032258064516</v>
      </c>
      <c r="AG57" s="4">
        <v>0.16129032258064516</v>
      </c>
      <c r="AH57" s="4">
        <v>0.16129032258064516</v>
      </c>
      <c r="AI57" s="4">
        <v>0.16129032258064516</v>
      </c>
      <c r="AJ57" s="4">
        <v>0.16129032258064516</v>
      </c>
      <c r="AK57" s="4">
        <v>0.16129032258064516</v>
      </c>
      <c r="AL57" s="4">
        <v>0.16129032258064516</v>
      </c>
    </row>
    <row r="58" spans="1:38">
      <c r="A58" s="4" t="s">
        <v>6</v>
      </c>
      <c r="B58" s="8" t="s">
        <v>39</v>
      </c>
      <c r="C58" s="8" t="s">
        <v>74</v>
      </c>
      <c r="D58" s="4" t="s">
        <v>99</v>
      </c>
      <c r="E58" s="8" t="s">
        <v>206</v>
      </c>
      <c r="F58" s="7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6</v>
      </c>
      <c r="C59" s="7" t="s">
        <v>74</v>
      </c>
      <c r="D59" s="4" t="s">
        <v>98</v>
      </c>
      <c r="E59" s="8" t="s">
        <v>207</v>
      </c>
      <c r="F59" s="7" t="s">
        <v>19</v>
      </c>
      <c r="G59" s="4" t="s">
        <v>14</v>
      </c>
      <c r="H59" s="4">
        <v>0.10082570200399149</v>
      </c>
      <c r="I59" s="4">
        <v>0.10082570200399149</v>
      </c>
      <c r="J59" s="4">
        <v>0.10082570200399149</v>
      </c>
      <c r="K59" s="4">
        <v>0.10082570200399149</v>
      </c>
      <c r="L59" s="4">
        <v>0.10082570200399149</v>
      </c>
      <c r="M59" s="4">
        <v>0.10082570200399149</v>
      </c>
      <c r="N59" s="4">
        <v>0.10082570200399149</v>
      </c>
      <c r="O59" s="4">
        <v>0.10082570200399149</v>
      </c>
      <c r="P59" s="4">
        <v>0.10082570200399149</v>
      </c>
      <c r="Q59" s="4">
        <v>0.10082570200399149</v>
      </c>
      <c r="R59" s="4">
        <v>0.10082570200399149</v>
      </c>
      <c r="S59" s="4">
        <v>0.10082570200399149</v>
      </c>
      <c r="T59" s="4">
        <v>0.10082570200399149</v>
      </c>
      <c r="U59" s="4">
        <v>0.10082570200399149</v>
      </c>
      <c r="V59" s="4">
        <v>0.10082570200399149</v>
      </c>
      <c r="W59" s="4">
        <v>0.10082570200399149</v>
      </c>
      <c r="X59" s="4">
        <v>0.10082570200399149</v>
      </c>
      <c r="Y59" s="4">
        <v>0.10082570200399149</v>
      </c>
      <c r="Z59" s="4">
        <v>0.10082570200399149</v>
      </c>
      <c r="AA59" s="4">
        <v>0.10082570200399149</v>
      </c>
      <c r="AB59" s="4">
        <v>0.10082570200399149</v>
      </c>
      <c r="AC59" s="4">
        <v>0.10082570200399149</v>
      </c>
      <c r="AD59" s="4">
        <v>0.10082570200399149</v>
      </c>
      <c r="AE59" s="4">
        <v>0.10082570200399149</v>
      </c>
      <c r="AF59" s="4">
        <v>0.10082570200399149</v>
      </c>
      <c r="AG59" s="4">
        <v>0.10082570200399149</v>
      </c>
      <c r="AH59" s="4">
        <v>0.10082570200399149</v>
      </c>
      <c r="AI59" s="4">
        <v>0.10082570200399149</v>
      </c>
      <c r="AJ59" s="4">
        <v>0.10082570200399149</v>
      </c>
      <c r="AK59" s="4">
        <v>0.10082570200399149</v>
      </c>
      <c r="AL59" s="4">
        <v>0.10082570200399149</v>
      </c>
    </row>
    <row r="60" spans="1:38">
      <c r="A60" s="4" t="s">
        <v>6</v>
      </c>
      <c r="B60" s="7" t="s">
        <v>6</v>
      </c>
      <c r="C60" s="7" t="s">
        <v>74</v>
      </c>
      <c r="E60" s="8" t="s">
        <v>208</v>
      </c>
      <c r="F60" s="7" t="s">
        <v>21</v>
      </c>
      <c r="G60" s="4" t="s">
        <v>14</v>
      </c>
      <c r="H60" s="4">
        <f t="shared" ref="H60:AL60" si="3">1/10.461</f>
        <v>9.5593155530064047E-2</v>
      </c>
      <c r="I60" s="4">
        <f t="shared" si="3"/>
        <v>9.5593155530064047E-2</v>
      </c>
      <c r="J60" s="4">
        <f t="shared" si="3"/>
        <v>9.5593155530064047E-2</v>
      </c>
      <c r="K60" s="4">
        <f t="shared" si="3"/>
        <v>9.5593155530064047E-2</v>
      </c>
      <c r="L60" s="4">
        <f t="shared" si="3"/>
        <v>9.5593155530064047E-2</v>
      </c>
      <c r="M60" s="4">
        <f t="shared" si="3"/>
        <v>9.5593155530064047E-2</v>
      </c>
      <c r="N60" s="4">
        <f t="shared" si="3"/>
        <v>9.5593155530064047E-2</v>
      </c>
      <c r="O60" s="4">
        <f t="shared" si="3"/>
        <v>9.5593155530064047E-2</v>
      </c>
      <c r="P60" s="4">
        <f t="shared" si="3"/>
        <v>9.5593155530064047E-2</v>
      </c>
      <c r="Q60" s="4">
        <f t="shared" si="3"/>
        <v>9.5593155530064047E-2</v>
      </c>
      <c r="R60" s="4">
        <f t="shared" si="3"/>
        <v>9.5593155530064047E-2</v>
      </c>
      <c r="S60" s="4">
        <f t="shared" si="3"/>
        <v>9.5593155530064047E-2</v>
      </c>
      <c r="T60" s="4">
        <f t="shared" si="3"/>
        <v>9.5593155530064047E-2</v>
      </c>
      <c r="U60" s="4">
        <f t="shared" si="3"/>
        <v>9.5593155530064047E-2</v>
      </c>
      <c r="V60" s="4">
        <f t="shared" si="3"/>
        <v>9.5593155530064047E-2</v>
      </c>
      <c r="W60" s="4">
        <f t="shared" si="3"/>
        <v>9.5593155530064047E-2</v>
      </c>
      <c r="X60" s="4">
        <f t="shared" si="3"/>
        <v>9.5593155530064047E-2</v>
      </c>
      <c r="Y60" s="4">
        <f t="shared" si="3"/>
        <v>9.5593155530064047E-2</v>
      </c>
      <c r="Z60" s="4">
        <f t="shared" si="3"/>
        <v>9.5593155530064047E-2</v>
      </c>
      <c r="AA60" s="4">
        <f t="shared" si="3"/>
        <v>9.5593155530064047E-2</v>
      </c>
      <c r="AB60" s="4">
        <f t="shared" si="3"/>
        <v>9.5593155530064047E-2</v>
      </c>
      <c r="AC60" s="4">
        <f t="shared" si="3"/>
        <v>9.5593155530064047E-2</v>
      </c>
      <c r="AD60" s="4">
        <f t="shared" si="3"/>
        <v>9.5593155530064047E-2</v>
      </c>
      <c r="AE60" s="4">
        <f t="shared" si="3"/>
        <v>9.5593155530064047E-2</v>
      </c>
      <c r="AF60" s="4">
        <f t="shared" si="3"/>
        <v>9.5593155530064047E-2</v>
      </c>
      <c r="AG60" s="4">
        <f t="shared" si="3"/>
        <v>9.5593155530064047E-2</v>
      </c>
      <c r="AH60" s="4">
        <f t="shared" si="3"/>
        <v>9.5593155530064047E-2</v>
      </c>
      <c r="AI60" s="4">
        <f t="shared" si="3"/>
        <v>9.5593155530064047E-2</v>
      </c>
      <c r="AJ60" s="4">
        <f t="shared" si="3"/>
        <v>9.5593155530064047E-2</v>
      </c>
      <c r="AK60" s="4">
        <f t="shared" si="3"/>
        <v>9.5593155530064047E-2</v>
      </c>
      <c r="AL60" s="4">
        <f t="shared" si="3"/>
        <v>9.5593155530064047E-2</v>
      </c>
    </row>
    <row r="61" spans="1:38">
      <c r="A61" s="4" t="s">
        <v>6</v>
      </c>
      <c r="B61" s="7" t="s">
        <v>6</v>
      </c>
      <c r="E61" s="8" t="s">
        <v>209</v>
      </c>
      <c r="F61" s="7" t="s">
        <v>21</v>
      </c>
      <c r="G61" s="4" t="s">
        <v>14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</row>
    <row r="62" spans="1:38">
      <c r="A62" s="4" t="s">
        <v>6</v>
      </c>
      <c r="B62" s="7" t="s">
        <v>6</v>
      </c>
      <c r="C62" s="7" t="s">
        <v>74</v>
      </c>
      <c r="E62" s="8" t="s">
        <v>210</v>
      </c>
      <c r="F62" s="7" t="s">
        <v>21</v>
      </c>
      <c r="G62" s="4" t="s">
        <v>14</v>
      </c>
      <c r="H62" s="4">
        <f t="shared" ref="H62:AL62" si="4">1/10.461</f>
        <v>9.5593155530064047E-2</v>
      </c>
      <c r="I62" s="4">
        <f t="shared" si="4"/>
        <v>9.5593155530064047E-2</v>
      </c>
      <c r="J62" s="4">
        <f t="shared" si="4"/>
        <v>9.5593155530064047E-2</v>
      </c>
      <c r="K62" s="4">
        <f t="shared" si="4"/>
        <v>9.5593155530064047E-2</v>
      </c>
      <c r="L62" s="4">
        <f t="shared" si="4"/>
        <v>9.5593155530064047E-2</v>
      </c>
      <c r="M62" s="4">
        <f t="shared" si="4"/>
        <v>9.5593155530064047E-2</v>
      </c>
      <c r="N62" s="4">
        <f t="shared" si="4"/>
        <v>9.5593155530064047E-2</v>
      </c>
      <c r="O62" s="4">
        <f t="shared" si="4"/>
        <v>9.5593155530064047E-2</v>
      </c>
      <c r="P62" s="4">
        <f t="shared" si="4"/>
        <v>9.5593155530064047E-2</v>
      </c>
      <c r="Q62" s="4">
        <f t="shared" si="4"/>
        <v>9.5593155530064047E-2</v>
      </c>
      <c r="R62" s="4">
        <f t="shared" si="4"/>
        <v>9.5593155530064047E-2</v>
      </c>
      <c r="S62" s="4">
        <f t="shared" si="4"/>
        <v>9.5593155530064047E-2</v>
      </c>
      <c r="T62" s="4">
        <f t="shared" si="4"/>
        <v>9.5593155530064047E-2</v>
      </c>
      <c r="U62" s="4">
        <f t="shared" si="4"/>
        <v>9.5593155530064047E-2</v>
      </c>
      <c r="V62" s="4">
        <f t="shared" si="4"/>
        <v>9.5593155530064047E-2</v>
      </c>
      <c r="W62" s="4">
        <f t="shared" si="4"/>
        <v>9.5593155530064047E-2</v>
      </c>
      <c r="X62" s="4">
        <f t="shared" si="4"/>
        <v>9.5593155530064047E-2</v>
      </c>
      <c r="Y62" s="4">
        <f t="shared" si="4"/>
        <v>9.5593155530064047E-2</v>
      </c>
      <c r="Z62" s="4">
        <f t="shared" si="4"/>
        <v>9.5593155530064047E-2</v>
      </c>
      <c r="AA62" s="4">
        <f t="shared" si="4"/>
        <v>9.5593155530064047E-2</v>
      </c>
      <c r="AB62" s="4">
        <f t="shared" si="4"/>
        <v>9.5593155530064047E-2</v>
      </c>
      <c r="AC62" s="4">
        <f t="shared" si="4"/>
        <v>9.5593155530064047E-2</v>
      </c>
      <c r="AD62" s="4">
        <f t="shared" si="4"/>
        <v>9.5593155530064047E-2</v>
      </c>
      <c r="AE62" s="4">
        <f t="shared" si="4"/>
        <v>9.5593155530064047E-2</v>
      </c>
      <c r="AF62" s="4">
        <f t="shared" si="4"/>
        <v>9.5593155530064047E-2</v>
      </c>
      <c r="AG62" s="4">
        <f t="shared" si="4"/>
        <v>9.5593155530064047E-2</v>
      </c>
      <c r="AH62" s="4">
        <f t="shared" si="4"/>
        <v>9.5593155530064047E-2</v>
      </c>
      <c r="AI62" s="4">
        <f t="shared" si="4"/>
        <v>9.5593155530064047E-2</v>
      </c>
      <c r="AJ62" s="4">
        <f t="shared" si="4"/>
        <v>9.5593155530064047E-2</v>
      </c>
      <c r="AK62" s="4">
        <f t="shared" si="4"/>
        <v>9.5593155530064047E-2</v>
      </c>
      <c r="AL62" s="4">
        <f t="shared" si="4"/>
        <v>9.5593155530064047E-2</v>
      </c>
    </row>
    <row r="63" spans="1:38">
      <c r="A63" s="4" t="s">
        <v>6</v>
      </c>
      <c r="B63" s="7" t="s">
        <v>6</v>
      </c>
      <c r="C63" s="7" t="s">
        <v>74</v>
      </c>
      <c r="D63" s="4" t="s">
        <v>98</v>
      </c>
      <c r="E63" s="8" t="s">
        <v>211</v>
      </c>
      <c r="F63" s="7" t="s">
        <v>160</v>
      </c>
      <c r="G63" s="4" t="s">
        <v>14</v>
      </c>
      <c r="H63" s="4">
        <v>9.7702964229772357E-2</v>
      </c>
      <c r="I63" s="4">
        <v>9.7702964229772357E-2</v>
      </c>
      <c r="J63" s="4">
        <v>9.7702964229772357E-2</v>
      </c>
      <c r="K63" s="4">
        <v>9.7702964229772357E-2</v>
      </c>
      <c r="L63" s="4">
        <v>9.7702964229772357E-2</v>
      </c>
      <c r="M63" s="4">
        <v>9.7702964229772357E-2</v>
      </c>
      <c r="N63" s="4">
        <v>9.7702964229772357E-2</v>
      </c>
      <c r="O63" s="4">
        <v>9.7702964229772357E-2</v>
      </c>
      <c r="P63" s="4">
        <v>9.7702964229772357E-2</v>
      </c>
      <c r="Q63" s="4">
        <v>9.7702964229772357E-2</v>
      </c>
      <c r="R63" s="4">
        <v>9.7702964229772357E-2</v>
      </c>
      <c r="S63" s="4">
        <v>9.7702964229772357E-2</v>
      </c>
      <c r="T63" s="4">
        <v>9.7702964229772357E-2</v>
      </c>
      <c r="U63" s="4">
        <v>9.7702964229772357E-2</v>
      </c>
      <c r="V63" s="4">
        <v>9.7702964229772357E-2</v>
      </c>
      <c r="W63" s="4">
        <v>9.7702964229772357E-2</v>
      </c>
      <c r="X63" s="4">
        <v>9.7702964229772357E-2</v>
      </c>
      <c r="Y63" s="4">
        <v>9.7702964229772357E-2</v>
      </c>
      <c r="Z63" s="4">
        <v>9.7702964229772357E-2</v>
      </c>
      <c r="AA63" s="4">
        <v>9.7702964229772357E-2</v>
      </c>
      <c r="AB63" s="4">
        <v>9.7702964229772357E-2</v>
      </c>
      <c r="AC63" s="4">
        <v>9.7702964229772357E-2</v>
      </c>
      <c r="AD63" s="4">
        <v>9.7702964229772357E-2</v>
      </c>
      <c r="AE63" s="4">
        <v>9.7702964229772357E-2</v>
      </c>
      <c r="AF63" s="4">
        <v>9.7702964229772357E-2</v>
      </c>
      <c r="AG63" s="4">
        <v>9.7702964229772357E-2</v>
      </c>
      <c r="AH63" s="4">
        <v>9.7702964229772357E-2</v>
      </c>
      <c r="AI63" s="4">
        <v>9.7702964229772357E-2</v>
      </c>
      <c r="AJ63" s="4">
        <v>9.7702964229772357E-2</v>
      </c>
      <c r="AK63" s="4">
        <v>9.7702964229772357E-2</v>
      </c>
      <c r="AL63" s="4">
        <v>9.7702964229772357E-2</v>
      </c>
    </row>
    <row r="64" spans="1:38">
      <c r="A64" s="4" t="s">
        <v>6</v>
      </c>
      <c r="B64" s="7" t="s">
        <v>6</v>
      </c>
      <c r="E64" s="8" t="s">
        <v>212</v>
      </c>
      <c r="F64" s="7" t="s">
        <v>149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7" t="s">
        <v>6</v>
      </c>
      <c r="E65" s="8" t="s">
        <v>213</v>
      </c>
      <c r="F65" s="7" t="s">
        <v>142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7" t="s">
        <v>6</v>
      </c>
      <c r="E66" s="8" t="s">
        <v>214</v>
      </c>
      <c r="F66" s="7" t="s">
        <v>144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31</v>
      </c>
      <c r="B67" s="7" t="s">
        <v>6</v>
      </c>
      <c r="D67" s="4" t="s">
        <v>48</v>
      </c>
      <c r="E67" s="8" t="s">
        <v>215</v>
      </c>
      <c r="F67" s="7" t="s">
        <v>27</v>
      </c>
      <c r="G67" s="4" t="s">
        <v>14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</row>
    <row r="68" spans="1:38">
      <c r="A68" s="4" t="s">
        <v>34</v>
      </c>
      <c r="B68" s="7" t="s">
        <v>6</v>
      </c>
      <c r="D68" s="4" t="s">
        <v>48</v>
      </c>
      <c r="E68" s="8" t="s">
        <v>215</v>
      </c>
      <c r="F68" s="7" t="s">
        <v>27</v>
      </c>
      <c r="G68" s="4" t="s">
        <v>14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32</v>
      </c>
      <c r="B69" s="7" t="s">
        <v>6</v>
      </c>
      <c r="D69" s="4" t="s">
        <v>48</v>
      </c>
      <c r="E69" s="8" t="s">
        <v>215</v>
      </c>
      <c r="F69" s="7" t="s">
        <v>27</v>
      </c>
      <c r="G69" s="4" t="s">
        <v>14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</row>
    <row r="70" spans="1:38" s="9" customFormat="1">
      <c r="A70" s="4" t="s">
        <v>6</v>
      </c>
      <c r="B70" s="7" t="s">
        <v>6</v>
      </c>
      <c r="C70" s="7"/>
      <c r="D70" s="4" t="s">
        <v>49</v>
      </c>
      <c r="E70" s="8" t="s">
        <v>216</v>
      </c>
      <c r="F70" s="7" t="s">
        <v>14</v>
      </c>
      <c r="G70" s="4" t="s">
        <v>27</v>
      </c>
      <c r="H70" s="4">
        <f t="shared" ref="H70:AL70" si="5">1-0.021</f>
        <v>0.97899999999999998</v>
      </c>
      <c r="I70" s="4">
        <f t="shared" si="5"/>
        <v>0.97899999999999998</v>
      </c>
      <c r="J70" s="4">
        <f t="shared" si="5"/>
        <v>0.97899999999999998</v>
      </c>
      <c r="K70" s="4">
        <f t="shared" si="5"/>
        <v>0.97899999999999998</v>
      </c>
      <c r="L70" s="4">
        <f t="shared" si="5"/>
        <v>0.97899999999999998</v>
      </c>
      <c r="M70" s="4">
        <f t="shared" si="5"/>
        <v>0.97899999999999998</v>
      </c>
      <c r="N70" s="4">
        <f t="shared" si="5"/>
        <v>0.97899999999999998</v>
      </c>
      <c r="O70" s="4">
        <f t="shared" si="5"/>
        <v>0.97899999999999998</v>
      </c>
      <c r="P70" s="4">
        <f t="shared" si="5"/>
        <v>0.97899999999999998</v>
      </c>
      <c r="Q70" s="4">
        <f t="shared" si="5"/>
        <v>0.97899999999999998</v>
      </c>
      <c r="R70" s="4">
        <f t="shared" si="5"/>
        <v>0.97899999999999998</v>
      </c>
      <c r="S70" s="4">
        <f t="shared" si="5"/>
        <v>0.97899999999999998</v>
      </c>
      <c r="T70" s="4">
        <f t="shared" si="5"/>
        <v>0.97899999999999998</v>
      </c>
      <c r="U70" s="4">
        <f t="shared" si="5"/>
        <v>0.97899999999999998</v>
      </c>
      <c r="V70" s="4">
        <f t="shared" si="5"/>
        <v>0.97899999999999998</v>
      </c>
      <c r="W70" s="4">
        <f t="shared" si="5"/>
        <v>0.97899999999999998</v>
      </c>
      <c r="X70" s="4">
        <f t="shared" si="5"/>
        <v>0.97899999999999998</v>
      </c>
      <c r="Y70" s="4">
        <f t="shared" si="5"/>
        <v>0.97899999999999998</v>
      </c>
      <c r="Z70" s="4">
        <f t="shared" si="5"/>
        <v>0.97899999999999998</v>
      </c>
      <c r="AA70" s="4">
        <f t="shared" si="5"/>
        <v>0.97899999999999998</v>
      </c>
      <c r="AB70" s="4">
        <f t="shared" si="5"/>
        <v>0.97899999999999998</v>
      </c>
      <c r="AC70" s="4">
        <f t="shared" si="5"/>
        <v>0.97899999999999998</v>
      </c>
      <c r="AD70" s="4">
        <f t="shared" si="5"/>
        <v>0.97899999999999998</v>
      </c>
      <c r="AE70" s="4">
        <f t="shared" si="5"/>
        <v>0.97899999999999998</v>
      </c>
      <c r="AF70" s="4">
        <f t="shared" si="5"/>
        <v>0.97899999999999998</v>
      </c>
      <c r="AG70" s="4">
        <f t="shared" si="5"/>
        <v>0.97899999999999998</v>
      </c>
      <c r="AH70" s="4">
        <f t="shared" si="5"/>
        <v>0.97899999999999998</v>
      </c>
      <c r="AI70" s="4">
        <f t="shared" si="5"/>
        <v>0.97899999999999998</v>
      </c>
      <c r="AJ70" s="4">
        <f t="shared" si="5"/>
        <v>0.97899999999999998</v>
      </c>
      <c r="AK70" s="4">
        <f t="shared" si="5"/>
        <v>0.97899999999999998</v>
      </c>
      <c r="AL70" s="4">
        <f t="shared" si="5"/>
        <v>0.97899999999999998</v>
      </c>
    </row>
    <row r="71" spans="1:38" s="9" customFormat="1">
      <c r="A71" s="4" t="s">
        <v>6</v>
      </c>
      <c r="B71" s="7" t="s">
        <v>6</v>
      </c>
      <c r="C71" s="7"/>
      <c r="D71" s="4"/>
      <c r="E71" s="8" t="s">
        <v>217</v>
      </c>
      <c r="F71" s="7" t="s">
        <v>144</v>
      </c>
      <c r="G71" s="4" t="s">
        <v>14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7" t="s">
        <v>6</v>
      </c>
      <c r="E72" s="8" t="s">
        <v>218</v>
      </c>
      <c r="F72" s="7" t="s">
        <v>23</v>
      </c>
      <c r="G72" s="4" t="s">
        <v>14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7" t="s">
        <v>6</v>
      </c>
      <c r="E73" s="8" t="s">
        <v>219</v>
      </c>
      <c r="F73" s="7" t="s">
        <v>23</v>
      </c>
      <c r="G73" s="4" t="s">
        <v>14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7" t="s">
        <v>6</v>
      </c>
      <c r="E74" s="8" t="s">
        <v>220</v>
      </c>
      <c r="F74" s="7" t="s">
        <v>14</v>
      </c>
      <c r="G74" s="4" t="s">
        <v>14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7" t="s">
        <v>6</v>
      </c>
      <c r="E75" s="8" t="s">
        <v>221</v>
      </c>
      <c r="F75" s="7" t="s">
        <v>14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7" t="s">
        <v>6</v>
      </c>
      <c r="C76" s="7" t="s">
        <v>74</v>
      </c>
      <c r="D76" s="4" t="s">
        <v>98</v>
      </c>
      <c r="E76" s="8" t="s">
        <v>222</v>
      </c>
      <c r="F76" s="7" t="s">
        <v>160</v>
      </c>
      <c r="G76" s="4" t="s">
        <v>14</v>
      </c>
      <c r="H76" s="4">
        <v>9.061632603536629E-2</v>
      </c>
      <c r="I76" s="4">
        <v>9.061632603536629E-2</v>
      </c>
      <c r="J76" s="4">
        <v>9.061632603536629E-2</v>
      </c>
      <c r="K76" s="4">
        <v>9.061632603536629E-2</v>
      </c>
      <c r="L76" s="4">
        <v>9.061632603536629E-2</v>
      </c>
      <c r="M76" s="4">
        <v>9.061632603536629E-2</v>
      </c>
      <c r="N76" s="4">
        <v>9.061632603536629E-2</v>
      </c>
      <c r="O76" s="4">
        <v>9.061632603536629E-2</v>
      </c>
      <c r="P76" s="4">
        <v>9.061632603536629E-2</v>
      </c>
      <c r="Q76" s="4">
        <v>9.061632603536629E-2</v>
      </c>
      <c r="R76" s="4">
        <v>9.061632603536629E-2</v>
      </c>
      <c r="S76" s="4">
        <v>9.061632603536629E-2</v>
      </c>
      <c r="T76" s="4">
        <v>9.061632603536629E-2</v>
      </c>
      <c r="U76" s="4">
        <v>9.061632603536629E-2</v>
      </c>
      <c r="V76" s="4">
        <v>9.061632603536629E-2</v>
      </c>
      <c r="W76" s="4">
        <v>9.061632603536629E-2</v>
      </c>
      <c r="X76" s="4">
        <v>9.061632603536629E-2</v>
      </c>
      <c r="Y76" s="4">
        <v>9.061632603536629E-2</v>
      </c>
      <c r="Z76" s="4">
        <v>9.061632603536629E-2</v>
      </c>
      <c r="AA76" s="4">
        <v>9.061632603536629E-2</v>
      </c>
      <c r="AB76" s="4">
        <v>9.061632603536629E-2</v>
      </c>
      <c r="AC76" s="4">
        <v>9.061632603536629E-2</v>
      </c>
      <c r="AD76" s="4">
        <v>9.061632603536629E-2</v>
      </c>
      <c r="AE76" s="4">
        <v>9.061632603536629E-2</v>
      </c>
      <c r="AF76" s="4">
        <v>9.061632603536629E-2</v>
      </c>
      <c r="AG76" s="4">
        <v>9.061632603536629E-2</v>
      </c>
      <c r="AH76" s="4">
        <v>9.061632603536629E-2</v>
      </c>
      <c r="AI76" s="4">
        <v>9.061632603536629E-2</v>
      </c>
      <c r="AJ76" s="4">
        <v>9.061632603536629E-2</v>
      </c>
      <c r="AK76" s="4">
        <v>9.061632603536629E-2</v>
      </c>
      <c r="AL76" s="4">
        <v>9.061632603536629E-2</v>
      </c>
    </row>
    <row r="77" spans="1:38">
      <c r="A77" s="4" t="s">
        <v>6</v>
      </c>
      <c r="B77" s="7" t="s">
        <v>6</v>
      </c>
      <c r="C77" s="7" t="s">
        <v>74</v>
      </c>
      <c r="D77" s="4" t="s">
        <v>98</v>
      </c>
      <c r="E77" s="8" t="s">
        <v>223</v>
      </c>
      <c r="F77" s="7" t="s">
        <v>160</v>
      </c>
      <c r="G77" s="4" t="s">
        <v>14</v>
      </c>
      <c r="H77" s="4">
        <v>0.1130709702382507</v>
      </c>
      <c r="I77" s="4">
        <v>0.1130709702382507</v>
      </c>
      <c r="J77" s="4">
        <v>0.1130709702382507</v>
      </c>
      <c r="K77" s="4">
        <v>0.1130709702382507</v>
      </c>
      <c r="L77" s="4">
        <v>0.1130709702382507</v>
      </c>
      <c r="M77" s="4">
        <v>0.1130709702382507</v>
      </c>
      <c r="N77" s="4">
        <v>0.1130709702382507</v>
      </c>
      <c r="O77" s="4">
        <v>0.1130709702382507</v>
      </c>
      <c r="P77" s="4">
        <v>0.1130709702382507</v>
      </c>
      <c r="Q77" s="4">
        <v>0.1130709702382507</v>
      </c>
      <c r="R77" s="4">
        <v>0.1130709702382507</v>
      </c>
      <c r="S77" s="4">
        <v>0.1130709702382507</v>
      </c>
      <c r="T77" s="4">
        <v>0.1130709702382507</v>
      </c>
      <c r="U77" s="4">
        <v>0.1130709702382507</v>
      </c>
      <c r="V77" s="4">
        <v>0.1130709702382507</v>
      </c>
      <c r="W77" s="4">
        <v>0.1130709702382507</v>
      </c>
      <c r="X77" s="4">
        <v>0.1130709702382507</v>
      </c>
      <c r="Y77" s="4">
        <v>0.1130709702382507</v>
      </c>
      <c r="Z77" s="4">
        <v>0.1130709702382507</v>
      </c>
      <c r="AA77" s="4">
        <v>0.1130709702382507</v>
      </c>
      <c r="AB77" s="4">
        <v>0.1130709702382507</v>
      </c>
      <c r="AC77" s="4">
        <v>0.1130709702382507</v>
      </c>
      <c r="AD77" s="4">
        <v>0.1130709702382507</v>
      </c>
      <c r="AE77" s="4">
        <v>0.1130709702382507</v>
      </c>
      <c r="AF77" s="4">
        <v>0.1130709702382507</v>
      </c>
      <c r="AG77" s="4">
        <v>0.1130709702382507</v>
      </c>
      <c r="AH77" s="4">
        <v>0.1130709702382507</v>
      </c>
      <c r="AI77" s="4">
        <v>0.1130709702382507</v>
      </c>
      <c r="AJ77" s="4">
        <v>0.1130709702382507</v>
      </c>
      <c r="AK77" s="4">
        <v>0.1130709702382507</v>
      </c>
      <c r="AL77" s="4">
        <v>0.1130709702382507</v>
      </c>
    </row>
    <row r="78" spans="1:38">
      <c r="A78" s="4" t="s">
        <v>6</v>
      </c>
      <c r="B78" s="7" t="s">
        <v>6</v>
      </c>
      <c r="E78" s="8" t="s">
        <v>224</v>
      </c>
      <c r="F78" s="7" t="s">
        <v>148</v>
      </c>
      <c r="G78" s="4" t="s">
        <v>14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</sheetData>
  <sortState xmlns:xlrd2="http://schemas.microsoft.com/office/spreadsheetml/2017/richdata2" ref="A2:AL78">
    <sortCondition ref="E2:E78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35" sqref="A7:A35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8" customWidth="1"/>
    <col min="6" max="16384" width="9.140625" style="8"/>
  </cols>
  <sheetData>
    <row r="1" spans="1:5" s="13" customFormat="1">
      <c r="A1" s="12" t="s">
        <v>7</v>
      </c>
      <c r="B1" s="12" t="s">
        <v>70</v>
      </c>
      <c r="C1" s="12" t="s">
        <v>71</v>
      </c>
      <c r="D1" s="12" t="s">
        <v>72</v>
      </c>
      <c r="E1" s="13" t="s">
        <v>112</v>
      </c>
    </row>
    <row r="2" spans="1:5" ht="15">
      <c r="A2" t="s">
        <v>172</v>
      </c>
      <c r="B2" s="5" t="s">
        <v>154</v>
      </c>
      <c r="C2" s="14" t="s">
        <v>73</v>
      </c>
      <c r="D2" s="5">
        <v>0</v>
      </c>
    </row>
    <row r="3" spans="1:5" ht="15">
      <c r="A3" t="s">
        <v>177</v>
      </c>
      <c r="B3" s="5" t="s">
        <v>154</v>
      </c>
      <c r="C3" s="14" t="s">
        <v>73</v>
      </c>
      <c r="D3" s="8">
        <f>-188.97*0.9</f>
        <v>-170.07300000000001</v>
      </c>
      <c r="E3" s="8" t="s">
        <v>168</v>
      </c>
    </row>
    <row r="4" spans="1:5" ht="15">
      <c r="A4" t="s">
        <v>177</v>
      </c>
      <c r="B4" s="5" t="s">
        <v>153</v>
      </c>
      <c r="C4" s="14" t="s">
        <v>73</v>
      </c>
      <c r="D4" s="8">
        <f>188.97*0.9</f>
        <v>170.07300000000001</v>
      </c>
      <c r="E4" s="8" t="s">
        <v>167</v>
      </c>
    </row>
    <row r="5" spans="1:5" ht="15">
      <c r="A5" t="s">
        <v>178</v>
      </c>
      <c r="B5" s="5" t="s">
        <v>154</v>
      </c>
      <c r="C5" s="14" t="s">
        <v>73</v>
      </c>
      <c r="D5" s="8">
        <v>0</v>
      </c>
    </row>
    <row r="6" spans="1:5" ht="15">
      <c r="A6" t="s">
        <v>179</v>
      </c>
      <c r="B6" s="5" t="s">
        <v>154</v>
      </c>
      <c r="C6" s="14" t="s">
        <v>73</v>
      </c>
      <c r="D6" s="5">
        <v>214.12654767006592</v>
      </c>
      <c r="E6" s="8" t="s">
        <v>165</v>
      </c>
    </row>
    <row r="7" spans="1:5" ht="15">
      <c r="A7" s="15" t="s">
        <v>180</v>
      </c>
      <c r="B7" s="5" t="s">
        <v>154</v>
      </c>
      <c r="C7" s="14" t="s">
        <v>73</v>
      </c>
      <c r="D7" s="5">
        <v>0</v>
      </c>
    </row>
    <row r="8" spans="1:5" ht="15">
      <c r="A8" t="s">
        <v>181</v>
      </c>
      <c r="B8" s="5" t="s">
        <v>153</v>
      </c>
      <c r="C8" s="7" t="s">
        <v>170</v>
      </c>
      <c r="D8" s="8">
        <v>-1</v>
      </c>
      <c r="E8" s="8" t="s">
        <v>166</v>
      </c>
    </row>
    <row r="9" spans="1:5" ht="15">
      <c r="A9" t="s">
        <v>182</v>
      </c>
      <c r="B9" s="5" t="s">
        <v>154</v>
      </c>
      <c r="C9" s="14" t="s">
        <v>73</v>
      </c>
      <c r="D9" s="5">
        <f>202.32*0.05</f>
        <v>10.116</v>
      </c>
      <c r="E9" s="8" t="s">
        <v>164</v>
      </c>
    </row>
    <row r="10" spans="1:5" ht="15">
      <c r="A10" t="s">
        <v>182</v>
      </c>
      <c r="B10" s="5" t="s">
        <v>153</v>
      </c>
      <c r="C10" s="14" t="s">
        <v>73</v>
      </c>
      <c r="D10" s="5">
        <f>202.32*0.95</f>
        <v>192.20399999999998</v>
      </c>
      <c r="E10" s="8" t="s">
        <v>164</v>
      </c>
    </row>
    <row r="11" spans="1:5" ht="15">
      <c r="A11" t="s">
        <v>183</v>
      </c>
      <c r="B11" s="5" t="s">
        <v>154</v>
      </c>
      <c r="C11" s="14" t="s">
        <v>73</v>
      </c>
      <c r="D11" s="5">
        <f>202.32*0.01</f>
        <v>2.0232000000000001</v>
      </c>
      <c r="E11" s="8" t="s">
        <v>164</v>
      </c>
    </row>
    <row r="12" spans="1:5" ht="15">
      <c r="A12" t="s">
        <v>183</v>
      </c>
      <c r="B12" s="5" t="s">
        <v>153</v>
      </c>
      <c r="C12" s="14" t="s">
        <v>73</v>
      </c>
      <c r="D12" s="5">
        <f>202.32*0.99</f>
        <v>200.29679999999999</v>
      </c>
      <c r="E12" s="8" t="s">
        <v>164</v>
      </c>
    </row>
    <row r="13" spans="1:5" ht="15">
      <c r="A13" t="s">
        <v>184</v>
      </c>
      <c r="B13" s="5" t="s">
        <v>154</v>
      </c>
      <c r="C13" s="14" t="s">
        <v>73</v>
      </c>
      <c r="D13" s="5">
        <v>202.32</v>
      </c>
      <c r="E13" s="8" t="s">
        <v>164</v>
      </c>
    </row>
    <row r="14" spans="1:5" ht="15">
      <c r="A14" t="s">
        <v>186</v>
      </c>
      <c r="B14" s="5" t="s">
        <v>154</v>
      </c>
      <c r="C14" s="14" t="s">
        <v>73</v>
      </c>
      <c r="D14" s="5">
        <v>229.51879128207057</v>
      </c>
      <c r="E14" s="8" t="s">
        <v>165</v>
      </c>
    </row>
    <row r="15" spans="1:5" ht="15">
      <c r="A15" t="s">
        <v>187</v>
      </c>
      <c r="B15" s="5" t="s">
        <v>154</v>
      </c>
      <c r="C15" s="14" t="s">
        <v>73</v>
      </c>
      <c r="D15" s="5">
        <v>229.51879128207057</v>
      </c>
      <c r="E15" s="8" t="s">
        <v>165</v>
      </c>
    </row>
    <row r="16" spans="1:5" ht="15">
      <c r="A16" t="s">
        <v>188</v>
      </c>
      <c r="B16" s="5" t="s">
        <v>154</v>
      </c>
      <c r="C16" s="14" t="s">
        <v>73</v>
      </c>
      <c r="D16" s="5">
        <v>229.51879128207057</v>
      </c>
      <c r="E16" s="8" t="s">
        <v>165</v>
      </c>
    </row>
    <row r="17" spans="1:11" ht="15">
      <c r="A17" t="s">
        <v>194</v>
      </c>
      <c r="B17" s="5" t="s">
        <v>154</v>
      </c>
      <c r="C17" s="14" t="s">
        <v>73</v>
      </c>
      <c r="D17" s="5">
        <v>0</v>
      </c>
    </row>
    <row r="18" spans="1:11" ht="15">
      <c r="A18" t="s">
        <v>195</v>
      </c>
      <c r="B18" s="5" t="s">
        <v>154</v>
      </c>
      <c r="C18" s="14" t="s">
        <v>73</v>
      </c>
      <c r="D18" s="5">
        <v>0</v>
      </c>
    </row>
    <row r="19" spans="1:11" ht="15">
      <c r="A19" t="s">
        <v>198</v>
      </c>
      <c r="B19" s="5" t="s">
        <v>154</v>
      </c>
      <c r="C19" s="14" t="s">
        <v>73</v>
      </c>
      <c r="D19" s="5">
        <v>119.41764496915395</v>
      </c>
      <c r="E19" s="8" t="s">
        <v>165</v>
      </c>
    </row>
    <row r="20" spans="1:11" ht="15">
      <c r="A20" t="s">
        <v>199</v>
      </c>
      <c r="B20" s="5" t="s">
        <v>154</v>
      </c>
      <c r="C20" s="14" t="s">
        <v>73</v>
      </c>
      <c r="D20" s="5">
        <f>118.6*0.05</f>
        <v>5.93</v>
      </c>
      <c r="E20" s="8" t="s">
        <v>164</v>
      </c>
    </row>
    <row r="21" spans="1:11" ht="15">
      <c r="A21" t="s">
        <v>199</v>
      </c>
      <c r="B21" s="5" t="s">
        <v>153</v>
      </c>
      <c r="C21" s="14" t="s">
        <v>73</v>
      </c>
      <c r="D21" s="5">
        <f>118.6*0.95</f>
        <v>112.66999999999999</v>
      </c>
      <c r="E21" s="8" t="s">
        <v>164</v>
      </c>
    </row>
    <row r="22" spans="1:11" ht="15">
      <c r="A22" t="s">
        <v>200</v>
      </c>
      <c r="B22" s="5" t="s">
        <v>154</v>
      </c>
      <c r="C22" s="14" t="s">
        <v>73</v>
      </c>
      <c r="D22" s="5">
        <f>118.6*0.03</f>
        <v>3.5579999999999998</v>
      </c>
      <c r="E22" s="8" t="s">
        <v>164</v>
      </c>
    </row>
    <row r="23" spans="1:11" ht="15">
      <c r="A23" t="s">
        <v>200</v>
      </c>
      <c r="B23" s="5" t="s">
        <v>153</v>
      </c>
      <c r="C23" s="14" t="s">
        <v>73</v>
      </c>
      <c r="D23" s="5">
        <f>118.6*0.97</f>
        <v>115.04199999999999</v>
      </c>
      <c r="E23" s="8" t="s">
        <v>164</v>
      </c>
    </row>
    <row r="24" spans="1:11" ht="15">
      <c r="A24" t="s">
        <v>201</v>
      </c>
      <c r="B24" s="5" t="s">
        <v>154</v>
      </c>
      <c r="C24" s="14" t="s">
        <v>73</v>
      </c>
      <c r="D24" s="5">
        <v>118.62</v>
      </c>
      <c r="E24" s="8" t="s">
        <v>164</v>
      </c>
    </row>
    <row r="25" spans="1:11" ht="15">
      <c r="A25" t="s">
        <v>202</v>
      </c>
      <c r="B25" s="5" t="s">
        <v>154</v>
      </c>
      <c r="C25" s="14" t="s">
        <v>73</v>
      </c>
      <c r="D25" s="5">
        <v>118.6</v>
      </c>
      <c r="E25" s="8" t="s">
        <v>164</v>
      </c>
    </row>
    <row r="26" spans="1:11" ht="15">
      <c r="A26" t="s">
        <v>203</v>
      </c>
      <c r="B26" s="5" t="s">
        <v>154</v>
      </c>
      <c r="C26" s="14" t="s">
        <v>73</v>
      </c>
      <c r="D26" s="5">
        <v>119.41764496915395</v>
      </c>
      <c r="E26" s="8" t="s">
        <v>165</v>
      </c>
      <c r="K26" s="5"/>
    </row>
    <row r="27" spans="1:11" ht="15">
      <c r="A27" t="s">
        <v>204</v>
      </c>
      <c r="B27" s="5" t="s">
        <v>154</v>
      </c>
      <c r="C27" s="14" t="s">
        <v>73</v>
      </c>
      <c r="D27" s="5">
        <f>118.6*0.05</f>
        <v>5.93</v>
      </c>
      <c r="E27" s="8" t="s">
        <v>164</v>
      </c>
    </row>
    <row r="28" spans="1:11" ht="15">
      <c r="A28" t="s">
        <v>204</v>
      </c>
      <c r="B28" s="5" t="s">
        <v>153</v>
      </c>
      <c r="C28" s="14" t="s">
        <v>73</v>
      </c>
      <c r="D28" s="5">
        <f>118.6*0.95</f>
        <v>112.66999999999999</v>
      </c>
      <c r="E28" s="8" t="s">
        <v>164</v>
      </c>
      <c r="K28" s="5"/>
    </row>
    <row r="29" spans="1:11" ht="15">
      <c r="A29" t="s">
        <v>205</v>
      </c>
      <c r="B29" s="5" t="s">
        <v>154</v>
      </c>
      <c r="C29" s="14" t="s">
        <v>73</v>
      </c>
      <c r="D29" s="5">
        <f>118.6*0.03</f>
        <v>3.5579999999999998</v>
      </c>
      <c r="E29" s="8" t="s">
        <v>164</v>
      </c>
    </row>
    <row r="30" spans="1:11" ht="15">
      <c r="A30" t="s">
        <v>205</v>
      </c>
      <c r="B30" s="5" t="s">
        <v>153</v>
      </c>
      <c r="C30" s="14" t="s">
        <v>73</v>
      </c>
      <c r="D30" s="5">
        <f>118.6*0.97</f>
        <v>115.04199999999999</v>
      </c>
      <c r="E30" s="8" t="s">
        <v>164</v>
      </c>
    </row>
    <row r="31" spans="1:11" ht="15">
      <c r="A31" t="s">
        <v>206</v>
      </c>
      <c r="B31" s="5" t="s">
        <v>154</v>
      </c>
      <c r="C31" s="14" t="s">
        <v>73</v>
      </c>
      <c r="D31" s="5">
        <v>118.62</v>
      </c>
      <c r="E31" s="8" t="s">
        <v>164</v>
      </c>
    </row>
    <row r="32" spans="1:11" ht="15">
      <c r="A32" t="s">
        <v>207</v>
      </c>
      <c r="B32" s="5" t="s">
        <v>154</v>
      </c>
      <c r="C32" s="14" t="s">
        <v>73</v>
      </c>
      <c r="D32" s="5">
        <v>119.41764496915395</v>
      </c>
      <c r="E32" s="8" t="s">
        <v>165</v>
      </c>
    </row>
    <row r="33" spans="1:4" ht="15">
      <c r="A33" t="s">
        <v>211</v>
      </c>
      <c r="B33" s="5" t="s">
        <v>154</v>
      </c>
      <c r="C33" s="14" t="s">
        <v>73</v>
      </c>
      <c r="D33" s="5">
        <v>0</v>
      </c>
    </row>
    <row r="34" spans="1:4" ht="15">
      <c r="A34" t="s">
        <v>222</v>
      </c>
      <c r="B34" s="5" t="s">
        <v>154</v>
      </c>
      <c r="C34" s="14" t="s">
        <v>73</v>
      </c>
      <c r="D34" s="5">
        <v>0</v>
      </c>
    </row>
    <row r="35" spans="1:4" ht="15">
      <c r="A35" t="s">
        <v>223</v>
      </c>
      <c r="B35" s="5" t="s">
        <v>154</v>
      </c>
      <c r="C35" s="14" t="s">
        <v>73</v>
      </c>
      <c r="D35" s="5">
        <v>0</v>
      </c>
    </row>
    <row r="36" spans="1:4">
      <c r="B36" s="14"/>
      <c r="C36" s="14"/>
    </row>
    <row r="37" spans="1:4">
      <c r="B37" s="14"/>
      <c r="C37" s="14"/>
    </row>
    <row r="38" spans="1:4">
      <c r="B38" s="14"/>
      <c r="C38" s="14"/>
    </row>
    <row r="39" spans="1:4">
      <c r="A39" s="14"/>
      <c r="B39" s="14"/>
      <c r="C39" s="14"/>
    </row>
    <row r="40" spans="1:4">
      <c r="A40" s="14"/>
      <c r="B40" s="14"/>
      <c r="C40" s="14"/>
    </row>
    <row r="41" spans="1:4">
      <c r="A41" s="14"/>
      <c r="B41" s="14"/>
      <c r="C41" s="14"/>
    </row>
    <row r="42" spans="1:4">
      <c r="A42" s="14"/>
      <c r="B42" s="14"/>
      <c r="C42" s="14"/>
    </row>
    <row r="43" spans="1:4">
      <c r="A43" s="14"/>
      <c r="B43" s="14"/>
      <c r="C43" s="14"/>
    </row>
    <row r="44" spans="1:4">
      <c r="A44" s="14"/>
      <c r="B44" s="14"/>
      <c r="C44" s="14"/>
    </row>
    <row r="45" spans="1:4">
      <c r="A45" s="14"/>
      <c r="B45" s="14"/>
      <c r="C45" s="14"/>
    </row>
    <row r="46" spans="1:4">
      <c r="A46" s="14"/>
      <c r="B46" s="14"/>
      <c r="C46" s="14"/>
    </row>
    <row r="47" spans="1:4">
      <c r="A47" s="14"/>
      <c r="B47" s="14"/>
      <c r="C47" s="14"/>
    </row>
    <row r="48" spans="1:4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sortState xmlns:xlrd2="http://schemas.microsoft.com/office/spreadsheetml/2017/richdata2" ref="A2:E35">
    <sortCondition ref="A2:A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ColWidth="9.140625"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51</v>
      </c>
      <c r="J1" s="1" t="s">
        <v>80</v>
      </c>
    </row>
    <row r="3" spans="9:10">
      <c r="I3" s="2" t="s">
        <v>53</v>
      </c>
      <c r="J3" s="2" t="s">
        <v>52</v>
      </c>
    </row>
    <row r="4" spans="9:10">
      <c r="I4" s="1" t="s">
        <v>17</v>
      </c>
      <c r="J4" s="1">
        <v>20404638</v>
      </c>
    </row>
    <row r="5" spans="9:10">
      <c r="I5" s="1" t="s">
        <v>60</v>
      </c>
      <c r="J5" s="1">
        <v>35608740</v>
      </c>
    </row>
    <row r="6" spans="9:10">
      <c r="I6" s="1" t="s">
        <v>59</v>
      </c>
      <c r="J6" s="1">
        <v>4263628</v>
      </c>
    </row>
    <row r="7" spans="9:10">
      <c r="I7" s="1" t="s">
        <v>58</v>
      </c>
      <c r="J7" s="1">
        <v>7572266</v>
      </c>
    </row>
    <row r="8" spans="9:10">
      <c r="I8" s="1" t="s">
        <v>61</v>
      </c>
      <c r="J8" s="1">
        <v>557186</v>
      </c>
    </row>
    <row r="9" spans="9:10">
      <c r="I9" s="1" t="s">
        <v>54</v>
      </c>
      <c r="J9" s="1">
        <v>110398</v>
      </c>
    </row>
    <row r="10" spans="9:10">
      <c r="I10" s="1" t="s">
        <v>55</v>
      </c>
      <c r="J10" s="1">
        <v>5710</v>
      </c>
    </row>
    <row r="11" spans="9:10">
      <c r="I11" s="1" t="s">
        <v>57</v>
      </c>
      <c r="J11" s="1">
        <v>18396</v>
      </c>
    </row>
    <row r="12" spans="9:10">
      <c r="I12" s="1" t="s">
        <v>56</v>
      </c>
      <c r="J12" s="1">
        <v>60238</v>
      </c>
    </row>
    <row r="13" spans="9:10">
      <c r="I13" s="1" t="s">
        <v>62</v>
      </c>
      <c r="J13" s="1">
        <v>1465316</v>
      </c>
    </row>
    <row r="17" spans="9:14">
      <c r="I17" s="1" t="s">
        <v>67</v>
      </c>
      <c r="J17" s="2" t="s">
        <v>63</v>
      </c>
      <c r="K17" s="2" t="s">
        <v>65</v>
      </c>
      <c r="L17" s="2" t="s">
        <v>66</v>
      </c>
    </row>
    <row r="18" spans="9:14">
      <c r="I18" s="1" t="s">
        <v>17</v>
      </c>
      <c r="J18" s="1">
        <v>13990</v>
      </c>
      <c r="K18" s="1">
        <v>17679</v>
      </c>
      <c r="L18" s="1">
        <v>20590</v>
      </c>
    </row>
    <row r="19" spans="9:14">
      <c r="I19" s="1" t="s">
        <v>64</v>
      </c>
      <c r="J19" s="1">
        <v>80</v>
      </c>
      <c r="K19" s="1">
        <v>16009</v>
      </c>
      <c r="L19" s="1">
        <v>20349</v>
      </c>
    </row>
    <row r="20" spans="9:14">
      <c r="I20" s="1" t="s">
        <v>26</v>
      </c>
      <c r="J20" s="1">
        <v>302</v>
      </c>
      <c r="K20" s="1">
        <v>464</v>
      </c>
      <c r="L20" s="1">
        <v>227</v>
      </c>
    </row>
    <row r="23" spans="9:14">
      <c r="I23" s="1" t="s">
        <v>67</v>
      </c>
      <c r="J23" s="2" t="s">
        <v>63</v>
      </c>
      <c r="K23" s="2" t="s">
        <v>65</v>
      </c>
      <c r="L23" s="2" t="s">
        <v>75</v>
      </c>
    </row>
    <row r="24" spans="9:14">
      <c r="I24" s="1" t="s">
        <v>17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64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26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67</v>
      </c>
      <c r="J29" s="2" t="s">
        <v>76</v>
      </c>
      <c r="K29" s="2" t="s">
        <v>77</v>
      </c>
      <c r="L29" s="2" t="s">
        <v>79</v>
      </c>
      <c r="M29" s="2" t="s">
        <v>78</v>
      </c>
      <c r="N29" s="2" t="s">
        <v>81</v>
      </c>
    </row>
    <row r="30" spans="9:14">
      <c r="I30" s="1" t="s">
        <v>17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64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26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82</v>
      </c>
      <c r="B1" s="2" t="s">
        <v>92</v>
      </c>
      <c r="C1" s="2" t="s">
        <v>90</v>
      </c>
      <c r="D1" s="2" t="s">
        <v>86</v>
      </c>
      <c r="E1" s="2" t="s">
        <v>87</v>
      </c>
      <c r="F1" s="2" t="s">
        <v>91</v>
      </c>
    </row>
    <row r="2" spans="1:6">
      <c r="A2" s="1" t="s">
        <v>89</v>
      </c>
      <c r="B2" s="1">
        <v>2030</v>
      </c>
      <c r="C2" s="5" t="s">
        <v>154</v>
      </c>
      <c r="D2" s="1">
        <v>26505.0756</v>
      </c>
      <c r="E2" s="1" t="s">
        <v>100</v>
      </c>
      <c r="F2" s="1" t="s">
        <v>101</v>
      </c>
    </row>
    <row r="3" spans="1:6">
      <c r="A3" s="1" t="s">
        <v>89</v>
      </c>
      <c r="B3" s="1">
        <v>2035</v>
      </c>
      <c r="C3" s="5" t="s">
        <v>154</v>
      </c>
      <c r="D3" s="1">
        <v>26505.0756</v>
      </c>
      <c r="E3" s="1" t="s">
        <v>100</v>
      </c>
      <c r="F3" s="1" t="s">
        <v>101</v>
      </c>
    </row>
    <row r="4" spans="1:6">
      <c r="A4" s="1" t="s">
        <v>89</v>
      </c>
      <c r="B4" s="1">
        <v>2040</v>
      </c>
      <c r="C4" s="5" t="s">
        <v>154</v>
      </c>
      <c r="D4" s="1">
        <v>26505.0756</v>
      </c>
      <c r="E4" s="1" t="s">
        <v>100</v>
      </c>
      <c r="F4" s="1" t="s">
        <v>101</v>
      </c>
    </row>
    <row r="5" spans="1:6">
      <c r="A5" s="1" t="s">
        <v>89</v>
      </c>
      <c r="B5" s="1">
        <v>2045</v>
      </c>
      <c r="C5" s="5" t="s">
        <v>154</v>
      </c>
      <c r="D5" s="1">
        <v>26505.0756</v>
      </c>
      <c r="E5" s="1" t="s">
        <v>100</v>
      </c>
      <c r="F5" s="1" t="s">
        <v>101</v>
      </c>
    </row>
    <row r="6" spans="1:6">
      <c r="A6" s="1" t="s">
        <v>89</v>
      </c>
      <c r="B6" s="1">
        <v>2050</v>
      </c>
      <c r="C6" s="5" t="s">
        <v>154</v>
      </c>
      <c r="D6" s="1">
        <v>0</v>
      </c>
      <c r="E6" s="1" t="s">
        <v>100</v>
      </c>
      <c r="F6" s="1" t="s">
        <v>88</v>
      </c>
    </row>
    <row r="7" spans="1:6">
      <c r="A7" s="1" t="s">
        <v>89</v>
      </c>
      <c r="B7" s="1">
        <v>2023</v>
      </c>
      <c r="C7" s="5" t="s">
        <v>153</v>
      </c>
      <c r="D7" s="1">
        <v>0</v>
      </c>
      <c r="E7" s="1" t="s">
        <v>100</v>
      </c>
      <c r="F7" s="1" t="s">
        <v>169</v>
      </c>
    </row>
    <row r="8" spans="1:6">
      <c r="A8" s="1" t="s">
        <v>89</v>
      </c>
      <c r="B8" s="1">
        <v>2025</v>
      </c>
      <c r="C8" s="5" t="s">
        <v>153</v>
      </c>
      <c r="D8" s="1">
        <v>0</v>
      </c>
      <c r="E8" s="1" t="s">
        <v>100</v>
      </c>
      <c r="F8" s="1" t="s">
        <v>169</v>
      </c>
    </row>
    <row r="9" spans="1:6">
      <c r="A9" s="1" t="s">
        <v>89</v>
      </c>
      <c r="B9" s="1">
        <v>2030</v>
      </c>
      <c r="C9" s="5" t="s">
        <v>153</v>
      </c>
      <c r="D9" s="1">
        <v>0</v>
      </c>
      <c r="E9" s="1" t="s">
        <v>100</v>
      </c>
      <c r="F9" s="1" t="s">
        <v>169</v>
      </c>
    </row>
    <row r="10" spans="1:6">
      <c r="A10" s="1" t="s">
        <v>89</v>
      </c>
      <c r="B10" s="1">
        <v>2035</v>
      </c>
      <c r="C10" s="5" t="s">
        <v>153</v>
      </c>
      <c r="D10" s="1">
        <v>0</v>
      </c>
      <c r="E10" s="1" t="s">
        <v>100</v>
      </c>
      <c r="F10" s="1" t="s">
        <v>169</v>
      </c>
    </row>
    <row r="11" spans="1:6">
      <c r="A11" s="1" t="s">
        <v>89</v>
      </c>
      <c r="B11" s="1">
        <v>2040</v>
      </c>
      <c r="C11" s="5" t="s">
        <v>153</v>
      </c>
      <c r="D11" s="1">
        <v>0</v>
      </c>
      <c r="E11" s="1" t="s">
        <v>100</v>
      </c>
      <c r="F11" s="1" t="s">
        <v>169</v>
      </c>
    </row>
    <row r="12" spans="1:6">
      <c r="A12" s="1" t="s">
        <v>89</v>
      </c>
      <c r="B12" s="1">
        <v>2045</v>
      </c>
      <c r="C12" s="5" t="s">
        <v>153</v>
      </c>
      <c r="D12" s="1">
        <v>0</v>
      </c>
      <c r="E12" s="1" t="s">
        <v>100</v>
      </c>
      <c r="F12" s="1" t="s">
        <v>169</v>
      </c>
    </row>
    <row r="13" spans="1:6">
      <c r="A13" s="1" t="s">
        <v>89</v>
      </c>
      <c r="B13" s="1">
        <v>2050</v>
      </c>
      <c r="C13" s="5" t="s">
        <v>153</v>
      </c>
      <c r="D13" s="1">
        <v>0</v>
      </c>
      <c r="E13" s="1" t="s">
        <v>100</v>
      </c>
      <c r="F13" s="1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sqref="A1:XFD1048576"/>
    </sheetView>
  </sheetViews>
  <sheetFormatPr defaultColWidth="9.140625"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8" t="s">
        <v>185</v>
      </c>
      <c r="E2" s="4" t="s">
        <v>69</v>
      </c>
      <c r="F2" s="4" t="s">
        <v>68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8" t="s">
        <v>185</v>
      </c>
      <c r="E3" s="4" t="s">
        <v>69</v>
      </c>
      <c r="F3" s="4" t="s">
        <v>68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8" t="s">
        <v>185</v>
      </c>
      <c r="E4" s="4" t="s">
        <v>69</v>
      </c>
      <c r="F4" s="4" t="s">
        <v>68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8" t="s">
        <v>213</v>
      </c>
      <c r="E5" s="4" t="s">
        <v>69</v>
      </c>
      <c r="F5" s="4" t="s">
        <v>68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8" t="s">
        <v>213</v>
      </c>
      <c r="E6" s="4" t="s">
        <v>69</v>
      </c>
      <c r="F6" s="4" t="s">
        <v>68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8" t="s">
        <v>213</v>
      </c>
      <c r="E7" s="4" t="s">
        <v>69</v>
      </c>
      <c r="F7" s="4" t="s">
        <v>68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8" t="s">
        <v>217</v>
      </c>
      <c r="E8" s="4" t="s">
        <v>69</v>
      </c>
      <c r="F8" s="4" t="s">
        <v>68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8" t="s">
        <v>217</v>
      </c>
      <c r="E9" s="4" t="s">
        <v>69</v>
      </c>
      <c r="F9" s="4" t="s">
        <v>68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8" t="s">
        <v>217</v>
      </c>
      <c r="E10" s="4" t="s">
        <v>69</v>
      </c>
      <c r="F10" s="4" t="s">
        <v>68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8" t="s">
        <v>214</v>
      </c>
      <c r="E11" s="4" t="s">
        <v>69</v>
      </c>
      <c r="F11" s="4" t="s">
        <v>68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8" t="s">
        <v>193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8" t="s">
        <v>193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8" t="s">
        <v>193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8" t="s">
        <v>212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8" t="s">
        <v>212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8" t="s">
        <v>212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8" t="s">
        <v>224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8" t="s">
        <v>218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8" t="s">
        <v>219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82</v>
      </c>
      <c r="B1" s="2" t="s">
        <v>7</v>
      </c>
      <c r="C1" s="2" t="s">
        <v>83</v>
      </c>
      <c r="D1" s="2" t="s">
        <v>84</v>
      </c>
    </row>
    <row r="2" spans="1:4">
      <c r="A2" s="1" t="s">
        <v>6</v>
      </c>
      <c r="B2" t="s">
        <v>173</v>
      </c>
      <c r="C2" s="1">
        <v>2</v>
      </c>
    </row>
    <row r="3" spans="1:4">
      <c r="A3" s="1" t="s">
        <v>6</v>
      </c>
      <c r="B3" t="s">
        <v>174</v>
      </c>
      <c r="C3" s="1">
        <v>4</v>
      </c>
    </row>
    <row r="4" spans="1:4">
      <c r="A4" s="1" t="s">
        <v>6</v>
      </c>
      <c r="B4" t="s">
        <v>175</v>
      </c>
      <c r="C4" s="1">
        <v>6</v>
      </c>
    </row>
    <row r="5" spans="1:4">
      <c r="A5" s="1" t="s">
        <v>6</v>
      </c>
      <c r="B5" t="s">
        <v>176</v>
      </c>
      <c r="C5" s="1">
        <v>8</v>
      </c>
    </row>
    <row r="6" spans="1:4">
      <c r="A6" s="1" t="s">
        <v>6</v>
      </c>
      <c r="B6" t="s">
        <v>196</v>
      </c>
      <c r="C6" s="1">
        <v>1</v>
      </c>
    </row>
    <row r="7" spans="1:4">
      <c r="A7" s="1" t="s">
        <v>6</v>
      </c>
      <c r="B7" t="s">
        <v>197</v>
      </c>
      <c r="C7" s="1">
        <v>2</v>
      </c>
    </row>
    <row r="8" spans="1:4">
      <c r="A8" s="1" t="s">
        <v>6</v>
      </c>
      <c r="B8" t="s">
        <v>221</v>
      </c>
      <c r="C8" s="1">
        <v>10</v>
      </c>
      <c r="D8" s="1" t="s">
        <v>85</v>
      </c>
    </row>
    <row r="9" spans="1:4">
      <c r="A9" s="1" t="s">
        <v>6</v>
      </c>
      <c r="B9" t="s">
        <v>220</v>
      </c>
      <c r="C9" s="1">
        <v>10</v>
      </c>
      <c r="D9" s="1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C14" sqref="C14"/>
    </sheetView>
  </sheetViews>
  <sheetFormatPr defaultColWidth="9.140625" defaultRowHeight="12"/>
  <cols>
    <col min="1" max="1" width="9.28515625" style="8" customWidth="1"/>
    <col min="2" max="2" width="29.85546875" style="8" customWidth="1"/>
    <col min="3" max="3" width="10.42578125" style="8" customWidth="1"/>
    <col min="4" max="34" width="6.85546875" style="8" customWidth="1"/>
    <col min="35" max="39" width="7.42578125" style="8" customWidth="1"/>
    <col min="40" max="16384" width="9.140625" style="8"/>
  </cols>
  <sheetData>
    <row r="1" spans="1:34" s="3" customFormat="1">
      <c r="A1" s="3" t="s">
        <v>82</v>
      </c>
      <c r="B1" s="3" t="s">
        <v>7</v>
      </c>
      <c r="C1" s="3" t="s">
        <v>93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8" t="s">
        <v>6</v>
      </c>
      <c r="B2" s="8" t="s">
        <v>173</v>
      </c>
      <c r="C2" s="8" t="s">
        <v>95</v>
      </c>
      <c r="D2" s="8">
        <v>6.5000000000000002E-2</v>
      </c>
      <c r="E2" s="8">
        <v>6.5000000000000002E-2</v>
      </c>
      <c r="F2" s="8">
        <v>6.5000000000000002E-2</v>
      </c>
      <c r="G2" s="8">
        <v>6.5000000000000002E-2</v>
      </c>
      <c r="H2" s="8">
        <v>6.5000000000000002E-2</v>
      </c>
      <c r="I2" s="8">
        <v>6.5000000000000002E-2</v>
      </c>
      <c r="J2" s="8">
        <v>6.5000000000000002E-2</v>
      </c>
      <c r="K2" s="8">
        <v>6.5000000000000002E-2</v>
      </c>
      <c r="L2" s="8">
        <v>6.5000000000000002E-2</v>
      </c>
      <c r="M2" s="8">
        <v>6.5000000000000002E-2</v>
      </c>
      <c r="N2" s="8">
        <v>6.5000000000000002E-2</v>
      </c>
      <c r="O2" s="8">
        <v>6.5000000000000002E-2</v>
      </c>
      <c r="P2" s="8">
        <v>6.5000000000000002E-2</v>
      </c>
      <c r="Q2" s="8">
        <v>6.5000000000000002E-2</v>
      </c>
      <c r="R2" s="8">
        <v>6.5000000000000002E-2</v>
      </c>
      <c r="S2" s="8">
        <v>6.5000000000000002E-2</v>
      </c>
      <c r="T2" s="8">
        <v>6.5000000000000002E-2</v>
      </c>
      <c r="U2" s="8">
        <v>6.5000000000000002E-2</v>
      </c>
      <c r="V2" s="8">
        <v>6.5000000000000002E-2</v>
      </c>
      <c r="W2" s="8">
        <v>6.5000000000000002E-2</v>
      </c>
      <c r="X2" s="8">
        <v>6.5000000000000002E-2</v>
      </c>
      <c r="Y2" s="8">
        <v>6.5000000000000002E-2</v>
      </c>
      <c r="Z2" s="8">
        <v>6.5000000000000002E-2</v>
      </c>
      <c r="AA2" s="8">
        <v>6.5000000000000002E-2</v>
      </c>
      <c r="AB2" s="8">
        <v>6.5000000000000002E-2</v>
      </c>
      <c r="AC2" s="8">
        <v>6.5000000000000002E-2</v>
      </c>
      <c r="AD2" s="8">
        <v>6.5000000000000002E-2</v>
      </c>
      <c r="AE2" s="8">
        <v>6.5000000000000002E-2</v>
      </c>
      <c r="AF2" s="8">
        <v>6.5000000000000002E-2</v>
      </c>
      <c r="AG2" s="8">
        <v>6.5000000000000002E-2</v>
      </c>
      <c r="AH2" s="8">
        <v>6.5000000000000002E-2</v>
      </c>
    </row>
    <row r="3" spans="1:34">
      <c r="A3" s="8" t="s">
        <v>6</v>
      </c>
      <c r="B3" s="8" t="s">
        <v>174</v>
      </c>
      <c r="C3" s="8" t="s">
        <v>95</v>
      </c>
      <c r="D3" s="8">
        <v>6.5000000000000002E-2</v>
      </c>
      <c r="E3" s="8">
        <v>6.5000000000000002E-2</v>
      </c>
      <c r="F3" s="8">
        <v>6.5000000000000002E-2</v>
      </c>
      <c r="G3" s="8">
        <v>6.5000000000000002E-2</v>
      </c>
      <c r="H3" s="8">
        <v>6.5000000000000002E-2</v>
      </c>
      <c r="I3" s="8">
        <v>6.5000000000000002E-2</v>
      </c>
      <c r="J3" s="8">
        <v>6.5000000000000002E-2</v>
      </c>
      <c r="K3" s="8">
        <v>6.5000000000000002E-2</v>
      </c>
      <c r="L3" s="8">
        <v>6.5000000000000002E-2</v>
      </c>
      <c r="M3" s="8">
        <v>6.5000000000000002E-2</v>
      </c>
      <c r="N3" s="8">
        <v>6.5000000000000002E-2</v>
      </c>
      <c r="O3" s="8">
        <v>6.5000000000000002E-2</v>
      </c>
      <c r="P3" s="8">
        <v>6.5000000000000002E-2</v>
      </c>
      <c r="Q3" s="8">
        <v>6.5000000000000002E-2</v>
      </c>
      <c r="R3" s="8">
        <v>6.5000000000000002E-2</v>
      </c>
      <c r="S3" s="8">
        <v>6.5000000000000002E-2</v>
      </c>
      <c r="T3" s="8">
        <v>6.5000000000000002E-2</v>
      </c>
      <c r="U3" s="8">
        <v>6.5000000000000002E-2</v>
      </c>
      <c r="V3" s="8">
        <v>6.5000000000000002E-2</v>
      </c>
      <c r="W3" s="8">
        <v>6.5000000000000002E-2</v>
      </c>
      <c r="X3" s="8">
        <v>6.5000000000000002E-2</v>
      </c>
      <c r="Y3" s="8">
        <v>6.5000000000000002E-2</v>
      </c>
      <c r="Z3" s="8">
        <v>6.5000000000000002E-2</v>
      </c>
      <c r="AA3" s="8">
        <v>6.5000000000000002E-2</v>
      </c>
      <c r="AB3" s="8">
        <v>6.5000000000000002E-2</v>
      </c>
      <c r="AC3" s="8">
        <v>6.5000000000000002E-2</v>
      </c>
      <c r="AD3" s="8">
        <v>6.5000000000000002E-2</v>
      </c>
      <c r="AE3" s="8">
        <v>6.5000000000000002E-2</v>
      </c>
      <c r="AF3" s="8">
        <v>6.5000000000000002E-2</v>
      </c>
      <c r="AG3" s="8">
        <v>6.5000000000000002E-2</v>
      </c>
      <c r="AH3" s="8">
        <v>6.5000000000000002E-2</v>
      </c>
    </row>
    <row r="4" spans="1:34">
      <c r="A4" s="8" t="s">
        <v>6</v>
      </c>
      <c r="B4" s="8" t="s">
        <v>175</v>
      </c>
      <c r="C4" s="8" t="s">
        <v>95</v>
      </c>
      <c r="D4" s="8">
        <v>6.5000000000000002E-2</v>
      </c>
      <c r="E4" s="8">
        <v>6.5000000000000002E-2</v>
      </c>
      <c r="F4" s="8">
        <v>6.5000000000000002E-2</v>
      </c>
      <c r="G4" s="8">
        <v>6.5000000000000002E-2</v>
      </c>
      <c r="H4" s="8">
        <v>6.5000000000000002E-2</v>
      </c>
      <c r="I4" s="8">
        <v>6.5000000000000002E-2</v>
      </c>
      <c r="J4" s="8">
        <v>6.5000000000000002E-2</v>
      </c>
      <c r="K4" s="8">
        <v>6.5000000000000002E-2</v>
      </c>
      <c r="L4" s="8">
        <v>6.5000000000000002E-2</v>
      </c>
      <c r="M4" s="8">
        <v>6.5000000000000002E-2</v>
      </c>
      <c r="N4" s="8">
        <v>6.5000000000000002E-2</v>
      </c>
      <c r="O4" s="8">
        <v>6.5000000000000002E-2</v>
      </c>
      <c r="P4" s="8">
        <v>6.5000000000000002E-2</v>
      </c>
      <c r="Q4" s="8">
        <v>6.5000000000000002E-2</v>
      </c>
      <c r="R4" s="8">
        <v>6.5000000000000002E-2</v>
      </c>
      <c r="S4" s="8">
        <v>6.5000000000000002E-2</v>
      </c>
      <c r="T4" s="8">
        <v>6.5000000000000002E-2</v>
      </c>
      <c r="U4" s="8">
        <v>6.5000000000000002E-2</v>
      </c>
      <c r="V4" s="8">
        <v>6.5000000000000002E-2</v>
      </c>
      <c r="W4" s="8">
        <v>6.5000000000000002E-2</v>
      </c>
      <c r="X4" s="8">
        <v>6.5000000000000002E-2</v>
      </c>
      <c r="Y4" s="8">
        <v>6.5000000000000002E-2</v>
      </c>
      <c r="Z4" s="8">
        <v>6.5000000000000002E-2</v>
      </c>
      <c r="AA4" s="8">
        <v>6.5000000000000002E-2</v>
      </c>
      <c r="AB4" s="8">
        <v>6.5000000000000002E-2</v>
      </c>
      <c r="AC4" s="8">
        <v>6.5000000000000002E-2</v>
      </c>
      <c r="AD4" s="8">
        <v>6.5000000000000002E-2</v>
      </c>
      <c r="AE4" s="8">
        <v>6.5000000000000002E-2</v>
      </c>
      <c r="AF4" s="8">
        <v>6.5000000000000002E-2</v>
      </c>
      <c r="AG4" s="8">
        <v>6.5000000000000002E-2</v>
      </c>
      <c r="AH4" s="8">
        <v>6.5000000000000002E-2</v>
      </c>
    </row>
    <row r="5" spans="1:34">
      <c r="A5" s="8" t="s">
        <v>6</v>
      </c>
      <c r="B5" s="8" t="s">
        <v>176</v>
      </c>
      <c r="C5" s="8" t="s">
        <v>95</v>
      </c>
      <c r="D5" s="8">
        <v>6.5000000000000002E-2</v>
      </c>
      <c r="E5" s="8">
        <v>6.5000000000000002E-2</v>
      </c>
      <c r="F5" s="8">
        <v>6.5000000000000002E-2</v>
      </c>
      <c r="G5" s="8">
        <v>6.5000000000000002E-2</v>
      </c>
      <c r="H5" s="8">
        <v>6.5000000000000002E-2</v>
      </c>
      <c r="I5" s="8">
        <v>6.5000000000000002E-2</v>
      </c>
      <c r="J5" s="8">
        <v>6.5000000000000002E-2</v>
      </c>
      <c r="K5" s="8">
        <v>6.5000000000000002E-2</v>
      </c>
      <c r="L5" s="8">
        <v>6.5000000000000002E-2</v>
      </c>
      <c r="M5" s="8">
        <v>6.5000000000000002E-2</v>
      </c>
      <c r="N5" s="8">
        <v>6.5000000000000002E-2</v>
      </c>
      <c r="O5" s="8">
        <v>6.5000000000000002E-2</v>
      </c>
      <c r="P5" s="8">
        <v>6.5000000000000002E-2</v>
      </c>
      <c r="Q5" s="8">
        <v>6.5000000000000002E-2</v>
      </c>
      <c r="R5" s="8">
        <v>6.5000000000000002E-2</v>
      </c>
      <c r="S5" s="8">
        <v>6.5000000000000002E-2</v>
      </c>
      <c r="T5" s="8">
        <v>6.5000000000000002E-2</v>
      </c>
      <c r="U5" s="8">
        <v>6.5000000000000002E-2</v>
      </c>
      <c r="V5" s="8">
        <v>6.5000000000000002E-2</v>
      </c>
      <c r="W5" s="8">
        <v>6.5000000000000002E-2</v>
      </c>
      <c r="X5" s="8">
        <v>6.5000000000000002E-2</v>
      </c>
      <c r="Y5" s="8">
        <v>6.5000000000000002E-2</v>
      </c>
      <c r="Z5" s="8">
        <v>6.5000000000000002E-2</v>
      </c>
      <c r="AA5" s="8">
        <v>6.5000000000000002E-2</v>
      </c>
      <c r="AB5" s="8">
        <v>6.5000000000000002E-2</v>
      </c>
      <c r="AC5" s="8">
        <v>6.5000000000000002E-2</v>
      </c>
      <c r="AD5" s="8">
        <v>6.5000000000000002E-2</v>
      </c>
      <c r="AE5" s="8">
        <v>6.5000000000000002E-2</v>
      </c>
      <c r="AF5" s="8">
        <v>6.5000000000000002E-2</v>
      </c>
      <c r="AG5" s="8">
        <v>6.5000000000000002E-2</v>
      </c>
      <c r="AH5" s="8">
        <v>6.5000000000000002E-2</v>
      </c>
    </row>
    <row r="6" spans="1:34">
      <c r="A6" s="8" t="s">
        <v>6</v>
      </c>
      <c r="B6" s="8" t="s">
        <v>177</v>
      </c>
      <c r="C6" s="8" t="s">
        <v>94</v>
      </c>
      <c r="D6" s="8">
        <v>5.7877100000000001E-2</v>
      </c>
      <c r="E6" s="8">
        <v>5.7877100000000001E-2</v>
      </c>
      <c r="F6" s="8">
        <v>5.7877100000000001E-2</v>
      </c>
      <c r="G6" s="8">
        <v>5.7877100000000001E-2</v>
      </c>
      <c r="H6" s="8">
        <v>5.7877100000000001E-2</v>
      </c>
      <c r="I6" s="8">
        <v>5.7877100000000001E-2</v>
      </c>
      <c r="J6" s="8">
        <v>5.8074927246929288E-2</v>
      </c>
      <c r="K6" s="8">
        <v>5.8311333612130881E-2</v>
      </c>
      <c r="L6" s="8">
        <v>5.8586319095604758E-2</v>
      </c>
      <c r="M6" s="8">
        <v>5.8899883697350941E-2</v>
      </c>
      <c r="N6" s="8">
        <v>5.9252027417369402E-2</v>
      </c>
      <c r="O6" s="8">
        <v>5.9252027417369402E-2</v>
      </c>
      <c r="P6" s="8">
        <v>5.9252027417369402E-2</v>
      </c>
      <c r="Q6" s="8">
        <v>5.9252027417369402E-2</v>
      </c>
      <c r="R6" s="8">
        <v>5.9252027417369402E-2</v>
      </c>
      <c r="S6" s="8">
        <v>5.9252027417369402E-2</v>
      </c>
      <c r="T6" s="8">
        <v>5.9252027417369402E-2</v>
      </c>
      <c r="U6" s="8">
        <v>5.9252027417369402E-2</v>
      </c>
      <c r="V6" s="8">
        <v>5.9252027417369402E-2</v>
      </c>
      <c r="W6" s="8">
        <v>5.9252027417369402E-2</v>
      </c>
      <c r="X6" s="8">
        <v>5.9252027417369402E-2</v>
      </c>
      <c r="Y6" s="8">
        <v>5.9252027417369402E-2</v>
      </c>
      <c r="Z6" s="8">
        <v>5.9252027417369402E-2</v>
      </c>
      <c r="AA6" s="8">
        <v>5.9252027417369402E-2</v>
      </c>
      <c r="AB6" s="8">
        <v>5.9252027417369402E-2</v>
      </c>
      <c r="AC6" s="8">
        <v>5.9252027417369402E-2</v>
      </c>
      <c r="AD6" s="8">
        <v>5.9252027417369402E-2</v>
      </c>
      <c r="AE6" s="8">
        <v>5.9252027417369402E-2</v>
      </c>
      <c r="AF6" s="8">
        <v>5.9252027417369402E-2</v>
      </c>
      <c r="AG6" s="8">
        <v>5.9252027417369402E-2</v>
      </c>
      <c r="AH6" s="8">
        <v>5.9252027417369402E-2</v>
      </c>
    </row>
    <row r="7" spans="1:34">
      <c r="A7" s="8" t="s">
        <v>6</v>
      </c>
      <c r="B7" s="8" t="s">
        <v>178</v>
      </c>
      <c r="C7" s="8" t="s">
        <v>94</v>
      </c>
      <c r="D7" s="8">
        <v>5.7877100000000001E-2</v>
      </c>
      <c r="E7" s="8">
        <v>5.7877100000000001E-2</v>
      </c>
      <c r="F7" s="8">
        <v>5.7877100000000001E-2</v>
      </c>
      <c r="G7" s="8">
        <v>5.7877100000000001E-2</v>
      </c>
      <c r="H7" s="8">
        <v>5.7877100000000001E-2</v>
      </c>
      <c r="I7" s="8">
        <v>5.7877100000000001E-2</v>
      </c>
      <c r="J7" s="8">
        <v>5.8074927246929288E-2</v>
      </c>
      <c r="K7" s="8">
        <v>5.8311333612130881E-2</v>
      </c>
      <c r="L7" s="8">
        <v>5.8586319095604758E-2</v>
      </c>
      <c r="M7" s="8">
        <v>5.8899883697350941E-2</v>
      </c>
      <c r="N7" s="8">
        <v>5.9252027417369402E-2</v>
      </c>
      <c r="O7" s="8">
        <v>5.9252027417369402E-2</v>
      </c>
      <c r="P7" s="8">
        <v>5.9252027417369402E-2</v>
      </c>
      <c r="Q7" s="8">
        <v>5.9252027417369402E-2</v>
      </c>
      <c r="R7" s="8">
        <v>5.9252027417369402E-2</v>
      </c>
      <c r="S7" s="8">
        <v>5.9252027417369402E-2</v>
      </c>
      <c r="T7" s="8">
        <v>5.9252027417369402E-2</v>
      </c>
      <c r="U7" s="8">
        <v>5.9252027417369402E-2</v>
      </c>
      <c r="V7" s="8">
        <v>5.9252027417369402E-2</v>
      </c>
      <c r="W7" s="8">
        <v>5.9252027417369402E-2</v>
      </c>
      <c r="X7" s="8">
        <v>5.9252027417369402E-2</v>
      </c>
      <c r="Y7" s="8">
        <v>5.9252027417369402E-2</v>
      </c>
      <c r="Z7" s="8">
        <v>5.9252027417369402E-2</v>
      </c>
      <c r="AA7" s="8">
        <v>5.9252027417369402E-2</v>
      </c>
      <c r="AB7" s="8">
        <v>5.9252027417369402E-2</v>
      </c>
      <c r="AC7" s="8">
        <v>5.9252027417369402E-2</v>
      </c>
      <c r="AD7" s="8">
        <v>5.9252027417369402E-2</v>
      </c>
      <c r="AE7" s="8">
        <v>5.9252027417369402E-2</v>
      </c>
      <c r="AF7" s="8">
        <v>5.9252027417369402E-2</v>
      </c>
      <c r="AG7" s="8">
        <v>5.9252027417369402E-2</v>
      </c>
      <c r="AH7" s="8">
        <v>5.9252027417369402E-2</v>
      </c>
    </row>
    <row r="8" spans="1:34">
      <c r="A8" s="8" t="s">
        <v>6</v>
      </c>
      <c r="B8" s="8" t="s">
        <v>181</v>
      </c>
      <c r="C8" s="8" t="s">
        <v>139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  <c r="W8" s="8">
        <v>0.05</v>
      </c>
      <c r="X8" s="8">
        <v>0.05</v>
      </c>
      <c r="Y8" s="8">
        <v>0.05</v>
      </c>
      <c r="Z8" s="8">
        <v>0.05</v>
      </c>
      <c r="AA8" s="8">
        <v>0.05</v>
      </c>
      <c r="AB8" s="8">
        <v>0.05</v>
      </c>
      <c r="AC8" s="8">
        <v>0.05</v>
      </c>
      <c r="AD8" s="8">
        <v>0.05</v>
      </c>
      <c r="AE8" s="8">
        <v>0.05</v>
      </c>
      <c r="AF8" s="8">
        <v>0.05</v>
      </c>
      <c r="AG8" s="8">
        <v>0.05</v>
      </c>
      <c r="AH8" s="8">
        <v>0.05</v>
      </c>
    </row>
    <row r="9" spans="1:34">
      <c r="A9" s="8" t="s">
        <v>6</v>
      </c>
      <c r="B9" s="8" t="s">
        <v>182</v>
      </c>
      <c r="C9" s="8" t="s">
        <v>94</v>
      </c>
      <c r="D9" s="8">
        <v>6.5421499999999994E-2</v>
      </c>
      <c r="E9" s="8">
        <v>6.5421499999999994E-2</v>
      </c>
      <c r="F9" s="8">
        <v>6.5421499999999994E-2</v>
      </c>
      <c r="G9" s="8">
        <v>6.5421499999999994E-2</v>
      </c>
      <c r="H9" s="8">
        <v>6.5421499999999994E-2</v>
      </c>
      <c r="I9" s="8">
        <v>6.3483644739827622E-2</v>
      </c>
      <c r="J9" s="8">
        <v>6.2454206744882147E-2</v>
      </c>
      <c r="K9" s="8">
        <v>6.1516326015163603E-2</v>
      </c>
      <c r="L9" s="8">
        <v>6.0670002550671967E-2</v>
      </c>
      <c r="M9" s="8">
        <v>5.9915236351407233E-2</v>
      </c>
      <c r="N9" s="8">
        <v>5.9252027417369402E-2</v>
      </c>
      <c r="O9" s="8">
        <v>5.9252027417369402E-2</v>
      </c>
      <c r="P9" s="8">
        <v>5.9252027417369402E-2</v>
      </c>
      <c r="Q9" s="8">
        <v>5.9252027417369402E-2</v>
      </c>
      <c r="R9" s="8">
        <v>5.9252027417369402E-2</v>
      </c>
      <c r="S9" s="8">
        <v>5.9252027417369402E-2</v>
      </c>
      <c r="T9" s="8">
        <v>5.9252027417369402E-2</v>
      </c>
      <c r="U9" s="8">
        <v>5.9252027417369402E-2</v>
      </c>
      <c r="V9" s="8">
        <v>5.9252027417369402E-2</v>
      </c>
      <c r="W9" s="8">
        <v>5.9252027417369402E-2</v>
      </c>
      <c r="X9" s="8">
        <v>5.9252027417369402E-2</v>
      </c>
      <c r="Y9" s="8">
        <v>5.9252027417369402E-2</v>
      </c>
      <c r="Z9" s="8">
        <v>5.9252027417369402E-2</v>
      </c>
      <c r="AA9" s="8">
        <v>5.9252027417369402E-2</v>
      </c>
      <c r="AB9" s="8">
        <v>5.9252027417369402E-2</v>
      </c>
      <c r="AC9" s="8">
        <v>5.9252027417369402E-2</v>
      </c>
      <c r="AD9" s="8">
        <v>5.9252027417369402E-2</v>
      </c>
      <c r="AE9" s="8">
        <v>5.9252027417369402E-2</v>
      </c>
      <c r="AF9" s="8">
        <v>5.9252027417369402E-2</v>
      </c>
      <c r="AG9" s="8">
        <v>5.9252027417369402E-2</v>
      </c>
      <c r="AH9" s="8">
        <v>5.9252027417369402E-2</v>
      </c>
    </row>
    <row r="10" spans="1:34">
      <c r="A10" s="8" t="s">
        <v>6</v>
      </c>
      <c r="B10" s="8" t="s">
        <v>183</v>
      </c>
      <c r="C10" s="8" t="s">
        <v>94</v>
      </c>
      <c r="D10" s="8">
        <v>6.5421499999999994E-2</v>
      </c>
      <c r="E10" s="8">
        <v>6.5421499999999994E-2</v>
      </c>
      <c r="F10" s="8">
        <v>6.5421499999999994E-2</v>
      </c>
      <c r="G10" s="8">
        <v>6.5421499999999994E-2</v>
      </c>
      <c r="H10" s="8">
        <v>6.5421499999999994E-2</v>
      </c>
      <c r="I10" s="8">
        <v>6.3483644739827622E-2</v>
      </c>
      <c r="J10" s="8">
        <v>6.2454206744882147E-2</v>
      </c>
      <c r="K10" s="8">
        <v>6.1516326015163603E-2</v>
      </c>
      <c r="L10" s="8">
        <v>6.0670002550671967E-2</v>
      </c>
      <c r="M10" s="8">
        <v>5.9915236351407233E-2</v>
      </c>
      <c r="N10" s="8">
        <v>5.9252027417369402E-2</v>
      </c>
      <c r="O10" s="8">
        <v>5.9252027417369402E-2</v>
      </c>
      <c r="P10" s="8">
        <v>5.9252027417369402E-2</v>
      </c>
      <c r="Q10" s="8">
        <v>5.9252027417369402E-2</v>
      </c>
      <c r="R10" s="8">
        <v>5.9252027417369402E-2</v>
      </c>
      <c r="S10" s="8">
        <v>5.9252027417369402E-2</v>
      </c>
      <c r="T10" s="8">
        <v>5.9252027417369402E-2</v>
      </c>
      <c r="U10" s="8">
        <v>5.9252027417369402E-2</v>
      </c>
      <c r="V10" s="8">
        <v>5.9252027417369402E-2</v>
      </c>
      <c r="W10" s="8">
        <v>5.9252027417369402E-2</v>
      </c>
      <c r="X10" s="8">
        <v>5.9252027417369402E-2</v>
      </c>
      <c r="Y10" s="8">
        <v>5.9252027417369402E-2</v>
      </c>
      <c r="Z10" s="8">
        <v>5.9252027417369402E-2</v>
      </c>
      <c r="AA10" s="8">
        <v>5.9252027417369402E-2</v>
      </c>
      <c r="AB10" s="8">
        <v>5.9252027417369402E-2</v>
      </c>
      <c r="AC10" s="8">
        <v>5.9252027417369402E-2</v>
      </c>
      <c r="AD10" s="8">
        <v>5.9252027417369402E-2</v>
      </c>
      <c r="AE10" s="8">
        <v>5.9252027417369402E-2</v>
      </c>
      <c r="AF10" s="8">
        <v>5.9252027417369402E-2</v>
      </c>
      <c r="AG10" s="8">
        <v>5.9252027417369402E-2</v>
      </c>
      <c r="AH10" s="8">
        <v>5.9252027417369402E-2</v>
      </c>
    </row>
    <row r="11" spans="1:34">
      <c r="A11" s="8" t="s">
        <v>6</v>
      </c>
      <c r="B11" s="8" t="s">
        <v>184</v>
      </c>
      <c r="C11" s="8" t="s">
        <v>94</v>
      </c>
      <c r="D11" s="8">
        <v>6.5421499999999994E-2</v>
      </c>
      <c r="E11" s="8">
        <v>6.5421499999999994E-2</v>
      </c>
      <c r="F11" s="8">
        <v>6.5421499999999994E-2</v>
      </c>
      <c r="G11" s="8">
        <v>6.5421499999999994E-2</v>
      </c>
      <c r="H11" s="8">
        <v>6.5421499999999994E-2</v>
      </c>
      <c r="I11" s="8">
        <v>6.3483644739827622E-2</v>
      </c>
      <c r="J11" s="8">
        <v>6.2454206744882147E-2</v>
      </c>
      <c r="K11" s="8">
        <v>6.1516326015163603E-2</v>
      </c>
      <c r="L11" s="8">
        <v>6.0670002550671967E-2</v>
      </c>
      <c r="M11" s="8">
        <v>5.9915236351407233E-2</v>
      </c>
      <c r="N11" s="8">
        <v>5.9252027417369402E-2</v>
      </c>
      <c r="O11" s="8">
        <v>5.9252027417369402E-2</v>
      </c>
      <c r="P11" s="8">
        <v>5.9252027417369402E-2</v>
      </c>
      <c r="Q11" s="8">
        <v>5.9252027417369402E-2</v>
      </c>
      <c r="R11" s="8">
        <v>5.9252027417369402E-2</v>
      </c>
      <c r="S11" s="8">
        <v>5.9252027417369402E-2</v>
      </c>
      <c r="T11" s="8">
        <v>5.9252027417369402E-2</v>
      </c>
      <c r="U11" s="8">
        <v>5.9252027417369402E-2</v>
      </c>
      <c r="V11" s="8">
        <v>5.9252027417369402E-2</v>
      </c>
      <c r="W11" s="8">
        <v>5.9252027417369402E-2</v>
      </c>
      <c r="X11" s="8">
        <v>5.9252027417369402E-2</v>
      </c>
      <c r="Y11" s="8">
        <v>5.9252027417369402E-2</v>
      </c>
      <c r="Z11" s="8">
        <v>5.9252027417369402E-2</v>
      </c>
      <c r="AA11" s="8">
        <v>5.9252027417369402E-2</v>
      </c>
      <c r="AB11" s="8">
        <v>5.9252027417369402E-2</v>
      </c>
      <c r="AC11" s="8">
        <v>5.9252027417369402E-2</v>
      </c>
      <c r="AD11" s="8">
        <v>5.9252027417369402E-2</v>
      </c>
      <c r="AE11" s="8">
        <v>5.9252027417369402E-2</v>
      </c>
      <c r="AF11" s="8">
        <v>5.9252027417369402E-2</v>
      </c>
      <c r="AG11" s="8">
        <v>5.9252027417369402E-2</v>
      </c>
      <c r="AH11" s="8">
        <v>5.9252027417369402E-2</v>
      </c>
    </row>
    <row r="12" spans="1:34">
      <c r="A12" s="8" t="s">
        <v>6</v>
      </c>
      <c r="B12" s="8" t="s">
        <v>185</v>
      </c>
      <c r="C12" s="8" t="s">
        <v>94</v>
      </c>
      <c r="D12" s="8">
        <v>5.6412210360996473E-2</v>
      </c>
      <c r="E12" s="8">
        <v>5.6412210360996473E-2</v>
      </c>
      <c r="F12" s="8">
        <v>5.6412210360996473E-2</v>
      </c>
      <c r="G12" s="8">
        <v>5.6412210360996473E-2</v>
      </c>
      <c r="H12" s="8">
        <v>5.4717176867835497E-2</v>
      </c>
      <c r="I12" s="8">
        <v>5.4717176867835497E-2</v>
      </c>
      <c r="J12" s="8">
        <v>4.8953703285046599E-2</v>
      </c>
      <c r="K12" s="8">
        <v>5.017114625137091E-2</v>
      </c>
      <c r="L12" s="8">
        <v>5.1377711004503855E-2</v>
      </c>
      <c r="M12" s="8">
        <v>5.2573397544445441E-2</v>
      </c>
      <c r="N12" s="8">
        <v>5.3758205871195661E-2</v>
      </c>
      <c r="O12" s="8">
        <v>5.3758205871195661E-2</v>
      </c>
      <c r="P12" s="8">
        <v>5.3758205871195661E-2</v>
      </c>
      <c r="Q12" s="8">
        <v>5.3758205871195661E-2</v>
      </c>
      <c r="R12" s="8">
        <v>5.3758205871195661E-2</v>
      </c>
      <c r="S12" s="8">
        <v>5.3758205871195661E-2</v>
      </c>
      <c r="T12" s="8">
        <v>5.3758205871195661E-2</v>
      </c>
      <c r="U12" s="8">
        <v>5.3758205871195661E-2</v>
      </c>
      <c r="V12" s="8">
        <v>5.3758205871195661E-2</v>
      </c>
      <c r="W12" s="8">
        <v>5.3758205871195661E-2</v>
      </c>
      <c r="X12" s="8">
        <v>5.3758205871195661E-2</v>
      </c>
      <c r="Y12" s="8">
        <v>5.3758205871195661E-2</v>
      </c>
      <c r="Z12" s="8">
        <v>5.3758205871195661E-2</v>
      </c>
      <c r="AA12" s="8">
        <v>5.3758205871195661E-2</v>
      </c>
      <c r="AB12" s="8">
        <v>5.3758205871195661E-2</v>
      </c>
      <c r="AC12" s="8">
        <v>5.3758205871195661E-2</v>
      </c>
      <c r="AD12" s="8">
        <v>5.3758205871195661E-2</v>
      </c>
      <c r="AE12" s="8">
        <v>5.3758205871195661E-2</v>
      </c>
      <c r="AF12" s="8">
        <v>5.3758205871195661E-2</v>
      </c>
      <c r="AG12" s="8">
        <v>5.3758205871195661E-2</v>
      </c>
      <c r="AH12" s="8">
        <v>5.3758205871195661E-2</v>
      </c>
    </row>
    <row r="13" spans="1:34">
      <c r="A13" s="8" t="s">
        <v>6</v>
      </c>
      <c r="B13" s="8" t="s">
        <v>189</v>
      </c>
      <c r="C13" s="8" t="s">
        <v>96</v>
      </c>
      <c r="D13" s="8">
        <v>0.05</v>
      </c>
      <c r="E13" s="8">
        <v>0.05</v>
      </c>
      <c r="F13" s="8">
        <v>0.05</v>
      </c>
      <c r="G13" s="8">
        <v>0.05</v>
      </c>
      <c r="H13" s="8">
        <v>0.05</v>
      </c>
      <c r="I13" s="8">
        <v>0.05</v>
      </c>
      <c r="J13" s="8">
        <v>0.05</v>
      </c>
      <c r="K13" s="8">
        <v>0.05</v>
      </c>
      <c r="L13" s="8">
        <v>0.05</v>
      </c>
      <c r="M13" s="8">
        <v>0.05</v>
      </c>
      <c r="N13" s="8">
        <v>0.05</v>
      </c>
      <c r="O13" s="8">
        <v>0.05</v>
      </c>
      <c r="P13" s="8">
        <v>0.05</v>
      </c>
      <c r="Q13" s="8">
        <v>0.05</v>
      </c>
      <c r="R13" s="8">
        <v>0.05</v>
      </c>
      <c r="S13" s="8">
        <v>0.05</v>
      </c>
      <c r="T13" s="8">
        <v>0.05</v>
      </c>
      <c r="U13" s="8">
        <v>0.05</v>
      </c>
      <c r="V13" s="8">
        <v>0.05</v>
      </c>
      <c r="W13" s="8">
        <v>0.05</v>
      </c>
      <c r="X13" s="8">
        <v>0.05</v>
      </c>
      <c r="Y13" s="8">
        <v>0.05</v>
      </c>
      <c r="Z13" s="8">
        <v>0.05</v>
      </c>
      <c r="AA13" s="8">
        <v>0.05</v>
      </c>
      <c r="AB13" s="8">
        <v>0.05</v>
      </c>
      <c r="AC13" s="8">
        <v>0.05</v>
      </c>
      <c r="AD13" s="8">
        <v>0.05</v>
      </c>
      <c r="AE13" s="8">
        <v>0.05</v>
      </c>
      <c r="AF13" s="8">
        <v>0.05</v>
      </c>
      <c r="AG13" s="8">
        <v>0.05</v>
      </c>
      <c r="AH13" s="8">
        <v>0.05</v>
      </c>
    </row>
    <row r="14" spans="1:34">
      <c r="A14" s="8" t="s">
        <v>6</v>
      </c>
      <c r="B14" s="8" t="s">
        <v>163</v>
      </c>
      <c r="C14" s="8" t="s">
        <v>139</v>
      </c>
      <c r="D14" s="8">
        <v>0.05</v>
      </c>
      <c r="E14" s="8">
        <v>0.05</v>
      </c>
      <c r="F14" s="8">
        <v>0.05</v>
      </c>
      <c r="G14" s="8">
        <v>0.05</v>
      </c>
      <c r="H14" s="8">
        <v>0.05</v>
      </c>
      <c r="I14" s="8">
        <v>0.05</v>
      </c>
      <c r="J14" s="8">
        <v>0.05</v>
      </c>
      <c r="K14" s="8">
        <v>0.05</v>
      </c>
      <c r="L14" s="8">
        <v>0.05</v>
      </c>
      <c r="M14" s="8">
        <v>0.05</v>
      </c>
      <c r="N14" s="8">
        <v>0.05</v>
      </c>
      <c r="O14" s="8">
        <v>0.05</v>
      </c>
      <c r="P14" s="8">
        <v>0.05</v>
      </c>
      <c r="Q14" s="8">
        <v>0.05</v>
      </c>
      <c r="R14" s="8">
        <v>0.05</v>
      </c>
      <c r="S14" s="8">
        <v>0.05</v>
      </c>
      <c r="T14" s="8">
        <v>0.05</v>
      </c>
      <c r="U14" s="8">
        <v>0.05</v>
      </c>
      <c r="V14" s="8">
        <v>0.05</v>
      </c>
      <c r="W14" s="8">
        <v>0.05</v>
      </c>
      <c r="X14" s="8">
        <v>0.05</v>
      </c>
      <c r="Y14" s="8">
        <v>0.05</v>
      </c>
      <c r="Z14" s="8">
        <v>0.05</v>
      </c>
      <c r="AA14" s="8">
        <v>0.05</v>
      </c>
      <c r="AB14" s="8">
        <v>0.05</v>
      </c>
      <c r="AC14" s="8">
        <v>0.05</v>
      </c>
      <c r="AD14" s="8">
        <v>0.05</v>
      </c>
      <c r="AE14" s="8">
        <v>0.05</v>
      </c>
      <c r="AF14" s="8">
        <v>0.05</v>
      </c>
      <c r="AG14" s="8">
        <v>0.05</v>
      </c>
      <c r="AH14" s="8">
        <v>0.05</v>
      </c>
    </row>
    <row r="15" spans="1:34">
      <c r="A15" s="8" t="s">
        <v>6</v>
      </c>
      <c r="B15" s="8" t="s">
        <v>190</v>
      </c>
      <c r="C15" s="8" t="s">
        <v>139</v>
      </c>
      <c r="D15" s="8">
        <v>0.05</v>
      </c>
      <c r="E15" s="8">
        <v>0.05</v>
      </c>
      <c r="F15" s="8">
        <v>0.05</v>
      </c>
      <c r="G15" s="8">
        <v>0.05</v>
      </c>
      <c r="H15" s="8">
        <v>0.05</v>
      </c>
      <c r="I15" s="8">
        <v>0.05</v>
      </c>
      <c r="J15" s="8">
        <v>0.05</v>
      </c>
      <c r="K15" s="8">
        <v>0.05</v>
      </c>
      <c r="L15" s="8">
        <v>0.05</v>
      </c>
      <c r="M15" s="8">
        <v>0.05</v>
      </c>
      <c r="N15" s="8">
        <v>0.05</v>
      </c>
      <c r="O15" s="8">
        <v>0.05</v>
      </c>
      <c r="P15" s="8">
        <v>0.05</v>
      </c>
      <c r="Q15" s="8">
        <v>0.05</v>
      </c>
      <c r="R15" s="8">
        <v>0.05</v>
      </c>
      <c r="S15" s="8">
        <v>0.05</v>
      </c>
      <c r="T15" s="8">
        <v>0.05</v>
      </c>
      <c r="U15" s="8">
        <v>0.05</v>
      </c>
      <c r="V15" s="8">
        <v>0.05</v>
      </c>
      <c r="W15" s="8">
        <v>0.05</v>
      </c>
      <c r="X15" s="8">
        <v>0.05</v>
      </c>
      <c r="Y15" s="8">
        <v>0.05</v>
      </c>
      <c r="Z15" s="8">
        <v>0.05</v>
      </c>
      <c r="AA15" s="8">
        <v>0.05</v>
      </c>
      <c r="AB15" s="8">
        <v>0.05</v>
      </c>
      <c r="AC15" s="8">
        <v>0.05</v>
      </c>
      <c r="AD15" s="8">
        <v>0.05</v>
      </c>
      <c r="AE15" s="8">
        <v>0.05</v>
      </c>
      <c r="AF15" s="8">
        <v>0.05</v>
      </c>
      <c r="AG15" s="8">
        <v>0.05</v>
      </c>
      <c r="AH15" s="8">
        <v>0.05</v>
      </c>
    </row>
    <row r="16" spans="1:34">
      <c r="A16" s="8" t="s">
        <v>6</v>
      </c>
      <c r="B16" s="8" t="s">
        <v>157</v>
      </c>
      <c r="C16" s="8" t="s">
        <v>139</v>
      </c>
      <c r="D16" s="8">
        <v>0.05</v>
      </c>
      <c r="E16" s="8">
        <v>0.05</v>
      </c>
      <c r="F16" s="8">
        <v>0.05</v>
      </c>
      <c r="G16" s="8">
        <v>0.05</v>
      </c>
      <c r="H16" s="8">
        <v>0.05</v>
      </c>
      <c r="I16" s="8">
        <v>0.05</v>
      </c>
      <c r="J16" s="8">
        <v>0.05</v>
      </c>
      <c r="K16" s="8">
        <v>0.05</v>
      </c>
      <c r="L16" s="8">
        <v>0.05</v>
      </c>
      <c r="M16" s="8">
        <v>0.05</v>
      </c>
      <c r="N16" s="8">
        <v>0.05</v>
      </c>
      <c r="O16" s="8">
        <v>0.05</v>
      </c>
      <c r="P16" s="8">
        <v>0.05</v>
      </c>
      <c r="Q16" s="8">
        <v>0.05</v>
      </c>
      <c r="R16" s="8">
        <v>0.05</v>
      </c>
      <c r="S16" s="8">
        <v>0.05</v>
      </c>
      <c r="T16" s="8">
        <v>0.05</v>
      </c>
      <c r="U16" s="8">
        <v>0.05</v>
      </c>
      <c r="V16" s="8">
        <v>0.05</v>
      </c>
      <c r="W16" s="8">
        <v>0.05</v>
      </c>
      <c r="X16" s="8">
        <v>0.05</v>
      </c>
      <c r="Y16" s="8">
        <v>0.05</v>
      </c>
      <c r="Z16" s="8">
        <v>0.05</v>
      </c>
      <c r="AA16" s="8">
        <v>0.05</v>
      </c>
      <c r="AB16" s="8">
        <v>0.05</v>
      </c>
      <c r="AC16" s="8">
        <v>0.05</v>
      </c>
      <c r="AD16" s="8">
        <v>0.05</v>
      </c>
      <c r="AE16" s="8">
        <v>0.05</v>
      </c>
      <c r="AF16" s="8">
        <v>0.05</v>
      </c>
      <c r="AG16" s="8">
        <v>0.05</v>
      </c>
      <c r="AH16" s="8">
        <v>0.05</v>
      </c>
    </row>
    <row r="17" spans="1:34">
      <c r="A17" s="8" t="s">
        <v>6</v>
      </c>
      <c r="B17" s="8" t="s">
        <v>191</v>
      </c>
      <c r="C17" s="8" t="s">
        <v>139</v>
      </c>
      <c r="D17" s="8">
        <v>0.05</v>
      </c>
      <c r="E17" s="8">
        <v>0.05</v>
      </c>
      <c r="F17" s="8">
        <v>0.05</v>
      </c>
      <c r="G17" s="8">
        <v>0.05</v>
      </c>
      <c r="H17" s="8">
        <v>0.05</v>
      </c>
      <c r="I17" s="8">
        <v>0.05</v>
      </c>
      <c r="J17" s="8">
        <v>0.05</v>
      </c>
      <c r="K17" s="8">
        <v>0.05</v>
      </c>
      <c r="L17" s="8">
        <v>0.05</v>
      </c>
      <c r="M17" s="8">
        <v>0.05</v>
      </c>
      <c r="N17" s="8">
        <v>0.05</v>
      </c>
      <c r="O17" s="8">
        <v>0.05</v>
      </c>
      <c r="P17" s="8">
        <v>0.05</v>
      </c>
      <c r="Q17" s="8">
        <v>0.05</v>
      </c>
      <c r="R17" s="8">
        <v>0.05</v>
      </c>
      <c r="S17" s="8">
        <v>0.05</v>
      </c>
      <c r="T17" s="8">
        <v>0.05</v>
      </c>
      <c r="U17" s="8">
        <v>0.05</v>
      </c>
      <c r="V17" s="8">
        <v>0.05</v>
      </c>
      <c r="W17" s="8">
        <v>0.05</v>
      </c>
      <c r="X17" s="8">
        <v>0.05</v>
      </c>
      <c r="Y17" s="8">
        <v>0.05</v>
      </c>
      <c r="Z17" s="8">
        <v>0.05</v>
      </c>
      <c r="AA17" s="8">
        <v>0.05</v>
      </c>
      <c r="AB17" s="8">
        <v>0.05</v>
      </c>
      <c r="AC17" s="8">
        <v>0.05</v>
      </c>
      <c r="AD17" s="8">
        <v>0.05</v>
      </c>
      <c r="AE17" s="8">
        <v>0.05</v>
      </c>
      <c r="AF17" s="8">
        <v>0.05</v>
      </c>
      <c r="AG17" s="8">
        <v>0.05</v>
      </c>
      <c r="AH17" s="8">
        <v>0.05</v>
      </c>
    </row>
    <row r="18" spans="1:34">
      <c r="A18" s="8" t="s">
        <v>6</v>
      </c>
      <c r="B18" s="8" t="s">
        <v>192</v>
      </c>
      <c r="C18" s="8" t="s">
        <v>139</v>
      </c>
      <c r="D18" s="8">
        <v>0.05</v>
      </c>
      <c r="E18" s="8">
        <v>0.05</v>
      </c>
      <c r="F18" s="8">
        <v>0.05</v>
      </c>
      <c r="G18" s="8">
        <v>0.05</v>
      </c>
      <c r="H18" s="8">
        <v>0.05</v>
      </c>
      <c r="I18" s="8">
        <v>0.05</v>
      </c>
      <c r="J18" s="8">
        <v>0.05</v>
      </c>
      <c r="K18" s="8">
        <v>0.05</v>
      </c>
      <c r="L18" s="8">
        <v>0.05</v>
      </c>
      <c r="M18" s="8">
        <v>0.05</v>
      </c>
      <c r="N18" s="8">
        <v>0.05</v>
      </c>
      <c r="O18" s="8">
        <v>0.05</v>
      </c>
      <c r="P18" s="8">
        <v>0.05</v>
      </c>
      <c r="Q18" s="8">
        <v>0.05</v>
      </c>
      <c r="R18" s="8">
        <v>0.05</v>
      </c>
      <c r="S18" s="8">
        <v>0.05</v>
      </c>
      <c r="T18" s="8">
        <v>0.05</v>
      </c>
      <c r="U18" s="8">
        <v>0.05</v>
      </c>
      <c r="V18" s="8">
        <v>0.05</v>
      </c>
      <c r="W18" s="8">
        <v>0.05</v>
      </c>
      <c r="X18" s="8">
        <v>0.05</v>
      </c>
      <c r="Y18" s="8">
        <v>0.05</v>
      </c>
      <c r="Z18" s="8">
        <v>0.05</v>
      </c>
      <c r="AA18" s="8">
        <v>0.05</v>
      </c>
      <c r="AB18" s="8">
        <v>0.05</v>
      </c>
      <c r="AC18" s="8">
        <v>0.05</v>
      </c>
      <c r="AD18" s="8">
        <v>0.05</v>
      </c>
      <c r="AE18" s="8">
        <v>0.05</v>
      </c>
      <c r="AF18" s="8">
        <v>0.05</v>
      </c>
      <c r="AG18" s="8">
        <v>0.05</v>
      </c>
      <c r="AH18" s="8">
        <v>0.05</v>
      </c>
    </row>
    <row r="19" spans="1:34">
      <c r="A19" s="8" t="s">
        <v>6</v>
      </c>
      <c r="B19" s="8" t="s">
        <v>193</v>
      </c>
      <c r="C19" s="8" t="s">
        <v>94</v>
      </c>
      <c r="D19" s="8">
        <v>7.1222518716689817E-2</v>
      </c>
      <c r="E19" s="8">
        <v>6.7488370692059652E-2</v>
      </c>
      <c r="F19" s="8">
        <v>6.3262373937746669E-2</v>
      </c>
      <c r="G19" s="8">
        <v>6.3614945854595317E-2</v>
      </c>
      <c r="H19" s="8">
        <v>6.398782538949381E-2</v>
      </c>
      <c r="I19" s="8">
        <v>6.398782538949381E-2</v>
      </c>
      <c r="J19" s="8">
        <v>5.0562860072941751E-2</v>
      </c>
      <c r="K19" s="8">
        <v>5.1765601994873678E-2</v>
      </c>
      <c r="L19" s="8">
        <v>5.295762821876851E-2</v>
      </c>
      <c r="M19" s="8">
        <v>5.4138938744626219E-2</v>
      </c>
      <c r="N19" s="8">
        <v>5.5309533572446834E-2</v>
      </c>
      <c r="O19" s="8">
        <v>5.5309533572446834E-2</v>
      </c>
      <c r="P19" s="8">
        <v>5.5309533572446834E-2</v>
      </c>
      <c r="Q19" s="8">
        <v>5.5309533572446834E-2</v>
      </c>
      <c r="R19" s="8">
        <v>5.5309533572446834E-2</v>
      </c>
      <c r="S19" s="8">
        <v>5.5309533572446834E-2</v>
      </c>
      <c r="T19" s="8">
        <v>5.5309533572446834E-2</v>
      </c>
      <c r="U19" s="8">
        <v>5.5309533572446834E-2</v>
      </c>
      <c r="V19" s="8">
        <v>5.5309533572446834E-2</v>
      </c>
      <c r="W19" s="8">
        <v>5.5309533572446834E-2</v>
      </c>
      <c r="X19" s="8">
        <v>5.5309533572446834E-2</v>
      </c>
      <c r="Y19" s="8">
        <v>5.5309533572446834E-2</v>
      </c>
      <c r="Z19" s="8">
        <v>5.5309533572446834E-2</v>
      </c>
      <c r="AA19" s="8">
        <v>5.5309533572446834E-2</v>
      </c>
      <c r="AB19" s="8">
        <v>5.5309533572446834E-2</v>
      </c>
      <c r="AC19" s="8">
        <v>5.5309533572446834E-2</v>
      </c>
      <c r="AD19" s="8">
        <v>5.5309533572446834E-2</v>
      </c>
      <c r="AE19" s="8">
        <v>5.5309533572446834E-2</v>
      </c>
      <c r="AF19" s="8">
        <v>5.5309533572446834E-2</v>
      </c>
      <c r="AG19" s="8">
        <v>5.5309533572446834E-2</v>
      </c>
      <c r="AH19" s="8">
        <v>5.5309533572446834E-2</v>
      </c>
    </row>
    <row r="20" spans="1:34">
      <c r="A20" s="8" t="s">
        <v>6</v>
      </c>
      <c r="B20" s="8" t="s">
        <v>199</v>
      </c>
      <c r="C20" s="8" t="s">
        <v>94</v>
      </c>
      <c r="D20" s="8">
        <v>6.5421499999999994E-2</v>
      </c>
      <c r="E20" s="8">
        <v>6.5421499999999994E-2</v>
      </c>
      <c r="F20" s="8">
        <v>6.5421499999999994E-2</v>
      </c>
      <c r="G20" s="8">
        <v>6.5421499999999994E-2</v>
      </c>
      <c r="H20" s="8">
        <v>6.5421499999999994E-2</v>
      </c>
      <c r="I20" s="8">
        <v>6.5421499999999994E-2</v>
      </c>
      <c r="J20" s="8">
        <v>6.3967868046929291E-2</v>
      </c>
      <c r="K20" s="8">
        <v>6.2624104812130876E-2</v>
      </c>
      <c r="L20" s="8">
        <v>6.1390210295604764E-2</v>
      </c>
      <c r="M20" s="8">
        <v>6.0266184497350932E-2</v>
      </c>
      <c r="N20" s="8">
        <v>5.9252027417369402E-2</v>
      </c>
      <c r="O20" s="8">
        <v>5.9252027417369402E-2</v>
      </c>
      <c r="P20" s="8">
        <v>5.9252027417369402E-2</v>
      </c>
      <c r="Q20" s="8">
        <v>5.9252027417369402E-2</v>
      </c>
      <c r="R20" s="8">
        <v>5.9252027417369402E-2</v>
      </c>
      <c r="S20" s="8">
        <v>5.9252027417369402E-2</v>
      </c>
      <c r="T20" s="8">
        <v>5.9252027417369402E-2</v>
      </c>
      <c r="U20" s="8">
        <v>5.9252027417369402E-2</v>
      </c>
      <c r="V20" s="8">
        <v>5.9252027417369402E-2</v>
      </c>
      <c r="W20" s="8">
        <v>5.9252027417369402E-2</v>
      </c>
      <c r="X20" s="8">
        <v>5.9252027417369402E-2</v>
      </c>
      <c r="Y20" s="8">
        <v>5.9252027417369402E-2</v>
      </c>
      <c r="Z20" s="8">
        <v>5.9252027417369402E-2</v>
      </c>
      <c r="AA20" s="8">
        <v>5.9252027417369402E-2</v>
      </c>
      <c r="AB20" s="8">
        <v>5.9252027417369402E-2</v>
      </c>
      <c r="AC20" s="8">
        <v>5.9252027417369402E-2</v>
      </c>
      <c r="AD20" s="8">
        <v>5.9252027417369402E-2</v>
      </c>
      <c r="AE20" s="8">
        <v>5.9252027417369402E-2</v>
      </c>
      <c r="AF20" s="8">
        <v>5.9252027417369402E-2</v>
      </c>
      <c r="AG20" s="8">
        <v>5.9252027417369402E-2</v>
      </c>
      <c r="AH20" s="8">
        <v>5.9252027417369402E-2</v>
      </c>
    </row>
    <row r="21" spans="1:34">
      <c r="A21" s="8" t="s">
        <v>6</v>
      </c>
      <c r="B21" s="8" t="s">
        <v>200</v>
      </c>
      <c r="C21" s="8" t="s">
        <v>94</v>
      </c>
      <c r="D21" s="8">
        <v>6.5421499999999994E-2</v>
      </c>
      <c r="E21" s="8">
        <v>6.5421499999999994E-2</v>
      </c>
      <c r="F21" s="8">
        <v>6.5421499999999994E-2</v>
      </c>
      <c r="G21" s="8">
        <v>6.5421499999999994E-2</v>
      </c>
      <c r="H21" s="8">
        <v>6.5421499999999994E-2</v>
      </c>
      <c r="I21" s="8">
        <v>6.5421499999999994E-2</v>
      </c>
      <c r="J21" s="8">
        <v>6.3967868046929291E-2</v>
      </c>
      <c r="K21" s="8">
        <v>6.2624104812130876E-2</v>
      </c>
      <c r="L21" s="8">
        <v>6.1390210295604764E-2</v>
      </c>
      <c r="M21" s="8">
        <v>6.0266184497350932E-2</v>
      </c>
      <c r="N21" s="8">
        <v>5.9252027417369402E-2</v>
      </c>
      <c r="O21" s="8">
        <v>5.9252027417369402E-2</v>
      </c>
      <c r="P21" s="8">
        <v>5.9252027417369402E-2</v>
      </c>
      <c r="Q21" s="8">
        <v>5.9252027417369402E-2</v>
      </c>
      <c r="R21" s="8">
        <v>5.9252027417369402E-2</v>
      </c>
      <c r="S21" s="8">
        <v>5.9252027417369402E-2</v>
      </c>
      <c r="T21" s="8">
        <v>5.9252027417369402E-2</v>
      </c>
      <c r="U21" s="8">
        <v>5.9252027417369402E-2</v>
      </c>
      <c r="V21" s="8">
        <v>5.9252027417369402E-2</v>
      </c>
      <c r="W21" s="8">
        <v>5.9252027417369402E-2</v>
      </c>
      <c r="X21" s="8">
        <v>5.9252027417369402E-2</v>
      </c>
      <c r="Y21" s="8">
        <v>5.9252027417369402E-2</v>
      </c>
      <c r="Z21" s="8">
        <v>5.9252027417369402E-2</v>
      </c>
      <c r="AA21" s="8">
        <v>5.9252027417369402E-2</v>
      </c>
      <c r="AB21" s="8">
        <v>5.9252027417369402E-2</v>
      </c>
      <c r="AC21" s="8">
        <v>5.9252027417369402E-2</v>
      </c>
      <c r="AD21" s="8">
        <v>5.9252027417369402E-2</v>
      </c>
      <c r="AE21" s="8">
        <v>5.9252027417369402E-2</v>
      </c>
      <c r="AF21" s="8">
        <v>5.9252027417369402E-2</v>
      </c>
      <c r="AG21" s="8">
        <v>5.9252027417369402E-2</v>
      </c>
      <c r="AH21" s="8">
        <v>5.9252027417369402E-2</v>
      </c>
    </row>
    <row r="22" spans="1:34">
      <c r="A22" s="8" t="s">
        <v>6</v>
      </c>
      <c r="B22" s="8" t="s">
        <v>201</v>
      </c>
      <c r="C22" s="8" t="s">
        <v>94</v>
      </c>
      <c r="D22" s="8">
        <v>6.5421499999999994E-2</v>
      </c>
      <c r="E22" s="8">
        <v>6.5421499999999994E-2</v>
      </c>
      <c r="F22" s="8">
        <v>6.5421499999999994E-2</v>
      </c>
      <c r="G22" s="8">
        <v>6.5421499999999994E-2</v>
      </c>
      <c r="H22" s="8">
        <v>6.5421499999999994E-2</v>
      </c>
      <c r="I22" s="8">
        <v>6.5421499999999994E-2</v>
      </c>
      <c r="J22" s="8">
        <v>6.3967868046929291E-2</v>
      </c>
      <c r="K22" s="8">
        <v>6.2624104812130876E-2</v>
      </c>
      <c r="L22" s="8">
        <v>6.1390210295604764E-2</v>
      </c>
      <c r="M22" s="8">
        <v>6.0266184497350932E-2</v>
      </c>
      <c r="N22" s="8">
        <v>5.9252027417369402E-2</v>
      </c>
      <c r="O22" s="8">
        <v>5.9252027417369402E-2</v>
      </c>
      <c r="P22" s="8">
        <v>5.9252027417369402E-2</v>
      </c>
      <c r="Q22" s="8">
        <v>5.9252027417369402E-2</v>
      </c>
      <c r="R22" s="8">
        <v>5.9252027417369402E-2</v>
      </c>
      <c r="S22" s="8">
        <v>5.9252027417369402E-2</v>
      </c>
      <c r="T22" s="8">
        <v>5.9252027417369402E-2</v>
      </c>
      <c r="U22" s="8">
        <v>5.9252027417369402E-2</v>
      </c>
      <c r="V22" s="8">
        <v>5.9252027417369402E-2</v>
      </c>
      <c r="W22" s="8">
        <v>5.9252027417369402E-2</v>
      </c>
      <c r="X22" s="8">
        <v>5.9252027417369402E-2</v>
      </c>
      <c r="Y22" s="8">
        <v>5.9252027417369402E-2</v>
      </c>
      <c r="Z22" s="8">
        <v>5.9252027417369402E-2</v>
      </c>
      <c r="AA22" s="8">
        <v>5.9252027417369402E-2</v>
      </c>
      <c r="AB22" s="8">
        <v>5.9252027417369402E-2</v>
      </c>
      <c r="AC22" s="8">
        <v>5.9252027417369402E-2</v>
      </c>
      <c r="AD22" s="8">
        <v>5.9252027417369402E-2</v>
      </c>
      <c r="AE22" s="8">
        <v>5.9252027417369402E-2</v>
      </c>
      <c r="AF22" s="8">
        <v>5.9252027417369402E-2</v>
      </c>
      <c r="AG22" s="8">
        <v>5.9252027417369402E-2</v>
      </c>
      <c r="AH22" s="8">
        <v>5.9252027417369402E-2</v>
      </c>
    </row>
    <row r="23" spans="1:34">
      <c r="A23" s="8" t="s">
        <v>6</v>
      </c>
      <c r="B23" s="8" t="s">
        <v>202</v>
      </c>
      <c r="C23" s="8" t="s">
        <v>94</v>
      </c>
      <c r="D23" s="8">
        <v>6.5421499999999994E-2</v>
      </c>
      <c r="E23" s="8">
        <v>6.5421499999999994E-2</v>
      </c>
      <c r="F23" s="8">
        <v>6.5421499999999994E-2</v>
      </c>
      <c r="G23" s="8">
        <v>6.5421499999999994E-2</v>
      </c>
      <c r="H23" s="8">
        <v>6.5421499999999994E-2</v>
      </c>
      <c r="I23" s="8">
        <v>6.5421499999999994E-2</v>
      </c>
      <c r="J23" s="8">
        <v>6.3967868046929291E-2</v>
      </c>
      <c r="K23" s="8">
        <v>6.2624104812130876E-2</v>
      </c>
      <c r="L23" s="8">
        <v>6.1390210295604764E-2</v>
      </c>
      <c r="M23" s="8">
        <v>6.0266184497350932E-2</v>
      </c>
      <c r="N23" s="8">
        <v>5.9252027417369402E-2</v>
      </c>
      <c r="O23" s="8">
        <v>5.9252027417369402E-2</v>
      </c>
      <c r="P23" s="8">
        <v>5.9252027417369402E-2</v>
      </c>
      <c r="Q23" s="8">
        <v>5.9252027417369402E-2</v>
      </c>
      <c r="R23" s="8">
        <v>5.9252027417369402E-2</v>
      </c>
      <c r="S23" s="8">
        <v>5.9252027417369402E-2</v>
      </c>
      <c r="T23" s="8">
        <v>5.9252027417369402E-2</v>
      </c>
      <c r="U23" s="8">
        <v>5.9252027417369402E-2</v>
      </c>
      <c r="V23" s="8">
        <v>5.9252027417369402E-2</v>
      </c>
      <c r="W23" s="8">
        <v>5.9252027417369402E-2</v>
      </c>
      <c r="X23" s="8">
        <v>5.9252027417369402E-2</v>
      </c>
      <c r="Y23" s="8">
        <v>5.9252027417369402E-2</v>
      </c>
      <c r="Z23" s="8">
        <v>5.9252027417369402E-2</v>
      </c>
      <c r="AA23" s="8">
        <v>5.9252027417369402E-2</v>
      </c>
      <c r="AB23" s="8">
        <v>5.9252027417369402E-2</v>
      </c>
      <c r="AC23" s="8">
        <v>5.9252027417369402E-2</v>
      </c>
      <c r="AD23" s="8">
        <v>5.9252027417369402E-2</v>
      </c>
      <c r="AE23" s="8">
        <v>5.9252027417369402E-2</v>
      </c>
      <c r="AF23" s="8">
        <v>5.9252027417369402E-2</v>
      </c>
      <c r="AG23" s="8">
        <v>5.9252027417369402E-2</v>
      </c>
      <c r="AH23" s="8">
        <v>5.9252027417369402E-2</v>
      </c>
    </row>
    <row r="24" spans="1:34">
      <c r="A24" s="8" t="s">
        <v>6</v>
      </c>
      <c r="B24" s="8" t="s">
        <v>204</v>
      </c>
      <c r="C24" s="8" t="s">
        <v>94</v>
      </c>
      <c r="D24" s="8">
        <v>6.5421499999999994E-2</v>
      </c>
      <c r="E24" s="8">
        <v>6.5421499999999994E-2</v>
      </c>
      <c r="F24" s="8">
        <v>6.5421499999999994E-2</v>
      </c>
      <c r="G24" s="8">
        <v>6.5421499999999994E-2</v>
      </c>
      <c r="H24" s="8">
        <v>6.5421499999999994E-2</v>
      </c>
      <c r="I24" s="8">
        <v>6.5421499999999994E-2</v>
      </c>
      <c r="J24" s="8">
        <v>6.3967868046929291E-2</v>
      </c>
      <c r="K24" s="8">
        <v>6.2624104812130876E-2</v>
      </c>
      <c r="L24" s="8">
        <v>6.1390210295604764E-2</v>
      </c>
      <c r="M24" s="8">
        <v>6.0266184497350932E-2</v>
      </c>
      <c r="N24" s="8">
        <v>5.9252027417369402E-2</v>
      </c>
      <c r="O24" s="8">
        <v>5.9252027417369402E-2</v>
      </c>
      <c r="P24" s="8">
        <v>5.9252027417369402E-2</v>
      </c>
      <c r="Q24" s="8">
        <v>5.9252027417369402E-2</v>
      </c>
      <c r="R24" s="8">
        <v>5.9252027417369402E-2</v>
      </c>
      <c r="S24" s="8">
        <v>5.9252027417369402E-2</v>
      </c>
      <c r="T24" s="8">
        <v>5.9252027417369402E-2</v>
      </c>
      <c r="U24" s="8">
        <v>5.9252027417369402E-2</v>
      </c>
      <c r="V24" s="8">
        <v>5.9252027417369402E-2</v>
      </c>
      <c r="W24" s="8">
        <v>5.9252027417369402E-2</v>
      </c>
      <c r="X24" s="8">
        <v>5.9252027417369402E-2</v>
      </c>
      <c r="Y24" s="8">
        <v>5.9252027417369402E-2</v>
      </c>
      <c r="Z24" s="8">
        <v>5.9252027417369402E-2</v>
      </c>
      <c r="AA24" s="8">
        <v>5.9252027417369402E-2</v>
      </c>
      <c r="AB24" s="8">
        <v>5.9252027417369402E-2</v>
      </c>
      <c r="AC24" s="8">
        <v>5.9252027417369402E-2</v>
      </c>
      <c r="AD24" s="8">
        <v>5.9252027417369402E-2</v>
      </c>
      <c r="AE24" s="8">
        <v>5.9252027417369402E-2</v>
      </c>
      <c r="AF24" s="8">
        <v>5.9252027417369402E-2</v>
      </c>
      <c r="AG24" s="8">
        <v>5.9252027417369402E-2</v>
      </c>
      <c r="AH24" s="8">
        <v>5.9252027417369402E-2</v>
      </c>
    </row>
    <row r="25" spans="1:34">
      <c r="A25" s="8" t="s">
        <v>6</v>
      </c>
      <c r="B25" s="8" t="s">
        <v>205</v>
      </c>
      <c r="C25" s="8" t="s">
        <v>94</v>
      </c>
      <c r="D25" s="8">
        <v>6.5421499999999994E-2</v>
      </c>
      <c r="E25" s="8">
        <v>6.5421499999999994E-2</v>
      </c>
      <c r="F25" s="8">
        <v>6.5421499999999994E-2</v>
      </c>
      <c r="G25" s="8">
        <v>6.5421499999999994E-2</v>
      </c>
      <c r="H25" s="8">
        <v>6.5421499999999994E-2</v>
      </c>
      <c r="I25" s="8">
        <v>6.5421499999999994E-2</v>
      </c>
      <c r="J25" s="8">
        <v>6.3967868046929291E-2</v>
      </c>
      <c r="K25" s="8">
        <v>6.2624104812130876E-2</v>
      </c>
      <c r="L25" s="8">
        <v>6.1390210295604764E-2</v>
      </c>
      <c r="M25" s="8">
        <v>6.0266184497350932E-2</v>
      </c>
      <c r="N25" s="8">
        <v>5.9252027417369402E-2</v>
      </c>
      <c r="O25" s="8">
        <v>5.9252027417369402E-2</v>
      </c>
      <c r="P25" s="8">
        <v>5.9252027417369402E-2</v>
      </c>
      <c r="Q25" s="8">
        <v>5.9252027417369402E-2</v>
      </c>
      <c r="R25" s="8">
        <v>5.9252027417369402E-2</v>
      </c>
      <c r="S25" s="8">
        <v>5.9252027417369402E-2</v>
      </c>
      <c r="T25" s="8">
        <v>5.9252027417369402E-2</v>
      </c>
      <c r="U25" s="8">
        <v>5.9252027417369402E-2</v>
      </c>
      <c r="V25" s="8">
        <v>5.9252027417369402E-2</v>
      </c>
      <c r="W25" s="8">
        <v>5.9252027417369402E-2</v>
      </c>
      <c r="X25" s="8">
        <v>5.9252027417369402E-2</v>
      </c>
      <c r="Y25" s="8">
        <v>5.9252027417369402E-2</v>
      </c>
      <c r="Z25" s="8">
        <v>5.9252027417369402E-2</v>
      </c>
      <c r="AA25" s="8">
        <v>5.9252027417369402E-2</v>
      </c>
      <c r="AB25" s="8">
        <v>5.9252027417369402E-2</v>
      </c>
      <c r="AC25" s="8">
        <v>5.9252027417369402E-2</v>
      </c>
      <c r="AD25" s="8">
        <v>5.9252027417369402E-2</v>
      </c>
      <c r="AE25" s="8">
        <v>5.9252027417369402E-2</v>
      </c>
      <c r="AF25" s="8">
        <v>5.9252027417369402E-2</v>
      </c>
      <c r="AG25" s="8">
        <v>5.9252027417369402E-2</v>
      </c>
      <c r="AH25" s="8">
        <v>5.9252027417369402E-2</v>
      </c>
    </row>
    <row r="26" spans="1:34">
      <c r="A26" s="8" t="s">
        <v>6</v>
      </c>
      <c r="B26" s="8" t="s">
        <v>206</v>
      </c>
      <c r="C26" s="8" t="s">
        <v>94</v>
      </c>
      <c r="D26" s="8">
        <v>6.5421499999999994E-2</v>
      </c>
      <c r="E26" s="8">
        <v>6.5421499999999994E-2</v>
      </c>
      <c r="F26" s="8">
        <v>6.5421499999999994E-2</v>
      </c>
      <c r="G26" s="8">
        <v>6.5421499999999994E-2</v>
      </c>
      <c r="H26" s="8">
        <v>6.5421499999999994E-2</v>
      </c>
      <c r="I26" s="8">
        <v>6.5421499999999994E-2</v>
      </c>
      <c r="J26" s="8">
        <v>6.3967868046929291E-2</v>
      </c>
      <c r="K26" s="8">
        <v>6.2624104812130876E-2</v>
      </c>
      <c r="L26" s="8">
        <v>6.1390210295604764E-2</v>
      </c>
      <c r="M26" s="8">
        <v>6.0266184497350932E-2</v>
      </c>
      <c r="N26" s="8">
        <v>5.9252027417369402E-2</v>
      </c>
      <c r="O26" s="8">
        <v>5.9252027417369402E-2</v>
      </c>
      <c r="P26" s="8">
        <v>5.9252027417369402E-2</v>
      </c>
      <c r="Q26" s="8">
        <v>5.9252027417369402E-2</v>
      </c>
      <c r="R26" s="8">
        <v>5.9252027417369402E-2</v>
      </c>
      <c r="S26" s="8">
        <v>5.9252027417369402E-2</v>
      </c>
      <c r="T26" s="8">
        <v>5.9252027417369402E-2</v>
      </c>
      <c r="U26" s="8">
        <v>5.9252027417369402E-2</v>
      </c>
      <c r="V26" s="8">
        <v>5.9252027417369402E-2</v>
      </c>
      <c r="W26" s="8">
        <v>5.9252027417369402E-2</v>
      </c>
      <c r="X26" s="8">
        <v>5.9252027417369402E-2</v>
      </c>
      <c r="Y26" s="8">
        <v>5.9252027417369402E-2</v>
      </c>
      <c r="Z26" s="8">
        <v>5.9252027417369402E-2</v>
      </c>
      <c r="AA26" s="8">
        <v>5.9252027417369402E-2</v>
      </c>
      <c r="AB26" s="8">
        <v>5.9252027417369402E-2</v>
      </c>
      <c r="AC26" s="8">
        <v>5.9252027417369402E-2</v>
      </c>
      <c r="AD26" s="8">
        <v>5.9252027417369402E-2</v>
      </c>
      <c r="AE26" s="8">
        <v>5.9252027417369402E-2</v>
      </c>
      <c r="AF26" s="8">
        <v>5.9252027417369402E-2</v>
      </c>
      <c r="AG26" s="8">
        <v>5.9252027417369402E-2</v>
      </c>
      <c r="AH26" s="8">
        <v>5.9252027417369402E-2</v>
      </c>
    </row>
    <row r="27" spans="1:34">
      <c r="A27" s="8" t="s">
        <v>6</v>
      </c>
      <c r="B27" s="8" t="s">
        <v>209</v>
      </c>
      <c r="C27" s="8" t="s">
        <v>94</v>
      </c>
      <c r="D27" s="8">
        <v>5.7877100000000001E-2</v>
      </c>
      <c r="E27" s="8">
        <v>5.7877100000000001E-2</v>
      </c>
      <c r="F27" s="8">
        <v>5.7877100000000001E-2</v>
      </c>
      <c r="G27" s="8">
        <v>5.7877100000000001E-2</v>
      </c>
      <c r="H27" s="8">
        <v>5.7877100000000001E-2</v>
      </c>
      <c r="I27" s="8">
        <v>5.7877100000000001E-2</v>
      </c>
      <c r="J27" s="8">
        <v>5.8074927246929288E-2</v>
      </c>
      <c r="K27" s="8">
        <v>5.8311333612130881E-2</v>
      </c>
      <c r="L27" s="8">
        <v>5.8586319095604758E-2</v>
      </c>
      <c r="M27" s="8">
        <v>5.8899883697350941E-2</v>
      </c>
      <c r="N27" s="8">
        <v>5.9252027417369402E-2</v>
      </c>
      <c r="O27" s="8">
        <v>5.9252027417369402E-2</v>
      </c>
      <c r="P27" s="8">
        <v>5.9252027417369402E-2</v>
      </c>
      <c r="Q27" s="8">
        <v>5.9252027417369402E-2</v>
      </c>
      <c r="R27" s="8">
        <v>5.9252027417369402E-2</v>
      </c>
      <c r="S27" s="8">
        <v>5.9252027417369402E-2</v>
      </c>
      <c r="T27" s="8">
        <v>5.9252027417369402E-2</v>
      </c>
      <c r="U27" s="8">
        <v>5.9252027417369402E-2</v>
      </c>
      <c r="V27" s="8">
        <v>5.9252027417369402E-2</v>
      </c>
      <c r="W27" s="8">
        <v>5.9252027417369402E-2</v>
      </c>
      <c r="X27" s="8">
        <v>5.9252027417369402E-2</v>
      </c>
      <c r="Y27" s="8">
        <v>5.9252027417369402E-2</v>
      </c>
      <c r="Z27" s="8">
        <v>5.9252027417369402E-2</v>
      </c>
      <c r="AA27" s="8">
        <v>5.9252027417369402E-2</v>
      </c>
      <c r="AB27" s="8">
        <v>5.9252027417369402E-2</v>
      </c>
      <c r="AC27" s="8">
        <v>5.9252027417369402E-2</v>
      </c>
      <c r="AD27" s="8">
        <v>5.9252027417369402E-2</v>
      </c>
      <c r="AE27" s="8">
        <v>5.9252027417369402E-2</v>
      </c>
      <c r="AF27" s="8">
        <v>5.9252027417369402E-2</v>
      </c>
      <c r="AG27" s="8">
        <v>5.9252027417369402E-2</v>
      </c>
      <c r="AH27" s="8">
        <v>5.9252027417369402E-2</v>
      </c>
    </row>
    <row r="28" spans="1:34">
      <c r="A28" s="8" t="s">
        <v>6</v>
      </c>
      <c r="B28" s="8" t="s">
        <v>210</v>
      </c>
      <c r="C28" s="8" t="s">
        <v>94</v>
      </c>
      <c r="D28" s="8">
        <v>5.7877100000000001E-2</v>
      </c>
      <c r="E28" s="8">
        <v>5.7877100000000001E-2</v>
      </c>
      <c r="F28" s="8">
        <v>5.7877100000000001E-2</v>
      </c>
      <c r="G28" s="8">
        <v>5.7877100000000001E-2</v>
      </c>
      <c r="H28" s="8">
        <v>5.7877100000000001E-2</v>
      </c>
      <c r="I28" s="8">
        <v>5.7877100000000001E-2</v>
      </c>
      <c r="J28" s="8">
        <v>5.8074927246929288E-2</v>
      </c>
      <c r="K28" s="8">
        <v>5.8311333612130881E-2</v>
      </c>
      <c r="L28" s="8">
        <v>5.8586319095604758E-2</v>
      </c>
      <c r="M28" s="8">
        <v>5.8899883697350941E-2</v>
      </c>
      <c r="N28" s="8">
        <v>5.9252027417369402E-2</v>
      </c>
      <c r="O28" s="8">
        <v>5.9252027417369402E-2</v>
      </c>
      <c r="P28" s="8">
        <v>5.9252027417369402E-2</v>
      </c>
      <c r="Q28" s="8">
        <v>5.9252027417369402E-2</v>
      </c>
      <c r="R28" s="8">
        <v>5.9252027417369402E-2</v>
      </c>
      <c r="S28" s="8">
        <v>5.9252027417369402E-2</v>
      </c>
      <c r="T28" s="8">
        <v>5.9252027417369402E-2</v>
      </c>
      <c r="U28" s="8">
        <v>5.9252027417369402E-2</v>
      </c>
      <c r="V28" s="8">
        <v>5.9252027417369402E-2</v>
      </c>
      <c r="W28" s="8">
        <v>5.9252027417369402E-2</v>
      </c>
      <c r="X28" s="8">
        <v>5.9252027417369402E-2</v>
      </c>
      <c r="Y28" s="8">
        <v>5.9252027417369402E-2</v>
      </c>
      <c r="Z28" s="8">
        <v>5.9252027417369402E-2</v>
      </c>
      <c r="AA28" s="8">
        <v>5.9252027417369402E-2</v>
      </c>
      <c r="AB28" s="8">
        <v>5.9252027417369402E-2</v>
      </c>
      <c r="AC28" s="8">
        <v>5.9252027417369402E-2</v>
      </c>
      <c r="AD28" s="8">
        <v>5.9252027417369402E-2</v>
      </c>
      <c r="AE28" s="8">
        <v>5.9252027417369402E-2</v>
      </c>
      <c r="AF28" s="8">
        <v>5.9252027417369402E-2</v>
      </c>
      <c r="AG28" s="8">
        <v>5.9252027417369402E-2</v>
      </c>
      <c r="AH28" s="8">
        <v>5.9252027417369402E-2</v>
      </c>
    </row>
    <row r="29" spans="1:34">
      <c r="A29" s="8" t="s">
        <v>6</v>
      </c>
      <c r="B29" s="8" t="s">
        <v>212</v>
      </c>
      <c r="C29" s="8" t="s">
        <v>94</v>
      </c>
      <c r="D29" s="8">
        <v>6.6257919999999998E-2</v>
      </c>
      <c r="E29" s="8">
        <v>6.6257919999999998E-2</v>
      </c>
      <c r="F29" s="8">
        <v>6.6257919999999998E-2</v>
      </c>
      <c r="G29" s="8">
        <v>6.6257919999999998E-2</v>
      </c>
      <c r="H29" s="8">
        <v>6.6257919999999998E-2</v>
      </c>
      <c r="I29" s="8">
        <v>6.6257919999999998E-2</v>
      </c>
      <c r="J29" s="8">
        <v>6.6970816000000002E-2</v>
      </c>
      <c r="K29" s="8">
        <v>6.7683712000000007E-2</v>
      </c>
      <c r="L29" s="8">
        <v>6.8396608000000012E-2</v>
      </c>
      <c r="M29" s="8">
        <v>6.9109504000000002E-2</v>
      </c>
      <c r="N29" s="8">
        <v>6.9822400000000007E-2</v>
      </c>
      <c r="O29" s="8">
        <v>6.9822400000000007E-2</v>
      </c>
      <c r="P29" s="8">
        <v>6.9822400000000007E-2</v>
      </c>
      <c r="Q29" s="8">
        <v>6.9822400000000007E-2</v>
      </c>
      <c r="R29" s="8">
        <v>6.9822400000000007E-2</v>
      </c>
      <c r="S29" s="8">
        <v>6.9822400000000007E-2</v>
      </c>
      <c r="T29" s="8">
        <v>5.7877100000000001E-2</v>
      </c>
      <c r="U29" s="8">
        <v>5.7877100000000001E-2</v>
      </c>
      <c r="V29" s="8">
        <v>5.7877100000000001E-2</v>
      </c>
      <c r="W29" s="8">
        <v>5.7877100000000001E-2</v>
      </c>
      <c r="X29" s="8">
        <v>5.7877100000000001E-2</v>
      </c>
      <c r="Y29" s="8">
        <v>5.7877100000000001E-2</v>
      </c>
      <c r="Z29" s="8">
        <v>5.7877100000000001E-2</v>
      </c>
      <c r="AA29" s="8">
        <v>5.7877100000000001E-2</v>
      </c>
      <c r="AB29" s="8">
        <v>5.7877100000000001E-2</v>
      </c>
      <c r="AC29" s="8">
        <v>5.7877100000000001E-2</v>
      </c>
      <c r="AD29" s="8">
        <v>5.7877100000000001E-2</v>
      </c>
      <c r="AE29" s="8">
        <v>5.7877100000000001E-2</v>
      </c>
      <c r="AF29" s="8">
        <v>5.7877100000000001E-2</v>
      </c>
      <c r="AG29" s="8">
        <v>5.7877100000000001E-2</v>
      </c>
      <c r="AH29" s="8">
        <v>5.7877100000000001E-2</v>
      </c>
    </row>
    <row r="30" spans="1:34">
      <c r="A30" s="8" t="s">
        <v>6</v>
      </c>
      <c r="B30" s="8" t="s">
        <v>213</v>
      </c>
      <c r="C30" s="8" t="s">
        <v>94</v>
      </c>
      <c r="D30" s="8">
        <v>5.6698294578795688E-2</v>
      </c>
      <c r="E30" s="8">
        <v>5.6698294578795688E-2</v>
      </c>
      <c r="F30" s="8">
        <v>5.6698294578795688E-2</v>
      </c>
      <c r="G30" s="8">
        <v>5.6698294578795688E-2</v>
      </c>
      <c r="H30" s="8">
        <v>5.4975290877219488E-2</v>
      </c>
      <c r="I30" s="8">
        <v>5.4975290877219488E-2</v>
      </c>
      <c r="J30" s="8">
        <v>4.9100229521914382E-2</v>
      </c>
      <c r="K30" s="8">
        <v>5.0319722897432619E-2</v>
      </c>
      <c r="L30" s="8">
        <v>5.1528342019589127E-2</v>
      </c>
      <c r="M30" s="8">
        <v>5.27260868883839E-2</v>
      </c>
      <c r="N30" s="8">
        <v>5.3912957503816944E-2</v>
      </c>
      <c r="O30" s="8">
        <v>5.3912957503816944E-2</v>
      </c>
      <c r="P30" s="8">
        <v>5.3912957503816944E-2</v>
      </c>
      <c r="Q30" s="8">
        <v>5.3912957503816944E-2</v>
      </c>
      <c r="R30" s="8">
        <v>5.3912957503816944E-2</v>
      </c>
      <c r="S30" s="8">
        <v>5.3912957503816944E-2</v>
      </c>
      <c r="T30" s="8">
        <v>5.3912957503816944E-2</v>
      </c>
      <c r="U30" s="8">
        <v>5.3912957503816944E-2</v>
      </c>
      <c r="V30" s="8">
        <v>5.3912957503816944E-2</v>
      </c>
      <c r="W30" s="8">
        <v>5.3912957503816944E-2</v>
      </c>
      <c r="X30" s="8">
        <v>5.3912957503816944E-2</v>
      </c>
      <c r="Y30" s="8">
        <v>5.3912957503816944E-2</v>
      </c>
      <c r="Z30" s="8">
        <v>5.3912957503816944E-2</v>
      </c>
      <c r="AA30" s="8">
        <v>5.3912957503816944E-2</v>
      </c>
      <c r="AB30" s="8">
        <v>5.3912957503816944E-2</v>
      </c>
      <c r="AC30" s="8">
        <v>5.3912957503816944E-2</v>
      </c>
      <c r="AD30" s="8">
        <v>5.3912957503816944E-2</v>
      </c>
      <c r="AE30" s="8">
        <v>5.3912957503816944E-2</v>
      </c>
      <c r="AF30" s="8">
        <v>5.3912957503816944E-2</v>
      </c>
      <c r="AG30" s="8">
        <v>5.3912957503816944E-2</v>
      </c>
      <c r="AH30" s="8">
        <v>5.3912957503816944E-2</v>
      </c>
    </row>
    <row r="31" spans="1:34">
      <c r="A31" s="8" t="s">
        <v>6</v>
      </c>
      <c r="B31" s="8" t="s">
        <v>215</v>
      </c>
      <c r="C31" s="8" t="s">
        <v>96</v>
      </c>
      <c r="D31" s="8">
        <v>0.05</v>
      </c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  <c r="O31" s="8">
        <v>0.05</v>
      </c>
      <c r="P31" s="8">
        <v>0.05</v>
      </c>
      <c r="Q31" s="8">
        <v>0.05</v>
      </c>
      <c r="R31" s="8">
        <v>0.05</v>
      </c>
      <c r="S31" s="8">
        <v>0.05</v>
      </c>
      <c r="T31" s="8">
        <v>0.05</v>
      </c>
      <c r="U31" s="8">
        <v>0.05</v>
      </c>
      <c r="V31" s="8">
        <v>0.05</v>
      </c>
      <c r="W31" s="8">
        <v>0.05</v>
      </c>
      <c r="X31" s="8">
        <v>0.05</v>
      </c>
      <c r="Y31" s="8">
        <v>0.05</v>
      </c>
      <c r="Z31" s="8">
        <v>0.05</v>
      </c>
      <c r="AA31" s="8">
        <v>0.05</v>
      </c>
      <c r="AB31" s="8">
        <v>0.05</v>
      </c>
      <c r="AC31" s="8">
        <v>0.05</v>
      </c>
      <c r="AD31" s="8">
        <v>0.05</v>
      </c>
      <c r="AE31" s="8">
        <v>0.05</v>
      </c>
      <c r="AF31" s="8">
        <v>0.05</v>
      </c>
      <c r="AG31" s="8">
        <v>0.05</v>
      </c>
      <c r="AH31" s="8">
        <v>0.05</v>
      </c>
    </row>
    <row r="32" spans="1:34">
      <c r="A32" s="8" t="s">
        <v>6</v>
      </c>
      <c r="B32" s="8" t="s">
        <v>216</v>
      </c>
      <c r="C32" s="8" t="s">
        <v>96</v>
      </c>
      <c r="D32" s="8">
        <v>0.05</v>
      </c>
      <c r="E32" s="8">
        <v>0.05</v>
      </c>
      <c r="F32" s="8">
        <v>0.05</v>
      </c>
      <c r="G32" s="8">
        <v>0.05</v>
      </c>
      <c r="H32" s="8">
        <v>0.05</v>
      </c>
      <c r="I32" s="8">
        <v>0.05</v>
      </c>
      <c r="J32" s="8">
        <v>0.05</v>
      </c>
      <c r="K32" s="8">
        <v>0.05</v>
      </c>
      <c r="L32" s="8">
        <v>0.05</v>
      </c>
      <c r="M32" s="8">
        <v>0.05</v>
      </c>
      <c r="N32" s="8">
        <v>0.05</v>
      </c>
      <c r="O32" s="8">
        <v>0.05</v>
      </c>
      <c r="P32" s="8">
        <v>0.05</v>
      </c>
      <c r="Q32" s="8">
        <v>0.05</v>
      </c>
      <c r="R32" s="8">
        <v>0.05</v>
      </c>
      <c r="S32" s="8">
        <v>0.05</v>
      </c>
      <c r="T32" s="8">
        <v>0.05</v>
      </c>
      <c r="U32" s="8">
        <v>0.05</v>
      </c>
      <c r="V32" s="8">
        <v>0.05</v>
      </c>
      <c r="W32" s="8">
        <v>0.05</v>
      </c>
      <c r="X32" s="8">
        <v>0.05</v>
      </c>
      <c r="Y32" s="8">
        <v>0.05</v>
      </c>
      <c r="Z32" s="8">
        <v>0.05</v>
      </c>
      <c r="AA32" s="8">
        <v>0.05</v>
      </c>
      <c r="AB32" s="8">
        <v>0.05</v>
      </c>
      <c r="AC32" s="8">
        <v>0.05</v>
      </c>
      <c r="AD32" s="8">
        <v>0.05</v>
      </c>
      <c r="AE32" s="8">
        <v>0.05</v>
      </c>
      <c r="AF32" s="8">
        <v>0.05</v>
      </c>
      <c r="AG32" s="8">
        <v>0.05</v>
      </c>
      <c r="AH32" s="8">
        <v>0.05</v>
      </c>
    </row>
    <row r="33" spans="1:34">
      <c r="A33" s="8" t="s">
        <v>6</v>
      </c>
      <c r="B33" s="8" t="s">
        <v>217</v>
      </c>
      <c r="C33" s="8" t="s">
        <v>94</v>
      </c>
      <c r="D33" s="8">
        <v>5.2714068831298061E-2</v>
      </c>
      <c r="E33" s="8">
        <v>5.2714068913427573E-2</v>
      </c>
      <c r="F33" s="8">
        <v>5.2714067615884028E-2</v>
      </c>
      <c r="G33" s="8">
        <v>5.2714065265614916E-2</v>
      </c>
      <c r="H33" s="8">
        <v>5.1333716316218116E-2</v>
      </c>
      <c r="I33" s="8">
        <v>5.1333716316218116E-2</v>
      </c>
      <c r="J33" s="8">
        <v>4.6796974915771457E-2</v>
      </c>
      <c r="K33" s="8">
        <v>4.7954991225244319E-2</v>
      </c>
      <c r="L33" s="8">
        <v>4.910151958532237E-2</v>
      </c>
      <c r="M33" s="8">
        <v>5.0236559996005625E-2</v>
      </c>
      <c r="N33" s="8">
        <v>5.1360112457294049E-2</v>
      </c>
      <c r="O33" s="8">
        <v>5.1360112457294049E-2</v>
      </c>
      <c r="P33" s="8">
        <v>5.1360112457294049E-2</v>
      </c>
      <c r="Q33" s="8">
        <v>5.1360112457294049E-2</v>
      </c>
      <c r="R33" s="8">
        <v>5.1360112457294049E-2</v>
      </c>
      <c r="S33" s="8">
        <v>5.1360112457294049E-2</v>
      </c>
      <c r="T33" s="8">
        <v>5.1360112457294049E-2</v>
      </c>
      <c r="U33" s="8">
        <v>5.1360112457294049E-2</v>
      </c>
      <c r="V33" s="8">
        <v>5.1360112457294049E-2</v>
      </c>
      <c r="W33" s="8">
        <v>5.1360112457294049E-2</v>
      </c>
      <c r="X33" s="8">
        <v>5.1360112457294049E-2</v>
      </c>
      <c r="Y33" s="8">
        <v>5.1360112457294049E-2</v>
      </c>
      <c r="Z33" s="8">
        <v>5.1360112457294049E-2</v>
      </c>
      <c r="AA33" s="8">
        <v>5.1360112457294049E-2</v>
      </c>
      <c r="AB33" s="8">
        <v>5.1360112457294049E-2</v>
      </c>
      <c r="AC33" s="8">
        <v>5.1360112457294049E-2</v>
      </c>
      <c r="AD33" s="8">
        <v>5.1360112457294049E-2</v>
      </c>
      <c r="AE33" s="8">
        <v>5.1360112457294049E-2</v>
      </c>
      <c r="AF33" s="8">
        <v>5.1360112457294049E-2</v>
      </c>
      <c r="AG33" s="8">
        <v>5.1360112457294049E-2</v>
      </c>
      <c r="AH33" s="8">
        <v>5.1360112457294049E-2</v>
      </c>
    </row>
    <row r="34" spans="1:34">
      <c r="A34" s="8" t="s">
        <v>6</v>
      </c>
      <c r="B34" s="8" t="s">
        <v>219</v>
      </c>
      <c r="C34" s="8" t="s">
        <v>94</v>
      </c>
      <c r="D34" s="8">
        <v>5.4287470296592102E-2</v>
      </c>
      <c r="E34" s="8">
        <v>5.4287470296592102E-2</v>
      </c>
      <c r="F34" s="8">
        <v>5.4287470296592102E-2</v>
      </c>
      <c r="G34" s="8">
        <v>5.4287470296592102E-2</v>
      </c>
      <c r="H34" s="8">
        <v>5.4287470296592102E-2</v>
      </c>
      <c r="I34" s="8">
        <v>5.4287470296592102E-2</v>
      </c>
      <c r="J34" s="8">
        <v>5.0517526083259712E-2</v>
      </c>
      <c r="K34" s="8">
        <v>5.1880573743356126E-2</v>
      </c>
      <c r="L34" s="8">
        <v>5.3230604845311058E-2</v>
      </c>
      <c r="M34" s="8">
        <v>5.4567619389124508E-2</v>
      </c>
      <c r="N34" s="8">
        <v>5.5891617374796462E-2</v>
      </c>
      <c r="O34" s="8">
        <v>5.5891617374796462E-2</v>
      </c>
      <c r="P34" s="8">
        <v>5.5891617374796462E-2</v>
      </c>
      <c r="Q34" s="8">
        <v>5.5891617374796462E-2</v>
      </c>
      <c r="R34" s="8">
        <v>5.5891617374796462E-2</v>
      </c>
      <c r="S34" s="8">
        <v>5.5891617374796462E-2</v>
      </c>
      <c r="T34" s="8">
        <v>5.5891617374796462E-2</v>
      </c>
      <c r="U34" s="8">
        <v>5.5891617374796462E-2</v>
      </c>
      <c r="V34" s="8">
        <v>5.5891617374796462E-2</v>
      </c>
      <c r="W34" s="8">
        <v>5.5891617374796462E-2</v>
      </c>
      <c r="X34" s="8">
        <v>5.5891617374796462E-2</v>
      </c>
      <c r="Y34" s="8">
        <v>5.5891617374796462E-2</v>
      </c>
      <c r="Z34" s="8">
        <v>5.5891617374796462E-2</v>
      </c>
      <c r="AA34" s="8">
        <v>5.5891617374796462E-2</v>
      </c>
      <c r="AB34" s="8">
        <v>5.5891617374796462E-2</v>
      </c>
      <c r="AC34" s="8">
        <v>5.5891617374796462E-2</v>
      </c>
      <c r="AD34" s="8">
        <v>5.5891617374796462E-2</v>
      </c>
      <c r="AE34" s="8">
        <v>5.5891617374796462E-2</v>
      </c>
      <c r="AF34" s="8">
        <v>5.5891617374796462E-2</v>
      </c>
      <c r="AG34" s="8">
        <v>5.5891617374796462E-2</v>
      </c>
      <c r="AH34" s="8">
        <v>5.5891617374796462E-2</v>
      </c>
    </row>
    <row r="35" spans="1:34">
      <c r="A35" s="8" t="s">
        <v>6</v>
      </c>
      <c r="B35" s="8" t="s">
        <v>221</v>
      </c>
      <c r="C35" s="8" t="s">
        <v>94</v>
      </c>
      <c r="D35" s="8">
        <v>5.4287470296592102E-2</v>
      </c>
      <c r="E35" s="8">
        <v>5.4287470296592102E-2</v>
      </c>
      <c r="F35" s="8">
        <v>5.4287470296592102E-2</v>
      </c>
      <c r="G35" s="8">
        <v>5.4287470296592102E-2</v>
      </c>
      <c r="H35" s="8">
        <v>5.4287470296592102E-2</v>
      </c>
      <c r="I35" s="8">
        <v>5.4287470296592102E-2</v>
      </c>
      <c r="J35" s="8">
        <v>5.0517526083259712E-2</v>
      </c>
      <c r="K35" s="8">
        <v>5.1880573743356126E-2</v>
      </c>
      <c r="L35" s="8">
        <v>5.3230604845311058E-2</v>
      </c>
      <c r="M35" s="8">
        <v>5.4567619389124508E-2</v>
      </c>
      <c r="N35" s="8">
        <v>5.5891617374796462E-2</v>
      </c>
      <c r="O35" s="8">
        <v>5.5891617374796462E-2</v>
      </c>
      <c r="P35" s="8">
        <v>5.5891617374796462E-2</v>
      </c>
      <c r="Q35" s="8">
        <v>5.5891617374796462E-2</v>
      </c>
      <c r="R35" s="8">
        <v>5.5891617374796462E-2</v>
      </c>
      <c r="S35" s="8">
        <v>5.5891617374796462E-2</v>
      </c>
      <c r="T35" s="8">
        <v>5.5891617374796462E-2</v>
      </c>
      <c r="U35" s="8">
        <v>5.5891617374796462E-2</v>
      </c>
      <c r="V35" s="8">
        <v>5.5891617374796462E-2</v>
      </c>
      <c r="W35" s="8">
        <v>5.5891617374796462E-2</v>
      </c>
      <c r="X35" s="8">
        <v>5.5891617374796462E-2</v>
      </c>
      <c r="Y35" s="8">
        <v>5.5891617374796462E-2</v>
      </c>
      <c r="Z35" s="8">
        <v>5.5891617374796462E-2</v>
      </c>
      <c r="AA35" s="8">
        <v>5.5891617374796462E-2</v>
      </c>
      <c r="AB35" s="8">
        <v>5.5891617374796462E-2</v>
      </c>
      <c r="AC35" s="8">
        <v>5.5891617374796462E-2</v>
      </c>
      <c r="AD35" s="8">
        <v>5.5891617374796462E-2</v>
      </c>
      <c r="AE35" s="8">
        <v>5.5891617374796462E-2</v>
      </c>
      <c r="AF35" s="8">
        <v>5.5891617374796462E-2</v>
      </c>
      <c r="AG35" s="8">
        <v>5.5891617374796462E-2</v>
      </c>
      <c r="AH35" s="8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2023-07-23T02:42:46Z</dcterms:modified>
</cp:coreProperties>
</file>