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fu\Downloads\Capstone 260824\"/>
    </mc:Choice>
  </mc:AlternateContent>
  <xr:revisionPtr revIDLastSave="0" documentId="13_ncr:1_{763F303F-233C-438C-A1FE-54A2A625EA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álisis de Riesgos" sheetId="2" r:id="rId1"/>
    <sheet name="Matriz estimación" sheetId="3" r:id="rId2"/>
    <sheet name="CRITERIOS PRO" sheetId="4" r:id="rId3"/>
  </sheets>
  <definedNames>
    <definedName name="_xlnm.Print_Area" localSheetId="0">'Análisis de Riesgos'!$B$1:$O$22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2" l="1"/>
  <c r="K24" i="2"/>
  <c r="I23" i="2"/>
  <c r="I24" i="2"/>
  <c r="G23" i="2" l="1"/>
  <c r="L23" i="2"/>
  <c r="G24" i="2"/>
  <c r="L24" i="2" s="1"/>
  <c r="K20" i="2"/>
  <c r="I20" i="2"/>
  <c r="G20" i="2" s="1"/>
  <c r="L20" i="2" s="1"/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1" i="2"/>
  <c r="K22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2" i="2"/>
  <c r="K6" i="2"/>
  <c r="I6" i="2"/>
  <c r="G18" i="2" l="1"/>
  <c r="L18" i="2" s="1"/>
  <c r="G14" i="2"/>
  <c r="L14" i="2" s="1"/>
  <c r="G10" i="2"/>
  <c r="L10" i="2" s="1"/>
  <c r="G22" i="2"/>
  <c r="L22" i="2" s="1"/>
  <c r="G17" i="2"/>
  <c r="L17" i="2" s="1"/>
  <c r="G13" i="2"/>
  <c r="L13" i="2" s="1"/>
  <c r="G9" i="2"/>
  <c r="L9" i="2" s="1"/>
  <c r="G6" i="2"/>
  <c r="L6" i="2" s="1"/>
  <c r="G21" i="2"/>
  <c r="L21" i="2" s="1"/>
  <c r="G16" i="2"/>
  <c r="L16" i="2" s="1"/>
  <c r="G12" i="2"/>
  <c r="L12" i="2" s="1"/>
  <c r="G8" i="2"/>
  <c r="L8" i="2" s="1"/>
  <c r="G19" i="2"/>
  <c r="L19" i="2" s="1"/>
  <c r="G15" i="2"/>
  <c r="L15" i="2" s="1"/>
  <c r="G11" i="2"/>
  <c r="L11" i="2" s="1"/>
  <c r="G7" i="2"/>
  <c r="L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tc={79012E07-8618-43E1-AFB1-04020478D7F2}</author>
  </authors>
  <commentList>
    <comment ref="N5" authorId="0" shapeId="0" xr:uid="{79012E07-8618-43E1-AFB1-04020478D7F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Los disparadores de riesgo o triggers, a menudo llamados síntomas del riesgo o señales de aviso, son indicadores de que un riesgo ha ocurrido o está a punto de ocurrir. En el momento de identificar los riesgos es importante identificar y documentar los disparadores de cada uno de ellos. </t>
      </text>
    </comment>
  </commentList>
</comments>
</file>

<file path=xl/sharedStrings.xml><?xml version="1.0" encoding="utf-8"?>
<sst xmlns="http://schemas.openxmlformats.org/spreadsheetml/2006/main" count="319" uniqueCount="167">
  <si>
    <t>CATEGORIZACIÓN</t>
  </si>
  <si>
    <t>CLASIFICACIÓN</t>
  </si>
  <si>
    <t>RESPUESTA</t>
  </si>
  <si>
    <t>NOMBRE</t>
  </si>
  <si>
    <t>CATEGORÍA</t>
  </si>
  <si>
    <t>PUNTUACIÓN DE RIESGO</t>
  </si>
  <si>
    <t>IMPACTO</t>
  </si>
  <si>
    <t>PROBABILIDAD</t>
  </si>
  <si>
    <t>MITIGACIÓN</t>
  </si>
  <si>
    <t>NUEVA CALIFICACIÓN</t>
  </si>
  <si>
    <t>DISPARADOR</t>
  </si>
  <si>
    <t>PLANTILLA ANÁLISIS DE RIESGOS</t>
  </si>
  <si>
    <t>INSIGNIFICANTE</t>
  </si>
  <si>
    <t>BAJO</t>
  </si>
  <si>
    <t>MEDIANO</t>
  </si>
  <si>
    <t>ALTO</t>
  </si>
  <si>
    <t>IMPACTO O MAGNITUD DEL DAÑO</t>
  </si>
  <si>
    <t>PROBABILIDAD AMENZA</t>
  </si>
  <si>
    <t>ALTO RIESGO</t>
  </si>
  <si>
    <t>MEDIANO RIESGO</t>
  </si>
  <si>
    <t>BAJO RIESGO</t>
  </si>
  <si>
    <t>RESULTADO ANALISIS NIVEL DE RIESGO</t>
  </si>
  <si>
    <t>TIPOS DE RIESGO</t>
  </si>
  <si>
    <t>COSTO</t>
  </si>
  <si>
    <t>PLAZOS</t>
  </si>
  <si>
    <t>RESULTADOS</t>
  </si>
  <si>
    <t>EXTERNOS</t>
  </si>
  <si>
    <t>AMBIENTAL</t>
  </si>
  <si>
    <t>SOCIAL</t>
  </si>
  <si>
    <t>OPERACIONAL</t>
  </si>
  <si>
    <t>TECNICOS</t>
  </si>
  <si>
    <t>REQUISITOS</t>
  </si>
  <si>
    <t>TECNOLOGIA</t>
  </si>
  <si>
    <t>COMPLEJIDAD</t>
  </si>
  <si>
    <t>RENDIMIENTO</t>
  </si>
  <si>
    <t>DEPENDENCIAS</t>
  </si>
  <si>
    <t>RECURSOS</t>
  </si>
  <si>
    <t>FINANCIAMIENTO</t>
  </si>
  <si>
    <t>CONTROL</t>
  </si>
  <si>
    <t>COMUNICACIÓN</t>
  </si>
  <si>
    <t>PROVEEDORES</t>
  </si>
  <si>
    <t>LEGAL-NORMATIVO</t>
  </si>
  <si>
    <t>MERCADO</t>
  </si>
  <si>
    <t>ORGANIZACIÓN</t>
  </si>
  <si>
    <t>GESTION</t>
  </si>
  <si>
    <t>TIPO</t>
  </si>
  <si>
    <t>DESCRIPCION</t>
  </si>
  <si>
    <t>ID</t>
  </si>
  <si>
    <t>RI-01</t>
  </si>
  <si>
    <t>RI-02</t>
  </si>
  <si>
    <t>RI-03</t>
  </si>
  <si>
    <t>RI-04</t>
  </si>
  <si>
    <t>RI-05</t>
  </si>
  <si>
    <t>RI-06</t>
  </si>
  <si>
    <t>RI-07</t>
  </si>
  <si>
    <t>RI-08</t>
  </si>
  <si>
    <t>RI-09</t>
  </si>
  <si>
    <t>RI-10</t>
  </si>
  <si>
    <t>RI-11</t>
  </si>
  <si>
    <t>RI-12</t>
  </si>
  <si>
    <t>RI-13</t>
  </si>
  <si>
    <t>RI-14</t>
  </si>
  <si>
    <t>RI-15</t>
  </si>
  <si>
    <t>RI-16</t>
  </si>
  <si>
    <t>RI-17</t>
  </si>
  <si>
    <t>Desconocimiento de la tecnología base del proyecto</t>
  </si>
  <si>
    <t>Integraciones con sistemas externos desconocidos</t>
  </si>
  <si>
    <t>Perfiles inadecuados en el equipo</t>
  </si>
  <si>
    <t>Falta de experiencia del líder de equipo</t>
  </si>
  <si>
    <t>Falta de claridad en los roles</t>
  </si>
  <si>
    <t>Tamaño inadecuado del equipo</t>
  </si>
  <si>
    <t>Equipo no se adapta a la forma de trabajo</t>
  </si>
  <si>
    <t>Estimación inadecuada del tiempo de ejecución</t>
  </si>
  <si>
    <t>Falta de actividades de seguimiento oportunas</t>
  </si>
  <si>
    <t>Falta de claridad por parte del equipo de trabajo sobre las necesidades del cliente</t>
  </si>
  <si>
    <t>Falta de claridad en los requerimientos</t>
  </si>
  <si>
    <t>Falta de una adecuada priorización</t>
  </si>
  <si>
    <t>Falta de compromiso por parte del cliente con el proyecto</t>
  </si>
  <si>
    <t>Solicitud de cambios continuamente sin evaluar el valor</t>
  </si>
  <si>
    <t>Pandemias</t>
  </si>
  <si>
    <t>Problemas ambientales (Terremoto, Inundaciones, etc…)</t>
  </si>
  <si>
    <t>Licencias Prolongadas, fallecimientos</t>
  </si>
  <si>
    <t>Generar capacitaciones una vez tomado los requerimientos, con el fin de tener los conocimientos necesarios pre fase de desarrollo.</t>
  </si>
  <si>
    <t>El Scrum master organiza una reunión para conocer el equipo de trabajo y verificar que el perfil sea acorde al rol que se requiere.</t>
  </si>
  <si>
    <t>Generar una reunion a nivel de empresa que incluya otros jefes de proyecto que puedan orientar al Scrum master que estara a cargo de este proyecto. Ademas, de generar un seguimiento para ver que este desarolle las funciones de manera eficiente.</t>
  </si>
  <si>
    <t>El Scrum master organiza una reunión para intentar solucionar la problemática que este afectando el rendimiento de el equipo o algun miembro en particular. Posterior realiza seguimiento al caso para ver que se solucione y de lo contrario se solicita cambio de personal.</t>
  </si>
  <si>
    <t>El Scrum planifica una reunion con el equipo con el fin de estimar de mejor forma el tiempo de desarrollo de la solucion tecnologica.</t>
  </si>
  <si>
    <t>El Scrum master durante el sprint donde se encuentre presente el representante del cliente tratara el tema con el y de ser necesario se le hara firmar un contrato donde se estipulen las condiciones y requerimientos fijos para la finalizacion del proyecto.</t>
  </si>
  <si>
    <t>El Scrum master sera responsable de tratar con el cliente y ver si los cambios que se estan solicitando son viables y que implicaria la implementacion de estos.</t>
  </si>
  <si>
    <t>la empresa suministrara herramientas (equipos de trabajo) para que el equipo pueda seguir el desarrollo del proyecto de forma remota el tiempo que sea necesario.</t>
  </si>
  <si>
    <t>la empresa contara con una alianza con una empresa de servicios transitorios para asi minimizar el tiempo de desarrollo perdido.</t>
  </si>
  <si>
    <t>MEDIO</t>
  </si>
  <si>
    <t>Esto refiere a que el equipo de trabajo podria desconocer ya sea el lenguaje de programacion o software requerido en el desarrollo del proyecto.</t>
  </si>
  <si>
    <t>Esto podria ocurrir debido a la falta de experiencia por parte del equipo y desconocimiento de sus capacidades reales.</t>
  </si>
  <si>
    <t>Esto hace referencia a que al ser recien egresado el lider de equipo, es decir, el scrum master no cuenta con la suficiente experiencia que garantice el buen manejo del equipo.</t>
  </si>
  <si>
    <t>Esto podria ocurrir debido a la falta de experiencia por parte del equipo y desconocimiento de todas las funciones que deberia desempeñar un rol especifico.</t>
  </si>
  <si>
    <t>Esto podria ocurrir debido a la falta de experiencia del equipo, ya que podrian no dimensionar bien el tamaño de ciertas tareas o precesos.</t>
  </si>
  <si>
    <t xml:space="preserve">Este riesgo  podria ocurrir debido a la falta de experiencia trabajando en una metodogia especifica (agil) ya que esta requiere personal muy bien capacitado en su respectivo rol. </t>
  </si>
  <si>
    <t>Esto podria ocurrir debido a la falta de experiencia del equipo fijando plazos, debido a no dimensionar bien una tarea real.</t>
  </si>
  <si>
    <t>Este riesgo podria ocurrir debido a que el equipo podria no hacer un seguimiento de las tareas generando fallos en el desarrollo.</t>
  </si>
  <si>
    <t>Esto podria ocurrir si el equipo no logra reconocer los procesos del trabajo que realiza la empresa que solicita la renovacion tecnologica.</t>
  </si>
  <si>
    <t>Esto podria ocurrir si el equipo por su falta de experiencia asume funciones que no son necesarias o la falta de funciones para el correcto desarrollo del proyecto.</t>
  </si>
  <si>
    <t>Debido a la falta de experiencia el equipo podria asumir ciertas tareas en plazos no realistas o planificar mal la ejecucion de estas.</t>
  </si>
  <si>
    <t>El cliente podria no entregar informacion importante para el proyecto en plazos considerables o mantener una comunicación ineficiente.</t>
  </si>
  <si>
    <t>El cliente podria solicitar cambios en las funciones o caracteristicas del proyecto sin considerar los costos que podrian incrementar el costodel mismo.</t>
  </si>
  <si>
    <t>Reactivacion de pandemia COVID</t>
  </si>
  <si>
    <t xml:space="preserve">Problemas ambientales que dificultarian o anularian el acceso a las intalaciones de programacion. </t>
  </si>
  <si>
    <t>Enfemedad o fallecimiento de un miebro del equipo.</t>
  </si>
  <si>
    <t>Se estan tardando demasiado las tareas o generando errores constamente, dificultando asi el desarrollo de la plataforma.</t>
  </si>
  <si>
    <t>El equipo no se siente capacitado para desempeñar las tareas que les son asignadas.</t>
  </si>
  <si>
    <t>El lider no lleva un correcto control sobre el equipo y las tareas que estos realizan, generando fallos y retrasos con la programacion de cronograma.</t>
  </si>
  <si>
    <t>Se producen constantes retrasos en el cronograma.</t>
  </si>
  <si>
    <t>Se producen constantes retrasos en el cronograma, falllos y conflictos en el equipo.</t>
  </si>
  <si>
    <t>Se encuentran multiples errores a lo largo del desarrollo y la integracion de los procesos.</t>
  </si>
  <si>
    <t>El cliente no se encuentra conforme con los avances que son entregados.</t>
  </si>
  <si>
    <t>Se producen constantes retrasos en el cronograma y fallos en la programacion.</t>
  </si>
  <si>
    <t>El cliente no responde en un tiempo oportuno las dudas o consultas que se requieren para un correcto desarrollo.</t>
  </si>
  <si>
    <t>El equipo debe cambiar constantemente los requerimientos, estimando el alcance de estos.</t>
  </si>
  <si>
    <t>Normativa gubernamental.</t>
  </si>
  <si>
    <t>Normativa legal.</t>
  </si>
  <si>
    <t>TIPO DE ESTRATEGIA</t>
  </si>
  <si>
    <t>MITIGACION  - PLAN DE CONTINGENCIA O ESTRATEGIA DE OPORTUNIDAD</t>
  </si>
  <si>
    <t>ASIGNADO A (RESPONSABLE)</t>
  </si>
  <si>
    <t>CLASIFICACION (OPORTUNIDAD O AMENAZA)</t>
  </si>
  <si>
    <t>AMENAZA</t>
  </si>
  <si>
    <t>Discuciones por diferencia de opiniones</t>
  </si>
  <si>
    <t>OPORTUNIDAD</t>
  </si>
  <si>
    <t>RI-18</t>
  </si>
  <si>
    <t>EVITAR</t>
  </si>
  <si>
    <t>MITIGAR</t>
  </si>
  <si>
    <t>ACEPTAR</t>
  </si>
  <si>
    <t>TRANSFERIR</t>
  </si>
  <si>
    <t>MEJORAR</t>
  </si>
  <si>
    <t>SCRUM MASTER</t>
  </si>
  <si>
    <t>PROGRAMADOR</t>
  </si>
  <si>
    <t>El equipo no se siente/o no esta capacitado para desempeñar las tareas que les son asignadas.</t>
  </si>
  <si>
    <t>Mitigacion 1: Asesorar a traves de otros jefes de proyecto al Scrum Master.                                                                 Mitigacion 2: Realizar seguimieto a las tareas y desempeño del lider de proyecto o Scrum Master.                                                                                                                                                                                                                           Mitigar:                                                                                                                                                           Plan de contingencia: Programar reunion de asesoramiento con el Scrum Master previo al de la fase de desarrollo.</t>
  </si>
  <si>
    <t xml:space="preserve">Mitigacion 1: Estudiar tecnologias requeridas en el proyecto.                                                                 Mitigacion 2: Ver factibilidad de integracion entre software y hardware a utilizar                                                                                                                                                                                                                           Evitar:                                                                                                                                                           Plan de contingencia: Programar curso de capacitacion en el cronograma, de ser compatibles las herramientas para el desarrollo del software                                                                                                                                                       </t>
  </si>
  <si>
    <t>Mitigacion 1: Estudiar tecnologias requeridas en el proyecto.                                                                 Mitigacion 2: Conseguir curso de capacitacion en las areas que se requiera                                                                                                                                                                                                                           Evitar:                                                                                                                                                           Plan de contingencia: Programar curso de capacitacion en el cronograma.</t>
  </si>
  <si>
    <t>El Scrum master debe dar aviso si se llega a necesitar personal extra, ya sea de la propia empresa o de servicios transitorios.</t>
  </si>
  <si>
    <t>Mitigacion 1: : Se entrevista a los miembros de manera personal para corroborar su perfil.                                                                                                                                                                                                                                                                                      Evitar:                                                                                                                                                           Plan de contingencia: Programar reunion especfiica para ver que sea correcto el perfil de los miembros de equipo.</t>
  </si>
  <si>
    <t>Mitigacion 1: Controlar que las tareas esten al dia en el cronograma.                                                                 Mitigacion 2: Disponer de personal extra en caso de ser necesario.                                                              Transferir:                                                                                                                                                           Plan de contingencia: Contar con fondos de reserva en caso de requerir servicios transitorios en caso de necesitar cumplir con un plazo del cronograma.</t>
  </si>
  <si>
    <t xml:space="preserve">Mitigacion 1: El scrum master analiza la problematica del equipo y toma una resolucion.                                                               Mitigacion 2: El scrum master cita a los miebros del equipo para tomar medidas que implementara..                                                      Mitigacion 3: El scrum master hace seguimiento y controla la calidad y velocidad del trabajo post cambios realizados.                                                                                                                                        Mitigar:                                                                                                                                                         Plan de contingencia: El scurm master llamara a una reunion para analizar la situacion y tomar medidas correctivas..                                                                                                                                                     </t>
  </si>
  <si>
    <t xml:space="preserve">Mitigacion 1: El scrum master analiza la problematica del equipo y toma una resolucion.                                                               Mitigacion 2: El scrum master cita a los miebros del equipo para tomar medidas que implementara..                                                      Mitigacion 3: El scrum master hace seguimiento y controla la calidad y velocidad del trabajo post cambios realizados.                                                                                                                                       Mitigar:                                                                                                                                                         Plan de contingencia: El scurm master llamara a una reunion para analizar la situacion y tomar medidas correctivas..                                                                                                                                                </t>
  </si>
  <si>
    <t>Dos veces durante cada sprint se realizara control del programa a traves de un checklist.</t>
  </si>
  <si>
    <t>Se solicitara una reunion al finalizar cada sprint donde um representante del cliente se encuentre presente para corroborar que se este cumpliendo con sus necesidades.</t>
  </si>
  <si>
    <t>Se solicita asesoramiento a una junta de expertos para validar que la priorizacion del product backlog sea correcta.</t>
  </si>
  <si>
    <t xml:space="preserve">Mitigacion 1:  Conseguir la informacion necesaria para la finalización del proyecto.                                                                                                                                                                                                                                                                                                                                                           Aceptar:                                                                                                                                                           Plan de contingencia: Reunion con cliente donde se formalice el futuro del proyecto. . </t>
  </si>
  <si>
    <t>Mitigacion 1: Se dispone de personal para un rapido reemplazo.                                                                                                                                                                                                                                                                                                                                                                                                                 Transferir:                                                                                                                                                           Plan de contingencia: Se tendra una alianza con una empresa de servicios transitorios, que cuente con  profesionales  que puedan cubrir la falta de un miembro del equipo el tiempo que sea necesario.</t>
  </si>
  <si>
    <t>Mitigacion 1: Se cuenta con equipos para continuar el desarrollo fuera de la oficina.                                                                                                                                                  Mitigacion 2:: Se cuenta con canales oficiales de informacion..                                                 Mitigacion 3:: Se cuenta con respaldo en la nube..                                                                                                                                                                                                                                                                Mejorar:                                                                                                                                                           Estrategia de oportunidad:: Se tiene programado como trabajar en modalidad remota, para maximizar el tiempo ganado.</t>
  </si>
  <si>
    <t>RI-19</t>
  </si>
  <si>
    <t>Diferencias entre los integrantes del proyecto con respecto a diferentes opiniones e ideas acerca de este.</t>
  </si>
  <si>
    <t>GESTIÓN</t>
  </si>
  <si>
    <t>Realizar convivencia entre los interesados, previa toma de decisiones.</t>
  </si>
  <si>
    <t>Falta de coordinación en los procesos del proyecto</t>
  </si>
  <si>
    <t>El equipo de trabajo no se comunica adecuadamente, provocando una deficiencia en los avances de entregables y atrasando el primer sprint.</t>
  </si>
  <si>
    <t>Realizar periodicamente charlas a los miembros del proyecto y su avance, para evitar el mismo problema en su segunda fase.</t>
  </si>
  <si>
    <t>Conflictos en el equipo por querer trabajar a su conveniencia.</t>
  </si>
  <si>
    <t>Mitigacion 1: Fijar una fecha maxima para solicitar cambios una vez comenzado el desarrollo del proyecto.                                                                                                                                                  Mitigacion 2:: Establecer que la tecnoogia usada en la programacion del software no podra ser cambiada una vez comenzando su desarrollo.                                                                                                                                                                                                                                                                                   Mitigar:                                                                                                                                                           Plan de contingencia: Establecer fechas limite junto al cliente en el cronograma general.</t>
  </si>
  <si>
    <t xml:space="preserve">Mitigacion 1: Estudiar proyectos anteriores.                                                                                     Mitigacion 2: Buscar asesoramiento dentro de la compañia.                                                                                                                                                                                                                                                                                     Evitar:                                                                                                                                                           Plan de contingencia: Solicitar validacion de la planificacion por partes de expertos en la compañia TI. </t>
  </si>
  <si>
    <t xml:space="preserve">Mitigacion 1: Generar informes mensuales detallando el avance del proyecto.                                                                                                                                                                                                                                                                                          Mitigar:                                                                                                                                                           Plan de contingencia: Generar reunion con el cliente para corroborrar que las necesidades y calidad del trabajo que se haya realizado . </t>
  </si>
  <si>
    <t>Mitigacion 1: Generar seguimiento oportuno a los paquetes y tareas del product backlog.                                                                                                                                                                                                                                                                                          Evitar:                                                                                                                                                           Plan de contingencia: Marcar el  checklist a cada parte realizada una vez testeada su buen funcionamiento.</t>
  </si>
  <si>
    <t>Mitigacion 1: Formar ideas concretas para trabajar y adquirir mayor conocimiento.                                                                                  Mitigacion 2: Identificar distintas ideas para llevar a cabo de mejor manera el proyecto.                                                                                                                                                                                                                                                                                     Aceptar:                                                                                                                                                           Estrategia de oportunidad:: Pequeña reunion para compartir puntos de vista y elegir la mejor forma para trabajar.</t>
  </si>
  <si>
    <t>Constantes fallos y retrasos durante el primer sprint.</t>
  </si>
  <si>
    <t>Mitigacion 1: Informacion clara y actualizada entre los miembros del equipo..                                                                                                                                                                                                                                                                                                                                                                 Mejorar:                                                                                                                                                           Estrategia de oportunidad:: Pequeña reunion para comunicar los avances realizados.</t>
  </si>
  <si>
    <t>Esto quiere decir que el equipo podria tener dificultades producto a la falta de experiencia y desconocimiento en integrar los diversos programas.</t>
  </si>
  <si>
    <t>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</si>
</sst>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Times New Roman"/>
      <charset val="204"/>
    </font>
    <font>
      <sz val="12"/>
      <color rgb="FF000000"/>
      <name val="Lato"/>
      <family val="2"/>
    </font>
    <font>
      <sz val="12"/>
      <color rgb="FF5D94A0"/>
      <name val="Lato"/>
      <family val="2"/>
    </font>
    <font>
      <sz val="12"/>
      <name val="Lato"/>
      <family val="2"/>
    </font>
    <font>
      <b/>
      <sz val="12"/>
      <color theme="0"/>
      <name val="Lato"/>
      <family val="2"/>
    </font>
    <font>
      <b/>
      <sz val="16"/>
      <color rgb="FF5D94A0"/>
      <name val="Lato"/>
      <family val="2"/>
    </font>
    <font>
      <sz val="12"/>
      <color theme="1" tint="0.34998626667073579"/>
      <name val="Lat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sz val="8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2968D"/>
        <bgColor indexed="64"/>
      </patternFill>
    </fill>
    <fill>
      <patternFill patternType="solid">
        <fgColor rgb="FF5D94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0" borderId="0" xfId="0" applyFont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8" fillId="11" borderId="0" xfId="0" applyFont="1" applyFill="1" applyAlignment="1">
      <alignment horizontal="left" vertical="top"/>
    </xf>
    <xf numFmtId="0" fontId="7" fillId="11" borderId="0" xfId="0" applyFont="1" applyFill="1" applyAlignment="1">
      <alignment horizontal="left" vertical="top"/>
    </xf>
    <xf numFmtId="0" fontId="7" fillId="12" borderId="0" xfId="0" applyFont="1" applyFill="1" applyAlignment="1">
      <alignment horizontal="left" vertical="top"/>
    </xf>
    <xf numFmtId="0" fontId="0" fillId="12" borderId="0" xfId="0" applyFill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7" borderId="4" xfId="0" applyFont="1" applyFill="1" applyBorder="1" applyAlignment="1">
      <alignment horizontal="left" vertical="top"/>
    </xf>
    <xf numFmtId="0" fontId="7" fillId="9" borderId="4" xfId="0" applyFont="1" applyFill="1" applyBorder="1" applyAlignment="1">
      <alignment horizontal="left" vertical="top"/>
    </xf>
    <xf numFmtId="0" fontId="7" fillId="8" borderId="4" xfId="0" applyFont="1" applyFill="1" applyBorder="1" applyAlignment="1">
      <alignment horizontal="left" vertical="top"/>
    </xf>
    <xf numFmtId="0" fontId="7" fillId="10" borderId="4" xfId="0" applyFont="1" applyFill="1" applyBorder="1" applyAlignment="1">
      <alignment horizontal="left" vertical="top"/>
    </xf>
    <xf numFmtId="0" fontId="9" fillId="13" borderId="0" xfId="0" applyFont="1" applyFill="1" applyAlignment="1">
      <alignment horizontal="left" vertical="top"/>
    </xf>
    <xf numFmtId="0" fontId="10" fillId="13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top"/>
    </xf>
    <xf numFmtId="0" fontId="6" fillId="2" borderId="4" xfId="0" applyFont="1" applyFill="1" applyBorder="1" applyAlignment="1" applyProtection="1">
      <alignment horizontal="left" vertical="center" wrapText="1"/>
      <protection locked="0"/>
    </xf>
    <xf numFmtId="0" fontId="4" fillId="3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DFE3EB"/>
        </patternFill>
      </fill>
    </dxf>
  </dxfs>
  <tableStyles count="1" defaultTableStyle="TableStyleMedium9" defaultPivotStyle="PivotStyleLight16">
    <tableStyle name="Table Style 1" pivot="0" count="1" xr9:uid="{02FD4E2A-03DC-4B4C-9BAB-F1222702A5CB}">
      <tableStyleElement type="secondRowStripe" dxfId="6"/>
    </tableStyle>
  </tableStyles>
  <colors>
    <mruColors>
      <color rgb="FF7C98B6"/>
      <color rgb="FF5D94A0"/>
      <color rgb="FF009999"/>
      <color rgb="FF32968D"/>
      <color rgb="FF253242"/>
      <color rgb="FFF2545B"/>
      <color rgb="FF253342"/>
      <color rgb="FFDFE3EB"/>
      <color rgb="FFE7EAF0"/>
      <color rgb="FFFF7A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jpe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664888</xdr:colOff>
      <xdr:row>12</xdr:row>
      <xdr:rowOff>714289</xdr:rowOff>
    </xdr:from>
    <xdr:to>
      <xdr:col>37</xdr:col>
      <xdr:colOff>323292</xdr:colOff>
      <xdr:row>15</xdr:row>
      <xdr:rowOff>748144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4687D5-2729-472E-8BEC-BC8ABDA2B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57724" y="10343198"/>
          <a:ext cx="12376877" cy="3483637"/>
        </a:xfrm>
        <a:prstGeom prst="rect">
          <a:avLst/>
        </a:prstGeom>
      </xdr:spPr>
    </xdr:pic>
    <xdr:clientData/>
  </xdr:twoCellAnchor>
  <xdr:twoCellAnchor editAs="oneCell">
    <xdr:from>
      <xdr:col>2</xdr:col>
      <xdr:colOff>1824397</xdr:colOff>
      <xdr:row>33</xdr:row>
      <xdr:rowOff>12566</xdr:rowOff>
    </xdr:from>
    <xdr:to>
      <xdr:col>7</xdr:col>
      <xdr:colOff>291003</xdr:colOff>
      <xdr:row>65</xdr:row>
      <xdr:rowOff>41563</xdr:rowOff>
    </xdr:to>
    <xdr:pic>
      <xdr:nvPicPr>
        <xdr:cNvPr id="4" name="Imagen 3" descr="Clasificación de los riesgos de un proyecto – aníbal goicochea">
          <a:extLst>
            <a:ext uri="{FF2B5EF4-FFF2-40B4-BE49-F238E27FC236}">
              <a16:creationId xmlns:a16="http://schemas.microsoft.com/office/drawing/2014/main" id="{A7D4133A-D408-4619-99CE-B6050A2AA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942" y="24853766"/>
          <a:ext cx="11365188" cy="6235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0</xdr:rowOff>
    </xdr:from>
    <xdr:to>
      <xdr:col>12</xdr:col>
      <xdr:colOff>276225</xdr:colOff>
      <xdr:row>46</xdr:row>
      <xdr:rowOff>12734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F28555-C12F-2CBC-18CC-745AB9CB1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0"/>
          <a:ext cx="9124950" cy="7461284"/>
        </a:xfrm>
        <a:prstGeom prst="rect">
          <a:avLst/>
        </a:prstGeom>
      </xdr:spPr>
    </xdr:pic>
    <xdr:clientData/>
  </xdr:twoCellAnchor>
  <xdr:twoCellAnchor editAs="oneCell">
    <xdr:from>
      <xdr:col>12</xdr:col>
      <xdr:colOff>314325</xdr:colOff>
      <xdr:row>9</xdr:row>
      <xdr:rowOff>152400</xdr:rowOff>
    </xdr:from>
    <xdr:to>
      <xdr:col>18</xdr:col>
      <xdr:colOff>485775</xdr:colOff>
      <xdr:row>30</xdr:row>
      <xdr:rowOff>152400</xdr:rowOff>
    </xdr:to>
    <xdr:pic>
      <xdr:nvPicPr>
        <xdr:cNvPr id="3" name="Imagen 2" descr="Clasificación de los riesgos de un proyecto – aníbal goicochea">
          <a:extLst>
            <a:ext uri="{FF2B5EF4-FFF2-40B4-BE49-F238E27FC236}">
              <a16:creationId xmlns:a16="http://schemas.microsoft.com/office/drawing/2014/main" id="{3B2B3024-66F9-FA97-476C-4BEEC0DF1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1609725"/>
          <a:ext cx="4286250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190501</xdr:colOff>
      <xdr:row>1</xdr:row>
      <xdr:rowOff>161924</xdr:rowOff>
    </xdr:from>
    <xdr:to>
      <xdr:col>29</xdr:col>
      <xdr:colOff>647788</xdr:colOff>
      <xdr:row>25</xdr:row>
      <xdr:rowOff>114299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78E2DE-2794-F853-816D-81A4E113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1" y="323849"/>
          <a:ext cx="7315287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571500</xdr:colOff>
      <xdr:row>31</xdr:row>
      <xdr:rowOff>47625</xdr:rowOff>
    </xdr:from>
    <xdr:to>
      <xdr:col>20</xdr:col>
      <xdr:colOff>219075</xdr:colOff>
      <xdr:row>81</xdr:row>
      <xdr:rowOff>133350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600F2F-BEA9-2DE5-3A40-2D5A3B26D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5067300"/>
          <a:ext cx="7362825" cy="818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47255</xdr:rowOff>
    </xdr:from>
    <xdr:to>
      <xdr:col>12</xdr:col>
      <xdr:colOff>382624</xdr:colOff>
      <xdr:row>40</xdr:row>
      <xdr:rowOff>152399</xdr:rowOff>
    </xdr:to>
    <xdr:pic>
      <xdr:nvPicPr>
        <xdr:cNvPr id="2" name="Imagen 1" descr="Matriz de riesgos: cómo evaluar los riesgos para lograr el éxito del  proyecto • Asana">
          <a:extLst>
            <a:ext uri="{FF2B5EF4-FFF2-40B4-BE49-F238E27FC236}">
              <a16:creationId xmlns:a16="http://schemas.microsoft.com/office/drawing/2014/main" id="{D63B804E-A5E0-FB64-B25E-B63BBCAD4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9180"/>
          <a:ext cx="7888324" cy="6420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tian Lazcano" id="{5F60B827-AD70-4B19-9D23-83269BC7DA31}" userId="S::ch.lazcano@profesor.duoc.cl::fc3c07c1-3098-4b90-8db1-8d832746b233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3-03-15T03:37:16.58" personId="{5F60B827-AD70-4B19-9D23-83269BC7DA31}" id="{79012E07-8618-43E1-AFB1-04020478D7F2}">
    <text xml:space="preserve">Los disparadores de riesgo o triggers, a menudo llamados síntomas del riesgo o señales de aviso, son indicadores de que un riesgo ha ocurrido o está a punto de ocurrir. En el momento de identificar los riesgos es importante identificar y documentar los disparadores de cada uno de ellos.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EEE1-D083-B949-98F6-4AC0B3E09842}">
  <sheetPr>
    <tabColor rgb="FF7C98B6"/>
  </sheetPr>
  <dimension ref="B1:S24"/>
  <sheetViews>
    <sheetView tabSelected="1" topLeftCell="A2" zoomScale="55" zoomScaleNormal="55" workbookViewId="0">
      <pane xSplit="3" ySplit="1" topLeftCell="P3" activePane="bottomRight" state="frozen"/>
      <selection activeCell="A2" sqref="A2"/>
      <selection pane="topRight" activeCell="D2" sqref="D2"/>
      <selection pane="bottomLeft" activeCell="A3" sqref="A3"/>
      <selection pane="bottomRight" activeCell="S22" sqref="S22"/>
    </sheetView>
  </sheetViews>
  <sheetFormatPr baseColWidth="10" defaultColWidth="11" defaultRowHeight="18.600000000000001" x14ac:dyDescent="0.25"/>
  <cols>
    <col min="1" max="1" width="4.44140625" style="1" customWidth="1"/>
    <col min="2" max="2" width="8.6640625" style="1" customWidth="1"/>
    <col min="3" max="3" width="61.77734375" style="1" bestFit="1" customWidth="1"/>
    <col min="4" max="4" width="56.33203125" style="1" customWidth="1"/>
    <col min="5" max="5" width="23.44140625" style="1" customWidth="1"/>
    <col min="6" max="6" width="25.109375" style="1" customWidth="1"/>
    <col min="7" max="7" width="21.44140625" style="1" customWidth="1"/>
    <col min="8" max="8" width="23.77734375" style="1" customWidth="1"/>
    <col min="9" max="9" width="10" style="25" customWidth="1"/>
    <col min="10" max="10" width="25" style="1" customWidth="1"/>
    <col min="11" max="11" width="8.44140625" style="25" customWidth="1"/>
    <col min="12" max="12" width="30.109375" style="1" customWidth="1"/>
    <col min="13" max="13" width="76.6640625" style="1" customWidth="1"/>
    <col min="14" max="14" width="38.109375" style="1" customWidth="1"/>
    <col min="15" max="15" width="29.6640625" style="1" customWidth="1"/>
    <col min="16" max="16" width="57.5546875" style="1" customWidth="1"/>
    <col min="17" max="17" width="31.5546875" style="1" bestFit="1" customWidth="1"/>
    <col min="18" max="18" width="104.88671875" style="1" bestFit="1" customWidth="1"/>
    <col min="19" max="19" width="32.88671875" style="1" bestFit="1" customWidth="1"/>
    <col min="20" max="16384" width="11" style="1"/>
  </cols>
  <sheetData>
    <row r="1" spans="2:19" ht="30.75" customHeight="1" thickBot="1" x14ac:dyDescent="0.3">
      <c r="B1" s="2"/>
      <c r="C1" s="2"/>
      <c r="D1" s="2"/>
      <c r="E1" s="3"/>
      <c r="F1" s="3"/>
      <c r="G1" s="3"/>
      <c r="H1" s="3"/>
      <c r="I1" s="23"/>
      <c r="J1" s="3"/>
      <c r="K1" s="23"/>
      <c r="L1" s="3"/>
      <c r="M1" s="3"/>
      <c r="N1" s="3"/>
      <c r="O1" s="3"/>
      <c r="P1" s="3"/>
    </row>
    <row r="2" spans="2:19" ht="25.8" thickBot="1" x14ac:dyDescent="0.3">
      <c r="B2" s="29" t="s">
        <v>11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  <c r="P2" s="26"/>
    </row>
    <row r="3" spans="2:19" ht="9.75" customHeight="1" x14ac:dyDescent="0.25">
      <c r="B3" s="3"/>
      <c r="C3" s="3"/>
      <c r="D3" s="3"/>
      <c r="E3" s="3"/>
      <c r="F3" s="3"/>
      <c r="G3" s="3"/>
      <c r="H3" s="3"/>
      <c r="I3" s="23"/>
      <c r="J3" s="3"/>
      <c r="K3" s="23"/>
      <c r="L3" s="3"/>
      <c r="M3" s="3"/>
      <c r="N3" s="3"/>
      <c r="O3" s="3"/>
      <c r="P3" s="3"/>
    </row>
    <row r="4" spans="2:19" ht="27" customHeight="1" x14ac:dyDescent="0.25">
      <c r="B4" s="28" t="s">
        <v>0</v>
      </c>
      <c r="C4" s="28"/>
      <c r="D4" s="28"/>
      <c r="E4" s="28"/>
      <c r="F4" s="6"/>
      <c r="G4" s="28" t="s">
        <v>1</v>
      </c>
      <c r="H4" s="28"/>
      <c r="I4" s="28"/>
      <c r="J4" s="28"/>
      <c r="K4" s="28"/>
      <c r="L4" s="28"/>
      <c r="M4" s="32" t="s">
        <v>2</v>
      </c>
      <c r="N4" s="33"/>
      <c r="O4" s="33"/>
      <c r="P4" s="33"/>
      <c r="Q4" s="33"/>
      <c r="R4" s="33"/>
      <c r="S4" s="34"/>
    </row>
    <row r="5" spans="2:19" ht="44.25" customHeight="1" x14ac:dyDescent="0.25">
      <c r="B5" s="7" t="s">
        <v>47</v>
      </c>
      <c r="C5" s="7" t="s">
        <v>3</v>
      </c>
      <c r="D5" s="7" t="s">
        <v>46</v>
      </c>
      <c r="E5" s="7" t="s">
        <v>4</v>
      </c>
      <c r="F5" s="7" t="s">
        <v>45</v>
      </c>
      <c r="G5" s="8" t="s">
        <v>5</v>
      </c>
      <c r="H5" s="9" t="s">
        <v>6</v>
      </c>
      <c r="I5" s="9"/>
      <c r="J5" s="9" t="s">
        <v>7</v>
      </c>
      <c r="K5" s="9"/>
      <c r="L5" s="9" t="s">
        <v>1</v>
      </c>
      <c r="M5" s="10" t="s">
        <v>8</v>
      </c>
      <c r="N5" s="10" t="s">
        <v>10</v>
      </c>
      <c r="O5" s="10" t="s">
        <v>9</v>
      </c>
      <c r="P5" s="10" t="s">
        <v>123</v>
      </c>
      <c r="Q5" s="10" t="s">
        <v>120</v>
      </c>
      <c r="R5" s="10" t="s">
        <v>121</v>
      </c>
      <c r="S5" s="10" t="s">
        <v>122</v>
      </c>
    </row>
    <row r="6" spans="2:19" ht="67.8" customHeight="1" x14ac:dyDescent="0.25">
      <c r="B6" s="11" t="s">
        <v>48</v>
      </c>
      <c r="C6" s="11" t="s">
        <v>65</v>
      </c>
      <c r="D6" s="11" t="s">
        <v>92</v>
      </c>
      <c r="E6" s="11" t="s">
        <v>30</v>
      </c>
      <c r="F6" s="11" t="s">
        <v>32</v>
      </c>
      <c r="G6" s="11">
        <f>I6*K6</f>
        <v>12</v>
      </c>
      <c r="H6" s="11" t="s">
        <v>15</v>
      </c>
      <c r="I6" s="24">
        <f>VLOOKUP(H6,'Matriz estimación'!$L$1:$M$4,2,FALSE)</f>
        <v>4</v>
      </c>
      <c r="J6" s="11" t="s">
        <v>14</v>
      </c>
      <c r="K6" s="24">
        <f>VLOOKUP(J6,'Matriz estimación'!$L$1:$M$4,2,FALSE)</f>
        <v>3</v>
      </c>
      <c r="L6" s="11" t="str">
        <f>IF(G6&gt;=12,"ALTO",IF(G6&gt;=8,"MEDIO",IF(G6&gt;=1,"BAJO","")))</f>
        <v>ALTO</v>
      </c>
      <c r="M6" s="11" t="s">
        <v>82</v>
      </c>
      <c r="N6" s="11" t="s">
        <v>108</v>
      </c>
      <c r="O6" s="11" t="s">
        <v>91</v>
      </c>
      <c r="P6" s="11" t="s">
        <v>124</v>
      </c>
      <c r="Q6" s="11" t="s">
        <v>128</v>
      </c>
      <c r="R6" s="27" t="s">
        <v>138</v>
      </c>
      <c r="S6" s="11" t="s">
        <v>133</v>
      </c>
    </row>
    <row r="7" spans="2:19" ht="99.6" customHeight="1" x14ac:dyDescent="0.25">
      <c r="B7" s="11" t="s">
        <v>49</v>
      </c>
      <c r="C7" s="11" t="s">
        <v>66</v>
      </c>
      <c r="D7" s="11" t="s">
        <v>165</v>
      </c>
      <c r="E7" s="11" t="s">
        <v>30</v>
      </c>
      <c r="F7" s="11" t="s">
        <v>33</v>
      </c>
      <c r="G7" s="11">
        <f>I7*K7</f>
        <v>12</v>
      </c>
      <c r="H7" s="11" t="s">
        <v>15</v>
      </c>
      <c r="I7" s="24">
        <f>VLOOKUP(H7,'Matriz estimación'!$L$1:$M$4,2,FALSE)</f>
        <v>4</v>
      </c>
      <c r="J7" s="11" t="s">
        <v>14</v>
      </c>
      <c r="K7" s="24">
        <f>VLOOKUP(J7,'Matriz estimación'!$L$1:$M$4,2,FALSE)</f>
        <v>3</v>
      </c>
      <c r="L7" s="11" t="str">
        <f t="shared" ref="L7:L8" si="0">IF(G7&gt;=12,"ALTO",IF(G7&gt;=8,"MEDIO",IF(G7&gt;=1,"BAJO","")))</f>
        <v>ALTO</v>
      </c>
      <c r="M7" s="11" t="s">
        <v>82</v>
      </c>
      <c r="N7" s="11" t="s">
        <v>108</v>
      </c>
      <c r="O7" s="11" t="s">
        <v>91</v>
      </c>
      <c r="P7" s="11" t="s">
        <v>124</v>
      </c>
      <c r="Q7" s="11" t="s">
        <v>128</v>
      </c>
      <c r="R7" s="27" t="s">
        <v>137</v>
      </c>
      <c r="S7" s="11" t="s">
        <v>134</v>
      </c>
    </row>
    <row r="8" spans="2:19" ht="77.400000000000006" customHeight="1" x14ac:dyDescent="0.25">
      <c r="B8" s="11" t="s">
        <v>50</v>
      </c>
      <c r="C8" s="11" t="s">
        <v>67</v>
      </c>
      <c r="D8" s="11" t="s">
        <v>93</v>
      </c>
      <c r="E8" s="11" t="s">
        <v>44</v>
      </c>
      <c r="F8" s="11" t="s">
        <v>29</v>
      </c>
      <c r="G8" s="11">
        <f>I8*K8</f>
        <v>16</v>
      </c>
      <c r="H8" s="11" t="s">
        <v>15</v>
      </c>
      <c r="I8" s="24">
        <f>VLOOKUP(H8,'Matriz estimación'!$L$1:$M$4,2,FALSE)</f>
        <v>4</v>
      </c>
      <c r="J8" s="11" t="s">
        <v>15</v>
      </c>
      <c r="K8" s="24">
        <f>VLOOKUP(J8,'Matriz estimación'!$L$1:$M$4,2,FALSE)</f>
        <v>4</v>
      </c>
      <c r="L8" s="11" t="str">
        <f t="shared" si="0"/>
        <v>ALTO</v>
      </c>
      <c r="M8" s="11" t="s">
        <v>83</v>
      </c>
      <c r="N8" s="11" t="s">
        <v>135</v>
      </c>
      <c r="O8" s="11" t="s">
        <v>13</v>
      </c>
      <c r="P8" s="11" t="s">
        <v>124</v>
      </c>
      <c r="Q8" s="11" t="s">
        <v>128</v>
      </c>
      <c r="R8" s="27" t="s">
        <v>140</v>
      </c>
      <c r="S8" s="11" t="s">
        <v>133</v>
      </c>
    </row>
    <row r="9" spans="2:19" ht="92.4" customHeight="1" x14ac:dyDescent="0.25">
      <c r="B9" s="11" t="s">
        <v>51</v>
      </c>
      <c r="C9" s="11" t="s">
        <v>68</v>
      </c>
      <c r="D9" s="11" t="s">
        <v>94</v>
      </c>
      <c r="E9" s="11" t="s">
        <v>44</v>
      </c>
      <c r="F9" s="11" t="s">
        <v>29</v>
      </c>
      <c r="G9" s="11">
        <f t="shared" ref="G9:G24" si="1">I9*K9</f>
        <v>12</v>
      </c>
      <c r="H9" s="11" t="s">
        <v>14</v>
      </c>
      <c r="I9" s="24">
        <f>VLOOKUP(H9,'Matriz estimación'!$L$1:$M$4,2,FALSE)</f>
        <v>3</v>
      </c>
      <c r="J9" s="11" t="s">
        <v>15</v>
      </c>
      <c r="K9" s="24">
        <f>VLOOKUP(J9,'Matriz estimación'!$L$1:$M$4,2,FALSE)</f>
        <v>4</v>
      </c>
      <c r="L9" s="11" t="str">
        <f t="shared" ref="L9:L24" si="2">IF(G9&gt;=12,"ALTO",IF(G9&gt;=8,"MEDIO",IF(G9&gt;=1,"BAJO","")))</f>
        <v>ALTO</v>
      </c>
      <c r="M9" s="11" t="s">
        <v>84</v>
      </c>
      <c r="N9" s="11" t="s">
        <v>110</v>
      </c>
      <c r="O9" s="11" t="s">
        <v>13</v>
      </c>
      <c r="P9" s="11" t="s">
        <v>124</v>
      </c>
      <c r="Q9" s="11" t="s">
        <v>129</v>
      </c>
      <c r="R9" s="27" t="s">
        <v>136</v>
      </c>
      <c r="S9" s="11" t="s">
        <v>166</v>
      </c>
    </row>
    <row r="10" spans="2:19" ht="69" customHeight="1" x14ac:dyDescent="0.25">
      <c r="B10" s="11" t="s">
        <v>52</v>
      </c>
      <c r="C10" s="11" t="s">
        <v>69</v>
      </c>
      <c r="D10" s="11" t="s">
        <v>95</v>
      </c>
      <c r="E10" s="11" t="s">
        <v>44</v>
      </c>
      <c r="F10" s="11" t="s">
        <v>29</v>
      </c>
      <c r="G10" s="11">
        <f t="shared" si="1"/>
        <v>2</v>
      </c>
      <c r="H10" s="11" t="s">
        <v>13</v>
      </c>
      <c r="I10" s="24">
        <f>VLOOKUP(H10,'Matriz estimación'!$L$1:$M$4,2,FALSE)</f>
        <v>2</v>
      </c>
      <c r="J10" s="11" t="s">
        <v>12</v>
      </c>
      <c r="K10" s="24">
        <f>VLOOKUP(J10,'Matriz estimación'!$L$1:$M$4,2,FALSE)</f>
        <v>1</v>
      </c>
      <c r="L10" s="11" t="str">
        <f t="shared" si="2"/>
        <v>BAJO</v>
      </c>
      <c r="M10" s="11" t="s">
        <v>83</v>
      </c>
      <c r="N10" s="11" t="s">
        <v>109</v>
      </c>
      <c r="O10" s="11" t="s">
        <v>13</v>
      </c>
      <c r="P10" s="11" t="s">
        <v>124</v>
      </c>
      <c r="Q10" s="11" t="s">
        <v>128</v>
      </c>
      <c r="R10" s="27" t="s">
        <v>140</v>
      </c>
      <c r="S10" s="11" t="s">
        <v>133</v>
      </c>
    </row>
    <row r="11" spans="2:19" ht="90" customHeight="1" x14ac:dyDescent="0.25">
      <c r="B11" s="11" t="s">
        <v>53</v>
      </c>
      <c r="C11" s="11" t="s">
        <v>70</v>
      </c>
      <c r="D11" s="11" t="s">
        <v>96</v>
      </c>
      <c r="E11" s="11" t="s">
        <v>44</v>
      </c>
      <c r="F11" s="11" t="s">
        <v>29</v>
      </c>
      <c r="G11" s="11">
        <f t="shared" si="1"/>
        <v>9</v>
      </c>
      <c r="H11" s="11" t="s">
        <v>14</v>
      </c>
      <c r="I11" s="24">
        <f>VLOOKUP(H11,'Matriz estimación'!$L$1:$M$4,2,FALSE)</f>
        <v>3</v>
      </c>
      <c r="J11" s="11" t="s">
        <v>14</v>
      </c>
      <c r="K11" s="24">
        <f>VLOOKUP(J11,'Matriz estimación'!$L$1:$M$4,2,FALSE)</f>
        <v>3</v>
      </c>
      <c r="L11" s="11" t="str">
        <f t="shared" si="2"/>
        <v>MEDIO</v>
      </c>
      <c r="M11" s="11" t="s">
        <v>139</v>
      </c>
      <c r="N11" s="11" t="s">
        <v>111</v>
      </c>
      <c r="O11" s="11" t="s">
        <v>13</v>
      </c>
      <c r="P11" s="11" t="s">
        <v>124</v>
      </c>
      <c r="Q11" s="11" t="s">
        <v>131</v>
      </c>
      <c r="R11" s="27" t="s">
        <v>141</v>
      </c>
      <c r="S11" s="11" t="s">
        <v>133</v>
      </c>
    </row>
    <row r="12" spans="2:19" ht="124.2" customHeight="1" x14ac:dyDescent="0.25">
      <c r="B12" s="11" t="s">
        <v>54</v>
      </c>
      <c r="C12" s="11" t="s">
        <v>71</v>
      </c>
      <c r="D12" s="11" t="s">
        <v>97</v>
      </c>
      <c r="E12" s="11" t="s">
        <v>44</v>
      </c>
      <c r="F12" s="11" t="s">
        <v>39</v>
      </c>
      <c r="G12" s="11">
        <f t="shared" si="1"/>
        <v>9</v>
      </c>
      <c r="H12" s="11" t="s">
        <v>14</v>
      </c>
      <c r="I12" s="24">
        <f>VLOOKUP(H12,'Matriz estimación'!$L$1:$M$4,2,FALSE)</f>
        <v>3</v>
      </c>
      <c r="J12" s="11" t="s">
        <v>14</v>
      </c>
      <c r="K12" s="24">
        <f>VLOOKUP(J12,'Matriz estimación'!$L$1:$M$4,2,FALSE)</f>
        <v>3</v>
      </c>
      <c r="L12" s="11" t="str">
        <f t="shared" si="2"/>
        <v>MEDIO</v>
      </c>
      <c r="M12" s="11" t="s">
        <v>85</v>
      </c>
      <c r="N12" s="11" t="s">
        <v>112</v>
      </c>
      <c r="O12" s="11" t="s">
        <v>13</v>
      </c>
      <c r="P12" s="11" t="s">
        <v>124</v>
      </c>
      <c r="Q12" s="11" t="s">
        <v>129</v>
      </c>
      <c r="R12" s="27" t="s">
        <v>142</v>
      </c>
      <c r="S12" s="11" t="s">
        <v>133</v>
      </c>
    </row>
    <row r="13" spans="2:19" ht="115.2" customHeight="1" x14ac:dyDescent="0.25">
      <c r="B13" s="11" t="s">
        <v>55</v>
      </c>
      <c r="C13" s="11" t="s">
        <v>72</v>
      </c>
      <c r="D13" s="11" t="s">
        <v>98</v>
      </c>
      <c r="E13" s="11" t="s">
        <v>44</v>
      </c>
      <c r="F13" s="11" t="s">
        <v>24</v>
      </c>
      <c r="G13" s="11">
        <f t="shared" si="1"/>
        <v>16</v>
      </c>
      <c r="H13" s="11" t="s">
        <v>15</v>
      </c>
      <c r="I13" s="24">
        <f>VLOOKUP(H13,'Matriz estimación'!$L$1:$M$4,2,FALSE)</f>
        <v>4</v>
      </c>
      <c r="J13" s="11" t="s">
        <v>15</v>
      </c>
      <c r="K13" s="24">
        <f>VLOOKUP(J13,'Matriz estimación'!$L$1:$M$4,2,FALSE)</f>
        <v>4</v>
      </c>
      <c r="L13" s="11" t="str">
        <f t="shared" si="2"/>
        <v>ALTO</v>
      </c>
      <c r="M13" s="11" t="s">
        <v>86</v>
      </c>
      <c r="N13" s="11" t="s">
        <v>111</v>
      </c>
      <c r="O13" s="11" t="s">
        <v>91</v>
      </c>
      <c r="P13" s="11" t="s">
        <v>124</v>
      </c>
      <c r="Q13" s="11" t="s">
        <v>129</v>
      </c>
      <c r="R13" s="27" t="s">
        <v>143</v>
      </c>
      <c r="S13" s="11" t="s">
        <v>133</v>
      </c>
    </row>
    <row r="14" spans="2:19" ht="66" customHeight="1" x14ac:dyDescent="0.25">
      <c r="B14" s="11" t="s">
        <v>56</v>
      </c>
      <c r="C14" s="11" t="s">
        <v>73</v>
      </c>
      <c r="D14" s="11" t="s">
        <v>99</v>
      </c>
      <c r="E14" s="11" t="s">
        <v>44</v>
      </c>
      <c r="F14" s="11" t="s">
        <v>38</v>
      </c>
      <c r="G14" s="11">
        <f t="shared" si="1"/>
        <v>4</v>
      </c>
      <c r="H14" s="11" t="s">
        <v>13</v>
      </c>
      <c r="I14" s="24">
        <f>VLOOKUP(H14,'Matriz estimación'!$L$1:$M$4,2,FALSE)</f>
        <v>2</v>
      </c>
      <c r="J14" s="11" t="s">
        <v>13</v>
      </c>
      <c r="K14" s="24">
        <f>VLOOKUP(J14,'Matriz estimación'!$L$1:$M$4,2,FALSE)</f>
        <v>2</v>
      </c>
      <c r="L14" s="11" t="str">
        <f t="shared" si="2"/>
        <v>BAJO</v>
      </c>
      <c r="M14" s="11" t="s">
        <v>144</v>
      </c>
      <c r="N14" s="11" t="s">
        <v>113</v>
      </c>
      <c r="O14" s="11" t="s">
        <v>13</v>
      </c>
      <c r="P14" s="11" t="s">
        <v>124</v>
      </c>
      <c r="Q14" s="11" t="s">
        <v>128</v>
      </c>
      <c r="R14" s="27" t="s">
        <v>161</v>
      </c>
      <c r="S14" s="11" t="s">
        <v>133</v>
      </c>
    </row>
    <row r="15" spans="2:19" ht="89.4" customHeight="1" x14ac:dyDescent="0.25">
      <c r="B15" s="11" t="s">
        <v>57</v>
      </c>
      <c r="C15" s="11" t="s">
        <v>74</v>
      </c>
      <c r="D15" s="11" t="s">
        <v>100</v>
      </c>
      <c r="E15" s="11" t="s">
        <v>44</v>
      </c>
      <c r="F15" s="11" t="s">
        <v>24</v>
      </c>
      <c r="G15" s="11">
        <f t="shared" si="1"/>
        <v>9</v>
      </c>
      <c r="H15" s="11" t="s">
        <v>14</v>
      </c>
      <c r="I15" s="24">
        <f>VLOOKUP(H15,'Matriz estimación'!$L$1:$M$4,2,FALSE)</f>
        <v>3</v>
      </c>
      <c r="J15" s="11" t="s">
        <v>14</v>
      </c>
      <c r="K15" s="24">
        <f>VLOOKUP(J15,'Matriz estimación'!$L$1:$M$4,2,FALSE)</f>
        <v>3</v>
      </c>
      <c r="L15" s="11" t="str">
        <f t="shared" si="2"/>
        <v>MEDIO</v>
      </c>
      <c r="M15" s="11" t="s">
        <v>145</v>
      </c>
      <c r="N15" s="11" t="s">
        <v>114</v>
      </c>
      <c r="O15" s="11" t="s">
        <v>13</v>
      </c>
      <c r="P15" s="11" t="s">
        <v>124</v>
      </c>
      <c r="Q15" s="11" t="s">
        <v>129</v>
      </c>
      <c r="R15" s="27" t="s">
        <v>160</v>
      </c>
      <c r="S15" s="11" t="s">
        <v>133</v>
      </c>
    </row>
    <row r="16" spans="2:19" ht="72" customHeight="1" x14ac:dyDescent="0.25">
      <c r="B16" s="11" t="s">
        <v>58</v>
      </c>
      <c r="C16" s="11" t="s">
        <v>75</v>
      </c>
      <c r="D16" s="11" t="s">
        <v>101</v>
      </c>
      <c r="E16" s="11" t="s">
        <v>30</v>
      </c>
      <c r="F16" s="11" t="s">
        <v>31</v>
      </c>
      <c r="G16" s="11">
        <f t="shared" si="1"/>
        <v>9</v>
      </c>
      <c r="H16" s="11" t="s">
        <v>14</v>
      </c>
      <c r="I16" s="24">
        <f>VLOOKUP(H16,'Matriz estimación'!$L$1:$M$4,2,FALSE)</f>
        <v>3</v>
      </c>
      <c r="J16" s="11" t="s">
        <v>14</v>
      </c>
      <c r="K16" s="24">
        <f>VLOOKUP(J16,'Matriz estimación'!$L$1:$M$4,2,FALSE)</f>
        <v>3</v>
      </c>
      <c r="L16" s="11" t="str">
        <f t="shared" si="2"/>
        <v>MEDIO</v>
      </c>
      <c r="M16" s="11" t="s">
        <v>145</v>
      </c>
      <c r="N16" s="11" t="s">
        <v>114</v>
      </c>
      <c r="O16" s="11" t="s">
        <v>13</v>
      </c>
      <c r="P16" s="11" t="s">
        <v>124</v>
      </c>
      <c r="Q16" s="11" t="s">
        <v>129</v>
      </c>
      <c r="R16" s="27" t="s">
        <v>160</v>
      </c>
      <c r="S16" s="11" t="s">
        <v>133</v>
      </c>
    </row>
    <row r="17" spans="2:19" ht="88.8" customHeight="1" x14ac:dyDescent="0.25">
      <c r="B17" s="11" t="s">
        <v>59</v>
      </c>
      <c r="C17" s="11" t="s">
        <v>76</v>
      </c>
      <c r="D17" s="11" t="s">
        <v>102</v>
      </c>
      <c r="E17" s="11" t="s">
        <v>44</v>
      </c>
      <c r="F17" s="11" t="s">
        <v>29</v>
      </c>
      <c r="G17" s="11">
        <f t="shared" si="1"/>
        <v>12</v>
      </c>
      <c r="H17" s="11" t="s">
        <v>14</v>
      </c>
      <c r="I17" s="24">
        <f>VLOOKUP(H17,'Matriz estimación'!$L$1:$M$4,2,FALSE)</f>
        <v>3</v>
      </c>
      <c r="J17" s="11" t="s">
        <v>15</v>
      </c>
      <c r="K17" s="24">
        <f>VLOOKUP(J17,'Matriz estimación'!$L$1:$M$4,2,FALSE)</f>
        <v>4</v>
      </c>
      <c r="L17" s="11" t="str">
        <f t="shared" si="2"/>
        <v>ALTO</v>
      </c>
      <c r="M17" s="11" t="s">
        <v>146</v>
      </c>
      <c r="N17" s="11" t="s">
        <v>115</v>
      </c>
      <c r="O17" s="11" t="s">
        <v>91</v>
      </c>
      <c r="P17" s="11" t="s">
        <v>124</v>
      </c>
      <c r="Q17" s="11" t="s">
        <v>128</v>
      </c>
      <c r="R17" s="27" t="s">
        <v>159</v>
      </c>
      <c r="S17" s="11" t="s">
        <v>133</v>
      </c>
    </row>
    <row r="18" spans="2:19" ht="72" customHeight="1" x14ac:dyDescent="0.25">
      <c r="B18" s="11" t="s">
        <v>60</v>
      </c>
      <c r="C18" s="11" t="s">
        <v>77</v>
      </c>
      <c r="D18" s="11" t="s">
        <v>103</v>
      </c>
      <c r="E18" s="11" t="s">
        <v>26</v>
      </c>
      <c r="F18" s="11" t="s">
        <v>28</v>
      </c>
      <c r="G18" s="11">
        <f t="shared" si="1"/>
        <v>6</v>
      </c>
      <c r="H18" s="11" t="s">
        <v>14</v>
      </c>
      <c r="I18" s="24">
        <f>VLOOKUP(H18,'Matriz estimación'!$L$1:$M$4,2,FALSE)</f>
        <v>3</v>
      </c>
      <c r="J18" s="11" t="s">
        <v>13</v>
      </c>
      <c r="K18" s="24">
        <f>VLOOKUP(J18,'Matriz estimación'!$L$1:$M$4,2,FALSE)</f>
        <v>2</v>
      </c>
      <c r="L18" s="11" t="str">
        <f t="shared" si="2"/>
        <v>BAJO</v>
      </c>
      <c r="M18" s="11" t="s">
        <v>87</v>
      </c>
      <c r="N18" s="11" t="s">
        <v>116</v>
      </c>
      <c r="O18" s="11" t="s">
        <v>13</v>
      </c>
      <c r="P18" s="11" t="s">
        <v>124</v>
      </c>
      <c r="Q18" s="11" t="s">
        <v>130</v>
      </c>
      <c r="R18" s="27" t="s">
        <v>147</v>
      </c>
      <c r="S18" s="11" t="s">
        <v>133</v>
      </c>
    </row>
    <row r="19" spans="2:19" ht="107.4" customHeight="1" x14ac:dyDescent="0.25">
      <c r="B19" s="11" t="s">
        <v>61</v>
      </c>
      <c r="C19" s="11" t="s">
        <v>78</v>
      </c>
      <c r="D19" s="11" t="s">
        <v>104</v>
      </c>
      <c r="E19" s="11" t="s">
        <v>30</v>
      </c>
      <c r="F19" s="11" t="s">
        <v>31</v>
      </c>
      <c r="G19" s="11">
        <f t="shared" si="1"/>
        <v>6</v>
      </c>
      <c r="H19" s="11" t="s">
        <v>14</v>
      </c>
      <c r="I19" s="24">
        <f>VLOOKUP(H19,'Matriz estimación'!$L$1:$M$4,2,FALSE)</f>
        <v>3</v>
      </c>
      <c r="J19" s="11" t="s">
        <v>13</v>
      </c>
      <c r="K19" s="24">
        <f>VLOOKUP(J19,'Matriz estimación'!$L$1:$M$4,2,FALSE)</f>
        <v>2</v>
      </c>
      <c r="L19" s="11" t="str">
        <f t="shared" si="2"/>
        <v>BAJO</v>
      </c>
      <c r="M19" s="11" t="s">
        <v>88</v>
      </c>
      <c r="N19" s="11" t="s">
        <v>117</v>
      </c>
      <c r="O19" s="11" t="s">
        <v>13</v>
      </c>
      <c r="P19" s="11" t="s">
        <v>124</v>
      </c>
      <c r="Q19" s="11" t="s">
        <v>129</v>
      </c>
      <c r="R19" s="27" t="s">
        <v>158</v>
      </c>
      <c r="S19" s="11" t="s">
        <v>133</v>
      </c>
    </row>
    <row r="20" spans="2:19" ht="108" customHeight="1" x14ac:dyDescent="0.25">
      <c r="B20" s="11" t="s">
        <v>62</v>
      </c>
      <c r="C20" s="11" t="s">
        <v>81</v>
      </c>
      <c r="D20" s="11" t="s">
        <v>107</v>
      </c>
      <c r="E20" s="11" t="s">
        <v>26</v>
      </c>
      <c r="F20" s="11" t="s">
        <v>41</v>
      </c>
      <c r="G20" s="11">
        <f t="shared" ref="G20" si="3">I20*K20</f>
        <v>6</v>
      </c>
      <c r="H20" s="11" t="s">
        <v>14</v>
      </c>
      <c r="I20" s="24">
        <f>VLOOKUP(H20,'Matriz estimación'!$L$1:$M$4,2,FALSE)</f>
        <v>3</v>
      </c>
      <c r="J20" s="11" t="s">
        <v>13</v>
      </c>
      <c r="K20" s="24">
        <f>VLOOKUP(J20,'Matriz estimación'!$L$1:$M$4,2,FALSE)</f>
        <v>2</v>
      </c>
      <c r="L20" s="11" t="str">
        <f t="shared" ref="L20" si="4">IF(G20&gt;=12,"ALTO",IF(G20&gt;=8,"MEDIO",IF(G20&gt;=1,"BAJO","")))</f>
        <v>BAJO</v>
      </c>
      <c r="M20" s="11" t="s">
        <v>90</v>
      </c>
      <c r="N20" s="11" t="s">
        <v>119</v>
      </c>
      <c r="O20" s="11" t="s">
        <v>13</v>
      </c>
      <c r="P20" s="11" t="s">
        <v>124</v>
      </c>
      <c r="Q20" s="11" t="s">
        <v>131</v>
      </c>
      <c r="R20" s="27" t="s">
        <v>148</v>
      </c>
      <c r="S20" s="11" t="s">
        <v>166</v>
      </c>
    </row>
    <row r="21" spans="2:19" ht="96.6" customHeight="1" x14ac:dyDescent="0.25">
      <c r="B21" s="11" t="s">
        <v>63</v>
      </c>
      <c r="C21" s="11" t="s">
        <v>79</v>
      </c>
      <c r="D21" s="11" t="s">
        <v>105</v>
      </c>
      <c r="E21" s="11" t="s">
        <v>26</v>
      </c>
      <c r="F21" s="11" t="s">
        <v>41</v>
      </c>
      <c r="G21" s="11">
        <f t="shared" si="1"/>
        <v>4</v>
      </c>
      <c r="H21" s="11" t="s">
        <v>13</v>
      </c>
      <c r="I21" s="24">
        <f>VLOOKUP(H21,'Matriz estimación'!$L$1:$M$4,2,FALSE)</f>
        <v>2</v>
      </c>
      <c r="J21" s="11" t="s">
        <v>13</v>
      </c>
      <c r="K21" s="24">
        <f>VLOOKUP(J21,'Matriz estimación'!$L$1:$M$4,2,FALSE)</f>
        <v>2</v>
      </c>
      <c r="L21" s="11" t="str">
        <f t="shared" si="2"/>
        <v>BAJO</v>
      </c>
      <c r="M21" s="11" t="s">
        <v>89</v>
      </c>
      <c r="N21" s="11" t="s">
        <v>118</v>
      </c>
      <c r="O21" s="11" t="s">
        <v>13</v>
      </c>
      <c r="P21" s="11" t="s">
        <v>126</v>
      </c>
      <c r="Q21" s="11" t="s">
        <v>132</v>
      </c>
      <c r="R21" s="27" t="s">
        <v>149</v>
      </c>
      <c r="S21" s="11" t="s">
        <v>166</v>
      </c>
    </row>
    <row r="22" spans="2:19" ht="105.6" customHeight="1" x14ac:dyDescent="0.25">
      <c r="B22" s="11" t="s">
        <v>64</v>
      </c>
      <c r="C22" s="11" t="s">
        <v>80</v>
      </c>
      <c r="D22" s="11" t="s">
        <v>106</v>
      </c>
      <c r="E22" s="11" t="s">
        <v>26</v>
      </c>
      <c r="F22" s="11" t="s">
        <v>27</v>
      </c>
      <c r="G22" s="11">
        <f t="shared" si="1"/>
        <v>6</v>
      </c>
      <c r="H22" s="11" t="s">
        <v>14</v>
      </c>
      <c r="I22" s="24">
        <f>VLOOKUP(H22,'Matriz estimación'!$L$1:$M$4,2,FALSE)</f>
        <v>3</v>
      </c>
      <c r="J22" s="11" t="s">
        <v>13</v>
      </c>
      <c r="K22" s="24">
        <f>VLOOKUP(J22,'Matriz estimación'!$L$1:$M$4,2,FALSE)</f>
        <v>2</v>
      </c>
      <c r="L22" s="11" t="str">
        <f t="shared" si="2"/>
        <v>BAJO</v>
      </c>
      <c r="M22" s="11" t="s">
        <v>89</v>
      </c>
      <c r="N22" s="11" t="s">
        <v>118</v>
      </c>
      <c r="O22" s="11" t="s">
        <v>13</v>
      </c>
      <c r="P22" s="11" t="s">
        <v>126</v>
      </c>
      <c r="Q22" s="11" t="s">
        <v>132</v>
      </c>
      <c r="R22" s="27" t="s">
        <v>149</v>
      </c>
      <c r="S22" s="11" t="s">
        <v>166</v>
      </c>
    </row>
    <row r="23" spans="2:19" ht="99" customHeight="1" x14ac:dyDescent="0.25">
      <c r="B23" s="11" t="s">
        <v>127</v>
      </c>
      <c r="C23" s="11" t="s">
        <v>125</v>
      </c>
      <c r="D23" s="11" t="s">
        <v>151</v>
      </c>
      <c r="E23" s="11" t="s">
        <v>152</v>
      </c>
      <c r="F23" s="11" t="s">
        <v>39</v>
      </c>
      <c r="G23" s="11">
        <f t="shared" si="1"/>
        <v>4</v>
      </c>
      <c r="H23" s="11" t="s">
        <v>13</v>
      </c>
      <c r="I23" s="24">
        <f>VLOOKUP(H23,'Matriz estimación'!$L$1:$M$4,2,FALSE)</f>
        <v>2</v>
      </c>
      <c r="J23" s="11" t="s">
        <v>13</v>
      </c>
      <c r="K23" s="24">
        <f>VLOOKUP(J23,'Matriz estimación'!$L$1:$M$4,2,FALSE)</f>
        <v>2</v>
      </c>
      <c r="L23" s="11" t="str">
        <f t="shared" si="2"/>
        <v>BAJO</v>
      </c>
      <c r="M23" s="11" t="s">
        <v>153</v>
      </c>
      <c r="N23" s="11" t="s">
        <v>157</v>
      </c>
      <c r="O23" s="11" t="s">
        <v>13</v>
      </c>
      <c r="P23" s="11" t="s">
        <v>126</v>
      </c>
      <c r="Q23" s="11" t="s">
        <v>130</v>
      </c>
      <c r="R23" s="27" t="s">
        <v>162</v>
      </c>
      <c r="S23" s="11" t="s">
        <v>133</v>
      </c>
    </row>
    <row r="24" spans="2:19" ht="102" customHeight="1" x14ac:dyDescent="0.25">
      <c r="B24" s="11" t="s">
        <v>150</v>
      </c>
      <c r="C24" s="11" t="s">
        <v>154</v>
      </c>
      <c r="D24" s="11" t="s">
        <v>155</v>
      </c>
      <c r="E24" s="11" t="s">
        <v>152</v>
      </c>
      <c r="F24" s="11" t="s">
        <v>39</v>
      </c>
      <c r="G24" s="11">
        <f t="shared" si="1"/>
        <v>4</v>
      </c>
      <c r="H24" s="11" t="s">
        <v>13</v>
      </c>
      <c r="I24" s="24">
        <f>VLOOKUP(H24,'Matriz estimación'!$L$1:$M$4,2,FALSE)</f>
        <v>2</v>
      </c>
      <c r="J24" s="11" t="s">
        <v>13</v>
      </c>
      <c r="K24" s="24">
        <f>VLOOKUP(J24,'Matriz estimación'!$L$1:$M$4,2,FALSE)</f>
        <v>2</v>
      </c>
      <c r="L24" s="11" t="str">
        <f t="shared" si="2"/>
        <v>BAJO</v>
      </c>
      <c r="M24" s="11" t="s">
        <v>156</v>
      </c>
      <c r="N24" s="11" t="s">
        <v>163</v>
      </c>
      <c r="O24" s="11" t="s">
        <v>13</v>
      </c>
      <c r="P24" s="11" t="s">
        <v>126</v>
      </c>
      <c r="Q24" s="11" t="s">
        <v>132</v>
      </c>
      <c r="R24" s="27" t="s">
        <v>164</v>
      </c>
      <c r="S24" s="11" t="s">
        <v>133</v>
      </c>
    </row>
  </sheetData>
  <mergeCells count="4">
    <mergeCell ref="B4:E4"/>
    <mergeCell ref="G4:L4"/>
    <mergeCell ref="B2:O2"/>
    <mergeCell ref="M4:S4"/>
  </mergeCells>
  <phoneticPr fontId="11" type="noConversion"/>
  <conditionalFormatting sqref="G6:G24">
    <cfRule type="iconSet" priority="32">
      <iconSet reverse="1">
        <cfvo type="percent" val="0"/>
        <cfvo type="num" val="8"/>
        <cfvo type="num" val="12"/>
      </iconSet>
    </cfRule>
  </conditionalFormatting>
  <conditionalFormatting sqref="L6:L24">
    <cfRule type="containsText" dxfId="5" priority="13" operator="containsText" text="BAJO">
      <formula>NOT(ISERROR(SEARCH("BAJO",L6)))</formula>
    </cfRule>
    <cfRule type="containsText" dxfId="4" priority="14" operator="containsText" text="MEDIO">
      <formula>NOT(ISERROR(SEARCH("MEDIO",L6)))</formula>
    </cfRule>
  </conditionalFormatting>
  <conditionalFormatting sqref="O6:P24">
    <cfRule type="containsText" dxfId="2" priority="4" operator="containsText" text="BAJO">
      <formula>NOT(ISERROR(SEARCH("BAJO",O6)))</formula>
    </cfRule>
    <cfRule type="containsText" dxfId="1" priority="5" operator="containsText" text="MEDIO">
      <formula>NOT(ISERROR(SEARCH("MEDIO",O6)))</formula>
    </cfRule>
  </conditionalFormatting>
  <printOptions horizontalCentered="1" verticalCentered="1"/>
  <pageMargins left="0.25" right="0.25" top="0.75" bottom="0.75" header="0.3" footer="0.3"/>
  <pageSetup paperSize="9" scale="90" orientation="landscape" r:id="rId1"/>
  <ignoredErrors>
    <ignoredError sqref="G6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158B4D55-9DD1-4B22-BC66-20517CA6828A}">
            <xm:f>NOT(ISERROR(SEARCH("ALTO",L6)))</xm:f>
            <xm:f>"ALTO"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L6:L24</xm:sqref>
        </x14:conditionalFormatting>
        <x14:conditionalFormatting xmlns:xm="http://schemas.microsoft.com/office/excel/2006/main">
          <x14:cfRule type="containsText" priority="6" operator="containsText" id="{A52AF5D2-87A4-46DA-B721-BD8DED32E615}">
            <xm:f>NOT(ISERROR(SEARCH("ALTO",O6)))</xm:f>
            <xm:f>"ALTO"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O6:P24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65C34E1-5653-422A-9F39-4A7D079D9DE6}">
          <x14:formula1>
            <xm:f>'Matriz estimación'!$L$1:$L$5</xm:f>
          </x14:formula1>
          <xm:sqref>J6:J22 H6:H22</xm:sqref>
        </x14:dataValidation>
        <x14:dataValidation type="list" allowBlank="1" showInputMessage="1" showErrorMessage="1" xr:uid="{F22851C4-A679-4B8E-8C91-71C1387EA7FC}">
          <x14:formula1>
            <xm:f>'Matriz estimación'!$L$10:$L$28</xm:f>
          </x14:formula1>
          <xm:sqref>F6:F22</xm:sqref>
        </x14:dataValidation>
        <x14:dataValidation type="list" allowBlank="1" showInputMessage="1" showErrorMessage="1" xr:uid="{005C452A-16DD-4747-9A76-57CDB0AF141A}">
          <x14:formula1>
            <xm:f>'Matriz estimación'!$J$14:$J$18</xm:f>
          </x14:formula1>
          <xm:sqref>E6:E22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941A-4473-46AB-96BE-84A738A732CE}">
  <dimension ref="I1:S33"/>
  <sheetViews>
    <sheetView workbookViewId="0">
      <selection activeCell="L11" sqref="L11"/>
    </sheetView>
  </sheetViews>
  <sheetFormatPr baseColWidth="10" defaultRowHeight="13.2" x14ac:dyDescent="0.25"/>
  <cols>
    <col min="10" max="10" width="17.33203125" customWidth="1"/>
    <col min="11" max="11" width="19.77734375" customWidth="1"/>
    <col min="12" max="12" width="19.109375" customWidth="1"/>
  </cols>
  <sheetData>
    <row r="1" spans="9:19" ht="13.8" x14ac:dyDescent="0.25">
      <c r="I1" s="12" t="s">
        <v>16</v>
      </c>
      <c r="J1" s="13"/>
      <c r="K1" s="13"/>
      <c r="L1" s="16" t="s">
        <v>12</v>
      </c>
      <c r="M1" s="4">
        <v>1</v>
      </c>
      <c r="N1" s="4"/>
      <c r="O1" s="4"/>
      <c r="P1" s="4"/>
      <c r="Q1" s="4"/>
      <c r="R1" s="4"/>
      <c r="S1" s="4"/>
    </row>
    <row r="2" spans="9:19" ht="13.8" x14ac:dyDescent="0.25">
      <c r="I2" s="14" t="s">
        <v>17</v>
      </c>
      <c r="J2" s="15"/>
      <c r="K2" s="14"/>
      <c r="L2" s="16" t="s">
        <v>13</v>
      </c>
      <c r="M2" s="4">
        <v>2</v>
      </c>
      <c r="N2" s="4"/>
      <c r="P2" s="4"/>
      <c r="Q2" s="4"/>
      <c r="R2" s="4"/>
      <c r="S2" s="4"/>
    </row>
    <row r="3" spans="9:19" ht="13.8" x14ac:dyDescent="0.25">
      <c r="K3" s="4"/>
      <c r="L3" s="16" t="s">
        <v>14</v>
      </c>
      <c r="M3" s="4">
        <v>3</v>
      </c>
      <c r="N3" s="4"/>
      <c r="O3" s="4"/>
      <c r="P3" s="4"/>
      <c r="Q3" s="4"/>
      <c r="R3" s="4"/>
      <c r="S3" s="4"/>
    </row>
    <row r="4" spans="9:19" ht="13.8" x14ac:dyDescent="0.25">
      <c r="K4" s="4"/>
      <c r="L4" s="16" t="s">
        <v>15</v>
      </c>
      <c r="M4" s="4">
        <v>4</v>
      </c>
      <c r="N4" s="4"/>
      <c r="O4" s="4"/>
      <c r="P4" s="4"/>
      <c r="Q4" s="4"/>
      <c r="R4" s="4"/>
      <c r="S4" s="4"/>
    </row>
    <row r="5" spans="9:19" ht="13.8" x14ac:dyDescent="0.25">
      <c r="K5" s="4"/>
      <c r="L5" s="4"/>
      <c r="M5" s="4"/>
      <c r="N5" s="4"/>
      <c r="O5" s="4"/>
      <c r="P5" s="4"/>
      <c r="Q5" s="4"/>
      <c r="R5" s="4"/>
      <c r="S5" s="4"/>
    </row>
    <row r="6" spans="9:19" ht="13.8" x14ac:dyDescent="0.25">
      <c r="I6" s="5" t="s">
        <v>21</v>
      </c>
      <c r="J6" s="5"/>
      <c r="K6" s="5"/>
      <c r="L6" s="16" t="s">
        <v>18</v>
      </c>
      <c r="M6" s="4"/>
      <c r="N6" s="4"/>
      <c r="O6" s="4"/>
      <c r="P6" s="4"/>
      <c r="Q6" s="4"/>
      <c r="R6" s="4"/>
      <c r="S6" s="4"/>
    </row>
    <row r="7" spans="9:19" ht="13.8" x14ac:dyDescent="0.25">
      <c r="J7" s="4"/>
      <c r="K7" s="4"/>
      <c r="L7" s="16" t="s">
        <v>19</v>
      </c>
      <c r="M7" s="4"/>
      <c r="N7" s="4"/>
      <c r="O7" s="4"/>
      <c r="P7" s="4"/>
      <c r="Q7" s="4"/>
      <c r="R7" s="4"/>
      <c r="S7" s="4"/>
    </row>
    <row r="8" spans="9:19" ht="13.8" x14ac:dyDescent="0.25">
      <c r="I8" s="4"/>
      <c r="J8" s="4"/>
      <c r="K8" s="4"/>
      <c r="L8" s="16" t="s">
        <v>20</v>
      </c>
      <c r="M8" s="4"/>
      <c r="N8" s="4"/>
      <c r="O8" s="4"/>
      <c r="P8" s="4"/>
      <c r="Q8" s="4"/>
      <c r="R8" s="4"/>
      <c r="S8" s="4"/>
    </row>
    <row r="9" spans="9:19" ht="13.8" x14ac:dyDescent="0.25"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9:19" ht="13.8" x14ac:dyDescent="0.25"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9:19" ht="13.8" x14ac:dyDescent="0.25">
      <c r="I11" s="21" t="s">
        <v>22</v>
      </c>
      <c r="J11" s="21"/>
      <c r="K11" s="22"/>
      <c r="L11" s="17" t="s">
        <v>23</v>
      </c>
      <c r="M11" s="4"/>
      <c r="N11" s="4"/>
      <c r="O11" s="4"/>
      <c r="P11" s="4"/>
      <c r="Q11" s="4"/>
      <c r="R11" s="4"/>
      <c r="S11" s="4"/>
    </row>
    <row r="12" spans="9:19" ht="13.8" x14ac:dyDescent="0.25">
      <c r="I12" s="4"/>
      <c r="J12" s="4"/>
      <c r="K12" s="4"/>
      <c r="L12" s="17" t="s">
        <v>24</v>
      </c>
      <c r="M12" s="4"/>
      <c r="N12" s="4"/>
      <c r="O12" s="4"/>
      <c r="P12" s="4"/>
      <c r="Q12" s="4"/>
      <c r="R12" s="4"/>
      <c r="S12" s="4"/>
    </row>
    <row r="13" spans="9:19" ht="13.8" x14ac:dyDescent="0.25">
      <c r="I13" s="4"/>
      <c r="J13" s="4"/>
      <c r="K13" s="4"/>
      <c r="L13" s="17" t="s">
        <v>25</v>
      </c>
      <c r="M13" s="4"/>
      <c r="N13" s="4"/>
      <c r="O13" s="4"/>
      <c r="P13" s="4"/>
      <c r="Q13" s="4"/>
      <c r="R13" s="4"/>
      <c r="S13" s="4"/>
    </row>
    <row r="14" spans="9:19" ht="13.8" x14ac:dyDescent="0.25">
      <c r="I14" s="4"/>
      <c r="J14" s="4"/>
      <c r="L14" s="17" t="s">
        <v>38</v>
      </c>
      <c r="M14" s="4"/>
      <c r="N14" s="4"/>
      <c r="O14" s="4"/>
      <c r="P14" s="4"/>
      <c r="Q14" s="4"/>
      <c r="R14" s="4"/>
      <c r="S14" s="4"/>
    </row>
    <row r="15" spans="9:19" ht="13.8" x14ac:dyDescent="0.25">
      <c r="I15" s="4"/>
      <c r="J15" s="17" t="s">
        <v>44</v>
      </c>
      <c r="L15" s="17" t="s">
        <v>39</v>
      </c>
      <c r="M15" s="4"/>
      <c r="N15" s="4"/>
      <c r="O15" s="4"/>
      <c r="P15" s="4"/>
      <c r="Q15" s="4"/>
      <c r="R15" s="4"/>
      <c r="S15" s="4"/>
    </row>
    <row r="16" spans="9:19" ht="13.8" x14ac:dyDescent="0.25">
      <c r="I16" s="4"/>
      <c r="J16" s="18" t="s">
        <v>43</v>
      </c>
      <c r="L16" s="18" t="s">
        <v>29</v>
      </c>
      <c r="M16" s="4"/>
      <c r="N16" s="4"/>
      <c r="O16" s="4"/>
      <c r="P16" s="4"/>
      <c r="Q16" s="4"/>
      <c r="R16" s="4"/>
      <c r="S16" s="4"/>
    </row>
    <row r="17" spans="9:19" ht="13.8" x14ac:dyDescent="0.25">
      <c r="I17" s="4"/>
      <c r="J17" s="19" t="s">
        <v>30</v>
      </c>
      <c r="L17" s="18" t="s">
        <v>35</v>
      </c>
      <c r="M17" s="4"/>
      <c r="N17" s="4"/>
      <c r="O17" s="4"/>
      <c r="P17" s="4"/>
      <c r="Q17" s="4"/>
      <c r="R17" s="4"/>
      <c r="S17" s="4"/>
    </row>
    <row r="18" spans="9:19" ht="13.8" x14ac:dyDescent="0.25">
      <c r="I18" s="4"/>
      <c r="J18" s="20" t="s">
        <v>26</v>
      </c>
      <c r="L18" s="18" t="s">
        <v>36</v>
      </c>
      <c r="M18" s="4"/>
      <c r="N18" s="4"/>
      <c r="O18" s="4"/>
      <c r="P18" s="4"/>
      <c r="Q18" s="4"/>
      <c r="R18" s="4"/>
      <c r="S18" s="4"/>
    </row>
    <row r="19" spans="9:19" ht="13.8" x14ac:dyDescent="0.25">
      <c r="I19" s="4"/>
      <c r="J19" s="4"/>
      <c r="L19" s="18" t="s">
        <v>37</v>
      </c>
      <c r="M19" s="4"/>
      <c r="N19" s="4"/>
      <c r="O19" s="4"/>
      <c r="P19" s="4"/>
      <c r="Q19" s="4"/>
      <c r="R19" s="4"/>
      <c r="S19" s="4"/>
    </row>
    <row r="20" spans="9:19" ht="13.8" x14ac:dyDescent="0.25">
      <c r="I20" s="4"/>
      <c r="J20" s="4"/>
      <c r="L20" s="19" t="s">
        <v>31</v>
      </c>
      <c r="M20" s="4"/>
      <c r="N20" s="4"/>
      <c r="O20" s="4"/>
      <c r="P20" s="4"/>
      <c r="Q20" s="4"/>
      <c r="R20" s="4"/>
      <c r="S20" s="4"/>
    </row>
    <row r="21" spans="9:19" ht="13.8" x14ac:dyDescent="0.25">
      <c r="I21" s="4"/>
      <c r="J21" s="4"/>
      <c r="K21" s="4"/>
      <c r="L21" s="19" t="s">
        <v>32</v>
      </c>
      <c r="M21" s="4"/>
      <c r="N21" s="4"/>
      <c r="O21" s="4"/>
      <c r="P21" s="4"/>
      <c r="Q21" s="4"/>
      <c r="R21" s="4"/>
      <c r="S21" s="4"/>
    </row>
    <row r="22" spans="9:19" ht="13.8" x14ac:dyDescent="0.25">
      <c r="I22" s="4"/>
      <c r="J22" s="4"/>
      <c r="K22" s="4"/>
      <c r="L22" s="19" t="s">
        <v>33</v>
      </c>
      <c r="M22" s="4"/>
      <c r="N22" s="4"/>
      <c r="O22" s="4"/>
      <c r="P22" s="4"/>
      <c r="Q22" s="4"/>
      <c r="R22" s="4"/>
      <c r="S22" s="4"/>
    </row>
    <row r="23" spans="9:19" ht="13.8" x14ac:dyDescent="0.25">
      <c r="I23" s="4"/>
      <c r="J23" s="4"/>
      <c r="K23" s="4"/>
      <c r="L23" s="19" t="s">
        <v>34</v>
      </c>
      <c r="M23" s="4"/>
      <c r="N23" s="4"/>
      <c r="O23" s="4"/>
      <c r="P23" s="4"/>
      <c r="Q23" s="4"/>
      <c r="R23" s="4"/>
      <c r="S23" s="4"/>
    </row>
    <row r="24" spans="9:19" ht="13.8" x14ac:dyDescent="0.25">
      <c r="I24" s="4"/>
      <c r="J24" s="4"/>
      <c r="L24" s="20" t="s">
        <v>40</v>
      </c>
      <c r="M24" s="4"/>
      <c r="N24" s="4"/>
      <c r="O24" s="4"/>
      <c r="Q24" s="4"/>
      <c r="R24" s="4"/>
      <c r="S24" s="4"/>
    </row>
    <row r="25" spans="9:19" ht="13.8" x14ac:dyDescent="0.25">
      <c r="I25" s="4"/>
      <c r="J25" s="4"/>
      <c r="K25" s="4"/>
      <c r="L25" s="20" t="s">
        <v>27</v>
      </c>
      <c r="M25" s="4"/>
      <c r="N25" s="4"/>
      <c r="O25" s="4"/>
      <c r="P25" s="4"/>
      <c r="Q25" s="4"/>
      <c r="R25" s="4"/>
      <c r="S25" s="4"/>
    </row>
    <row r="26" spans="9:19" ht="13.8" x14ac:dyDescent="0.25">
      <c r="I26" s="4"/>
      <c r="J26" s="4"/>
      <c r="K26" s="4"/>
      <c r="L26" s="20" t="s">
        <v>28</v>
      </c>
      <c r="M26" s="4"/>
      <c r="N26" s="4"/>
      <c r="O26" s="4"/>
      <c r="P26" s="4"/>
      <c r="Q26" s="4"/>
      <c r="R26" s="4"/>
      <c r="S26" s="4"/>
    </row>
    <row r="27" spans="9:19" ht="13.8" x14ac:dyDescent="0.25">
      <c r="I27" s="4"/>
      <c r="J27" s="4"/>
      <c r="K27" s="4"/>
      <c r="L27" s="20" t="s">
        <v>41</v>
      </c>
      <c r="M27" s="4"/>
      <c r="N27" s="4"/>
      <c r="O27" s="4"/>
      <c r="P27" s="4"/>
      <c r="Q27" s="4"/>
      <c r="R27" s="4"/>
      <c r="S27" s="4"/>
    </row>
    <row r="28" spans="9:19" ht="13.8" x14ac:dyDescent="0.25">
      <c r="I28" s="4"/>
      <c r="J28" s="4"/>
      <c r="L28" s="20" t="s">
        <v>42</v>
      </c>
      <c r="M28" s="4"/>
      <c r="N28" s="4"/>
      <c r="O28" s="4"/>
      <c r="P28" s="4"/>
      <c r="Q28" s="4"/>
      <c r="R28" s="4"/>
      <c r="S28" s="4"/>
    </row>
    <row r="29" spans="9:19" ht="13.8" x14ac:dyDescent="0.25">
      <c r="I29" s="4"/>
      <c r="J29" s="4"/>
      <c r="M29" s="4"/>
      <c r="N29" s="4"/>
      <c r="O29" s="4"/>
      <c r="P29" s="4"/>
      <c r="Q29" s="4"/>
      <c r="R29" s="4"/>
      <c r="S29" s="4"/>
    </row>
    <row r="30" spans="9:19" ht="13.8" x14ac:dyDescent="0.25">
      <c r="I30" s="4"/>
      <c r="J30" s="4"/>
      <c r="M30" s="4"/>
      <c r="N30" s="4"/>
      <c r="O30" s="4"/>
      <c r="P30" s="4"/>
      <c r="Q30" s="4"/>
      <c r="R30" s="4"/>
      <c r="S30" s="4"/>
    </row>
    <row r="31" spans="9:19" ht="13.8" x14ac:dyDescent="0.25">
      <c r="I31" s="4"/>
      <c r="J31" s="4"/>
      <c r="M31" s="4"/>
      <c r="N31" s="4"/>
      <c r="O31" s="4"/>
      <c r="P31" s="4"/>
      <c r="Q31" s="4"/>
      <c r="R31" s="4"/>
      <c r="S31" s="4"/>
    </row>
    <row r="32" spans="9:19" ht="13.8" x14ac:dyDescent="0.25">
      <c r="I32" s="4"/>
      <c r="J32" s="4"/>
      <c r="M32" s="4"/>
      <c r="N32" s="4"/>
      <c r="O32" s="4"/>
      <c r="P32" s="4"/>
      <c r="Q32" s="4"/>
      <c r="R32" s="4"/>
      <c r="S32" s="4"/>
    </row>
    <row r="33" spans="9:19" ht="13.8" x14ac:dyDescent="0.25">
      <c r="I33" s="4"/>
      <c r="J33" s="4"/>
      <c r="M33" s="4"/>
      <c r="N33" s="4"/>
      <c r="O33" s="4"/>
      <c r="P33" s="4"/>
      <c r="Q33" s="4"/>
      <c r="R33" s="4"/>
      <c r="S33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2423-294C-4C6E-9A18-EA89F2231C25}">
  <dimension ref="A1"/>
  <sheetViews>
    <sheetView topLeftCell="A7" workbookViewId="0">
      <selection activeCell="N20" sqref="N20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Análisis de Riesgos</vt:lpstr>
      <vt:lpstr>Matriz estimación</vt:lpstr>
      <vt:lpstr>CRITERIOS PRO</vt:lpstr>
      <vt:lpstr>'Análisis de Riesgos'!Área_de_impresión</vt:lpstr>
    </vt:vector>
  </TitlesOfParts>
  <Company>HubSpot,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</dc:title>
  <dc:creator>Just EXW</dc:creator>
  <cp:keywords>Risk Register Template</cp:keywords>
  <cp:lastModifiedBy>Victor F</cp:lastModifiedBy>
  <cp:lastPrinted>2020-04-06T13:28:01Z</cp:lastPrinted>
  <dcterms:created xsi:type="dcterms:W3CDTF">2018-08-03T11:10:34Z</dcterms:created>
  <dcterms:modified xsi:type="dcterms:W3CDTF">2024-09-23T10:42:01Z</dcterms:modified>
  <cp:category/>
</cp:coreProperties>
</file>