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G15" i="2"/>
  <c r="G16" i="2"/>
  <c r="G17" i="2"/>
  <c r="G18" i="2"/>
  <c r="G19" i="2"/>
  <c r="G20" i="2"/>
  <c r="G14" i="2"/>
  <c r="F16" i="2"/>
  <c r="F17" i="2"/>
  <c r="F18" i="2"/>
  <c r="F19" i="2"/>
  <c r="F20" i="2"/>
  <c r="F15" i="2"/>
  <c r="F14" i="2"/>
  <c r="K12" i="3"/>
  <c r="H12" i="3"/>
  <c r="H13" i="3"/>
  <c r="H14" i="3"/>
  <c r="H15" i="3"/>
  <c r="H16" i="3"/>
  <c r="H17" i="3"/>
  <c r="H11" i="3"/>
  <c r="G13" i="3"/>
  <c r="G12" i="3"/>
  <c r="G14" i="3"/>
  <c r="G11" i="3"/>
  <c r="D13" i="3"/>
  <c r="C16" i="2"/>
  <c r="G15" i="3" l="1"/>
  <c r="G16" i="3" l="1"/>
  <c r="G17" i="3" l="1"/>
  <c r="B19" i="1" l="1"/>
  <c r="D19" i="1" s="1"/>
  <c r="C19" i="1"/>
  <c r="B11" i="1"/>
  <c r="C11" i="1"/>
  <c r="D11" i="1"/>
  <c r="E11" i="1"/>
  <c r="F11" i="1"/>
  <c r="G11" i="1" s="1"/>
  <c r="H11" i="1"/>
  <c r="B12" i="1"/>
  <c r="E12" i="1"/>
  <c r="H12" i="1"/>
  <c r="B13" i="1"/>
  <c r="H13" i="1" s="1"/>
  <c r="E13" i="1"/>
  <c r="B14" i="1"/>
  <c r="H14" i="1" s="1"/>
  <c r="E14" i="1"/>
  <c r="B15" i="1"/>
  <c r="H15" i="1" s="1"/>
  <c r="E15" i="1"/>
  <c r="B16" i="1"/>
  <c r="E16" i="1" s="1"/>
  <c r="B17" i="1"/>
  <c r="B18" i="1"/>
  <c r="D10" i="1"/>
  <c r="F10" i="1" s="1"/>
  <c r="G10" i="1" s="1"/>
  <c r="E10" i="1"/>
  <c r="H10" i="1"/>
  <c r="C10" i="1"/>
  <c r="J9" i="1"/>
  <c r="I9" i="1"/>
  <c r="H9" i="1"/>
  <c r="G9" i="1"/>
  <c r="F9" i="1"/>
  <c r="E9" i="1"/>
  <c r="D9" i="1"/>
  <c r="B10" i="1"/>
  <c r="I19" i="1" l="1"/>
  <c r="H19" i="1"/>
  <c r="J19" i="1" s="1"/>
  <c r="F19" i="1"/>
  <c r="E19" i="1"/>
  <c r="G19" i="1" s="1"/>
  <c r="I11" i="1"/>
  <c r="J11" i="1" s="1"/>
  <c r="C12" i="1" s="1"/>
  <c r="H18" i="1"/>
  <c r="H16" i="1"/>
  <c r="H17" i="1"/>
  <c r="E18" i="1"/>
  <c r="E17" i="1"/>
  <c r="I10" i="1"/>
  <c r="J10" i="1" s="1"/>
  <c r="D12" i="1" l="1"/>
  <c r="F12" i="1" l="1"/>
  <c r="G12" i="1" s="1"/>
  <c r="I12" i="1" s="1"/>
  <c r="J12" i="1" s="1"/>
  <c r="C13" i="1" s="1"/>
  <c r="D13" i="1" l="1"/>
  <c r="I13" i="1" s="1"/>
  <c r="J13" i="1" s="1"/>
  <c r="F13" i="1"/>
  <c r="G13" i="1" s="1"/>
  <c r="C14" i="1" l="1"/>
  <c r="D14" i="1" l="1"/>
  <c r="F14" i="1"/>
  <c r="G14" i="1" s="1"/>
  <c r="I14" i="1"/>
  <c r="J14" i="1" s="1"/>
  <c r="C15" i="1"/>
  <c r="D15" i="1" l="1"/>
  <c r="F15" i="1" s="1"/>
  <c r="G15" i="1" s="1"/>
  <c r="I15" i="1" l="1"/>
  <c r="J15" i="1" s="1"/>
  <c r="C16" i="1" s="1"/>
  <c r="D16" i="1" l="1"/>
  <c r="F16" i="1" s="1"/>
  <c r="G16" i="1" s="1"/>
  <c r="I16" i="1" l="1"/>
  <c r="J16" i="1" s="1"/>
  <c r="C17" i="1"/>
  <c r="D17" i="1" l="1"/>
  <c r="F17" i="1" l="1"/>
  <c r="G17" i="1" s="1"/>
  <c r="I17" i="1" l="1"/>
  <c r="J17" i="1" s="1"/>
  <c r="C18" i="1" s="1"/>
  <c r="D18" i="1" l="1"/>
  <c r="F18" i="1" s="1"/>
  <c r="G18" i="1" s="1"/>
  <c r="I18" i="1" s="1"/>
  <c r="J18" i="1" s="1"/>
</calcChain>
</file>

<file path=xl/sharedStrings.xml><?xml version="1.0" encoding="utf-8"?>
<sst xmlns="http://schemas.openxmlformats.org/spreadsheetml/2006/main" count="24" uniqueCount="15">
  <si>
    <t>H</t>
  </si>
  <si>
    <t>x</t>
  </si>
  <si>
    <t>y</t>
  </si>
  <si>
    <t>k1</t>
  </si>
  <si>
    <t>k2</t>
  </si>
  <si>
    <t>xk2</t>
  </si>
  <si>
    <t>yk2</t>
  </si>
  <si>
    <t>xk3</t>
  </si>
  <si>
    <t>yk3</t>
  </si>
  <si>
    <t>k3</t>
  </si>
  <si>
    <t>a</t>
  </si>
  <si>
    <t>b</t>
  </si>
  <si>
    <t>n</t>
  </si>
  <si>
    <t>h</t>
  </si>
  <si>
    <t>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</si>
</sst>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Hoja1!$C$9:$C$19</c:f>
              <c:numCache>
                <c:formatCode>General</c:formatCode>
                <c:ptCount val="11"/>
                <c:pt idx="0">
                  <c:v>3</c:v>
                </c:pt>
                <c:pt idx="1">
                  <c:v>3.0193333333333334</c:v>
                </c:pt>
                <c:pt idx="2">
                  <c:v>3.0742590000000001</c:v>
                </c:pt>
                <c:pt idx="3">
                  <c:v>3.1614491168333334</c:v>
                </c:pt>
                <c:pt idx="4">
                  <c:v>3.2778869577427501</c:v>
                </c:pt>
                <c:pt idx="5">
                  <c:v>3.4208378605271363</c:v>
                </c:pt>
                <c:pt idx="6">
                  <c:v>3.5878228539011823</c:v>
                </c:pt>
                <c:pt idx="7">
                  <c:v>3.776594750394755</c:v>
                </c:pt>
                <c:pt idx="8">
                  <c:v>3.9851164745661789</c:v>
                </c:pt>
                <c:pt idx="9">
                  <c:v>4.2115414175275747</c:v>
                </c:pt>
                <c:pt idx="10">
                  <c:v>4.45419562832208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7-4885-930D-09FEDBAB7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58015"/>
        <c:axId val="394577871"/>
      </c:lineChart>
      <c:catAx>
        <c:axId val="28195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4577871"/>
        <c:crosses val="autoZero"/>
        <c:auto val="1"/>
        <c:lblAlgn val="ctr"/>
        <c:lblOffset val="100"/>
        <c:noMultiLvlLbl val="0"/>
      </c:catAx>
      <c:valAx>
        <c:axId val="39457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195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502920</xdr:colOff>
      <xdr:row>0</xdr:row>
      <xdr:rowOff>114300</xdr:rowOff>
    </xdr:from>
    <xdr:to>
      <xdr:col>8</xdr:col>
      <xdr:colOff>227330</xdr:colOff>
      <xdr:row>3</xdr:row>
      <xdr:rowOff>89535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" y="114300"/>
          <a:ext cx="4601210" cy="523875"/>
        </a:xfrm>
        <a:prstGeom prst="rect">
          <a:avLst/>
        </a:prstGeom>
      </xdr:spPr>
    </xdr:pic>
    <xdr:clientData/>
  </xdr:twoCellAnchor>
  <xdr:twoCellAnchor>
    <xdr:from>
      <xdr:col>10</xdr:col>
      <xdr:colOff>207308</xdr:colOff>
      <xdr:row>3</xdr:row>
      <xdr:rowOff>172010</xdr:rowOff>
    </xdr:from>
    <xdr:to>
      <xdr:col>17</xdr:col>
      <xdr:colOff>504264</xdr:colOff>
      <xdr:row>18</xdr:row>
      <xdr:rowOff>141754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236220</xdr:colOff>
      <xdr:row>1</xdr:row>
      <xdr:rowOff>7620</xdr:rowOff>
    </xdr:from>
    <xdr:to>
      <xdr:col>6</xdr:col>
      <xdr:colOff>511915</xdr:colOff>
      <xdr:row>10</xdr:row>
      <xdr:rowOff>95033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190500"/>
          <a:ext cx="4238095" cy="17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1</xdr:row>
      <xdr:rowOff>22860</xdr:rowOff>
    </xdr:from>
    <xdr:to>
      <xdr:col>4</xdr:col>
      <xdr:colOff>464820</xdr:colOff>
      <xdr:row>7</xdr:row>
      <xdr:rowOff>142722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" y="205740"/>
          <a:ext cx="2773680" cy="1217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zoomScale="115" workbookViewId="0">
      <selection activeCell="F9" sqref="F9"/>
    </sheetView>
  </sheetViews>
  <sheetFormatPr baseColWidth="10" defaultColWidth="8.88671875" defaultRowHeight="14.4" x14ac:dyDescent="0.3"/>
  <cols>
    <col min="1" max="16384" width="8.88671875" style="1"/>
  </cols>
  <sheetData>
    <row r="2" spans="2:10" x14ac:dyDescent="0.3">
      <c r="J2" s="3"/>
    </row>
    <row r="6" spans="2:10" x14ac:dyDescent="0.3">
      <c r="I6" s="1" t="s">
        <v>0</v>
      </c>
      <c r="J6" s="1">
        <v>0.1</v>
      </c>
    </row>
    <row r="8" spans="2:10" x14ac:dyDescent="0.3">
      <c r="B8" s="2" t="s">
        <v>1</v>
      </c>
      <c r="C8" s="2" t="s">
        <v>2</v>
      </c>
      <c r="D8" s="2" t="s">
        <v>3</v>
      </c>
      <c r="E8" s="2" t="s">
        <v>5</v>
      </c>
      <c r="F8" s="2" t="s">
        <v>6</v>
      </c>
      <c r="G8" s="2" t="s">
        <v>4</v>
      </c>
      <c r="H8" s="2" t="s">
        <v>7</v>
      </c>
      <c r="I8" s="2" t="s">
        <v>8</v>
      </c>
      <c r="J8" s="2" t="s">
        <v>9</v>
      </c>
    </row>
    <row r="9" spans="2:10" x14ac:dyDescent="0.3">
      <c r="B9" s="1">
        <v>0</v>
      </c>
      <c r="C9" s="1">
        <v>3</v>
      </c>
      <c r="D9" s="1">
        <f>4*B9-C9+3</f>
        <v>0</v>
      </c>
      <c r="E9" s="1">
        <f>B9+(1/2)*$J$6</f>
        <v>0.05</v>
      </c>
      <c r="F9" s="1">
        <f>C9+(1/2)*D9*$J$6</f>
        <v>3</v>
      </c>
      <c r="G9" s="1">
        <f>4*E9-F9+3</f>
        <v>0.20000000000000018</v>
      </c>
      <c r="H9" s="1">
        <f>B9+$J$6</f>
        <v>0.1</v>
      </c>
      <c r="I9" s="1">
        <f>C9-D9*$J$5+2*G9*$J$6</f>
        <v>3.04</v>
      </c>
      <c r="J9" s="1">
        <f>4*H9-I9+3</f>
        <v>0.35999999999999988</v>
      </c>
    </row>
    <row r="10" spans="2:10" x14ac:dyDescent="0.3">
      <c r="B10" s="1">
        <f>B9+$J$6</f>
        <v>0.1</v>
      </c>
      <c r="C10" s="1">
        <f>C9+(1/6)*(D9+4*G9+J9)*$J$6</f>
        <v>3.0193333333333334</v>
      </c>
      <c r="D10" s="1">
        <f>4*B10-C10+3</f>
        <v>0.38066666666666649</v>
      </c>
      <c r="E10" s="1">
        <f>B10+(1/2)*$J$6</f>
        <v>0.15000000000000002</v>
      </c>
      <c r="F10" s="1">
        <f>C10+(1/2)*D10*$J$6</f>
        <v>3.0383666666666667</v>
      </c>
      <c r="G10" s="1">
        <f>4*E10-F10+3</f>
        <v>0.56163333333333343</v>
      </c>
      <c r="H10" s="1">
        <f>B10+$J$6</f>
        <v>0.2</v>
      </c>
      <c r="I10" s="1">
        <f>C10-D10*$J$5+2*G10*$J$6</f>
        <v>3.1316600000000001</v>
      </c>
      <c r="J10" s="1">
        <f>4*H10-I10+3</f>
        <v>0.66833999999999971</v>
      </c>
    </row>
    <row r="11" spans="2:10" x14ac:dyDescent="0.3">
      <c r="B11" s="1">
        <f t="shared" ref="B11:B18" si="0">B10+$J$6</f>
        <v>0.2</v>
      </c>
      <c r="C11" s="1">
        <f t="shared" ref="C11:C18" si="1">C10+(1/6)*(D10+4*G10+J10)*$J$6</f>
        <v>3.0742590000000001</v>
      </c>
      <c r="D11" s="1">
        <f t="shared" ref="D11:D18" si="2">4*B11-C11+3</f>
        <v>0.72574100000000019</v>
      </c>
      <c r="E11" s="1">
        <f t="shared" ref="E11:E18" si="3">B11+(1/2)*$J$6</f>
        <v>0.25</v>
      </c>
      <c r="F11" s="1">
        <f t="shared" ref="F11:F18" si="4">C11+(1/2)*D11*$J$6</f>
        <v>3.11054605</v>
      </c>
      <c r="G11" s="1">
        <f t="shared" ref="G11:G18" si="5">4*E11-F11+3</f>
        <v>0.88945395000000005</v>
      </c>
      <c r="H11" s="1">
        <f t="shared" ref="H11:H18" si="6">B11+$J$6</f>
        <v>0.30000000000000004</v>
      </c>
      <c r="I11" s="1">
        <f t="shared" ref="I11:I18" si="7">C11-D11*$J$5+2*G11*$J$6</f>
        <v>3.2521497900000003</v>
      </c>
      <c r="J11" s="1">
        <f t="shared" ref="J11:J18" si="8">4*H11-I11+3</f>
        <v>0.94785020999999992</v>
      </c>
    </row>
    <row r="12" spans="2:10" x14ac:dyDescent="0.3">
      <c r="B12" s="1">
        <f t="shared" si="0"/>
        <v>0.30000000000000004</v>
      </c>
      <c r="C12" s="1">
        <f t="shared" si="1"/>
        <v>3.1614491168333334</v>
      </c>
      <c r="D12" s="1">
        <f t="shared" si="2"/>
        <v>1.0385508831666668</v>
      </c>
      <c r="E12" s="1">
        <f t="shared" si="3"/>
        <v>0.35000000000000003</v>
      </c>
      <c r="F12" s="1">
        <f t="shared" si="4"/>
        <v>3.213376660991667</v>
      </c>
      <c r="G12" s="1">
        <f t="shared" si="5"/>
        <v>1.1866233390083332</v>
      </c>
      <c r="H12" s="1">
        <f t="shared" si="6"/>
        <v>0.4</v>
      </c>
      <c r="I12" s="1">
        <f t="shared" si="7"/>
        <v>3.3987737846349999</v>
      </c>
      <c r="J12" s="1">
        <f t="shared" si="8"/>
        <v>1.2012262153650002</v>
      </c>
    </row>
    <row r="13" spans="2:10" x14ac:dyDescent="0.3">
      <c r="B13" s="1">
        <f t="shared" si="0"/>
        <v>0.4</v>
      </c>
      <c r="C13" s="1">
        <f t="shared" si="1"/>
        <v>3.2778869577427501</v>
      </c>
      <c r="D13" s="1">
        <f t="shared" si="2"/>
        <v>1.32211304225725</v>
      </c>
      <c r="E13" s="1">
        <f t="shared" si="3"/>
        <v>0.45</v>
      </c>
      <c r="F13" s="1">
        <f t="shared" si="4"/>
        <v>3.3439926098556128</v>
      </c>
      <c r="G13" s="1">
        <f t="shared" si="5"/>
        <v>1.4560073901443873</v>
      </c>
      <c r="H13" s="1">
        <f t="shared" si="6"/>
        <v>0.5</v>
      </c>
      <c r="I13" s="1">
        <f t="shared" si="7"/>
        <v>3.5690884357716275</v>
      </c>
      <c r="J13" s="1">
        <f t="shared" si="8"/>
        <v>1.4309115642283725</v>
      </c>
    </row>
    <row r="14" spans="2:10" x14ac:dyDescent="0.3">
      <c r="B14" s="1">
        <f t="shared" si="0"/>
        <v>0.5</v>
      </c>
      <c r="C14" s="1">
        <f t="shared" si="1"/>
        <v>3.4208378605271363</v>
      </c>
      <c r="D14" s="1">
        <f t="shared" si="2"/>
        <v>1.5791621394728637</v>
      </c>
      <c r="E14" s="1">
        <f t="shared" si="3"/>
        <v>0.55000000000000004</v>
      </c>
      <c r="F14" s="1">
        <f t="shared" si="4"/>
        <v>3.4997959675007797</v>
      </c>
      <c r="G14" s="1">
        <f t="shared" si="5"/>
        <v>1.7002040324992205</v>
      </c>
      <c r="H14" s="1">
        <f t="shared" si="6"/>
        <v>0.6</v>
      </c>
      <c r="I14" s="1">
        <f t="shared" si="7"/>
        <v>3.7608786670269803</v>
      </c>
      <c r="J14" s="1">
        <f t="shared" si="8"/>
        <v>1.6391213329730197</v>
      </c>
    </row>
    <row r="15" spans="2:10" x14ac:dyDescent="0.3">
      <c r="B15" s="1">
        <f t="shared" si="0"/>
        <v>0.6</v>
      </c>
      <c r="C15" s="1">
        <f t="shared" si="1"/>
        <v>3.5878228539011823</v>
      </c>
      <c r="D15" s="1">
        <f t="shared" si="2"/>
        <v>1.8121771460988176</v>
      </c>
      <c r="E15" s="1">
        <f t="shared" si="3"/>
        <v>0.65</v>
      </c>
      <c r="F15" s="1">
        <f t="shared" si="4"/>
        <v>3.6784317112061231</v>
      </c>
      <c r="G15" s="1">
        <f t="shared" si="5"/>
        <v>1.921568288793877</v>
      </c>
      <c r="H15" s="1">
        <f t="shared" si="6"/>
        <v>0.7</v>
      </c>
      <c r="I15" s="1">
        <f t="shared" si="7"/>
        <v>3.9721365116599578</v>
      </c>
      <c r="J15" s="1">
        <f t="shared" si="8"/>
        <v>1.827863488340042</v>
      </c>
    </row>
    <row r="16" spans="2:10" x14ac:dyDescent="0.3">
      <c r="B16" s="1">
        <f t="shared" si="0"/>
        <v>0.7</v>
      </c>
      <c r="C16" s="1">
        <f t="shared" si="1"/>
        <v>3.776594750394755</v>
      </c>
      <c r="D16" s="1">
        <f t="shared" si="2"/>
        <v>2.0234052496052448</v>
      </c>
      <c r="E16" s="1">
        <f t="shared" si="3"/>
        <v>0.75</v>
      </c>
      <c r="F16" s="1">
        <f t="shared" si="4"/>
        <v>3.8777650128750172</v>
      </c>
      <c r="G16" s="1">
        <f t="shared" si="5"/>
        <v>2.1222349871249828</v>
      </c>
      <c r="H16" s="1">
        <f t="shared" si="6"/>
        <v>0.79999999999999993</v>
      </c>
      <c r="I16" s="1">
        <f t="shared" si="7"/>
        <v>4.2010417478197519</v>
      </c>
      <c r="J16" s="1">
        <f t="shared" si="8"/>
        <v>1.9989582521802478</v>
      </c>
    </row>
    <row r="17" spans="2:10" x14ac:dyDescent="0.3">
      <c r="B17" s="1">
        <f t="shared" si="0"/>
        <v>0.79999999999999993</v>
      </c>
      <c r="C17" s="1">
        <f t="shared" si="1"/>
        <v>3.9851164745661789</v>
      </c>
      <c r="D17" s="1">
        <f t="shared" si="2"/>
        <v>2.2148835254338208</v>
      </c>
      <c r="E17" s="1">
        <f t="shared" si="3"/>
        <v>0.85</v>
      </c>
      <c r="F17" s="1">
        <f t="shared" si="4"/>
        <v>4.0958606508378699</v>
      </c>
      <c r="G17" s="1">
        <f t="shared" si="5"/>
        <v>2.30413934916213</v>
      </c>
      <c r="H17" s="1">
        <f t="shared" si="6"/>
        <v>0.89999999999999991</v>
      </c>
      <c r="I17" s="1">
        <f t="shared" si="7"/>
        <v>4.4459443443986046</v>
      </c>
      <c r="J17" s="1">
        <f t="shared" si="8"/>
        <v>2.154055655601395</v>
      </c>
    </row>
    <row r="18" spans="2:10" x14ac:dyDescent="0.3">
      <c r="B18" s="1">
        <f t="shared" si="0"/>
        <v>0.89999999999999991</v>
      </c>
      <c r="C18" s="1">
        <f t="shared" si="1"/>
        <v>4.2115414175275747</v>
      </c>
      <c r="D18" s="1">
        <f t="shared" si="2"/>
        <v>2.3884585824724249</v>
      </c>
      <c r="E18" s="1">
        <f t="shared" si="3"/>
        <v>0.95</v>
      </c>
      <c r="F18" s="1">
        <f t="shared" si="4"/>
        <v>4.3309643466511956</v>
      </c>
      <c r="G18" s="1">
        <f t="shared" si="5"/>
        <v>2.4690356533488043</v>
      </c>
      <c r="H18" s="1">
        <f t="shared" si="6"/>
        <v>0.99999999999999989</v>
      </c>
      <c r="I18" s="1">
        <f t="shared" si="7"/>
        <v>4.7053485481973354</v>
      </c>
      <c r="J18" s="1">
        <f t="shared" si="8"/>
        <v>2.2946514518026642</v>
      </c>
    </row>
    <row r="19" spans="2:10" x14ac:dyDescent="0.3">
      <c r="B19" s="1">
        <f t="shared" ref="B19:B29" si="9">B18+$J$6</f>
        <v>0.99999999999999989</v>
      </c>
      <c r="C19" s="1">
        <f t="shared" ref="C19:C29" si="10">C18+(1/6)*(D18+4*G18+J18)*$J$6</f>
        <v>4.45419562832208</v>
      </c>
      <c r="D19" s="1">
        <f t="shared" ref="D19:D29" si="11">4*B19-C19+3</f>
        <v>2.5458043716779195</v>
      </c>
      <c r="E19" s="1">
        <f t="shared" ref="E19:E29" si="12">B19+(1/2)*$J$6</f>
        <v>1.0499999999999998</v>
      </c>
      <c r="F19" s="1">
        <f t="shared" ref="F19:F29" si="13">C19+(1/2)*D19*$J$6</f>
        <v>4.5814858469059763</v>
      </c>
      <c r="G19" s="1">
        <f t="shared" ref="G19:G29" si="14">4*E19-F19+3</f>
        <v>2.618514153094023</v>
      </c>
      <c r="H19" s="1">
        <f t="shared" ref="H19:H29" si="15">B19+$J$6</f>
        <v>1.0999999999999999</v>
      </c>
      <c r="I19" s="1">
        <f t="shared" ref="I19:I29" si="16">C19-D19*$J$5+2*G19*$J$6</f>
        <v>4.977898458940885</v>
      </c>
      <c r="J19" s="1">
        <f t="shared" ref="J19:J29" si="17">4*H19-I19+3</f>
        <v>2.4221015410591145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J20"/>
  <sheetViews>
    <sheetView zoomScale="88" workbookViewId="0">
      <selection activeCell="J21" sqref="B12:J21"/>
    </sheetView>
  </sheetViews>
  <sheetFormatPr baseColWidth="10" defaultRowHeight="14.4" x14ac:dyDescent="0.3"/>
  <cols>
    <col min="1" max="16384" width="11.5546875" style="1"/>
  </cols>
  <sheetData>
    <row r="13" spans="2:10" x14ac:dyDescent="0.3">
      <c r="B13" s="4" t="s">
        <v>10</v>
      </c>
      <c r="C13" s="4">
        <v>3</v>
      </c>
      <c r="E13" s="4"/>
      <c r="F13" s="4" t="s">
        <v>1</v>
      </c>
      <c r="G13" s="4" t="s">
        <v>2</v>
      </c>
    </row>
    <row r="14" spans="2:10" x14ac:dyDescent="0.3">
      <c r="B14" s="4" t="s">
        <v>11</v>
      </c>
      <c r="C14" s="4">
        <v>10</v>
      </c>
      <c r="E14" s="4">
        <v>0</v>
      </c>
      <c r="F14" s="4">
        <f>C13</f>
        <v>3</v>
      </c>
      <c r="G14" s="4">
        <f>1/(5*F14+25)</f>
        <v>2.5000000000000001E-2</v>
      </c>
    </row>
    <row r="15" spans="2:10" x14ac:dyDescent="0.3">
      <c r="B15" s="4" t="s">
        <v>12</v>
      </c>
      <c r="C15" s="4">
        <v>6</v>
      </c>
      <c r="E15" s="4">
        <v>1</v>
      </c>
      <c r="F15" s="4">
        <f>F14+$C$16</f>
        <v>4.166666666666667</v>
      </c>
      <c r="G15" s="4">
        <f t="shared" ref="G15:G20" si="0">1/(5*F15+25)</f>
        <v>2.1818181818181816E-2</v>
      </c>
      <c r="I15" s="4" t="s">
        <v>14</v>
      </c>
      <c r="J15" s="4">
        <f>(C16/2)*(G14+2*SUM(G15:G19)+G20)</f>
        <v>0.12597467931050768</v>
      </c>
    </row>
    <row r="16" spans="2:10" x14ac:dyDescent="0.3">
      <c r="B16" s="4" t="s">
        <v>13</v>
      </c>
      <c r="C16" s="4">
        <f>(C14-C13)/C15</f>
        <v>1.1666666666666667</v>
      </c>
      <c r="E16" s="4">
        <v>2</v>
      </c>
      <c r="F16" s="4">
        <f t="shared" ref="F16:F20" si="1">F15+$C$16</f>
        <v>5.3333333333333339</v>
      </c>
      <c r="G16" s="4">
        <f t="shared" si="0"/>
        <v>1.9354838709677417E-2</v>
      </c>
    </row>
    <row r="17" spans="5:7" x14ac:dyDescent="0.3">
      <c r="E17" s="4">
        <v>3</v>
      </c>
      <c r="F17" s="4">
        <f t="shared" si="1"/>
        <v>6.5000000000000009</v>
      </c>
      <c r="G17" s="4">
        <f t="shared" si="0"/>
        <v>1.7391304347826084E-2</v>
      </c>
    </row>
    <row r="18" spans="5:7" x14ac:dyDescent="0.3">
      <c r="E18" s="4">
        <v>4</v>
      </c>
      <c r="F18" s="4">
        <f t="shared" si="1"/>
        <v>7.6666666666666679</v>
      </c>
      <c r="G18" s="4">
        <f t="shared" si="0"/>
        <v>1.5789473684210523E-2</v>
      </c>
    </row>
    <row r="19" spans="5:7" x14ac:dyDescent="0.3">
      <c r="E19" s="4">
        <v>5</v>
      </c>
      <c r="F19" s="4">
        <f t="shared" si="1"/>
        <v>8.8333333333333339</v>
      </c>
      <c r="G19" s="4">
        <f t="shared" si="0"/>
        <v>1.4457831325301203E-2</v>
      </c>
    </row>
    <row r="20" spans="5:7" x14ac:dyDescent="0.3">
      <c r="E20" s="4">
        <v>6</v>
      </c>
      <c r="F20" s="4">
        <f t="shared" si="1"/>
        <v>10</v>
      </c>
      <c r="G20" s="4">
        <f t="shared" si="0"/>
        <v>1.3333333333333334E-2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L17"/>
  <sheetViews>
    <sheetView tabSelected="1" zoomScale="111" workbookViewId="0">
      <selection activeCell="C9" sqref="C9:K18"/>
    </sheetView>
  </sheetViews>
  <sheetFormatPr baseColWidth="10" defaultRowHeight="14.4" x14ac:dyDescent="0.3"/>
  <sheetData>
    <row r="9" spans="3:12" x14ac:dyDescent="0.3">
      <c r="C9" s="1"/>
      <c r="D9" s="1"/>
      <c r="E9" s="1"/>
      <c r="F9" s="1"/>
      <c r="G9" s="1"/>
      <c r="H9" s="1"/>
      <c r="I9" s="1"/>
      <c r="J9" s="1"/>
      <c r="K9" s="1"/>
      <c r="L9" s="1"/>
    </row>
    <row r="10" spans="3:12" x14ac:dyDescent="0.3">
      <c r="C10" s="4" t="s">
        <v>10</v>
      </c>
      <c r="D10" s="4">
        <v>5</v>
      </c>
      <c r="E10" s="1"/>
      <c r="F10" s="4"/>
      <c r="G10" s="4" t="s">
        <v>1</v>
      </c>
      <c r="H10" s="4" t="s">
        <v>2</v>
      </c>
      <c r="I10" s="1"/>
      <c r="J10" s="1"/>
      <c r="K10" s="1"/>
      <c r="L10" s="1"/>
    </row>
    <row r="11" spans="3:12" x14ac:dyDescent="0.3">
      <c r="C11" s="4" t="s">
        <v>11</v>
      </c>
      <c r="D11" s="4">
        <v>8</v>
      </c>
      <c r="E11" s="1"/>
      <c r="F11" s="4">
        <v>0</v>
      </c>
      <c r="G11" s="4">
        <f>D10</f>
        <v>5</v>
      </c>
      <c r="H11" s="4">
        <f>((G11*G11*G11)+145*G11)/SQRT((G11*G11)+2)</f>
        <v>163.58257627039396</v>
      </c>
      <c r="I11" s="1"/>
      <c r="J11" s="1"/>
      <c r="K11" s="1"/>
      <c r="L11" s="1"/>
    </row>
    <row r="12" spans="3:12" x14ac:dyDescent="0.3">
      <c r="C12" s="4" t="s">
        <v>12</v>
      </c>
      <c r="D12" s="4">
        <v>6</v>
      </c>
      <c r="E12" s="1"/>
      <c r="F12" s="4">
        <v>1</v>
      </c>
      <c r="G12" s="4">
        <f>G11+$D$13</f>
        <v>5.5</v>
      </c>
      <c r="H12" s="4">
        <f t="shared" ref="H12:H17" si="0">((G12*G12*G12)+145*G12)/SQRT((G12*G12)+2)</f>
        <v>169.72892346692214</v>
      </c>
      <c r="I12" s="1"/>
      <c r="J12" s="4" t="s">
        <v>14</v>
      </c>
      <c r="K12" s="4">
        <f>(D13/2)*(H11+2*SUM(H12:H16)+H17)</f>
        <v>550.74475957598395</v>
      </c>
      <c r="L12" s="1"/>
    </row>
    <row r="13" spans="3:12" x14ac:dyDescent="0.3">
      <c r="C13" s="4" t="s">
        <v>13</v>
      </c>
      <c r="D13" s="4">
        <f>(D11-D10)/D12</f>
        <v>0.5</v>
      </c>
      <c r="E13" s="1"/>
      <c r="F13" s="4">
        <v>2</v>
      </c>
      <c r="G13" s="4">
        <f>G12+$D$13</f>
        <v>6</v>
      </c>
      <c r="H13" s="4">
        <f t="shared" si="0"/>
        <v>176.17246334800814</v>
      </c>
      <c r="I13" s="1"/>
      <c r="J13" s="1"/>
      <c r="K13" s="1"/>
      <c r="L13" s="1"/>
    </row>
    <row r="14" spans="3:12" x14ac:dyDescent="0.3">
      <c r="C14" s="1"/>
      <c r="D14" s="1"/>
      <c r="E14" s="1"/>
      <c r="F14" s="4">
        <v>3</v>
      </c>
      <c r="G14" s="4">
        <f t="shared" ref="G13:G17" si="1">G13+$D$13</f>
        <v>6.5</v>
      </c>
      <c r="H14" s="4">
        <f t="shared" si="0"/>
        <v>182.96943436658862</v>
      </c>
      <c r="I14" s="1"/>
      <c r="J14" s="1"/>
      <c r="K14" s="1"/>
      <c r="L14" s="1"/>
    </row>
    <row r="15" spans="3:12" x14ac:dyDescent="0.3">
      <c r="C15" s="1"/>
      <c r="D15" s="1"/>
      <c r="E15" s="1"/>
      <c r="F15" s="4">
        <v>4</v>
      </c>
      <c r="G15" s="4">
        <f t="shared" si="1"/>
        <v>7</v>
      </c>
      <c r="H15" s="4">
        <f t="shared" si="0"/>
        <v>190.15803541100371</v>
      </c>
      <c r="I15" s="1"/>
      <c r="J15" s="1"/>
      <c r="K15" s="1"/>
      <c r="L15" s="1"/>
    </row>
    <row r="16" spans="3:12" x14ac:dyDescent="0.3">
      <c r="C16" s="1"/>
      <c r="D16" s="1"/>
      <c r="E16" s="1"/>
      <c r="F16" s="4">
        <v>5</v>
      </c>
      <c r="G16" s="4">
        <f t="shared" si="1"/>
        <v>7.5</v>
      </c>
      <c r="H16" s="4">
        <f t="shared" si="0"/>
        <v>197.7648879655263</v>
      </c>
      <c r="I16" s="1"/>
      <c r="J16" s="1"/>
      <c r="K16" s="1"/>
      <c r="L16" s="1"/>
    </row>
    <row r="17" spans="3:12" x14ac:dyDescent="0.3">
      <c r="C17" s="1"/>
      <c r="D17" s="1"/>
      <c r="E17" s="1"/>
      <c r="F17" s="4">
        <v>6</v>
      </c>
      <c r="G17" s="4">
        <f t="shared" si="1"/>
        <v>8</v>
      </c>
      <c r="H17" s="4">
        <f t="shared" si="0"/>
        <v>205.80897291744432</v>
      </c>
      <c r="I17" s="1"/>
      <c r="J17" s="1"/>
      <c r="K17" s="1"/>
      <c r="L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2022-08-24T04:04:46Z</dcterms:modified>
</cp:coreProperties>
</file>