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UT\1\PARCIAL I\FUNDAMENTOS TI\"/>
    </mc:Choice>
  </mc:AlternateContent>
  <bookViews>
    <workbookView xWindow="0" yWindow="0" windowWidth="23040" windowHeight="8616" activeTab="2"/>
  </bookViews>
  <sheets>
    <sheet name="CALIFICACIONES" sheetId="1" r:id="rId1"/>
    <sheet name="MATRIZ" sheetId="2" r:id="rId2"/>
    <sheet name="CALIFICACIONES PRACTICA" sheetId="4" r:id="rId3"/>
    <sheet name="MATRIZPRACTIC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4" l="1"/>
  <c r="N7" i="4"/>
  <c r="N8" i="4"/>
  <c r="N9" i="4"/>
  <c r="N10" i="4"/>
  <c r="N11" i="4"/>
  <c r="N12" i="4"/>
  <c r="N13" i="4"/>
  <c r="N14" i="4"/>
  <c r="N15" i="4"/>
  <c r="N16" i="4"/>
  <c r="N5" i="4" l="1"/>
  <c r="M6" i="4"/>
  <c r="M7" i="4"/>
  <c r="M8" i="4"/>
  <c r="M9" i="4"/>
  <c r="M10" i="4"/>
  <c r="M11" i="4"/>
  <c r="M12" i="4"/>
  <c r="M13" i="4"/>
  <c r="M14" i="4"/>
  <c r="M15" i="4"/>
  <c r="M16" i="4"/>
  <c r="M5" i="4"/>
  <c r="G6" i="4"/>
  <c r="G7" i="4"/>
  <c r="G8" i="4"/>
  <c r="G9" i="4"/>
  <c r="G10" i="4"/>
  <c r="G11" i="4"/>
  <c r="G12" i="4"/>
  <c r="G13" i="4"/>
  <c r="G14" i="4"/>
  <c r="G15" i="4"/>
  <c r="G16" i="4"/>
  <c r="G5" i="4"/>
  <c r="E6" i="4"/>
  <c r="E7" i="4"/>
  <c r="E8" i="4"/>
  <c r="E9" i="4"/>
  <c r="E10" i="4"/>
  <c r="E11" i="4"/>
  <c r="E12" i="4"/>
  <c r="E13" i="4"/>
  <c r="E14" i="4"/>
  <c r="E15" i="4"/>
  <c r="E16" i="4"/>
  <c r="E5" i="4"/>
  <c r="A7" i="4" l="1"/>
  <c r="A8" i="4" s="1"/>
  <c r="A9" i="4" s="1"/>
  <c r="A10" i="4" s="1"/>
  <c r="A11" i="4" s="1"/>
  <c r="A12" i="4" s="1"/>
  <c r="A13" i="4" s="1"/>
  <c r="A14" i="4" s="1"/>
  <c r="A15" i="4" s="1"/>
  <c r="A16" i="4" s="1"/>
  <c r="A6" i="4"/>
  <c r="N7" i="1" l="1"/>
  <c r="N8" i="1"/>
  <c r="N9" i="1"/>
  <c r="N10" i="1"/>
  <c r="N11" i="1"/>
  <c r="N12" i="1"/>
  <c r="N13" i="1"/>
  <c r="N14" i="1"/>
  <c r="N15" i="1"/>
  <c r="N16" i="1"/>
  <c r="N6" i="1"/>
  <c r="N5" i="1" l="1"/>
  <c r="M16" i="1"/>
  <c r="M15" i="1"/>
  <c r="M14" i="1"/>
  <c r="M13" i="1"/>
  <c r="M12" i="1"/>
  <c r="M11" i="1"/>
  <c r="M10" i="1"/>
  <c r="M9" i="1"/>
  <c r="M8" i="1"/>
  <c r="M7" i="1"/>
  <c r="M6" i="1"/>
  <c r="G16" i="1"/>
  <c r="G6" i="1"/>
  <c r="G7" i="1"/>
  <c r="G8" i="1"/>
  <c r="G9" i="1"/>
  <c r="G10" i="1"/>
  <c r="G11" i="1"/>
  <c r="G12" i="1"/>
  <c r="G13" i="1"/>
  <c r="G14" i="1"/>
  <c r="G15" i="1"/>
  <c r="G5" i="1"/>
  <c r="E6" i="1"/>
  <c r="E7" i="1"/>
  <c r="E8" i="1"/>
  <c r="E9" i="1"/>
  <c r="E10" i="1"/>
  <c r="E11" i="1"/>
  <c r="E12" i="1"/>
  <c r="E13" i="1"/>
  <c r="E14" i="1"/>
  <c r="E15" i="1"/>
  <c r="E16" i="1"/>
  <c r="E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<sst xmlns="http://schemas.openxmlformats.org/spreadsheetml/2006/main" count="122" uniqueCount="42">
  <si>
    <t>LISTA DE CALIFICACIONES</t>
  </si>
  <si>
    <t>NO.</t>
  </si>
  <si>
    <t>ALUMNO</t>
  </si>
  <si>
    <t>SEXO</t>
  </si>
  <si>
    <t>EDAD</t>
  </si>
  <si>
    <t>CALIFICACIONES</t>
  </si>
  <si>
    <t>ALGEBRA</t>
  </si>
  <si>
    <t>INGLES</t>
  </si>
  <si>
    <t>TICS</t>
  </si>
  <si>
    <t>ADMINISTRACION</t>
  </si>
  <si>
    <t>CONTABILIDAD</t>
  </si>
  <si>
    <t>PROMEDIO</t>
  </si>
  <si>
    <t>ESTADO</t>
  </si>
  <si>
    <t>NOMBRE</t>
  </si>
  <si>
    <t>APELLIDO</t>
  </si>
  <si>
    <t>HUGO</t>
  </si>
  <si>
    <t xml:space="preserve">MARY </t>
  </si>
  <si>
    <t>LEO</t>
  </si>
  <si>
    <t>SOL</t>
  </si>
  <si>
    <t>MONSE</t>
  </si>
  <si>
    <t>PABLO</t>
  </si>
  <si>
    <t>ANA</t>
  </si>
  <si>
    <t>JOSE</t>
  </si>
  <si>
    <t>JUAN</t>
  </si>
  <si>
    <t>LUIS</t>
  </si>
  <si>
    <t>MANUEL</t>
  </si>
  <si>
    <t>HDEZ</t>
  </si>
  <si>
    <t>PEREZ</t>
  </si>
  <si>
    <t>GLEZ</t>
  </si>
  <si>
    <t>LUNA</t>
  </si>
  <si>
    <t>ESTEBAN</t>
  </si>
  <si>
    <t>MENOR A</t>
  </si>
  <si>
    <t>MAYOR A O IGUAL</t>
  </si>
  <si>
    <t>NO APROBADO</t>
  </si>
  <si>
    <t>SATISFACTORIO</t>
  </si>
  <si>
    <t>DESTACADO</t>
  </si>
  <si>
    <t>AUTONOMO</t>
  </si>
  <si>
    <t>F</t>
  </si>
  <si>
    <t>M</t>
  </si>
  <si>
    <t>PEDRO</t>
  </si>
  <si>
    <t>VICTORIA</t>
  </si>
  <si>
    <t>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</si>
</sst>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shrinkToFit="1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0" borderId="0" xfId="0" applyAlignment="1">
      <alignment horizontal="center"/>
    </xf>
  </cellXfs>
  <cellStyles count="1">
    <cellStyle name="Normal" xfId="0" builtinId="0"/>
  </cellStyles>
  <dxfs count="50">
    <dxf>
      <font>
        <b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theme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30" zoomScaleNormal="130" workbookViewId="0">
      <selection activeCell="N5" sqref="N5"/>
    </sheetView>
  </sheetViews>
  <sheetFormatPr baseColWidth="10" defaultRowHeight="14.4" x14ac:dyDescent="0.3"/>
  <cols>
    <col min="1" max="1" width="7" customWidth="1"/>
    <col min="4" max="4" width="4.5546875" customWidth="1"/>
    <col min="6" max="6" width="4.5546875" customWidth="1"/>
    <col min="7" max="7" width="17.77734375" customWidth="1"/>
    <col min="8" max="12" width="7.77734375" customWidth="1"/>
    <col min="14" max="14" width="19.109375" customWidth="1"/>
  </cols>
  <sheetData>
    <row r="1" spans="1:1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14" s="1" customFormat="1" x14ac:dyDescent="0.3">
      <c r="A3" s="8" t="s">
        <v>1</v>
      </c>
      <c r="B3" s="8" t="s">
        <v>2</v>
      </c>
      <c r="C3" s="8"/>
      <c r="D3" s="8" t="s">
        <v>3</v>
      </c>
      <c r="E3" s="8"/>
      <c r="F3" s="8" t="s">
        <v>4</v>
      </c>
      <c r="G3" s="8"/>
      <c r="H3" s="8" t="s">
        <v>5</v>
      </c>
      <c r="I3" s="8"/>
      <c r="J3" s="8"/>
      <c r="K3" s="8"/>
      <c r="L3" s="8"/>
      <c r="M3" s="8"/>
      <c r="N3" s="8" t="s">
        <v>12</v>
      </c>
    </row>
    <row r="4" spans="1:14" s="1" customFormat="1" x14ac:dyDescent="0.3">
      <c r="A4" s="8"/>
      <c r="B4" s="2" t="s">
        <v>13</v>
      </c>
      <c r="C4" s="2" t="s">
        <v>14</v>
      </c>
      <c r="D4" s="8"/>
      <c r="E4" s="8"/>
      <c r="F4" s="8"/>
      <c r="G4" s="8"/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9"/>
    </row>
    <row r="5" spans="1:14" x14ac:dyDescent="0.3">
      <c r="A5" s="3">
        <v>1</v>
      </c>
      <c r="B5" s="3" t="s">
        <v>15</v>
      </c>
      <c r="C5" s="3" t="s">
        <v>26</v>
      </c>
      <c r="D5" s="3" t="s">
        <v>38</v>
      </c>
      <c r="E5" s="3" t="str">
        <f>IF(D5="M","HOMBRE","MUJER")</f>
        <v>HOMBRE</v>
      </c>
      <c r="F5" s="3">
        <v>16</v>
      </c>
      <c r="G5" s="3" t="str">
        <f>IF(F5&lt;18,"MENOR DE EDAD",IF(F5&lt;66,"ADULTO","ADULTO MAYOR"))</f>
        <v>MENOR DE EDAD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N5" s="3" t="str">
        <f>IF(M5&lt;80,"NO APROBADO",IF(M5&lt;90,"SATISFACTORIO",IF(M5&lt;97,"DESTACADO","AUTONOMO")))</f>
        <v>AUTONOMO</v>
      </c>
    </row>
    <row r="6" spans="1:14" x14ac:dyDescent="0.3">
      <c r="A6" s="3">
        <f>A5+1</f>
        <v>2</v>
      </c>
      <c r="B6" s="3" t="s">
        <v>16</v>
      </c>
      <c r="C6" s="3" t="s">
        <v>27</v>
      </c>
      <c r="D6" s="3" t="s">
        <v>37</v>
      </c>
      <c r="E6" s="3" t="str">
        <f t="shared" ref="E6:E16" si="0">IF(D6="M","HOMBRE","MUJER")</f>
        <v>MUJER</v>
      </c>
      <c r="F6" s="3">
        <v>54</v>
      </c>
      <c r="G6" s="3" t="str">
        <f t="shared" ref="G6:G15" si="1">IF(F6&lt;18,"MENOR DE EDAD",IF(F6&lt;66,"ADULTO","ADULTO MAYOR"))</f>
        <v>ADULTO</v>
      </c>
      <c r="H6" s="3">
        <v>85</v>
      </c>
      <c r="I6" s="3">
        <v>85</v>
      </c>
      <c r="J6" s="3">
        <v>85</v>
      </c>
      <c r="K6" s="3">
        <v>85</v>
      </c>
      <c r="L6" s="3">
        <v>85</v>
      </c>
      <c r="M6" s="3">
        <f t="shared" ref="M6:M16" si="2">SUM(H6:L6)/5</f>
        <v>85</v>
      </c>
      <c r="N6" s="3" t="str">
        <f>IF(M6&lt;MATRIZ!$B$2,MATRIZ!$C$2,IF(M6&lt;MATRIZ!$B$3,MATRIZ!$C$3,IF(M6&lt;MATRIZ!$B$4,MATRIZ!$C$4,MATRIZ!$C$5)))</f>
        <v>SATISFACTORIO</v>
      </c>
    </row>
    <row r="7" spans="1:14" x14ac:dyDescent="0.3">
      <c r="A7" s="3">
        <f t="shared" ref="A7:A15" si="3">A6+1</f>
        <v>3</v>
      </c>
      <c r="B7" s="3" t="s">
        <v>17</v>
      </c>
      <c r="C7" s="3" t="s">
        <v>29</v>
      </c>
      <c r="D7" s="3" t="s">
        <v>38</v>
      </c>
      <c r="E7" s="3" t="str">
        <f t="shared" si="0"/>
        <v>HOMBRE</v>
      </c>
      <c r="F7" s="3">
        <v>16</v>
      </c>
      <c r="G7" s="3" t="str">
        <f t="shared" si="1"/>
        <v>MENOR DE EDAD</v>
      </c>
      <c r="H7" s="3">
        <v>100</v>
      </c>
      <c r="I7" s="3">
        <v>80</v>
      </c>
      <c r="J7" s="3">
        <v>70</v>
      </c>
      <c r="K7" s="3">
        <v>85</v>
      </c>
      <c r="L7" s="3">
        <v>92</v>
      </c>
      <c r="M7" s="3">
        <f t="shared" si="2"/>
        <v>85.4</v>
      </c>
      <c r="N7" s="3" t="str">
        <f>IF(M7&lt;MATRIZ!$B$2,MATRIZ!$C$2,IF(M7&lt;MATRIZ!$B$3,MATRIZ!$C$3,IF(M7&lt;MATRIZ!$B$4,MATRIZ!$C$4,MATRIZ!$C$5)))</f>
        <v>SATISFACTORIO</v>
      </c>
    </row>
    <row r="8" spans="1:14" x14ac:dyDescent="0.3">
      <c r="A8" s="3">
        <f t="shared" si="3"/>
        <v>4</v>
      </c>
      <c r="B8" s="3" t="s">
        <v>18</v>
      </c>
      <c r="C8" s="3" t="s">
        <v>28</v>
      </c>
      <c r="D8" s="3" t="s">
        <v>37</v>
      </c>
      <c r="E8" s="3" t="str">
        <f t="shared" si="0"/>
        <v>MUJER</v>
      </c>
      <c r="F8" s="3">
        <v>89</v>
      </c>
      <c r="G8" s="3" t="str">
        <f t="shared" si="1"/>
        <v>ADULTO MAYOR</v>
      </c>
      <c r="H8" s="3">
        <v>85</v>
      </c>
      <c r="I8" s="3">
        <v>13</v>
      </c>
      <c r="J8" s="3">
        <v>60</v>
      </c>
      <c r="K8" s="3">
        <v>100</v>
      </c>
      <c r="L8" s="3">
        <v>90</v>
      </c>
      <c r="M8" s="3">
        <f t="shared" si="2"/>
        <v>69.599999999999994</v>
      </c>
      <c r="N8" s="3" t="str">
        <f>IF(M8&lt;MATRIZ!$B$2,MATRIZ!$C$2,IF(M8&lt;MATRIZ!$B$3,MATRIZ!$C$3,IF(M8&lt;MATRIZ!$B$4,MATRIZ!$C$4,MATRIZ!$C$5)))</f>
        <v>NO APROBADO</v>
      </c>
    </row>
    <row r="9" spans="1:14" x14ac:dyDescent="0.3">
      <c r="A9" s="3">
        <f t="shared" si="3"/>
        <v>5</v>
      </c>
      <c r="B9" s="3" t="s">
        <v>19</v>
      </c>
      <c r="C9" s="3" t="s">
        <v>26</v>
      </c>
      <c r="D9" s="3" t="s">
        <v>37</v>
      </c>
      <c r="E9" s="3" t="str">
        <f t="shared" si="0"/>
        <v>MUJER</v>
      </c>
      <c r="F9" s="3">
        <v>18</v>
      </c>
      <c r="G9" s="3" t="str">
        <f t="shared" si="1"/>
        <v>ADULTO</v>
      </c>
      <c r="H9" s="3">
        <v>100</v>
      </c>
      <c r="I9" s="3">
        <v>100</v>
      </c>
      <c r="J9" s="3">
        <v>100</v>
      </c>
      <c r="K9" s="3">
        <v>100</v>
      </c>
      <c r="L9" s="3">
        <v>100</v>
      </c>
      <c r="M9" s="3">
        <f t="shared" si="2"/>
        <v>100</v>
      </c>
      <c r="N9" s="3" t="str">
        <f>IF(M9&lt;MATRIZ!$B$2,MATRIZ!$C$2,IF(M9&lt;MATRIZ!$B$3,MATRIZ!$C$3,IF(M9&lt;MATRIZ!$B$4,MATRIZ!$C$4,MATRIZ!$C$5)))</f>
        <v>AUTONOMO</v>
      </c>
    </row>
    <row r="10" spans="1:14" x14ac:dyDescent="0.3">
      <c r="A10" s="3">
        <f t="shared" si="3"/>
        <v>6</v>
      </c>
      <c r="B10" s="3" t="s">
        <v>20</v>
      </c>
      <c r="C10" s="3" t="s">
        <v>27</v>
      </c>
      <c r="D10" s="3" t="s">
        <v>37</v>
      </c>
      <c r="E10" s="3" t="str">
        <f t="shared" si="0"/>
        <v>MUJER</v>
      </c>
      <c r="F10" s="3">
        <v>56</v>
      </c>
      <c r="G10" s="3" t="str">
        <f t="shared" si="1"/>
        <v>ADULTO</v>
      </c>
      <c r="H10" s="3">
        <v>85</v>
      </c>
      <c r="I10" s="3">
        <v>85</v>
      </c>
      <c r="J10" s="3">
        <v>60</v>
      </c>
      <c r="K10" s="3">
        <v>100</v>
      </c>
      <c r="L10" s="3">
        <v>90</v>
      </c>
      <c r="M10" s="3">
        <f t="shared" si="2"/>
        <v>84</v>
      </c>
      <c r="N10" s="3" t="str">
        <f>IF(M10&lt;MATRIZ!$B$2,MATRIZ!$C$2,IF(M10&lt;MATRIZ!$B$3,MATRIZ!$C$3,IF(M10&lt;MATRIZ!$B$4,MATRIZ!$C$4,MATRIZ!$C$5)))</f>
        <v>SATISFACTORIO</v>
      </c>
    </row>
    <row r="11" spans="1:14" x14ac:dyDescent="0.3">
      <c r="A11" s="3">
        <f t="shared" si="3"/>
        <v>7</v>
      </c>
      <c r="B11" s="3" t="s">
        <v>21</v>
      </c>
      <c r="C11" s="3" t="s">
        <v>29</v>
      </c>
      <c r="D11" s="3" t="s">
        <v>37</v>
      </c>
      <c r="E11" s="3" t="str">
        <f t="shared" si="0"/>
        <v>MUJER</v>
      </c>
      <c r="F11" s="3">
        <v>15</v>
      </c>
      <c r="G11" s="3" t="str">
        <f t="shared" si="1"/>
        <v>MENOR DE EDAD</v>
      </c>
      <c r="H11" s="3">
        <v>100</v>
      </c>
      <c r="I11" s="3">
        <v>50</v>
      </c>
      <c r="J11" s="3">
        <v>50</v>
      </c>
      <c r="K11" s="3">
        <v>85</v>
      </c>
      <c r="L11" s="3">
        <v>92</v>
      </c>
      <c r="M11" s="3">
        <f t="shared" si="2"/>
        <v>75.400000000000006</v>
      </c>
      <c r="N11" s="3" t="str">
        <f>IF(M11&lt;MATRIZ!$B$2,MATRIZ!$C$2,IF(M11&lt;MATRIZ!$B$3,MATRIZ!$C$3,IF(M11&lt;MATRIZ!$B$4,MATRIZ!$C$4,MATRIZ!$C$5)))</f>
        <v>NO APROBADO</v>
      </c>
    </row>
    <row r="12" spans="1:14" x14ac:dyDescent="0.3">
      <c r="A12" s="3">
        <f t="shared" si="3"/>
        <v>8</v>
      </c>
      <c r="B12" s="3" t="s">
        <v>22</v>
      </c>
      <c r="C12" s="3" t="s">
        <v>28</v>
      </c>
      <c r="D12" s="3" t="s">
        <v>38</v>
      </c>
      <c r="E12" s="3" t="str">
        <f t="shared" si="0"/>
        <v>HOMBRE</v>
      </c>
      <c r="F12" s="3">
        <v>14</v>
      </c>
      <c r="G12" s="3" t="str">
        <f t="shared" si="1"/>
        <v>MENOR DE EDAD</v>
      </c>
      <c r="H12" s="3">
        <v>85</v>
      </c>
      <c r="I12" s="3">
        <v>85</v>
      </c>
      <c r="J12" s="3">
        <v>60</v>
      </c>
      <c r="K12" s="3">
        <v>100</v>
      </c>
      <c r="L12" s="3">
        <v>90</v>
      </c>
      <c r="M12" s="3">
        <f t="shared" si="2"/>
        <v>84</v>
      </c>
      <c r="N12" s="3" t="str">
        <f>IF(M12&lt;MATRIZ!$B$2,MATRIZ!$C$2,IF(M12&lt;MATRIZ!$B$3,MATRIZ!$C$3,IF(M12&lt;MATRIZ!$B$4,MATRIZ!$C$4,MATRIZ!$C$5)))</f>
        <v>SATISFACTORIO</v>
      </c>
    </row>
    <row r="13" spans="1:14" x14ac:dyDescent="0.3">
      <c r="A13" s="3">
        <f t="shared" si="3"/>
        <v>9</v>
      </c>
      <c r="B13" s="3" t="s">
        <v>23</v>
      </c>
      <c r="C13" s="3" t="s">
        <v>26</v>
      </c>
      <c r="D13" s="3" t="s">
        <v>38</v>
      </c>
      <c r="E13" s="3" t="str">
        <f t="shared" si="0"/>
        <v>HOMBRE</v>
      </c>
      <c r="F13" s="3">
        <v>32</v>
      </c>
      <c r="G13" s="3" t="str">
        <f t="shared" si="1"/>
        <v>ADULTO</v>
      </c>
      <c r="H13" s="3">
        <v>100</v>
      </c>
      <c r="I13" s="3">
        <v>100</v>
      </c>
      <c r="J13" s="3">
        <v>100</v>
      </c>
      <c r="K13" s="3">
        <v>100</v>
      </c>
      <c r="L13" s="3">
        <v>100</v>
      </c>
      <c r="M13" s="3">
        <f t="shared" si="2"/>
        <v>100</v>
      </c>
      <c r="N13" s="3" t="str">
        <f>IF(M13&lt;MATRIZ!$B$2,MATRIZ!$C$2,IF(M13&lt;MATRIZ!$B$3,MATRIZ!$C$3,IF(M13&lt;MATRIZ!$B$4,MATRIZ!$C$4,MATRIZ!$C$5)))</f>
        <v>AUTONOMO</v>
      </c>
    </row>
    <row r="14" spans="1:14" x14ac:dyDescent="0.3">
      <c r="A14" s="3">
        <f t="shared" si="3"/>
        <v>10</v>
      </c>
      <c r="B14" s="3" t="s">
        <v>24</v>
      </c>
      <c r="C14" s="3" t="s">
        <v>27</v>
      </c>
      <c r="D14" s="3" t="s">
        <v>38</v>
      </c>
      <c r="E14" s="3" t="str">
        <f t="shared" si="0"/>
        <v>HOMBRE</v>
      </c>
      <c r="F14" s="3">
        <v>17</v>
      </c>
      <c r="G14" s="3" t="str">
        <f t="shared" si="1"/>
        <v>MENOR DE EDAD</v>
      </c>
      <c r="H14" s="3">
        <v>85</v>
      </c>
      <c r="I14" s="3">
        <v>85</v>
      </c>
      <c r="J14" s="3">
        <v>60</v>
      </c>
      <c r="K14" s="3">
        <v>100</v>
      </c>
      <c r="L14" s="3">
        <v>90</v>
      </c>
      <c r="M14" s="3">
        <f t="shared" si="2"/>
        <v>84</v>
      </c>
      <c r="N14" s="3" t="str">
        <f>IF(M14&lt;MATRIZ!$B$2,MATRIZ!$C$2,IF(M14&lt;MATRIZ!$B$3,MATRIZ!$C$3,IF(M14&lt;MATRIZ!$B$4,MATRIZ!$C$4,MATRIZ!$C$5)))</f>
        <v>SATISFACTORIO</v>
      </c>
    </row>
    <row r="15" spans="1:14" x14ac:dyDescent="0.3">
      <c r="A15" s="3">
        <f t="shared" si="3"/>
        <v>11</v>
      </c>
      <c r="B15" s="3" t="s">
        <v>25</v>
      </c>
      <c r="C15" s="3" t="s">
        <v>29</v>
      </c>
      <c r="D15" s="3" t="s">
        <v>38</v>
      </c>
      <c r="E15" s="3" t="str">
        <f t="shared" si="0"/>
        <v>HOMBRE</v>
      </c>
      <c r="F15" s="3">
        <v>27</v>
      </c>
      <c r="G15" s="3" t="str">
        <f t="shared" si="1"/>
        <v>ADULTO</v>
      </c>
      <c r="H15" s="3">
        <v>100</v>
      </c>
      <c r="I15" s="3">
        <v>100</v>
      </c>
      <c r="J15" s="3">
        <v>70</v>
      </c>
      <c r="K15" s="3">
        <v>100</v>
      </c>
      <c r="L15" s="3">
        <v>92</v>
      </c>
      <c r="M15" s="3">
        <f t="shared" si="2"/>
        <v>92.4</v>
      </c>
      <c r="N15" s="3" t="str">
        <f>IF(M15&lt;MATRIZ!$B$2,MATRIZ!$C$2,IF(M15&lt;MATRIZ!$B$3,MATRIZ!$C$3,IF(M15&lt;MATRIZ!$B$4,MATRIZ!$C$4,MATRIZ!$C$5)))</f>
        <v>DESTACADO</v>
      </c>
    </row>
    <row r="16" spans="1:14" x14ac:dyDescent="0.3">
      <c r="A16" s="3">
        <f>A15+1</f>
        <v>12</v>
      </c>
      <c r="B16" s="3" t="s">
        <v>30</v>
      </c>
      <c r="C16" s="3" t="s">
        <v>28</v>
      </c>
      <c r="D16" s="3" t="s">
        <v>38</v>
      </c>
      <c r="E16" s="3" t="str">
        <f t="shared" si="0"/>
        <v>HOMBRE</v>
      </c>
      <c r="F16" s="3">
        <v>15</v>
      </c>
      <c r="G16" s="3" t="str">
        <f>IF(F16&lt;18,"MENOR DE EDAD",IF(F16&lt;66,"ADULTO","ADULTO MAYOR"))</f>
        <v>MENOR DE EDAD</v>
      </c>
      <c r="H16" s="3">
        <v>85</v>
      </c>
      <c r="I16" s="3">
        <v>85</v>
      </c>
      <c r="J16" s="3">
        <v>60</v>
      </c>
      <c r="K16" s="3">
        <v>100</v>
      </c>
      <c r="L16" s="3">
        <v>90</v>
      </c>
      <c r="M16" s="3">
        <f t="shared" si="2"/>
        <v>84</v>
      </c>
      <c r="N16" s="3" t="str">
        <f>IF(M16&lt;MATRIZ!$B$2,MATRIZ!$C$2,IF(M16&lt;MATRIZ!$B$3,MATRIZ!$C$3,IF(M16&lt;MATRIZ!$B$4,MATRIZ!$C$4,MATRIZ!$C$5)))</f>
        <v>SATISFACTORIO</v>
      </c>
    </row>
  </sheetData>
  <mergeCells count="7">
    <mergeCell ref="A1:N1"/>
    <mergeCell ref="B3:C3"/>
    <mergeCell ref="D3:E4"/>
    <mergeCell ref="F3:G4"/>
    <mergeCell ref="H3:M3"/>
    <mergeCell ref="N3:N4"/>
    <mergeCell ref="A3:A4"/>
  </mergeCells>
  <conditionalFormatting sqref="N5:N16">
    <cfRule type="containsText" dxfId="49" priority="3" operator="containsText" text="AUTONOMO">
      <formula>NOT(ISERROR(SEARCH("AUTONOMO",N5)))</formula>
    </cfRule>
  </conditionalFormatting>
  <conditionalFormatting sqref="M5:M16">
    <cfRule type="cellIs" dxfId="48" priority="2" operator="lessThan">
      <formula>80</formula>
    </cfRule>
    <cfRule type="cellIs" dxfId="47" priority="1" operator="lessThan">
      <formula>84.8</formula>
    </cfRule>
  </conditionalFormatting>
  <dataValidations count="3">
    <dataValidation type="decimal" allowBlank="1" showInputMessage="1" showErrorMessage="1" errorTitle="ERROR" error="BORRANDO SYSTEM 32_x000a__x000a_" promptTitle="TECLEE CALIFICACION" prompt="MINIMO 0_x000a_MAXIMO 100" sqref="H5:H16 I6:L16 I5:M5">
      <formula1>0</formula1>
      <formula2>100</formula2>
    </dataValidation>
    <dataValidation type="list" allowBlank="1" showInputMessage="1" showErrorMessage="1" sqref="D5:D16">
      <formula1>"M,F"</formula1>
    </dataValidation>
    <dataValidation type="whole" allowBlank="1" showInputMessage="1" showErrorMessage="1" errorTitle="ERROR" error="BORRANDO SYSTEM 32_x000a_" promptTitle="TECLEE EDAD" prompt="MINIMO 0_x000a_MAXIMO 100" sqref="F5:F16">
      <formula1>0</formula1>
      <formula2>110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baseColWidth="10" defaultRowHeight="14.4" x14ac:dyDescent="0.3"/>
  <cols>
    <col min="1" max="1" width="22.21875" customWidth="1"/>
    <col min="2" max="2" width="8" customWidth="1"/>
    <col min="3" max="3" width="16.77734375" customWidth="1"/>
  </cols>
  <sheetData>
    <row r="1" spans="1:3" x14ac:dyDescent="0.3">
      <c r="A1" s="4" t="s">
        <v>11</v>
      </c>
      <c r="B1" s="4"/>
      <c r="C1" s="4" t="s">
        <v>12</v>
      </c>
    </row>
    <row r="2" spans="1:3" x14ac:dyDescent="0.3">
      <c r="A2" s="3" t="s">
        <v>31</v>
      </c>
      <c r="B2" s="3">
        <v>80</v>
      </c>
      <c r="C2" s="3" t="s">
        <v>33</v>
      </c>
    </row>
    <row r="3" spans="1:3" x14ac:dyDescent="0.3">
      <c r="A3" s="3" t="s">
        <v>31</v>
      </c>
      <c r="B3" s="3">
        <v>90</v>
      </c>
      <c r="C3" s="3" t="s">
        <v>34</v>
      </c>
    </row>
    <row r="4" spans="1:3" x14ac:dyDescent="0.3">
      <c r="A4" s="3" t="s">
        <v>31</v>
      </c>
      <c r="B4" s="3">
        <v>97</v>
      </c>
      <c r="C4" s="3" t="s">
        <v>35</v>
      </c>
    </row>
    <row r="5" spans="1:3" x14ac:dyDescent="0.3">
      <c r="A5" s="3" t="s">
        <v>32</v>
      </c>
      <c r="B5" s="3">
        <v>97</v>
      </c>
      <c r="C5" s="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A3" zoomScale="125" workbookViewId="0">
      <pane xSplit="3" ySplit="2" topLeftCell="D5" activePane="bottomRight" state="frozen"/>
      <selection activeCell="A3" sqref="A3"/>
      <selection pane="topRight" activeCell="D3" sqref="D3"/>
      <selection pane="bottomLeft" activeCell="A5" sqref="A5"/>
      <selection pane="bottomRight" activeCell="H9" sqref="H9"/>
    </sheetView>
  </sheetViews>
  <sheetFormatPr baseColWidth="10" defaultRowHeight="14.4" x14ac:dyDescent="0.3"/>
  <cols>
    <col min="4" max="4" width="6.88671875" customWidth="1"/>
    <col min="6" max="6" width="6.88671875" customWidth="1"/>
    <col min="7" max="7" width="18.44140625" customWidth="1"/>
    <col min="14" max="14" width="17.77734375" customWidth="1"/>
  </cols>
  <sheetData>
    <row r="1" spans="1:1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14" x14ac:dyDescent="0.3">
      <c r="A3" s="8" t="s">
        <v>1</v>
      </c>
      <c r="B3" s="8" t="s">
        <v>2</v>
      </c>
      <c r="C3" s="8"/>
      <c r="D3" s="8" t="s">
        <v>3</v>
      </c>
      <c r="E3" s="8"/>
      <c r="F3" s="8" t="s">
        <v>4</v>
      </c>
      <c r="G3" s="8"/>
      <c r="H3" s="8" t="s">
        <v>5</v>
      </c>
      <c r="I3" s="8"/>
      <c r="J3" s="8"/>
      <c r="K3" s="8"/>
      <c r="L3" s="8"/>
      <c r="M3" s="8"/>
      <c r="N3" s="8" t="s">
        <v>12</v>
      </c>
    </row>
    <row r="4" spans="1:14" x14ac:dyDescent="0.3">
      <c r="A4" s="8"/>
      <c r="B4" s="5" t="s">
        <v>13</v>
      </c>
      <c r="C4" s="5" t="s">
        <v>14</v>
      </c>
      <c r="D4" s="8"/>
      <c r="E4" s="8"/>
      <c r="F4" s="8"/>
      <c r="G4" s="8"/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9"/>
    </row>
    <row r="5" spans="1:14" x14ac:dyDescent="0.3">
      <c r="A5">
        <v>1</v>
      </c>
      <c r="B5" s="10" t="s">
        <v>39</v>
      </c>
      <c r="C5" s="10" t="s">
        <v>26</v>
      </c>
      <c r="D5" s="10" t="s">
        <v>38</v>
      </c>
      <c r="E5" s="10" t="str">
        <f>IF(D5="M","HOMBRE","MUJER")</f>
        <v>HOMBRE</v>
      </c>
      <c r="F5" s="10">
        <v>17</v>
      </c>
      <c r="G5" s="10" t="str">
        <f>IF(F5&lt;18,"MENOR DE EDAD",IF(F5&lt;66,"ADULTO","ADULTO MAYOR"))</f>
        <v>MENOR DE EDAD</v>
      </c>
      <c r="H5" s="10">
        <v>100</v>
      </c>
      <c r="I5" s="10">
        <v>100</v>
      </c>
      <c r="J5" s="10">
        <v>100</v>
      </c>
      <c r="K5" s="10">
        <v>100</v>
      </c>
      <c r="L5" s="10">
        <v>100</v>
      </c>
      <c r="M5" s="6">
        <f>SUM(H5:L5)/5</f>
        <v>100</v>
      </c>
      <c r="N5" t="str">
        <f>IF(M5&lt;MATRIZPRACTICA!$B$2,MATRIZPRACTICA!$C$2,IF(M5&lt;MATRIZPRACTICA!$B$3,MATRIZPRACTICA!$C$3,IF(M5&lt;MATRIZPRACTICA!$B$4,MATRIZPRACTICA!$C$4,MATRIZPRACTICA!$C$5)))</f>
        <v>AUTONOMO</v>
      </c>
    </row>
    <row r="6" spans="1:14" x14ac:dyDescent="0.3">
      <c r="A6">
        <f>A5+1</f>
        <v>2</v>
      </c>
      <c r="B6" s="10" t="s">
        <v>24</v>
      </c>
      <c r="C6" s="10" t="s">
        <v>26</v>
      </c>
      <c r="D6" s="10" t="s">
        <v>38</v>
      </c>
      <c r="E6" s="10" t="str">
        <f t="shared" ref="E6:E16" si="0">IF(D6="M","HOMBRE","MUJER")</f>
        <v>HOMBRE</v>
      </c>
      <c r="F6" s="10">
        <v>34</v>
      </c>
      <c r="G6" s="10" t="str">
        <f t="shared" ref="G6:G16" si="1">IF(F6&lt;18,"MENOR DE EDAD",IF(F6&lt;66,"ADULTO","ADULTO MAYOR"))</f>
        <v>ADULTO</v>
      </c>
      <c r="H6" s="10">
        <v>90</v>
      </c>
      <c r="I6" s="10">
        <v>90</v>
      </c>
      <c r="J6" s="10">
        <v>90</v>
      </c>
      <c r="K6" s="10">
        <v>90</v>
      </c>
      <c r="L6" s="10">
        <v>90</v>
      </c>
      <c r="M6" s="6">
        <f t="shared" ref="M6:M16" si="2">SUM(H6:L6)/5</f>
        <v>90</v>
      </c>
      <c r="N6" t="str">
        <f>IF(M6&lt;MATRIZPRACTICA!$B$2,MATRIZPRACTICA!$C$2,IF(M6&lt;MATRIZPRACTICA!$B$3,MATRIZPRACTICA!$C$3,IF(M6&lt;MATRIZPRACTICA!$B$4,MATRIZPRACTICA!$C$4,MATRIZPRACTICA!$C$5)))</f>
        <v>DESTACADO</v>
      </c>
    </row>
    <row r="7" spans="1:14" x14ac:dyDescent="0.3">
      <c r="A7">
        <f t="shared" ref="A7:A16" si="3">A6+1</f>
        <v>3</v>
      </c>
      <c r="B7" s="10" t="s">
        <v>40</v>
      </c>
      <c r="C7" s="10" t="s">
        <v>26</v>
      </c>
      <c r="D7" s="10" t="s">
        <v>37</v>
      </c>
      <c r="E7" s="10" t="str">
        <f t="shared" si="0"/>
        <v>MUJER</v>
      </c>
      <c r="F7" s="10">
        <v>23</v>
      </c>
      <c r="G7" s="10" t="str">
        <f t="shared" si="1"/>
        <v>ADULTO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6">
        <f t="shared" si="2"/>
        <v>80</v>
      </c>
      <c r="N7" t="str">
        <f>IF(M7&lt;MATRIZPRACTICA!$B$2,MATRIZPRACTICA!$C$2,IF(M7&lt;MATRIZPRACTICA!$B$3,MATRIZPRACTICA!$C$3,IF(M7&lt;MATRIZPRACTICA!$B$4,MATRIZPRACTICA!$C$4,MATRIZPRACTICA!$C$5)))</f>
        <v>SATISFACTORIO</v>
      </c>
    </row>
    <row r="8" spans="1:14" x14ac:dyDescent="0.3">
      <c r="A8">
        <f t="shared" si="3"/>
        <v>4</v>
      </c>
      <c r="B8" s="10" t="s">
        <v>41</v>
      </c>
      <c r="C8" s="10" t="s">
        <v>26</v>
      </c>
      <c r="D8" s="10" t="s">
        <v>37</v>
      </c>
      <c r="E8" s="10" t="str">
        <f t="shared" si="0"/>
        <v>MUJER</v>
      </c>
      <c r="F8" s="10">
        <v>12</v>
      </c>
      <c r="G8" s="10" t="str">
        <f t="shared" si="1"/>
        <v>MENOR DE EDAD</v>
      </c>
      <c r="H8" s="10">
        <v>50</v>
      </c>
      <c r="I8" s="10">
        <v>50</v>
      </c>
      <c r="J8" s="10">
        <v>50</v>
      </c>
      <c r="K8" s="10">
        <v>50</v>
      </c>
      <c r="L8" s="10">
        <v>50</v>
      </c>
      <c r="M8" s="6">
        <f t="shared" si="2"/>
        <v>50</v>
      </c>
      <c r="N8" t="str">
        <f>IF(M8&lt;MATRIZPRACTICA!$B$2,MATRIZPRACTICA!$C$2,IF(M8&lt;MATRIZPRACTICA!$B$3,MATRIZPRACTICA!$C$3,IF(M8&lt;MATRIZPRACTICA!$B$4,MATRIZPRACTICA!$C$4,MATRIZPRACTICA!$C$5)))</f>
        <v>NO APROBADO</v>
      </c>
    </row>
    <row r="9" spans="1:14" x14ac:dyDescent="0.3">
      <c r="A9">
        <f t="shared" si="3"/>
        <v>5</v>
      </c>
      <c r="B9" s="10" t="s">
        <v>39</v>
      </c>
      <c r="C9" s="10" t="s">
        <v>26</v>
      </c>
      <c r="D9" s="10" t="s">
        <v>38</v>
      </c>
      <c r="E9" s="10" t="str">
        <f t="shared" si="0"/>
        <v>HOMBRE</v>
      </c>
      <c r="F9" s="10">
        <v>96</v>
      </c>
      <c r="G9" s="10" t="str">
        <f t="shared" si="1"/>
        <v>ADULTO MAYOR</v>
      </c>
      <c r="H9" s="10">
        <v>100</v>
      </c>
      <c r="I9" s="10">
        <v>100</v>
      </c>
      <c r="J9" s="10">
        <v>100</v>
      </c>
      <c r="K9" s="10">
        <v>100</v>
      </c>
      <c r="L9" s="10">
        <v>100</v>
      </c>
      <c r="M9" s="6">
        <f t="shared" si="2"/>
        <v>100</v>
      </c>
      <c r="N9" t="str">
        <f>IF(M9&lt;MATRIZPRACTICA!$B$2,MATRIZPRACTICA!$C$2,IF(M9&lt;MATRIZPRACTICA!$B$3,MATRIZPRACTICA!$C$3,IF(M9&lt;MATRIZPRACTICA!$B$4,MATRIZPRACTICA!$C$4,MATRIZPRACTICA!$C$5)))</f>
        <v>AUTONOMO</v>
      </c>
    </row>
    <row r="10" spans="1:14" x14ac:dyDescent="0.3">
      <c r="A10">
        <f t="shared" si="3"/>
        <v>6</v>
      </c>
      <c r="B10" s="10" t="s">
        <v>24</v>
      </c>
      <c r="C10" s="10" t="s">
        <v>26</v>
      </c>
      <c r="D10" s="10" t="s">
        <v>38</v>
      </c>
      <c r="E10" s="10" t="str">
        <f t="shared" si="0"/>
        <v>HOMBRE</v>
      </c>
      <c r="F10" s="10">
        <v>64</v>
      </c>
      <c r="G10" s="10" t="str">
        <f t="shared" si="1"/>
        <v>ADULTO</v>
      </c>
      <c r="H10" s="10">
        <v>90</v>
      </c>
      <c r="I10" s="10">
        <v>90</v>
      </c>
      <c r="J10" s="10">
        <v>90</v>
      </c>
      <c r="K10" s="10">
        <v>90</v>
      </c>
      <c r="L10" s="10">
        <v>90</v>
      </c>
      <c r="M10" s="6">
        <f t="shared" si="2"/>
        <v>90</v>
      </c>
      <c r="N10" t="str">
        <f>IF(M10&lt;MATRIZPRACTICA!$B$2,MATRIZPRACTICA!$C$2,IF(M10&lt;MATRIZPRACTICA!$B$3,MATRIZPRACTICA!$C$3,IF(M10&lt;MATRIZPRACTICA!$B$4,MATRIZPRACTICA!$C$4,MATRIZPRACTICA!$C$5)))</f>
        <v>DESTACADO</v>
      </c>
    </row>
    <row r="11" spans="1:14" x14ac:dyDescent="0.3">
      <c r="A11">
        <f t="shared" si="3"/>
        <v>7</v>
      </c>
      <c r="B11" s="10" t="s">
        <v>40</v>
      </c>
      <c r="C11" s="10" t="s">
        <v>26</v>
      </c>
      <c r="D11" s="10" t="s">
        <v>37</v>
      </c>
      <c r="E11" s="10" t="str">
        <f t="shared" si="0"/>
        <v>MUJER</v>
      </c>
      <c r="F11" s="10">
        <v>15</v>
      </c>
      <c r="G11" s="10" t="str">
        <f t="shared" si="1"/>
        <v>MENOR DE EDAD</v>
      </c>
      <c r="H11" s="10">
        <v>80</v>
      </c>
      <c r="I11" s="10">
        <v>80</v>
      </c>
      <c r="J11" s="10">
        <v>80</v>
      </c>
      <c r="K11" s="10">
        <v>80</v>
      </c>
      <c r="L11" s="10">
        <v>80</v>
      </c>
      <c r="M11" s="6">
        <f t="shared" si="2"/>
        <v>80</v>
      </c>
      <c r="N11" t="str">
        <f>IF(M11&lt;MATRIZPRACTICA!$B$2,MATRIZPRACTICA!$C$2,IF(M11&lt;MATRIZPRACTICA!$B$3,MATRIZPRACTICA!$C$3,IF(M11&lt;MATRIZPRACTICA!$B$4,MATRIZPRACTICA!$C$4,MATRIZPRACTICA!$C$5)))</f>
        <v>SATISFACTORIO</v>
      </c>
    </row>
    <row r="12" spans="1:14" x14ac:dyDescent="0.3">
      <c r="A12">
        <f t="shared" si="3"/>
        <v>8</v>
      </c>
      <c r="B12" s="10" t="s">
        <v>41</v>
      </c>
      <c r="C12" s="10" t="s">
        <v>26</v>
      </c>
      <c r="D12" s="10" t="s">
        <v>37</v>
      </c>
      <c r="E12" s="10" t="str">
        <f t="shared" si="0"/>
        <v>MUJER</v>
      </c>
      <c r="F12" s="10">
        <v>35</v>
      </c>
      <c r="G12" s="10" t="str">
        <f t="shared" si="1"/>
        <v>ADULTO</v>
      </c>
      <c r="H12" s="10">
        <v>50</v>
      </c>
      <c r="I12" s="10">
        <v>50</v>
      </c>
      <c r="J12" s="10">
        <v>50</v>
      </c>
      <c r="K12" s="10">
        <v>50</v>
      </c>
      <c r="L12" s="10">
        <v>50</v>
      </c>
      <c r="M12" s="6">
        <f t="shared" si="2"/>
        <v>50</v>
      </c>
      <c r="N12" t="str">
        <f>IF(M12&lt;MATRIZPRACTICA!$B$2,MATRIZPRACTICA!$C$2,IF(M12&lt;MATRIZPRACTICA!$B$3,MATRIZPRACTICA!$C$3,IF(M12&lt;MATRIZPRACTICA!$B$4,MATRIZPRACTICA!$C$4,MATRIZPRACTICA!$C$5)))</f>
        <v>NO APROBADO</v>
      </c>
    </row>
    <row r="13" spans="1:14" x14ac:dyDescent="0.3">
      <c r="A13">
        <f t="shared" si="3"/>
        <v>9</v>
      </c>
      <c r="B13" s="10" t="s">
        <v>39</v>
      </c>
      <c r="C13" s="10" t="s">
        <v>26</v>
      </c>
      <c r="D13" s="10" t="s">
        <v>38</v>
      </c>
      <c r="E13" s="10" t="str">
        <f t="shared" si="0"/>
        <v>HOMBRE</v>
      </c>
      <c r="F13" s="10">
        <v>86</v>
      </c>
      <c r="G13" s="10" t="str">
        <f t="shared" si="1"/>
        <v>ADULTO MAYOR</v>
      </c>
      <c r="H13" s="10">
        <v>100</v>
      </c>
      <c r="I13" s="10">
        <v>100</v>
      </c>
      <c r="J13" s="10">
        <v>100</v>
      </c>
      <c r="K13" s="10">
        <v>100</v>
      </c>
      <c r="L13" s="10">
        <v>100</v>
      </c>
      <c r="M13" s="6">
        <f t="shared" si="2"/>
        <v>100</v>
      </c>
      <c r="N13" t="str">
        <f>IF(M13&lt;MATRIZPRACTICA!$B$2,MATRIZPRACTICA!$C$2,IF(M13&lt;MATRIZPRACTICA!$B$3,MATRIZPRACTICA!$C$3,IF(M13&lt;MATRIZPRACTICA!$B$4,MATRIZPRACTICA!$C$4,MATRIZPRACTICA!$C$5)))</f>
        <v>AUTONOMO</v>
      </c>
    </row>
    <row r="14" spans="1:14" x14ac:dyDescent="0.3">
      <c r="A14">
        <f t="shared" si="3"/>
        <v>10</v>
      </c>
      <c r="B14" s="10" t="s">
        <v>24</v>
      </c>
      <c r="C14" s="10" t="s">
        <v>26</v>
      </c>
      <c r="D14" s="10" t="s">
        <v>38</v>
      </c>
      <c r="E14" s="10" t="str">
        <f t="shared" si="0"/>
        <v>HOMBRE</v>
      </c>
      <c r="F14" s="10">
        <v>46</v>
      </c>
      <c r="G14" s="10" t="str">
        <f t="shared" si="1"/>
        <v>ADULTO</v>
      </c>
      <c r="H14" s="10">
        <v>90</v>
      </c>
      <c r="I14" s="10">
        <v>90</v>
      </c>
      <c r="J14" s="10">
        <v>90</v>
      </c>
      <c r="K14" s="10">
        <v>90</v>
      </c>
      <c r="L14" s="10">
        <v>90</v>
      </c>
      <c r="M14" s="6">
        <f t="shared" si="2"/>
        <v>90</v>
      </c>
      <c r="N14" t="str">
        <f>IF(M14&lt;MATRIZPRACTICA!$B$2,MATRIZPRACTICA!$C$2,IF(M14&lt;MATRIZPRACTICA!$B$3,MATRIZPRACTICA!$C$3,IF(M14&lt;MATRIZPRACTICA!$B$4,MATRIZPRACTICA!$C$4,MATRIZPRACTICA!$C$5)))</f>
        <v>DESTACADO</v>
      </c>
    </row>
    <row r="15" spans="1:14" x14ac:dyDescent="0.3">
      <c r="A15">
        <f t="shared" si="3"/>
        <v>11</v>
      </c>
      <c r="B15" s="10" t="s">
        <v>40</v>
      </c>
      <c r="C15" s="10" t="s">
        <v>26</v>
      </c>
      <c r="D15" s="10" t="s">
        <v>37</v>
      </c>
      <c r="E15" s="10" t="str">
        <f t="shared" si="0"/>
        <v>MUJER</v>
      </c>
      <c r="F15" s="10">
        <v>56</v>
      </c>
      <c r="G15" s="10" t="str">
        <f t="shared" si="1"/>
        <v>ADULTO</v>
      </c>
      <c r="H15" s="10">
        <v>80</v>
      </c>
      <c r="I15" s="10">
        <v>80</v>
      </c>
      <c r="J15" s="10">
        <v>80</v>
      </c>
      <c r="K15" s="10">
        <v>80</v>
      </c>
      <c r="L15" s="10">
        <v>80</v>
      </c>
      <c r="M15" s="6">
        <f t="shared" si="2"/>
        <v>80</v>
      </c>
      <c r="N15" t="str">
        <f>IF(M15&lt;MATRIZPRACTICA!$B$2,MATRIZPRACTICA!$C$2,IF(M15&lt;MATRIZPRACTICA!$B$3,MATRIZPRACTICA!$C$3,IF(M15&lt;MATRIZPRACTICA!$B$4,MATRIZPRACTICA!$C$4,MATRIZPRACTICA!$C$5)))</f>
        <v>SATISFACTORIO</v>
      </c>
    </row>
    <row r="16" spans="1:14" x14ac:dyDescent="0.3">
      <c r="A16">
        <f t="shared" si="3"/>
        <v>12</v>
      </c>
      <c r="B16" s="10" t="s">
        <v>41</v>
      </c>
      <c r="C16" s="10" t="s">
        <v>26</v>
      </c>
      <c r="D16" s="10" t="s">
        <v>37</v>
      </c>
      <c r="E16" s="10" t="str">
        <f t="shared" si="0"/>
        <v>MUJER</v>
      </c>
      <c r="F16" s="10">
        <v>97</v>
      </c>
      <c r="G16" s="10" t="str">
        <f t="shared" si="1"/>
        <v>ADULTO MAYOR</v>
      </c>
      <c r="H16" s="10">
        <v>50</v>
      </c>
      <c r="I16" s="10">
        <v>50</v>
      </c>
      <c r="J16" s="10">
        <v>50</v>
      </c>
      <c r="K16" s="10">
        <v>50</v>
      </c>
      <c r="L16" s="10">
        <v>50</v>
      </c>
      <c r="M16" s="6">
        <f t="shared" si="2"/>
        <v>50</v>
      </c>
      <c r="N16" t="str">
        <f>IF(M16&lt;MATRIZPRACTICA!$B$2,MATRIZPRACTICA!$C$2,IF(M16&lt;MATRIZPRACTICA!$B$3,MATRIZPRACTICA!$C$3,IF(M16&lt;MATRIZPRACTICA!$B$4,MATRIZPRACTICA!$C$4,MATRIZPRACTICA!$C$5)))</f>
        <v>NO APROBADO</v>
      </c>
    </row>
  </sheetData>
  <mergeCells count="7">
    <mergeCell ref="A1:N1"/>
    <mergeCell ref="A3:A4"/>
    <mergeCell ref="B3:C3"/>
    <mergeCell ref="D3:E4"/>
    <mergeCell ref="F3:G4"/>
    <mergeCell ref="H3:M3"/>
    <mergeCell ref="N3:N4"/>
  </mergeCells>
  <conditionalFormatting sqref="M5:M16">
    <cfRule type="cellIs" dxfId="3" priority="5" operator="lessThan">
      <formula>80</formula>
    </cfRule>
  </conditionalFormatting>
  <dataValidations count="2">
    <dataValidation type="list" allowBlank="1" showInputMessage="1" showErrorMessage="1" sqref="D5:D16">
      <formula1>"M,F"</formula1>
    </dataValidation>
    <dataValidation type="whole" allowBlank="1" showInputMessage="1" showErrorMessage="1" errorTitle="ERROR" error="VALOR NO VALIDO_x000a_" promptTitle="EDAD" prompt="DE 0 A 100" sqref="F5:F1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D561DAD-DCC8-4171-8F9B-7013420A4765}">
            <xm:f>MATRIZPRACTICA!$C$5</xm:f>
            <x14:dxf>
              <font>
                <b/>
                <i val="0"/>
              </font>
              <fill>
                <patternFill>
                  <bgColor rgb="FF00B0F0"/>
                </patternFill>
              </fill>
            </x14:dxf>
          </x14:cfRule>
          <xm:sqref>N5:N16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50" workbookViewId="0">
      <selection activeCell="B2" sqref="B2"/>
    </sheetView>
  </sheetViews>
  <sheetFormatPr baseColWidth="10" defaultRowHeight="14.4" x14ac:dyDescent="0.3"/>
  <cols>
    <col min="1" max="1" width="22.77734375" customWidth="1"/>
    <col min="3" max="3" width="16.21875" customWidth="1"/>
  </cols>
  <sheetData>
    <row r="1" spans="1:3" x14ac:dyDescent="0.3">
      <c r="A1" s="4" t="s">
        <v>11</v>
      </c>
      <c r="B1" s="4"/>
      <c r="C1" s="4" t="s">
        <v>12</v>
      </c>
    </row>
    <row r="2" spans="1:3" x14ac:dyDescent="0.3">
      <c r="A2" s="3" t="s">
        <v>31</v>
      </c>
      <c r="B2" s="3">
        <v>80</v>
      </c>
      <c r="C2" s="3" t="s">
        <v>33</v>
      </c>
    </row>
    <row r="3" spans="1:3" x14ac:dyDescent="0.3">
      <c r="A3" s="3" t="s">
        <v>31</v>
      </c>
      <c r="B3" s="3">
        <v>90</v>
      </c>
      <c r="C3" s="3" t="s">
        <v>34</v>
      </c>
    </row>
    <row r="4" spans="1:3" x14ac:dyDescent="0.3">
      <c r="A4" s="3" t="s">
        <v>31</v>
      </c>
      <c r="B4" s="3">
        <v>97</v>
      </c>
      <c r="C4" s="3" t="s">
        <v>35</v>
      </c>
    </row>
    <row r="5" spans="1:3" x14ac:dyDescent="0.3">
      <c r="A5" s="3" t="s">
        <v>32</v>
      </c>
      <c r="B5" s="3">
        <v>97</v>
      </c>
      <c r="C5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CALIFICACIONES</vt:lpstr>
      <vt:lpstr>MATRIZ</vt:lpstr>
      <vt:lpstr>CALIFICACIONES PRACTICA</vt:lpstr>
      <vt:lpstr>MATRIZPRACTICA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2020-02-07T19:05:51Z</dcterms:created>
  <dcterms:modified xsi:type="dcterms:W3CDTF">2020-02-07T21:16:43Z</dcterms:modified>
</cp:coreProperties>
</file>